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\tberf-oyster\data\raw\"/>
    </mc:Choice>
  </mc:AlternateContent>
  <xr:revisionPtr revIDLastSave="0" documentId="13_ncr:1_{CDFDDDDE-C0FD-4FF5-9F62-5F108E597052}" xr6:coauthVersionLast="45" xr6:coauthVersionMax="45" xr10:uidLastSave="{00000000-0000-0000-0000-000000000000}"/>
  <bookViews>
    <workbookView xWindow="28680" yWindow="-120" windowWidth="29040" windowHeight="15840" xr2:uid="{3DBF125D-7FBD-49BB-9C5E-590052E6056A}"/>
  </bookViews>
  <sheets>
    <sheet name="Site data" sheetId="3" r:id="rId1"/>
    <sheet name="Shell" sheetId="6" r:id="rId2"/>
    <sheet name="Dome" sheetId="1" r:id="rId3"/>
    <sheet name="Bag" sheetId="4" r:id="rId4"/>
    <sheet name="Natural" sheetId="5" r:id="rId5"/>
    <sheet name="2D_2018Bag_April" sheetId="8" r:id="rId6"/>
    <sheet name="Fantasy_2016Bag_March" sheetId="9" r:id="rId7"/>
    <sheet name="Fantasy_2016Dome_March" sheetId="10" r:id="rId8"/>
    <sheet name="MacDill_2019Bag_June" sheetId="11" r:id="rId9"/>
    <sheet name="MacDill_2018Dome_April" sheetId="12" r:id="rId10"/>
    <sheet name="MacDill_2018Bag_April" sheetId="13" r:id="rId11"/>
    <sheet name="MacDill_2015Bag_April" sheetId="14" r:id="rId12"/>
    <sheet name="MacDill_2007Dome_April" sheetId="15" r:id="rId13"/>
    <sheet name="MacDill_2007Bag_April" sheetId="16" r:id="rId14"/>
    <sheet name="McKayBay_2016Bag_March" sheetId="17" r:id="rId15"/>
    <sheet name="McKayBay_2018Bag_March" sheetId="18" r:id="rId16"/>
    <sheet name="TheKitchen_Natural_April" sheetId="19" r:id="rId17"/>
    <sheet name="Perico_2016Shell_April" sheetId="20" r:id="rId18"/>
    <sheet name="2D_2016Bag_11182019" sheetId="21" r:id="rId19"/>
    <sheet name="2D_2018Bag_11272019" sheetId="22" r:id="rId20"/>
    <sheet name="Fantasy_Shell_11012019" sheetId="23" r:id="rId21"/>
    <sheet name="HBNatural_11272019" sheetId="24" r:id="rId22"/>
    <sheet name="MacDill_2018Bag_09302019" sheetId="25" r:id="rId23"/>
    <sheet name="MacDill_2015Domes_10292019" sheetId="26" r:id="rId24"/>
    <sheet name="MacDill_2018Domes_10302019" sheetId="27" r:id="rId25"/>
    <sheet name="McKay_2018Bag_10152019" sheetId="28" r:id="rId26"/>
    <sheet name="McKay_Natural_11132019" sheetId="29" r:id="rId27"/>
  </sheets>
  <definedNames>
    <definedName name="sample" localSheetId="18">'2D_2016Bag_11182019'!$A$2:$W$133</definedName>
    <definedName name="sample" localSheetId="19">'2D_2018Bag_11272019'!$A$2:$W$133</definedName>
    <definedName name="sample" localSheetId="5">'2D_2018Bag_April'!$A$2:$W$88</definedName>
    <definedName name="sample" localSheetId="7">Fantasy_2016Dome_March!$A$2:$S$144</definedName>
    <definedName name="sample" localSheetId="8">MacDill_2019Bag_June!$A$2:$W$156</definedName>
    <definedName name="sample_1" localSheetId="6">Fantasy_2016Bag_March!$A$2:$W$78</definedName>
    <definedName name="sample_1" localSheetId="7">Fantasy_2016Dome_March!$A$2:$W$78</definedName>
    <definedName name="sample_3" localSheetId="18">'2D_2016Bag_11182019'!$A$2:$W$95</definedName>
    <definedName name="sample_3" localSheetId="7">Fantasy_2016Dome_March!$A$2:$W$145</definedName>
    <definedName name="sample_3" localSheetId="20">Fantasy_Shell_11012019!$A$2:$W$129</definedName>
    <definedName name="sample_3" localSheetId="21">HBNatural_11272019!$A$2:$W$56</definedName>
    <definedName name="sample_3" localSheetId="13">MacDill_2007Bag_April!$A$2:$W$95</definedName>
    <definedName name="sample_3" localSheetId="12">MacDill_2007Dome_April!$A$2:$W$91</definedName>
    <definedName name="sample_3" localSheetId="11">MacDill_2015Bag_April!$A$2:$W$130</definedName>
    <definedName name="sample_3" localSheetId="23">MacDill_2015Domes_10292019!$A$2:$W$117</definedName>
    <definedName name="sample_3" localSheetId="22">MacDill_2018Bag_09302019!$A$2:$W$117</definedName>
    <definedName name="sample_3" localSheetId="10">MacDill_2018Bag_April!$A$2:$W$131</definedName>
    <definedName name="sample_3" localSheetId="24">MacDill_2018Domes_10302019!$A$2:$W$97</definedName>
    <definedName name="sample_3" localSheetId="25">McKay_2018Bag_10152019!$A$2:$W$97</definedName>
    <definedName name="sample_3" localSheetId="26">McKay_Natural_11132019!$A$2:$W$97</definedName>
    <definedName name="sample_3" localSheetId="15">McKayBay_2018Bag_March!$A$2:$W$122</definedName>
    <definedName name="sample_3" localSheetId="16">TheKitchen_Natural_April!$A$2:$W$60</definedName>
    <definedName name="sample_4" localSheetId="23">MacDill_2015Domes_10292019!$A$2:$W$110</definedName>
    <definedName name="sample_4" localSheetId="25">McKay_2018Bag_10152019!$A$2:$W$175</definedName>
    <definedName name="sample_4" localSheetId="26">McKay_Natural_11132019!$A$2:$W$175</definedName>
    <definedName name="sample_5" localSheetId="26">McKay_Natural_11132019!$A$2:$W$59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8" i="1" l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Z3" i="20" l="1"/>
  <c r="AA3" i="20"/>
  <c r="Z4" i="20"/>
  <c r="AA4" i="20"/>
  <c r="Z5" i="20"/>
  <c r="AA5" i="20"/>
  <c r="Z6" i="20"/>
  <c r="AA6" i="20"/>
  <c r="Z7" i="20"/>
  <c r="AA7" i="20"/>
  <c r="Z8" i="20"/>
  <c r="AA8" i="20"/>
  <c r="Z9" i="20"/>
  <c r="AA9" i="20"/>
  <c r="Z10" i="20"/>
  <c r="AA10" i="20"/>
  <c r="Z11" i="20"/>
  <c r="AA11" i="20"/>
  <c r="Z12" i="20"/>
  <c r="AA12" i="20"/>
  <c r="Z13" i="20"/>
  <c r="AA13" i="20"/>
  <c r="Z14" i="20"/>
  <c r="AA14" i="20"/>
  <c r="Z15" i="20"/>
  <c r="AA15" i="20"/>
  <c r="Z16" i="20"/>
  <c r="AA16" i="20"/>
  <c r="Z17" i="20"/>
  <c r="AA17" i="20"/>
  <c r="Z18" i="20"/>
  <c r="AA18" i="20"/>
  <c r="Z19" i="20"/>
  <c r="AA19" i="20"/>
  <c r="Z20" i="20"/>
  <c r="AA20" i="20"/>
  <c r="Z21" i="20"/>
  <c r="AA21" i="20"/>
  <c r="Z22" i="20"/>
  <c r="AA22" i="20"/>
  <c r="Z23" i="20"/>
  <c r="AA23" i="20"/>
  <c r="Z24" i="20"/>
  <c r="AA24" i="20"/>
  <c r="Z25" i="20"/>
  <c r="AA25" i="20"/>
  <c r="Z26" i="20"/>
  <c r="AA26" i="20"/>
  <c r="Z27" i="20"/>
  <c r="AA27" i="20"/>
  <c r="Z28" i="20"/>
  <c r="AA28" i="20"/>
  <c r="Z29" i="20"/>
  <c r="AA29" i="20"/>
  <c r="Z30" i="20"/>
  <c r="AA30" i="20"/>
  <c r="Z31" i="20"/>
  <c r="AA31" i="20"/>
  <c r="Z32" i="20"/>
  <c r="AA32" i="20"/>
  <c r="Z33" i="20"/>
  <c r="AA33" i="20"/>
  <c r="Z34" i="20"/>
  <c r="AA34" i="20"/>
  <c r="Z35" i="20"/>
  <c r="AA35" i="20"/>
  <c r="Z36" i="20"/>
  <c r="AA36" i="20"/>
  <c r="Z37" i="20"/>
  <c r="AA37" i="20"/>
  <c r="Z38" i="20"/>
  <c r="AA38" i="20"/>
  <c r="Z39" i="20"/>
  <c r="AA39" i="20"/>
  <c r="Z40" i="20"/>
  <c r="AA40" i="20"/>
  <c r="Z41" i="20"/>
  <c r="AA41" i="20"/>
  <c r="Z42" i="20"/>
  <c r="AA42" i="20"/>
  <c r="Z43" i="20"/>
  <c r="AA43" i="20"/>
  <c r="Z44" i="20"/>
  <c r="AA44" i="20"/>
  <c r="Z45" i="20"/>
  <c r="AA45" i="20"/>
  <c r="Z46" i="20"/>
  <c r="AA46" i="20"/>
  <c r="Z47" i="20"/>
  <c r="AA47" i="20"/>
  <c r="Z48" i="20"/>
  <c r="AA48" i="20"/>
  <c r="Z49" i="20"/>
  <c r="AA49" i="20"/>
  <c r="Z50" i="20"/>
  <c r="AA50" i="20"/>
  <c r="Z51" i="20"/>
  <c r="AA51" i="20"/>
  <c r="Z52" i="20"/>
  <c r="AA52" i="20"/>
  <c r="Z53" i="20"/>
  <c r="AA53" i="20"/>
  <c r="Z54" i="20"/>
  <c r="AA54" i="20"/>
  <c r="Z55" i="20"/>
  <c r="AA55" i="20"/>
  <c r="Z56" i="20"/>
  <c r="AA56" i="20"/>
  <c r="Z57" i="20"/>
  <c r="AA57" i="20"/>
  <c r="Z58" i="20"/>
  <c r="AA58" i="20"/>
  <c r="Z59" i="20"/>
  <c r="AA59" i="20"/>
  <c r="Z60" i="20"/>
  <c r="AA60" i="20"/>
  <c r="Z61" i="20"/>
  <c r="AA61" i="20"/>
  <c r="Z62" i="20"/>
  <c r="AA62" i="20"/>
  <c r="Z63" i="20"/>
  <c r="AA63" i="20"/>
  <c r="Z64" i="20"/>
  <c r="AA64" i="20"/>
  <c r="Z65" i="20"/>
  <c r="AA65" i="20"/>
  <c r="Z66" i="20"/>
  <c r="AA66" i="20"/>
  <c r="Z67" i="20"/>
  <c r="AA67" i="20"/>
  <c r="Z68" i="20"/>
  <c r="AA68" i="20"/>
  <c r="Z69" i="20"/>
  <c r="AA69" i="20"/>
  <c r="Z70" i="20"/>
  <c r="AA70" i="20"/>
  <c r="Z71" i="20"/>
  <c r="AA71" i="20"/>
  <c r="Z72" i="20"/>
  <c r="AA72" i="20"/>
  <c r="Z73" i="20"/>
  <c r="AA73" i="20"/>
  <c r="Z74" i="20"/>
  <c r="AA74" i="20"/>
  <c r="Z75" i="20"/>
  <c r="AA75" i="20"/>
  <c r="Z76" i="20"/>
  <c r="AA76" i="20"/>
  <c r="Z77" i="20"/>
  <c r="AA77" i="20"/>
  <c r="Z78" i="20"/>
  <c r="AA78" i="20"/>
  <c r="Z79" i="20"/>
  <c r="AA79" i="20"/>
  <c r="Z80" i="20"/>
  <c r="AA80" i="20"/>
  <c r="Z81" i="20"/>
  <c r="AA81" i="20"/>
  <c r="Z82" i="20"/>
  <c r="AA82" i="20"/>
  <c r="Z83" i="20"/>
  <c r="AA83" i="20"/>
  <c r="Z84" i="20"/>
  <c r="AA84" i="20"/>
  <c r="Z85" i="20"/>
  <c r="AA85" i="20"/>
  <c r="Z86" i="20"/>
  <c r="AA86" i="20"/>
  <c r="Z87" i="20"/>
  <c r="AA87" i="20"/>
  <c r="Z88" i="20"/>
  <c r="AA88" i="20"/>
  <c r="Z89" i="20"/>
  <c r="AA89" i="20"/>
  <c r="Z90" i="20"/>
  <c r="AA90" i="20"/>
  <c r="Z91" i="20"/>
  <c r="AA91" i="20"/>
  <c r="Z92" i="20"/>
  <c r="AA92" i="20"/>
  <c r="Z93" i="20"/>
  <c r="AA93" i="20"/>
  <c r="Z94" i="20"/>
  <c r="AA94" i="20"/>
  <c r="Z95" i="20"/>
  <c r="AA95" i="20"/>
  <c r="Z96" i="20"/>
  <c r="AA96" i="20"/>
  <c r="Z97" i="20"/>
  <c r="AA97" i="20"/>
  <c r="Z98" i="20"/>
  <c r="AA98" i="20"/>
  <c r="Z99" i="20"/>
  <c r="AA99" i="20"/>
  <c r="Z100" i="20"/>
  <c r="AA100" i="20"/>
  <c r="Z101" i="20"/>
  <c r="AA101" i="20"/>
  <c r="Z102" i="20"/>
  <c r="AA102" i="20"/>
  <c r="Z103" i="20"/>
  <c r="AA103" i="20"/>
  <c r="Z104" i="20"/>
  <c r="AA104" i="20"/>
  <c r="Z105" i="20"/>
  <c r="AA105" i="20"/>
  <c r="Z106" i="20"/>
  <c r="AA106" i="20"/>
  <c r="Z107" i="20"/>
  <c r="AA107" i="20"/>
  <c r="Z108" i="20"/>
  <c r="AA108" i="20"/>
  <c r="Z109" i="20"/>
  <c r="AA109" i="20"/>
  <c r="AA2" i="20"/>
  <c r="Z2" i="20"/>
  <c r="Z3" i="19"/>
  <c r="AA3" i="19"/>
  <c r="Z4" i="19"/>
  <c r="AA4" i="19"/>
  <c r="Z5" i="19"/>
  <c r="AA5" i="19"/>
  <c r="Z6" i="19"/>
  <c r="AA6" i="19"/>
  <c r="Z7" i="19"/>
  <c r="AA7" i="19"/>
  <c r="Z8" i="19"/>
  <c r="AA8" i="19"/>
  <c r="Z9" i="19"/>
  <c r="AA9" i="19"/>
  <c r="Z10" i="19"/>
  <c r="AA10" i="19"/>
  <c r="Z11" i="19"/>
  <c r="AA11" i="19"/>
  <c r="Z12" i="19"/>
  <c r="AA12" i="19"/>
  <c r="Z13" i="19"/>
  <c r="AA13" i="19"/>
  <c r="Z14" i="19"/>
  <c r="AA14" i="19"/>
  <c r="Z15" i="19"/>
  <c r="AA15" i="19"/>
  <c r="Z16" i="19"/>
  <c r="AA16" i="19"/>
  <c r="Z17" i="19"/>
  <c r="AA17" i="19"/>
  <c r="Z18" i="19"/>
  <c r="AA18" i="19"/>
  <c r="Z19" i="19"/>
  <c r="AA19" i="19"/>
  <c r="Z20" i="19"/>
  <c r="AA20" i="19"/>
  <c r="Z21" i="19"/>
  <c r="AA21" i="19"/>
  <c r="Z22" i="19"/>
  <c r="AA22" i="19"/>
  <c r="Z23" i="19"/>
  <c r="AA23" i="19"/>
  <c r="Z24" i="19"/>
  <c r="AA24" i="19"/>
  <c r="Z25" i="19"/>
  <c r="AA25" i="19"/>
  <c r="Z26" i="19"/>
  <c r="AA26" i="19"/>
  <c r="Z27" i="19"/>
  <c r="AA27" i="19"/>
  <c r="Z28" i="19"/>
  <c r="AA28" i="19"/>
  <c r="Z29" i="19"/>
  <c r="AA29" i="19"/>
  <c r="Z30" i="19"/>
  <c r="AA30" i="19"/>
  <c r="Z31" i="19"/>
  <c r="AA31" i="19"/>
  <c r="Z32" i="19"/>
  <c r="AA32" i="19"/>
  <c r="Z33" i="19"/>
  <c r="AA33" i="19"/>
  <c r="Z34" i="19"/>
  <c r="AA34" i="19"/>
  <c r="Z35" i="19"/>
  <c r="AA35" i="19"/>
  <c r="Z36" i="19"/>
  <c r="AA36" i="19"/>
  <c r="Z37" i="19"/>
  <c r="AA37" i="19"/>
  <c r="Z38" i="19"/>
  <c r="AA38" i="19"/>
  <c r="Z39" i="19"/>
  <c r="AA39" i="19"/>
  <c r="Z40" i="19"/>
  <c r="AA40" i="19"/>
  <c r="Z41" i="19"/>
  <c r="AA41" i="19"/>
  <c r="Z42" i="19"/>
  <c r="AA42" i="19"/>
  <c r="Z43" i="19"/>
  <c r="AA43" i="19"/>
  <c r="Z44" i="19"/>
  <c r="AA44" i="19"/>
  <c r="Z45" i="19"/>
  <c r="AA45" i="19"/>
  <c r="Z46" i="19"/>
  <c r="AA46" i="19"/>
  <c r="Z47" i="19"/>
  <c r="AA47" i="19"/>
  <c r="Z48" i="19"/>
  <c r="AA48" i="19"/>
  <c r="Z49" i="19"/>
  <c r="AA49" i="19"/>
  <c r="Z50" i="19"/>
  <c r="AA50" i="19"/>
  <c r="Z51" i="19"/>
  <c r="AA51" i="19"/>
  <c r="Z52" i="19"/>
  <c r="AA52" i="19"/>
  <c r="Z53" i="19"/>
  <c r="AA53" i="19"/>
  <c r="Z54" i="19"/>
  <c r="AA54" i="19"/>
  <c r="Z55" i="19"/>
  <c r="AA55" i="19"/>
  <c r="Z56" i="19"/>
  <c r="AA56" i="19"/>
  <c r="Z57" i="19"/>
  <c r="AA57" i="19"/>
  <c r="Z58" i="19"/>
  <c r="AA58" i="19"/>
  <c r="Z59" i="19"/>
  <c r="AA59" i="19"/>
  <c r="Z60" i="19"/>
  <c r="AA60" i="19"/>
  <c r="AA2" i="19"/>
  <c r="Z2" i="19"/>
  <c r="Z3" i="18"/>
  <c r="AA3" i="18"/>
  <c r="Z4" i="18"/>
  <c r="AA4" i="18"/>
  <c r="Z5" i="18"/>
  <c r="AA5" i="18"/>
  <c r="Z6" i="18"/>
  <c r="AA6" i="18"/>
  <c r="Z7" i="18"/>
  <c r="AA7" i="18"/>
  <c r="Z8" i="18"/>
  <c r="AA8" i="18"/>
  <c r="Z9" i="18"/>
  <c r="AA9" i="18"/>
  <c r="Z10" i="18"/>
  <c r="AA10" i="18"/>
  <c r="Z11" i="18"/>
  <c r="AA11" i="18"/>
  <c r="Z12" i="18"/>
  <c r="AA12" i="18"/>
  <c r="Z13" i="18"/>
  <c r="AA13" i="18"/>
  <c r="Z14" i="18"/>
  <c r="AA14" i="18"/>
  <c r="Z15" i="18"/>
  <c r="AA15" i="18"/>
  <c r="Z16" i="18"/>
  <c r="AA16" i="18"/>
  <c r="Z17" i="18"/>
  <c r="AA17" i="18"/>
  <c r="Z18" i="18"/>
  <c r="AA18" i="18"/>
  <c r="Z19" i="18"/>
  <c r="AA19" i="18"/>
  <c r="Z20" i="18"/>
  <c r="AA20" i="18"/>
  <c r="Z21" i="18"/>
  <c r="AA21" i="18"/>
  <c r="Z22" i="18"/>
  <c r="AA22" i="18"/>
  <c r="Z23" i="18"/>
  <c r="AA23" i="18"/>
  <c r="Z24" i="18"/>
  <c r="AA24" i="18"/>
  <c r="Z25" i="18"/>
  <c r="AA25" i="18"/>
  <c r="Z26" i="18"/>
  <c r="AA26" i="18"/>
  <c r="Z27" i="18"/>
  <c r="AA27" i="18"/>
  <c r="Z28" i="18"/>
  <c r="AA28" i="18"/>
  <c r="Z29" i="18"/>
  <c r="AA29" i="18"/>
  <c r="Z30" i="18"/>
  <c r="AA30" i="18"/>
  <c r="Z31" i="18"/>
  <c r="AA31" i="18"/>
  <c r="Z32" i="18"/>
  <c r="AA32" i="18"/>
  <c r="Z33" i="18"/>
  <c r="AA33" i="18"/>
  <c r="Z34" i="18"/>
  <c r="AA34" i="18"/>
  <c r="Z35" i="18"/>
  <c r="AA35" i="18"/>
  <c r="Z36" i="18"/>
  <c r="AA36" i="18"/>
  <c r="Z37" i="18"/>
  <c r="AA37" i="18"/>
  <c r="Z38" i="18"/>
  <c r="AA38" i="18"/>
  <c r="Z39" i="18"/>
  <c r="AA39" i="18"/>
  <c r="Z40" i="18"/>
  <c r="AA40" i="18"/>
  <c r="Z41" i="18"/>
  <c r="AA41" i="18"/>
  <c r="Z42" i="18"/>
  <c r="AA42" i="18"/>
  <c r="Z43" i="18"/>
  <c r="AA43" i="18"/>
  <c r="Z44" i="18"/>
  <c r="AA44" i="18"/>
  <c r="Z45" i="18"/>
  <c r="AA45" i="18"/>
  <c r="Z46" i="18"/>
  <c r="AA46" i="18"/>
  <c r="Z47" i="18"/>
  <c r="AA47" i="18"/>
  <c r="Z48" i="18"/>
  <c r="AA48" i="18"/>
  <c r="Z49" i="18"/>
  <c r="AA49" i="18"/>
  <c r="Z50" i="18"/>
  <c r="AA50" i="18"/>
  <c r="Z51" i="18"/>
  <c r="AA51" i="18"/>
  <c r="Z52" i="18"/>
  <c r="AA52" i="18"/>
  <c r="Z53" i="18"/>
  <c r="AA53" i="18"/>
  <c r="Z54" i="18"/>
  <c r="AA54" i="18"/>
  <c r="Z55" i="18"/>
  <c r="AA55" i="18"/>
  <c r="Z56" i="18"/>
  <c r="AA56" i="18"/>
  <c r="Z57" i="18"/>
  <c r="AA57" i="18"/>
  <c r="Z58" i="18"/>
  <c r="AA58" i="18"/>
  <c r="Z59" i="18"/>
  <c r="AA59" i="18"/>
  <c r="Z60" i="18"/>
  <c r="AA60" i="18"/>
  <c r="Z61" i="18"/>
  <c r="AA61" i="18"/>
  <c r="Z62" i="18"/>
  <c r="AA62" i="18"/>
  <c r="Z63" i="18"/>
  <c r="AA63" i="18"/>
  <c r="Z64" i="18"/>
  <c r="AA64" i="18"/>
  <c r="Z65" i="18"/>
  <c r="AA65" i="18"/>
  <c r="Z66" i="18"/>
  <c r="AA66" i="18"/>
  <c r="Z67" i="18"/>
  <c r="AA67" i="18"/>
  <c r="Z68" i="18"/>
  <c r="AA68" i="18"/>
  <c r="Z69" i="18"/>
  <c r="AA69" i="18"/>
  <c r="Z70" i="18"/>
  <c r="AA70" i="18"/>
  <c r="Z71" i="18"/>
  <c r="AA71" i="18"/>
  <c r="Z72" i="18"/>
  <c r="AA72" i="18"/>
  <c r="Z73" i="18"/>
  <c r="AA73" i="18"/>
  <c r="Z74" i="18"/>
  <c r="AA74" i="18"/>
  <c r="Z75" i="18"/>
  <c r="AA75" i="18"/>
  <c r="Z76" i="18"/>
  <c r="AA76" i="18"/>
  <c r="Z77" i="18"/>
  <c r="AA77" i="18"/>
  <c r="Z78" i="18"/>
  <c r="AA78" i="18"/>
  <c r="Z79" i="18"/>
  <c r="AA79" i="18"/>
  <c r="Z80" i="18"/>
  <c r="AA80" i="18"/>
  <c r="Z81" i="18"/>
  <c r="AA81" i="18"/>
  <c r="Z82" i="18"/>
  <c r="AA82" i="18"/>
  <c r="Z83" i="18"/>
  <c r="AA83" i="18"/>
  <c r="Z84" i="18"/>
  <c r="AA84" i="18"/>
  <c r="Z85" i="18"/>
  <c r="AA85" i="18"/>
  <c r="Z86" i="18"/>
  <c r="AA86" i="18"/>
  <c r="Z87" i="18"/>
  <c r="AA87" i="18"/>
  <c r="Z88" i="18"/>
  <c r="AA88" i="18"/>
  <c r="Z89" i="18"/>
  <c r="AA89" i="18"/>
  <c r="Z90" i="18"/>
  <c r="AA90" i="18"/>
  <c r="Z91" i="18"/>
  <c r="AA91" i="18"/>
  <c r="Z92" i="18"/>
  <c r="AA92" i="18"/>
  <c r="Z93" i="18"/>
  <c r="AA93" i="18"/>
  <c r="Z94" i="18"/>
  <c r="AA94" i="18"/>
  <c r="Z95" i="18"/>
  <c r="AA95" i="18"/>
  <c r="Z96" i="18"/>
  <c r="AA96" i="18"/>
  <c r="Z97" i="18"/>
  <c r="AA97" i="18"/>
  <c r="Z98" i="18"/>
  <c r="AA98" i="18"/>
  <c r="Z99" i="18"/>
  <c r="AA99" i="18"/>
  <c r="Z100" i="18"/>
  <c r="AA100" i="18"/>
  <c r="Z101" i="18"/>
  <c r="AA101" i="18"/>
  <c r="Z102" i="18"/>
  <c r="AA102" i="18"/>
  <c r="Z103" i="18"/>
  <c r="AA103" i="18"/>
  <c r="Z104" i="18"/>
  <c r="AA104" i="18"/>
  <c r="Z105" i="18"/>
  <c r="AA105" i="18"/>
  <c r="Z106" i="18"/>
  <c r="AA106" i="18"/>
  <c r="Z107" i="18"/>
  <c r="AA107" i="18"/>
  <c r="Z108" i="18"/>
  <c r="AA108" i="18"/>
  <c r="Z109" i="18"/>
  <c r="AA109" i="18"/>
  <c r="Z110" i="18"/>
  <c r="AA110" i="18"/>
  <c r="Z111" i="18"/>
  <c r="AA111" i="18"/>
  <c r="Z112" i="18"/>
  <c r="AA112" i="18"/>
  <c r="Z113" i="18"/>
  <c r="AA113" i="18"/>
  <c r="Z114" i="18"/>
  <c r="AA114" i="18"/>
  <c r="Z115" i="18"/>
  <c r="AA115" i="18"/>
  <c r="Z116" i="18"/>
  <c r="AA116" i="18"/>
  <c r="Z117" i="18"/>
  <c r="AA117" i="18"/>
  <c r="Z118" i="18"/>
  <c r="AA118" i="18"/>
  <c r="Z119" i="18"/>
  <c r="AA119" i="18"/>
  <c r="Z120" i="18"/>
  <c r="AA120" i="18"/>
  <c r="Z121" i="18"/>
  <c r="AA121" i="18"/>
  <c r="Z122" i="18"/>
  <c r="AA122" i="18"/>
  <c r="AA2" i="18"/>
  <c r="Z2" i="18"/>
  <c r="Z3" i="17"/>
  <c r="AA3" i="17"/>
  <c r="Z4" i="17"/>
  <c r="AA4" i="17"/>
  <c r="Z5" i="17"/>
  <c r="AA5" i="17"/>
  <c r="Z6" i="17"/>
  <c r="AA6" i="17"/>
  <c r="Z7" i="17"/>
  <c r="AA7" i="17"/>
  <c r="Z8" i="17"/>
  <c r="AA8" i="17"/>
  <c r="Z9" i="17"/>
  <c r="AA9" i="17"/>
  <c r="Z10" i="17"/>
  <c r="AA10" i="17"/>
  <c r="Z11" i="17"/>
  <c r="AA11" i="17"/>
  <c r="Z12" i="17"/>
  <c r="AA12" i="17"/>
  <c r="Z13" i="17"/>
  <c r="AA13" i="17"/>
  <c r="Z14" i="17"/>
  <c r="AA14" i="17"/>
  <c r="Z15" i="17"/>
  <c r="AA15" i="17"/>
  <c r="Z16" i="17"/>
  <c r="AA16" i="17"/>
  <c r="Z17" i="17"/>
  <c r="AA17" i="17"/>
  <c r="Z18" i="17"/>
  <c r="AA18" i="17"/>
  <c r="Z19" i="17"/>
  <c r="AA19" i="17"/>
  <c r="Z20" i="17"/>
  <c r="AA20" i="17"/>
  <c r="Z21" i="17"/>
  <c r="AA21" i="17"/>
  <c r="Z22" i="17"/>
  <c r="AA22" i="17"/>
  <c r="Z23" i="17"/>
  <c r="AA23" i="17"/>
  <c r="Z24" i="17"/>
  <c r="AA24" i="17"/>
  <c r="Z25" i="17"/>
  <c r="AA25" i="17"/>
  <c r="Z26" i="17"/>
  <c r="AA26" i="17"/>
  <c r="Z27" i="17"/>
  <c r="AA27" i="17"/>
  <c r="Z28" i="17"/>
  <c r="AA28" i="17"/>
  <c r="Z29" i="17"/>
  <c r="AA29" i="17"/>
  <c r="Z30" i="17"/>
  <c r="AA30" i="17"/>
  <c r="Z31" i="17"/>
  <c r="AA31" i="17"/>
  <c r="Z32" i="17"/>
  <c r="AA32" i="17"/>
  <c r="Z33" i="17"/>
  <c r="AA33" i="17"/>
  <c r="Z34" i="17"/>
  <c r="AA34" i="17"/>
  <c r="Z35" i="17"/>
  <c r="AA35" i="17"/>
  <c r="Z36" i="17"/>
  <c r="AA36" i="17"/>
  <c r="Z37" i="17"/>
  <c r="AA37" i="17"/>
  <c r="Z38" i="17"/>
  <c r="AA38" i="17"/>
  <c r="Z39" i="17"/>
  <c r="AA39" i="17"/>
  <c r="Z40" i="17"/>
  <c r="AA40" i="17"/>
  <c r="Z41" i="17"/>
  <c r="AA41" i="17"/>
  <c r="Z42" i="17"/>
  <c r="AA42" i="17"/>
  <c r="Z43" i="17"/>
  <c r="AA43" i="17"/>
  <c r="Z44" i="17"/>
  <c r="AA44" i="17"/>
  <c r="Z45" i="17"/>
  <c r="AA45" i="17"/>
  <c r="Z46" i="17"/>
  <c r="AA46" i="17"/>
  <c r="Z47" i="17"/>
  <c r="AA47" i="17"/>
  <c r="Z48" i="17"/>
  <c r="AA48" i="17"/>
  <c r="Z49" i="17"/>
  <c r="AA49" i="17"/>
  <c r="Z50" i="17"/>
  <c r="AA50" i="17"/>
  <c r="Z51" i="17"/>
  <c r="AA51" i="17"/>
  <c r="Z52" i="17"/>
  <c r="AA52" i="17"/>
  <c r="Z53" i="17"/>
  <c r="AA53" i="17"/>
  <c r="Z54" i="17"/>
  <c r="AA54" i="17"/>
  <c r="Z55" i="17"/>
  <c r="AA55" i="17"/>
  <c r="Z56" i="17"/>
  <c r="AA56" i="17"/>
  <c r="Z57" i="17"/>
  <c r="AA57" i="17"/>
  <c r="Z58" i="17"/>
  <c r="AA58" i="17"/>
  <c r="Z59" i="17"/>
  <c r="AA59" i="17"/>
  <c r="Z60" i="17"/>
  <c r="AA60" i="17"/>
  <c r="Z61" i="17"/>
  <c r="AA61" i="17"/>
  <c r="Z62" i="17"/>
  <c r="AA62" i="17"/>
  <c r="Z63" i="17"/>
  <c r="AA63" i="17"/>
  <c r="Z64" i="17"/>
  <c r="AA64" i="17"/>
  <c r="Z65" i="17"/>
  <c r="AA65" i="17"/>
  <c r="Z66" i="17"/>
  <c r="AA66" i="17"/>
  <c r="Z67" i="17"/>
  <c r="AA67" i="17"/>
  <c r="Z68" i="17"/>
  <c r="AA68" i="17"/>
  <c r="Z69" i="17"/>
  <c r="AA69" i="17"/>
  <c r="Z70" i="17"/>
  <c r="AA70" i="17"/>
  <c r="Z71" i="17"/>
  <c r="AA71" i="17"/>
  <c r="Z72" i="17"/>
  <c r="AA72" i="17"/>
  <c r="Z73" i="17"/>
  <c r="AA73" i="17"/>
  <c r="Z74" i="17"/>
  <c r="AA74" i="17"/>
  <c r="Z75" i="17"/>
  <c r="AA75" i="17"/>
  <c r="Z76" i="17"/>
  <c r="AA76" i="17"/>
  <c r="Z77" i="17"/>
  <c r="AA77" i="17"/>
  <c r="Z78" i="17"/>
  <c r="AA78" i="17"/>
  <c r="Z79" i="17"/>
  <c r="AA79" i="17"/>
  <c r="Z80" i="17"/>
  <c r="AA80" i="17"/>
  <c r="Z81" i="17"/>
  <c r="AA81" i="17"/>
  <c r="Z82" i="17"/>
  <c r="AA82" i="17"/>
  <c r="Z83" i="17"/>
  <c r="AA83" i="17"/>
  <c r="Z84" i="17"/>
  <c r="AA84" i="17"/>
  <c r="Z85" i="17"/>
  <c r="AA85" i="17"/>
  <c r="Z86" i="17"/>
  <c r="AA86" i="17"/>
  <c r="Z87" i="17"/>
  <c r="AA87" i="17"/>
  <c r="Z88" i="17"/>
  <c r="AA88" i="17"/>
  <c r="Z89" i="17"/>
  <c r="AA89" i="17"/>
  <c r="Z90" i="17"/>
  <c r="AA90" i="17"/>
  <c r="Z91" i="17"/>
  <c r="AA91" i="17"/>
  <c r="Z92" i="17"/>
  <c r="AA92" i="17"/>
  <c r="Z93" i="17"/>
  <c r="AA93" i="17"/>
  <c r="Z94" i="17"/>
  <c r="AA94" i="17"/>
  <c r="Z95" i="17"/>
  <c r="AA95" i="17"/>
  <c r="Z96" i="17"/>
  <c r="AA96" i="17"/>
  <c r="Z97" i="17"/>
  <c r="AA97" i="17"/>
  <c r="Z98" i="17"/>
  <c r="AA98" i="17"/>
  <c r="Z99" i="17"/>
  <c r="AA99" i="17"/>
  <c r="Z100" i="17"/>
  <c r="AA100" i="17"/>
  <c r="Z101" i="17"/>
  <c r="AA101" i="17"/>
  <c r="Z102" i="17"/>
  <c r="AA102" i="17"/>
  <c r="Z103" i="17"/>
  <c r="AA103" i="17"/>
  <c r="AA2" i="17"/>
  <c r="Z2" i="17"/>
  <c r="Z3" i="16"/>
  <c r="AA3" i="16"/>
  <c r="Z4" i="16"/>
  <c r="AA4" i="16"/>
  <c r="Z5" i="16"/>
  <c r="AA5" i="16"/>
  <c r="Z6" i="16"/>
  <c r="AA6" i="16"/>
  <c r="Z7" i="16"/>
  <c r="AA7" i="16"/>
  <c r="Z8" i="16"/>
  <c r="AA8" i="16"/>
  <c r="Z9" i="16"/>
  <c r="AA9" i="16"/>
  <c r="Z10" i="16"/>
  <c r="AA10" i="16"/>
  <c r="Z11" i="16"/>
  <c r="AA11" i="16"/>
  <c r="Z12" i="16"/>
  <c r="AA12" i="16"/>
  <c r="Z13" i="16"/>
  <c r="AA13" i="16"/>
  <c r="Z14" i="16"/>
  <c r="AA14" i="16"/>
  <c r="Z15" i="16"/>
  <c r="AA15" i="16"/>
  <c r="Z16" i="16"/>
  <c r="AA16" i="16"/>
  <c r="Z17" i="16"/>
  <c r="AA17" i="16"/>
  <c r="Z18" i="16"/>
  <c r="AA18" i="16"/>
  <c r="Z19" i="16"/>
  <c r="AA19" i="16"/>
  <c r="Z20" i="16"/>
  <c r="AA20" i="16"/>
  <c r="Z21" i="16"/>
  <c r="AA21" i="16"/>
  <c r="Z22" i="16"/>
  <c r="AA22" i="16"/>
  <c r="Z23" i="16"/>
  <c r="AA23" i="16"/>
  <c r="Z24" i="16"/>
  <c r="AA24" i="16"/>
  <c r="Z25" i="16"/>
  <c r="AA25" i="16"/>
  <c r="Z26" i="16"/>
  <c r="AA26" i="16"/>
  <c r="Z27" i="16"/>
  <c r="AA27" i="16"/>
  <c r="Z28" i="16"/>
  <c r="AA28" i="16"/>
  <c r="Z29" i="16"/>
  <c r="AA29" i="16"/>
  <c r="Z30" i="16"/>
  <c r="AA30" i="16"/>
  <c r="Z31" i="16"/>
  <c r="AA31" i="16"/>
  <c r="Z32" i="16"/>
  <c r="AA32" i="16"/>
  <c r="Z33" i="16"/>
  <c r="AA33" i="16"/>
  <c r="Z34" i="16"/>
  <c r="AA34" i="16"/>
  <c r="Z35" i="16"/>
  <c r="AA35" i="16"/>
  <c r="Z36" i="16"/>
  <c r="AA36" i="16"/>
  <c r="Z37" i="16"/>
  <c r="AA37" i="16"/>
  <c r="Z38" i="16"/>
  <c r="AA38" i="16"/>
  <c r="Z39" i="16"/>
  <c r="AA39" i="16"/>
  <c r="Z40" i="16"/>
  <c r="AA40" i="16"/>
  <c r="Z41" i="16"/>
  <c r="AA41" i="16"/>
  <c r="Z42" i="16"/>
  <c r="AA42" i="16"/>
  <c r="Z43" i="16"/>
  <c r="AA43" i="16"/>
  <c r="Z44" i="16"/>
  <c r="AA44" i="16"/>
  <c r="Z45" i="16"/>
  <c r="AA45" i="16"/>
  <c r="Z46" i="16"/>
  <c r="AA46" i="16"/>
  <c r="Z47" i="16"/>
  <c r="AA47" i="16"/>
  <c r="Z48" i="16"/>
  <c r="AA48" i="16"/>
  <c r="Z49" i="16"/>
  <c r="AA49" i="16"/>
  <c r="Z50" i="16"/>
  <c r="AA50" i="16"/>
  <c r="Z51" i="16"/>
  <c r="AA51" i="16"/>
  <c r="Z52" i="16"/>
  <c r="AA52" i="16"/>
  <c r="Z53" i="16"/>
  <c r="AA53" i="16"/>
  <c r="Z54" i="16"/>
  <c r="AA54" i="16"/>
  <c r="Z55" i="16"/>
  <c r="AA55" i="16"/>
  <c r="Z56" i="16"/>
  <c r="AA56" i="16"/>
  <c r="Z57" i="16"/>
  <c r="AA57" i="16"/>
  <c r="Z58" i="16"/>
  <c r="AA58" i="16"/>
  <c r="Z59" i="16"/>
  <c r="AA59" i="16"/>
  <c r="Z60" i="16"/>
  <c r="AA60" i="16"/>
  <c r="Z61" i="16"/>
  <c r="AA61" i="16"/>
  <c r="Z62" i="16"/>
  <c r="AA62" i="16"/>
  <c r="Z63" i="16"/>
  <c r="AA63" i="16"/>
  <c r="Z64" i="16"/>
  <c r="AA64" i="16"/>
  <c r="Z65" i="16"/>
  <c r="AA65" i="16"/>
  <c r="Z66" i="16"/>
  <c r="AA66" i="16"/>
  <c r="Z67" i="16"/>
  <c r="AA67" i="16"/>
  <c r="Z68" i="16"/>
  <c r="AA68" i="16"/>
  <c r="Z69" i="16"/>
  <c r="AA69" i="16"/>
  <c r="Z70" i="16"/>
  <c r="AA70" i="16"/>
  <c r="Z71" i="16"/>
  <c r="AA71" i="16"/>
  <c r="Z72" i="16"/>
  <c r="AA72" i="16"/>
  <c r="Z73" i="16"/>
  <c r="AA73" i="16"/>
  <c r="Z74" i="16"/>
  <c r="AA74" i="16"/>
  <c r="Z75" i="16"/>
  <c r="AA75" i="16"/>
  <c r="Z76" i="16"/>
  <c r="AA76" i="16"/>
  <c r="Z77" i="16"/>
  <c r="AA77" i="16"/>
  <c r="Z78" i="16"/>
  <c r="AA78" i="16"/>
  <c r="Z79" i="16"/>
  <c r="AA79" i="16"/>
  <c r="Z80" i="16"/>
  <c r="AA80" i="16"/>
  <c r="Z81" i="16"/>
  <c r="AA81" i="16"/>
  <c r="Z82" i="16"/>
  <c r="AA82" i="16"/>
  <c r="Z83" i="16"/>
  <c r="AA83" i="16"/>
  <c r="Z84" i="16"/>
  <c r="AA84" i="16"/>
  <c r="Z85" i="16"/>
  <c r="AA85" i="16"/>
  <c r="Z86" i="16"/>
  <c r="AA86" i="16"/>
  <c r="Z87" i="16"/>
  <c r="AA87" i="16"/>
  <c r="Z88" i="16"/>
  <c r="AA88" i="16"/>
  <c r="Z89" i="16"/>
  <c r="AA89" i="16"/>
  <c r="Z90" i="16"/>
  <c r="AA90" i="16"/>
  <c r="Z91" i="16"/>
  <c r="AA91" i="16"/>
  <c r="Z92" i="16"/>
  <c r="AA92" i="16"/>
  <c r="Z93" i="16"/>
  <c r="AA93" i="16"/>
  <c r="Z94" i="16"/>
  <c r="AA94" i="16"/>
  <c r="Z95" i="16"/>
  <c r="AA95" i="16"/>
  <c r="AA2" i="16"/>
  <c r="Z2" i="16"/>
  <c r="Z3" i="15"/>
  <c r="AA3" i="15"/>
  <c r="Z4" i="15"/>
  <c r="AA4" i="15"/>
  <c r="Z5" i="15"/>
  <c r="AA5" i="15"/>
  <c r="Z6" i="15"/>
  <c r="AA6" i="15"/>
  <c r="Z7" i="15"/>
  <c r="AA7" i="15"/>
  <c r="Z8" i="15"/>
  <c r="AA8" i="15"/>
  <c r="Z9" i="15"/>
  <c r="AA9" i="15"/>
  <c r="Z10" i="15"/>
  <c r="AA10" i="15"/>
  <c r="Z11" i="15"/>
  <c r="AA11" i="15"/>
  <c r="Z12" i="15"/>
  <c r="AA12" i="15"/>
  <c r="Z13" i="15"/>
  <c r="AA13" i="15"/>
  <c r="Z14" i="15"/>
  <c r="AA14" i="15"/>
  <c r="Z15" i="15"/>
  <c r="AA15" i="15"/>
  <c r="Z16" i="15"/>
  <c r="AA16" i="15"/>
  <c r="Z17" i="15"/>
  <c r="AA17" i="15"/>
  <c r="Z18" i="15"/>
  <c r="AA18" i="15"/>
  <c r="Z19" i="15"/>
  <c r="AA19" i="15"/>
  <c r="Z20" i="15"/>
  <c r="AA20" i="15"/>
  <c r="Z21" i="15"/>
  <c r="AA21" i="15"/>
  <c r="Z22" i="15"/>
  <c r="AA22" i="15"/>
  <c r="Z23" i="15"/>
  <c r="AA23" i="15"/>
  <c r="Z24" i="15"/>
  <c r="AA24" i="15"/>
  <c r="Z25" i="15"/>
  <c r="AA25" i="15"/>
  <c r="Z26" i="15"/>
  <c r="AA26" i="15"/>
  <c r="Z27" i="15"/>
  <c r="AA27" i="15"/>
  <c r="Z28" i="15"/>
  <c r="AA28" i="15"/>
  <c r="Z29" i="15"/>
  <c r="AA29" i="15"/>
  <c r="Z30" i="15"/>
  <c r="AA30" i="15"/>
  <c r="Z31" i="15"/>
  <c r="AA31" i="15"/>
  <c r="Z32" i="15"/>
  <c r="AA32" i="15"/>
  <c r="Z33" i="15"/>
  <c r="AA33" i="15"/>
  <c r="Z34" i="15"/>
  <c r="AA34" i="15"/>
  <c r="Z35" i="15"/>
  <c r="AA35" i="15"/>
  <c r="Z36" i="15"/>
  <c r="AA36" i="15"/>
  <c r="Z37" i="15"/>
  <c r="AA37" i="15"/>
  <c r="Z38" i="15"/>
  <c r="AA38" i="15"/>
  <c r="Z39" i="15"/>
  <c r="AA39" i="15"/>
  <c r="Z40" i="15"/>
  <c r="AA40" i="15"/>
  <c r="Z41" i="15"/>
  <c r="AA41" i="15"/>
  <c r="Z42" i="15"/>
  <c r="AA42" i="15"/>
  <c r="Z43" i="15"/>
  <c r="AA43" i="15"/>
  <c r="Z44" i="15"/>
  <c r="AA44" i="15"/>
  <c r="Z45" i="15"/>
  <c r="AA45" i="15"/>
  <c r="Z46" i="15"/>
  <c r="AA46" i="15"/>
  <c r="Z47" i="15"/>
  <c r="AA47" i="15"/>
  <c r="Z48" i="15"/>
  <c r="AA48" i="15"/>
  <c r="Z49" i="15"/>
  <c r="AA49" i="15"/>
  <c r="Z50" i="15"/>
  <c r="AA50" i="15"/>
  <c r="Z51" i="15"/>
  <c r="AA51" i="15"/>
  <c r="Z52" i="15"/>
  <c r="AA52" i="15"/>
  <c r="Z53" i="15"/>
  <c r="AA53" i="15"/>
  <c r="Z54" i="15"/>
  <c r="AA54" i="15"/>
  <c r="Z55" i="15"/>
  <c r="AA55" i="15"/>
  <c r="Z56" i="15"/>
  <c r="AA56" i="15"/>
  <c r="Z57" i="15"/>
  <c r="AA57" i="15"/>
  <c r="Z58" i="15"/>
  <c r="AA58" i="15"/>
  <c r="Z59" i="15"/>
  <c r="AA59" i="15"/>
  <c r="Z60" i="15"/>
  <c r="AA60" i="15"/>
  <c r="Z61" i="15"/>
  <c r="AA61" i="15"/>
  <c r="Z62" i="15"/>
  <c r="AA62" i="15"/>
  <c r="Z63" i="15"/>
  <c r="AA63" i="15"/>
  <c r="Z64" i="15"/>
  <c r="AA64" i="15"/>
  <c r="Z65" i="15"/>
  <c r="AA65" i="15"/>
  <c r="Z66" i="15"/>
  <c r="AA66" i="15"/>
  <c r="Z67" i="15"/>
  <c r="AA67" i="15"/>
  <c r="Z68" i="15"/>
  <c r="AA68" i="15"/>
  <c r="Z69" i="15"/>
  <c r="AA69" i="15"/>
  <c r="Z70" i="15"/>
  <c r="AA70" i="15"/>
  <c r="Z71" i="15"/>
  <c r="AA71" i="15"/>
  <c r="Z72" i="15"/>
  <c r="AA72" i="15"/>
  <c r="Z73" i="15"/>
  <c r="AA73" i="15"/>
  <c r="Z74" i="15"/>
  <c r="AA74" i="15"/>
  <c r="Z75" i="15"/>
  <c r="AA75" i="15"/>
  <c r="Z76" i="15"/>
  <c r="AA76" i="15"/>
  <c r="Z77" i="15"/>
  <c r="AA77" i="15"/>
  <c r="Z78" i="15"/>
  <c r="AA78" i="15"/>
  <c r="Z79" i="15"/>
  <c r="AA79" i="15"/>
  <c r="Z80" i="15"/>
  <c r="AA80" i="15"/>
  <c r="Z81" i="15"/>
  <c r="AA81" i="15"/>
  <c r="Z82" i="15"/>
  <c r="AA82" i="15"/>
  <c r="Z83" i="15"/>
  <c r="AA83" i="15"/>
  <c r="Z84" i="15"/>
  <c r="AA84" i="15"/>
  <c r="Z85" i="15"/>
  <c r="AA85" i="15"/>
  <c r="Z86" i="15"/>
  <c r="AA86" i="15"/>
  <c r="Z87" i="15"/>
  <c r="AA87" i="15"/>
  <c r="Z88" i="15"/>
  <c r="AA88" i="15"/>
  <c r="Z89" i="15"/>
  <c r="AA89" i="15"/>
  <c r="Z90" i="15"/>
  <c r="AA90" i="15"/>
  <c r="Z91" i="15"/>
  <c r="AA91" i="15"/>
  <c r="AA2" i="15"/>
  <c r="Z2" i="15"/>
  <c r="Z3" i="14"/>
  <c r="AA3" i="14"/>
  <c r="Z4" i="14"/>
  <c r="AA4" i="14"/>
  <c r="Z5" i="14"/>
  <c r="AA5" i="14"/>
  <c r="Z6" i="14"/>
  <c r="AA6" i="14"/>
  <c r="Z7" i="14"/>
  <c r="AA7" i="14"/>
  <c r="Z8" i="14"/>
  <c r="AA8" i="14"/>
  <c r="Z9" i="14"/>
  <c r="AA9" i="14"/>
  <c r="Z10" i="14"/>
  <c r="AA10" i="14"/>
  <c r="Z11" i="14"/>
  <c r="AA11" i="14"/>
  <c r="Z12" i="14"/>
  <c r="AA12" i="14"/>
  <c r="Z13" i="14"/>
  <c r="AA13" i="14"/>
  <c r="Z14" i="14"/>
  <c r="AA14" i="14"/>
  <c r="Z15" i="14"/>
  <c r="AA15" i="14"/>
  <c r="Z16" i="14"/>
  <c r="AA16" i="14"/>
  <c r="Z17" i="14"/>
  <c r="AA17" i="14"/>
  <c r="Z18" i="14"/>
  <c r="AA18" i="14"/>
  <c r="Z19" i="14"/>
  <c r="AA19" i="14"/>
  <c r="Z20" i="14"/>
  <c r="AA20" i="14"/>
  <c r="Z21" i="14"/>
  <c r="AA21" i="14"/>
  <c r="Z22" i="14"/>
  <c r="AA22" i="14"/>
  <c r="Z23" i="14"/>
  <c r="AA23" i="14"/>
  <c r="Z24" i="14"/>
  <c r="AA24" i="14"/>
  <c r="Z25" i="14"/>
  <c r="AA25" i="14"/>
  <c r="Z26" i="14"/>
  <c r="AA26" i="14"/>
  <c r="Z27" i="14"/>
  <c r="AA27" i="14"/>
  <c r="Z28" i="14"/>
  <c r="AA28" i="14"/>
  <c r="Z29" i="14"/>
  <c r="AA29" i="14"/>
  <c r="Z30" i="14"/>
  <c r="AA30" i="14"/>
  <c r="Z31" i="14"/>
  <c r="AA31" i="14"/>
  <c r="Z32" i="14"/>
  <c r="AA32" i="14"/>
  <c r="Z33" i="14"/>
  <c r="AA33" i="14"/>
  <c r="Z34" i="14"/>
  <c r="AA34" i="14"/>
  <c r="Z35" i="14"/>
  <c r="AA35" i="14"/>
  <c r="Z36" i="14"/>
  <c r="AA36" i="14"/>
  <c r="Z37" i="14"/>
  <c r="AA37" i="14"/>
  <c r="Z38" i="14"/>
  <c r="AA38" i="14"/>
  <c r="Z39" i="14"/>
  <c r="AA39" i="14"/>
  <c r="Z40" i="14"/>
  <c r="AA40" i="14"/>
  <c r="Z41" i="14"/>
  <c r="AA41" i="14"/>
  <c r="Z42" i="14"/>
  <c r="AA42" i="14"/>
  <c r="Z43" i="14"/>
  <c r="AA43" i="14"/>
  <c r="Z44" i="14"/>
  <c r="AA44" i="14"/>
  <c r="Z45" i="14"/>
  <c r="AA45" i="14"/>
  <c r="Z46" i="14"/>
  <c r="AA46" i="14"/>
  <c r="Z47" i="14"/>
  <c r="AA47" i="14"/>
  <c r="Z48" i="14"/>
  <c r="AA48" i="14"/>
  <c r="Z49" i="14"/>
  <c r="AA49" i="14"/>
  <c r="Z50" i="14"/>
  <c r="AA50" i="14"/>
  <c r="Z51" i="14"/>
  <c r="AA51" i="14"/>
  <c r="Z52" i="14"/>
  <c r="AA52" i="14"/>
  <c r="Z53" i="14"/>
  <c r="AA53" i="14"/>
  <c r="Z54" i="14"/>
  <c r="AA54" i="14"/>
  <c r="Z55" i="14"/>
  <c r="AA55" i="14"/>
  <c r="Z56" i="14"/>
  <c r="AA56" i="14"/>
  <c r="Z57" i="14"/>
  <c r="AA57" i="14"/>
  <c r="Z58" i="14"/>
  <c r="AA58" i="14"/>
  <c r="Z59" i="14"/>
  <c r="AA59" i="14"/>
  <c r="Z60" i="14"/>
  <c r="AA60" i="14"/>
  <c r="Z61" i="14"/>
  <c r="AA61" i="14"/>
  <c r="Z62" i="14"/>
  <c r="AA62" i="14"/>
  <c r="Z63" i="14"/>
  <c r="AA63" i="14"/>
  <c r="Z64" i="14"/>
  <c r="AA64" i="14"/>
  <c r="Z65" i="14"/>
  <c r="AA65" i="14"/>
  <c r="Z66" i="14"/>
  <c r="AA66" i="14"/>
  <c r="Z67" i="14"/>
  <c r="AA67" i="14"/>
  <c r="Z68" i="14"/>
  <c r="AA68" i="14"/>
  <c r="Z69" i="14"/>
  <c r="AA69" i="14"/>
  <c r="Z70" i="14"/>
  <c r="AA70" i="14"/>
  <c r="Z71" i="14"/>
  <c r="AA71" i="14"/>
  <c r="Z72" i="14"/>
  <c r="AA72" i="14"/>
  <c r="Z73" i="14"/>
  <c r="AA73" i="14"/>
  <c r="Z74" i="14"/>
  <c r="AA74" i="14"/>
  <c r="Z75" i="14"/>
  <c r="AA75" i="14"/>
  <c r="Z76" i="14"/>
  <c r="AA76" i="14"/>
  <c r="Z77" i="14"/>
  <c r="AA77" i="14"/>
  <c r="Z78" i="14"/>
  <c r="AA78" i="14"/>
  <c r="Z79" i="14"/>
  <c r="AA79" i="14"/>
  <c r="Z80" i="14"/>
  <c r="AA80" i="14"/>
  <c r="Z81" i="14"/>
  <c r="AA81" i="14"/>
  <c r="Z82" i="14"/>
  <c r="AA82" i="14"/>
  <c r="Z83" i="14"/>
  <c r="AA83" i="14"/>
  <c r="Z84" i="14"/>
  <c r="AA84" i="14"/>
  <c r="Z85" i="14"/>
  <c r="AA85" i="14"/>
  <c r="Z86" i="14"/>
  <c r="AA86" i="14"/>
  <c r="Z87" i="14"/>
  <c r="AA87" i="14"/>
  <c r="Z88" i="14"/>
  <c r="AA88" i="14"/>
  <c r="Z89" i="14"/>
  <c r="AA89" i="14"/>
  <c r="Z90" i="14"/>
  <c r="AA90" i="14"/>
  <c r="Z91" i="14"/>
  <c r="AA91" i="14"/>
  <c r="Z92" i="14"/>
  <c r="AA92" i="14"/>
  <c r="Z93" i="14"/>
  <c r="AA93" i="14"/>
  <c r="Z94" i="14"/>
  <c r="AA94" i="14"/>
  <c r="Z95" i="14"/>
  <c r="AA95" i="14"/>
  <c r="Z96" i="14"/>
  <c r="AA96" i="14"/>
  <c r="Z97" i="14"/>
  <c r="AA97" i="14"/>
  <c r="Z98" i="14"/>
  <c r="AA98" i="14"/>
  <c r="Z99" i="14"/>
  <c r="AA99" i="14"/>
  <c r="Z100" i="14"/>
  <c r="AA100" i="14"/>
  <c r="Z101" i="14"/>
  <c r="AA101" i="14"/>
  <c r="Z102" i="14"/>
  <c r="AA102" i="14"/>
  <c r="Z103" i="14"/>
  <c r="AA103" i="14"/>
  <c r="Z104" i="14"/>
  <c r="AA104" i="14"/>
  <c r="Z105" i="14"/>
  <c r="AA105" i="14"/>
  <c r="Z106" i="14"/>
  <c r="AA106" i="14"/>
  <c r="Z107" i="14"/>
  <c r="AA107" i="14"/>
  <c r="Z108" i="14"/>
  <c r="AA108" i="14"/>
  <c r="Z109" i="14"/>
  <c r="AA109" i="14"/>
  <c r="Z110" i="14"/>
  <c r="AA110" i="14"/>
  <c r="Z111" i="14"/>
  <c r="AA111" i="14"/>
  <c r="Z112" i="14"/>
  <c r="AA112" i="14"/>
  <c r="Z113" i="14"/>
  <c r="AA113" i="14"/>
  <c r="Z114" i="14"/>
  <c r="AA114" i="14"/>
  <c r="Z115" i="14"/>
  <c r="AA115" i="14"/>
  <c r="Z116" i="14"/>
  <c r="AA116" i="14"/>
  <c r="Z117" i="14"/>
  <c r="AA117" i="14"/>
  <c r="Z118" i="14"/>
  <c r="AA118" i="14"/>
  <c r="Z119" i="14"/>
  <c r="AA119" i="14"/>
  <c r="Z120" i="14"/>
  <c r="AA120" i="14"/>
  <c r="Z121" i="14"/>
  <c r="AA121" i="14"/>
  <c r="Z122" i="14"/>
  <c r="AA122" i="14"/>
  <c r="Z123" i="14"/>
  <c r="AA123" i="14"/>
  <c r="Z124" i="14"/>
  <c r="AA124" i="14"/>
  <c r="Z125" i="14"/>
  <c r="AA125" i="14"/>
  <c r="Z126" i="14"/>
  <c r="AA126" i="14"/>
  <c r="Z127" i="14"/>
  <c r="AA127" i="14"/>
  <c r="Z128" i="14"/>
  <c r="AA128" i="14"/>
  <c r="Z129" i="14"/>
  <c r="AA129" i="14"/>
  <c r="Z130" i="14"/>
  <c r="AA130" i="14"/>
  <c r="AA2" i="14"/>
  <c r="Z2" i="14"/>
  <c r="Z3" i="13"/>
  <c r="AA3" i="13"/>
  <c r="Z4" i="13"/>
  <c r="AA4" i="13"/>
  <c r="Z5" i="13"/>
  <c r="AA5" i="13"/>
  <c r="Z6" i="13"/>
  <c r="AA6" i="13"/>
  <c r="Z7" i="13"/>
  <c r="AA7" i="13"/>
  <c r="Z8" i="13"/>
  <c r="AA8" i="13"/>
  <c r="Z9" i="13"/>
  <c r="AA9" i="13"/>
  <c r="Z10" i="13"/>
  <c r="AA10" i="13"/>
  <c r="Z11" i="13"/>
  <c r="AA11" i="13"/>
  <c r="Z12" i="13"/>
  <c r="AA12" i="13"/>
  <c r="Z13" i="13"/>
  <c r="AA13" i="13"/>
  <c r="Z14" i="13"/>
  <c r="AA14" i="13"/>
  <c r="Z15" i="13"/>
  <c r="AA15" i="13"/>
  <c r="Z16" i="13"/>
  <c r="AA16" i="13"/>
  <c r="Z17" i="13"/>
  <c r="AA17" i="13"/>
  <c r="Z18" i="13"/>
  <c r="AA18" i="13"/>
  <c r="Z19" i="13"/>
  <c r="AA19" i="13"/>
  <c r="Z20" i="13"/>
  <c r="AA20" i="13"/>
  <c r="Z21" i="13"/>
  <c r="AA21" i="13"/>
  <c r="Z22" i="13"/>
  <c r="AA22" i="13"/>
  <c r="Z23" i="13"/>
  <c r="AA23" i="13"/>
  <c r="Z24" i="13"/>
  <c r="AA24" i="13"/>
  <c r="Z25" i="13"/>
  <c r="AA25" i="13"/>
  <c r="Z26" i="13"/>
  <c r="AA26" i="13"/>
  <c r="Z27" i="13"/>
  <c r="AA27" i="13"/>
  <c r="Z28" i="13"/>
  <c r="AA28" i="13"/>
  <c r="Z29" i="13"/>
  <c r="AA29" i="13"/>
  <c r="Z30" i="13"/>
  <c r="AA30" i="13"/>
  <c r="Z31" i="13"/>
  <c r="AA31" i="13"/>
  <c r="Z32" i="13"/>
  <c r="AA32" i="13"/>
  <c r="Z33" i="13"/>
  <c r="AA33" i="13"/>
  <c r="Z34" i="13"/>
  <c r="AA34" i="13"/>
  <c r="Z35" i="13"/>
  <c r="AA35" i="13"/>
  <c r="Z36" i="13"/>
  <c r="AA36" i="13"/>
  <c r="Z37" i="13"/>
  <c r="AA37" i="13"/>
  <c r="Z38" i="13"/>
  <c r="AA38" i="13"/>
  <c r="Z39" i="13"/>
  <c r="AA39" i="13"/>
  <c r="Z40" i="13"/>
  <c r="AA40" i="13"/>
  <c r="Z41" i="13"/>
  <c r="AA41" i="13"/>
  <c r="Z42" i="13"/>
  <c r="AA42" i="13"/>
  <c r="Z43" i="13"/>
  <c r="AA43" i="13"/>
  <c r="Z44" i="13"/>
  <c r="AA44" i="13"/>
  <c r="Z45" i="13"/>
  <c r="AA45" i="13"/>
  <c r="Z46" i="13"/>
  <c r="AA46" i="13"/>
  <c r="Z47" i="13"/>
  <c r="AA47" i="13"/>
  <c r="Z48" i="13"/>
  <c r="AA48" i="13"/>
  <c r="Z49" i="13"/>
  <c r="AA49" i="13"/>
  <c r="Z50" i="13"/>
  <c r="AA50" i="13"/>
  <c r="Z51" i="13"/>
  <c r="AA51" i="13"/>
  <c r="Z52" i="13"/>
  <c r="AA52" i="13"/>
  <c r="Z53" i="13"/>
  <c r="AA53" i="13"/>
  <c r="Z54" i="13"/>
  <c r="AA54" i="13"/>
  <c r="Z55" i="13"/>
  <c r="AA55" i="13"/>
  <c r="Z56" i="13"/>
  <c r="AA56" i="13"/>
  <c r="Z57" i="13"/>
  <c r="AA57" i="13"/>
  <c r="Z58" i="13"/>
  <c r="AA58" i="13"/>
  <c r="Z59" i="13"/>
  <c r="AA59" i="13"/>
  <c r="Z60" i="13"/>
  <c r="AA60" i="13"/>
  <c r="Z61" i="13"/>
  <c r="AA61" i="13"/>
  <c r="Z62" i="13"/>
  <c r="AA62" i="13"/>
  <c r="Z63" i="13"/>
  <c r="AA63" i="13"/>
  <c r="Z64" i="13"/>
  <c r="AA64" i="13"/>
  <c r="Z65" i="13"/>
  <c r="AA65" i="13"/>
  <c r="Z66" i="13"/>
  <c r="AA66" i="13"/>
  <c r="Z67" i="13"/>
  <c r="AA67" i="13"/>
  <c r="Z68" i="13"/>
  <c r="AA68" i="13"/>
  <c r="Z69" i="13"/>
  <c r="AA69" i="13"/>
  <c r="Z70" i="13"/>
  <c r="AA70" i="13"/>
  <c r="Z71" i="13"/>
  <c r="AA71" i="13"/>
  <c r="Z72" i="13"/>
  <c r="AA72" i="13"/>
  <c r="Z73" i="13"/>
  <c r="AA73" i="13"/>
  <c r="Z74" i="13"/>
  <c r="AA74" i="13"/>
  <c r="Z75" i="13"/>
  <c r="AA75" i="13"/>
  <c r="Z76" i="13"/>
  <c r="AA76" i="13"/>
  <c r="Z77" i="13"/>
  <c r="AA77" i="13"/>
  <c r="Z78" i="13"/>
  <c r="AA78" i="13"/>
  <c r="Z79" i="13"/>
  <c r="AA79" i="13"/>
  <c r="Z80" i="13"/>
  <c r="AA80" i="13"/>
  <c r="Z81" i="13"/>
  <c r="AA81" i="13"/>
  <c r="Z82" i="13"/>
  <c r="AA82" i="13"/>
  <c r="Z83" i="13"/>
  <c r="AA83" i="13"/>
  <c r="Z84" i="13"/>
  <c r="AA84" i="13"/>
  <c r="Z85" i="13"/>
  <c r="AA85" i="13"/>
  <c r="Z86" i="13"/>
  <c r="AA86" i="13"/>
  <c r="Z87" i="13"/>
  <c r="AA87" i="13"/>
  <c r="Z88" i="13"/>
  <c r="AA88" i="13"/>
  <c r="Z89" i="13"/>
  <c r="AA89" i="13"/>
  <c r="Z90" i="13"/>
  <c r="AA90" i="13"/>
  <c r="Z91" i="13"/>
  <c r="AA91" i="13"/>
  <c r="Z92" i="13"/>
  <c r="AA92" i="13"/>
  <c r="Z93" i="13"/>
  <c r="AA93" i="13"/>
  <c r="Z94" i="13"/>
  <c r="AA94" i="13"/>
  <c r="Z95" i="13"/>
  <c r="AA95" i="13"/>
  <c r="Z96" i="13"/>
  <c r="AA96" i="13"/>
  <c r="Z97" i="13"/>
  <c r="AA97" i="13"/>
  <c r="Z98" i="13"/>
  <c r="AA98" i="13"/>
  <c r="Z99" i="13"/>
  <c r="AA99" i="13"/>
  <c r="Z100" i="13"/>
  <c r="AA100" i="13"/>
  <c r="Z101" i="13"/>
  <c r="AA101" i="13"/>
  <c r="Z102" i="13"/>
  <c r="AA102" i="13"/>
  <c r="Z103" i="13"/>
  <c r="AA103" i="13"/>
  <c r="Z104" i="13"/>
  <c r="AA104" i="13"/>
  <c r="Z105" i="13"/>
  <c r="AA105" i="13"/>
  <c r="Z106" i="13"/>
  <c r="AA106" i="13"/>
  <c r="Z107" i="13"/>
  <c r="AA107" i="13"/>
  <c r="Z108" i="13"/>
  <c r="AA108" i="13"/>
  <c r="Z109" i="13"/>
  <c r="AA109" i="13"/>
  <c r="Z110" i="13"/>
  <c r="AA110" i="13"/>
  <c r="Z111" i="13"/>
  <c r="AA111" i="13"/>
  <c r="Z112" i="13"/>
  <c r="AA112" i="13"/>
  <c r="Z113" i="13"/>
  <c r="AA113" i="13"/>
  <c r="Z114" i="13"/>
  <c r="AA114" i="13"/>
  <c r="Z115" i="13"/>
  <c r="AA115" i="13"/>
  <c r="Z116" i="13"/>
  <c r="AA116" i="13"/>
  <c r="Z117" i="13"/>
  <c r="AA117" i="13"/>
  <c r="Z118" i="13"/>
  <c r="AA118" i="13"/>
  <c r="Z119" i="13"/>
  <c r="AA119" i="13"/>
  <c r="Z120" i="13"/>
  <c r="AA120" i="13"/>
  <c r="Z121" i="13"/>
  <c r="AA121" i="13"/>
  <c r="Z122" i="13"/>
  <c r="AA122" i="13"/>
  <c r="Z123" i="13"/>
  <c r="AA123" i="13"/>
  <c r="Z124" i="13"/>
  <c r="AA124" i="13"/>
  <c r="Z125" i="13"/>
  <c r="AA125" i="13"/>
  <c r="Z126" i="13"/>
  <c r="AA126" i="13"/>
  <c r="Z127" i="13"/>
  <c r="AA127" i="13"/>
  <c r="Z128" i="13"/>
  <c r="AA128" i="13"/>
  <c r="Z129" i="13"/>
  <c r="AA129" i="13"/>
  <c r="Z130" i="13"/>
  <c r="AA130" i="13"/>
  <c r="Z131" i="13"/>
  <c r="AA131" i="13"/>
  <c r="AA2" i="13"/>
  <c r="Z2" i="13"/>
  <c r="Z3" i="12"/>
  <c r="AA3" i="12"/>
  <c r="Z4" i="12"/>
  <c r="AA4" i="12"/>
  <c r="Z5" i="12"/>
  <c r="AA5" i="12"/>
  <c r="Z6" i="12"/>
  <c r="AA6" i="12"/>
  <c r="Z7" i="12"/>
  <c r="AA7" i="12"/>
  <c r="Z8" i="12"/>
  <c r="AA8" i="12"/>
  <c r="Z9" i="12"/>
  <c r="AA9" i="12"/>
  <c r="Z10" i="12"/>
  <c r="AA10" i="12"/>
  <c r="Z11" i="12"/>
  <c r="AA11" i="12"/>
  <c r="Z12" i="12"/>
  <c r="AA12" i="12"/>
  <c r="Z13" i="12"/>
  <c r="AA13" i="12"/>
  <c r="Z14" i="12"/>
  <c r="AA14" i="12"/>
  <c r="Z15" i="12"/>
  <c r="AA15" i="12"/>
  <c r="Z16" i="12"/>
  <c r="AA16" i="12"/>
  <c r="Z17" i="12"/>
  <c r="AA17" i="12"/>
  <c r="Z18" i="12"/>
  <c r="AA18" i="12"/>
  <c r="Z19" i="12"/>
  <c r="AA19" i="12"/>
  <c r="Z20" i="12"/>
  <c r="AA20" i="12"/>
  <c r="Z21" i="12"/>
  <c r="AA21" i="12"/>
  <c r="Z22" i="12"/>
  <c r="AA22" i="12"/>
  <c r="Z23" i="12"/>
  <c r="AA23" i="12"/>
  <c r="Z24" i="12"/>
  <c r="AA24" i="12"/>
  <c r="Z25" i="12"/>
  <c r="AA25" i="12"/>
  <c r="Z26" i="12"/>
  <c r="AA26" i="12"/>
  <c r="Z27" i="12"/>
  <c r="AA27" i="12"/>
  <c r="Z28" i="12"/>
  <c r="AA28" i="12"/>
  <c r="Z29" i="12"/>
  <c r="AA29" i="12"/>
  <c r="Z30" i="12"/>
  <c r="AA30" i="12"/>
  <c r="Z31" i="12"/>
  <c r="AA31" i="12"/>
  <c r="Z32" i="12"/>
  <c r="AA32" i="12"/>
  <c r="Z33" i="12"/>
  <c r="AA33" i="12"/>
  <c r="Z34" i="12"/>
  <c r="AA34" i="12"/>
  <c r="Z35" i="12"/>
  <c r="AA35" i="12"/>
  <c r="Z36" i="12"/>
  <c r="AA36" i="12"/>
  <c r="Z37" i="12"/>
  <c r="AA37" i="12"/>
  <c r="Z38" i="12"/>
  <c r="AA38" i="12"/>
  <c r="Z39" i="12"/>
  <c r="AA39" i="12"/>
  <c r="Z40" i="12"/>
  <c r="AA40" i="12"/>
  <c r="Z41" i="12"/>
  <c r="AA41" i="12"/>
  <c r="Z42" i="12"/>
  <c r="AA42" i="12"/>
  <c r="Z43" i="12"/>
  <c r="AA43" i="12"/>
  <c r="Z44" i="12"/>
  <c r="AA44" i="12"/>
  <c r="Z45" i="12"/>
  <c r="AA45" i="12"/>
  <c r="Z46" i="12"/>
  <c r="AA46" i="12"/>
  <c r="Z47" i="12"/>
  <c r="AA47" i="12"/>
  <c r="Z48" i="12"/>
  <c r="AA48" i="12"/>
  <c r="Z49" i="12"/>
  <c r="AA49" i="12"/>
  <c r="Z50" i="12"/>
  <c r="AA50" i="12"/>
  <c r="Z51" i="12"/>
  <c r="AA51" i="12"/>
  <c r="Z52" i="12"/>
  <c r="AA52" i="12"/>
  <c r="Z53" i="12"/>
  <c r="AA53" i="12"/>
  <c r="Z54" i="12"/>
  <c r="AA54" i="12"/>
  <c r="Z55" i="12"/>
  <c r="AA55" i="12"/>
  <c r="Z56" i="12"/>
  <c r="AA56" i="12"/>
  <c r="Z57" i="12"/>
  <c r="AA57" i="12"/>
  <c r="Z58" i="12"/>
  <c r="AA58" i="12"/>
  <c r="Z59" i="12"/>
  <c r="AA59" i="12"/>
  <c r="Z60" i="12"/>
  <c r="AA60" i="12"/>
  <c r="Z61" i="12"/>
  <c r="AA61" i="12"/>
  <c r="Z62" i="12"/>
  <c r="AA62" i="12"/>
  <c r="Z63" i="12"/>
  <c r="AA63" i="12"/>
  <c r="Z64" i="12"/>
  <c r="AA64" i="12"/>
  <c r="Z65" i="12"/>
  <c r="AA65" i="12"/>
  <c r="Z66" i="12"/>
  <c r="AA66" i="12"/>
  <c r="Z67" i="12"/>
  <c r="AA67" i="12"/>
  <c r="Z68" i="12"/>
  <c r="AA68" i="12"/>
  <c r="Z69" i="12"/>
  <c r="AA69" i="12"/>
  <c r="Z70" i="12"/>
  <c r="AA70" i="12"/>
  <c r="Z71" i="12"/>
  <c r="AA71" i="12"/>
  <c r="Z72" i="12"/>
  <c r="AA72" i="12"/>
  <c r="Z73" i="12"/>
  <c r="AA73" i="12"/>
  <c r="Z74" i="12"/>
  <c r="AA74" i="12"/>
  <c r="Z75" i="12"/>
  <c r="AA75" i="12"/>
  <c r="Z76" i="12"/>
  <c r="AA76" i="12"/>
  <c r="Z77" i="12"/>
  <c r="AA77" i="12"/>
  <c r="Z78" i="12"/>
  <c r="AA78" i="12"/>
  <c r="Z79" i="12"/>
  <c r="AA79" i="12"/>
  <c r="Z80" i="12"/>
  <c r="AA80" i="12"/>
  <c r="Z81" i="12"/>
  <c r="AA81" i="12"/>
  <c r="Z82" i="12"/>
  <c r="AA82" i="12"/>
  <c r="Z83" i="12"/>
  <c r="AA83" i="12"/>
  <c r="Z84" i="12"/>
  <c r="AA84" i="12"/>
  <c r="Z85" i="12"/>
  <c r="AA85" i="12"/>
  <c r="Z86" i="12"/>
  <c r="AA86" i="12"/>
  <c r="AA2" i="12"/>
  <c r="Z2" i="12"/>
  <c r="Z3" i="11"/>
  <c r="AA3" i="11"/>
  <c r="Z4" i="11"/>
  <c r="AA4" i="11"/>
  <c r="Z5" i="11"/>
  <c r="AA5" i="11"/>
  <c r="Z6" i="11"/>
  <c r="AA6" i="11"/>
  <c r="Z7" i="11"/>
  <c r="AA7" i="11"/>
  <c r="Z8" i="11"/>
  <c r="AA8" i="11"/>
  <c r="Z9" i="11"/>
  <c r="AA9" i="11"/>
  <c r="Z10" i="11"/>
  <c r="AA10" i="11"/>
  <c r="Z11" i="11"/>
  <c r="AA11" i="11"/>
  <c r="Z12" i="11"/>
  <c r="AA12" i="11"/>
  <c r="Z13" i="11"/>
  <c r="AA13" i="11"/>
  <c r="Z14" i="11"/>
  <c r="AA14" i="11"/>
  <c r="Z15" i="11"/>
  <c r="AA15" i="11"/>
  <c r="Z16" i="11"/>
  <c r="AA16" i="11"/>
  <c r="Z17" i="11"/>
  <c r="AA17" i="11"/>
  <c r="Z18" i="11"/>
  <c r="AA18" i="11"/>
  <c r="Z19" i="11"/>
  <c r="AA19" i="11"/>
  <c r="Z20" i="11"/>
  <c r="AA20" i="11"/>
  <c r="Z21" i="11"/>
  <c r="AA21" i="11"/>
  <c r="Z22" i="11"/>
  <c r="AA22" i="11"/>
  <c r="Z23" i="11"/>
  <c r="AA23" i="11"/>
  <c r="Z24" i="11"/>
  <c r="AA24" i="11"/>
  <c r="Z25" i="11"/>
  <c r="AA25" i="11"/>
  <c r="Z26" i="11"/>
  <c r="AA26" i="11"/>
  <c r="Z27" i="11"/>
  <c r="AA27" i="11"/>
  <c r="Z28" i="11"/>
  <c r="AA28" i="11"/>
  <c r="Z29" i="11"/>
  <c r="AA29" i="11"/>
  <c r="Z30" i="11"/>
  <c r="AA30" i="11"/>
  <c r="Z31" i="11"/>
  <c r="AA31" i="11"/>
  <c r="Z32" i="11"/>
  <c r="AA32" i="11"/>
  <c r="Z33" i="11"/>
  <c r="AA33" i="11"/>
  <c r="Z34" i="11"/>
  <c r="AA34" i="11"/>
  <c r="Z35" i="11"/>
  <c r="AA35" i="11"/>
  <c r="Z36" i="11"/>
  <c r="AA36" i="11"/>
  <c r="Z37" i="11"/>
  <c r="AA37" i="11"/>
  <c r="Z38" i="11"/>
  <c r="AA38" i="11"/>
  <c r="Z39" i="11"/>
  <c r="AA39" i="11"/>
  <c r="Z40" i="11"/>
  <c r="AA40" i="11"/>
  <c r="Z41" i="11"/>
  <c r="AA41" i="11"/>
  <c r="Z42" i="11"/>
  <c r="AA42" i="11"/>
  <c r="Z43" i="11"/>
  <c r="AA43" i="11"/>
  <c r="Z44" i="11"/>
  <c r="AA44" i="11"/>
  <c r="Z45" i="11"/>
  <c r="AA45" i="11"/>
  <c r="Z46" i="11"/>
  <c r="AA46" i="11"/>
  <c r="Z47" i="11"/>
  <c r="AA47" i="11"/>
  <c r="Z48" i="11"/>
  <c r="AA48" i="11"/>
  <c r="Z49" i="11"/>
  <c r="AA49" i="11"/>
  <c r="Z50" i="11"/>
  <c r="AA50" i="11"/>
  <c r="Z51" i="11"/>
  <c r="AA51" i="11"/>
  <c r="Z52" i="11"/>
  <c r="AA52" i="11"/>
  <c r="Z53" i="11"/>
  <c r="AA53" i="11"/>
  <c r="Z54" i="11"/>
  <c r="AA54" i="11"/>
  <c r="Z55" i="11"/>
  <c r="AA55" i="11"/>
  <c r="Z56" i="11"/>
  <c r="AA56" i="11"/>
  <c r="Z57" i="11"/>
  <c r="AA57" i="11"/>
  <c r="Z58" i="11"/>
  <c r="AA58" i="11"/>
  <c r="Z59" i="11"/>
  <c r="AA59" i="11"/>
  <c r="Z60" i="11"/>
  <c r="AA60" i="11"/>
  <c r="Z61" i="11"/>
  <c r="AA61" i="11"/>
  <c r="Z62" i="11"/>
  <c r="AA62" i="11"/>
  <c r="Z63" i="11"/>
  <c r="AA63" i="11"/>
  <c r="Z64" i="11"/>
  <c r="AA64" i="11"/>
  <c r="Z65" i="11"/>
  <c r="AA65" i="11"/>
  <c r="Z66" i="11"/>
  <c r="AA66" i="11"/>
  <c r="Z67" i="11"/>
  <c r="AA67" i="11"/>
  <c r="Z68" i="11"/>
  <c r="AA68" i="11"/>
  <c r="Z69" i="11"/>
  <c r="AA69" i="11"/>
  <c r="Z70" i="11"/>
  <c r="AA70" i="11"/>
  <c r="Z71" i="11"/>
  <c r="AA71" i="11"/>
  <c r="Z72" i="11"/>
  <c r="AA72" i="11"/>
  <c r="Z73" i="11"/>
  <c r="AA73" i="11"/>
  <c r="Z74" i="11"/>
  <c r="AA74" i="11"/>
  <c r="Z75" i="11"/>
  <c r="AA75" i="11"/>
  <c r="Z76" i="11"/>
  <c r="AA76" i="11"/>
  <c r="Z77" i="11"/>
  <c r="AA77" i="11"/>
  <c r="Z78" i="11"/>
  <c r="AA78" i="11"/>
  <c r="Z79" i="11"/>
  <c r="AA79" i="11"/>
  <c r="Z80" i="11"/>
  <c r="AA80" i="11"/>
  <c r="Z81" i="11"/>
  <c r="AA81" i="11"/>
  <c r="Z82" i="11"/>
  <c r="AA82" i="11"/>
  <c r="Z83" i="11"/>
  <c r="AA83" i="11"/>
  <c r="Z84" i="11"/>
  <c r="AA84" i="11"/>
  <c r="Z85" i="11"/>
  <c r="AA85" i="11"/>
  <c r="Z86" i="11"/>
  <c r="AA86" i="11"/>
  <c r="Z87" i="11"/>
  <c r="AA87" i="11"/>
  <c r="Z88" i="11"/>
  <c r="AA88" i="11"/>
  <c r="Z89" i="11"/>
  <c r="AA89" i="11"/>
  <c r="Z90" i="11"/>
  <c r="AA90" i="11"/>
  <c r="Z91" i="11"/>
  <c r="AA91" i="11"/>
  <c r="Z92" i="11"/>
  <c r="AA92" i="11"/>
  <c r="Z93" i="11"/>
  <c r="AA93" i="11"/>
  <c r="Z94" i="11"/>
  <c r="AA94" i="11"/>
  <c r="Z95" i="11"/>
  <c r="AA95" i="11"/>
  <c r="Z96" i="11"/>
  <c r="AA96" i="11"/>
  <c r="Z97" i="11"/>
  <c r="AA97" i="11"/>
  <c r="Z98" i="11"/>
  <c r="AA98" i="11"/>
  <c r="Z99" i="11"/>
  <c r="AA99" i="11"/>
  <c r="Z100" i="11"/>
  <c r="AA100" i="11"/>
  <c r="Z101" i="11"/>
  <c r="AA101" i="11"/>
  <c r="Z102" i="11"/>
  <c r="AA102" i="11"/>
  <c r="Z103" i="11"/>
  <c r="AA103" i="11"/>
  <c r="Z104" i="11"/>
  <c r="AA104" i="11"/>
  <c r="Z105" i="11"/>
  <c r="AA105" i="11"/>
  <c r="Z106" i="11"/>
  <c r="AA106" i="11"/>
  <c r="Z107" i="11"/>
  <c r="AA107" i="11"/>
  <c r="Z108" i="11"/>
  <c r="AA108" i="11"/>
  <c r="Z109" i="11"/>
  <c r="AA109" i="11"/>
  <c r="Z110" i="11"/>
  <c r="AA110" i="11"/>
  <c r="Z111" i="11"/>
  <c r="AA111" i="11"/>
  <c r="Z112" i="11"/>
  <c r="AA112" i="11"/>
  <c r="Z113" i="11"/>
  <c r="AA113" i="11"/>
  <c r="Z114" i="11"/>
  <c r="AA114" i="11"/>
  <c r="Z115" i="11"/>
  <c r="AA115" i="11"/>
  <c r="Z116" i="11"/>
  <c r="AA116" i="11"/>
  <c r="Z117" i="11"/>
  <c r="AA117" i="11"/>
  <c r="Z118" i="11"/>
  <c r="AA118" i="11"/>
  <c r="Z119" i="11"/>
  <c r="AA119" i="11"/>
  <c r="Z120" i="11"/>
  <c r="AA120" i="11"/>
  <c r="Z121" i="11"/>
  <c r="AA121" i="11"/>
  <c r="Z122" i="11"/>
  <c r="AA122" i="11"/>
  <c r="Z123" i="11"/>
  <c r="AA123" i="11"/>
  <c r="Z124" i="11"/>
  <c r="AA124" i="11"/>
  <c r="Z125" i="11"/>
  <c r="AA125" i="11"/>
  <c r="Z126" i="11"/>
  <c r="AA126" i="11"/>
  <c r="Z127" i="11"/>
  <c r="AA127" i="11"/>
  <c r="Z128" i="11"/>
  <c r="AA128" i="11"/>
  <c r="Z129" i="11"/>
  <c r="AA129" i="11"/>
  <c r="Z130" i="11"/>
  <c r="AA130" i="11"/>
  <c r="Z131" i="11"/>
  <c r="AA131" i="11"/>
  <c r="Z132" i="11"/>
  <c r="AA132" i="11"/>
  <c r="Z133" i="11"/>
  <c r="AA133" i="11"/>
  <c r="Z134" i="11"/>
  <c r="AA134" i="11"/>
  <c r="Z135" i="11"/>
  <c r="AA135" i="11"/>
  <c r="Z136" i="11"/>
  <c r="AA136" i="11"/>
  <c r="Z137" i="11"/>
  <c r="AA137" i="11"/>
  <c r="Z138" i="11"/>
  <c r="AA138" i="11"/>
  <c r="Z139" i="11"/>
  <c r="AA139" i="11"/>
  <c r="Z140" i="11"/>
  <c r="AA140" i="11"/>
  <c r="Z141" i="11"/>
  <c r="AA141" i="11"/>
  <c r="Z142" i="11"/>
  <c r="AA142" i="11"/>
  <c r="Z143" i="11"/>
  <c r="AA143" i="11"/>
  <c r="Z144" i="11"/>
  <c r="AA144" i="11"/>
  <c r="Z145" i="11"/>
  <c r="AA145" i="11"/>
  <c r="Z146" i="11"/>
  <c r="AA146" i="11"/>
  <c r="Z147" i="11"/>
  <c r="AA147" i="11"/>
  <c r="Z148" i="11"/>
  <c r="AA148" i="11"/>
  <c r="Z149" i="11"/>
  <c r="AA149" i="11"/>
  <c r="Z150" i="11"/>
  <c r="AA150" i="11"/>
  <c r="Z151" i="11"/>
  <c r="AA151" i="11"/>
  <c r="Z152" i="11"/>
  <c r="AA152" i="11"/>
  <c r="Z153" i="11"/>
  <c r="AA153" i="11"/>
  <c r="Z154" i="11"/>
  <c r="AA154" i="11"/>
  <c r="Z155" i="11"/>
  <c r="AA155" i="11"/>
  <c r="Z156" i="11"/>
  <c r="AA156" i="11"/>
  <c r="AA2" i="11"/>
  <c r="Z2" i="11"/>
  <c r="Z3" i="10"/>
  <c r="AA3" i="10"/>
  <c r="Z4" i="10"/>
  <c r="AA4" i="10"/>
  <c r="Z5" i="10"/>
  <c r="AA5" i="10"/>
  <c r="Z6" i="10"/>
  <c r="AA6" i="10"/>
  <c r="Z7" i="10"/>
  <c r="AA7" i="10"/>
  <c r="Z8" i="10"/>
  <c r="AA8" i="10"/>
  <c r="Z9" i="10"/>
  <c r="AA9" i="10"/>
  <c r="Z10" i="10"/>
  <c r="AA10" i="10"/>
  <c r="Z11" i="10"/>
  <c r="AA11" i="10"/>
  <c r="Z12" i="10"/>
  <c r="AA12" i="10"/>
  <c r="Z13" i="10"/>
  <c r="AA13" i="10"/>
  <c r="Z14" i="10"/>
  <c r="AA14" i="10"/>
  <c r="Z15" i="10"/>
  <c r="AA15" i="10"/>
  <c r="Z16" i="10"/>
  <c r="AA16" i="10"/>
  <c r="Z17" i="10"/>
  <c r="AA17" i="10"/>
  <c r="Z18" i="10"/>
  <c r="AA18" i="10"/>
  <c r="Z19" i="10"/>
  <c r="AA19" i="10"/>
  <c r="Z20" i="10"/>
  <c r="AA20" i="10"/>
  <c r="Z21" i="10"/>
  <c r="AA21" i="10"/>
  <c r="Z22" i="10"/>
  <c r="AA22" i="10"/>
  <c r="Z23" i="10"/>
  <c r="AA23" i="10"/>
  <c r="Z24" i="10"/>
  <c r="AA24" i="10"/>
  <c r="Z25" i="10"/>
  <c r="AA25" i="10"/>
  <c r="Z26" i="10"/>
  <c r="AA26" i="10"/>
  <c r="Z27" i="10"/>
  <c r="AA27" i="10"/>
  <c r="Z28" i="10"/>
  <c r="AA28" i="10"/>
  <c r="Z29" i="10"/>
  <c r="AA29" i="10"/>
  <c r="Z30" i="10"/>
  <c r="AA30" i="10"/>
  <c r="Z31" i="10"/>
  <c r="AA31" i="10"/>
  <c r="Z32" i="10"/>
  <c r="AA32" i="10"/>
  <c r="Z33" i="10"/>
  <c r="AA33" i="10"/>
  <c r="Z34" i="10"/>
  <c r="AA34" i="10"/>
  <c r="Z35" i="10"/>
  <c r="AA35" i="10"/>
  <c r="Z36" i="10"/>
  <c r="AA36" i="10"/>
  <c r="Z37" i="10"/>
  <c r="AA37" i="10"/>
  <c r="Z38" i="10"/>
  <c r="AA38" i="10"/>
  <c r="Z39" i="10"/>
  <c r="AA39" i="10"/>
  <c r="Z40" i="10"/>
  <c r="AA40" i="10"/>
  <c r="Z41" i="10"/>
  <c r="AA41" i="10"/>
  <c r="Z42" i="10"/>
  <c r="AA42" i="10"/>
  <c r="Z43" i="10"/>
  <c r="AA43" i="10"/>
  <c r="Z44" i="10"/>
  <c r="AA44" i="10"/>
  <c r="Z45" i="10"/>
  <c r="AA45" i="10"/>
  <c r="Z46" i="10"/>
  <c r="AA46" i="10"/>
  <c r="Z47" i="10"/>
  <c r="AA47" i="10"/>
  <c r="Z48" i="10"/>
  <c r="AA48" i="10"/>
  <c r="Z49" i="10"/>
  <c r="AA49" i="10"/>
  <c r="Z50" i="10"/>
  <c r="AA50" i="10"/>
  <c r="Z51" i="10"/>
  <c r="AA51" i="10"/>
  <c r="Z52" i="10"/>
  <c r="AA52" i="10"/>
  <c r="Z53" i="10"/>
  <c r="AA53" i="10"/>
  <c r="Z54" i="10"/>
  <c r="AA54" i="10"/>
  <c r="Z55" i="10"/>
  <c r="AA55" i="10"/>
  <c r="Z56" i="10"/>
  <c r="AA56" i="10"/>
  <c r="Z57" i="10"/>
  <c r="AA57" i="10"/>
  <c r="Z58" i="10"/>
  <c r="AA58" i="10"/>
  <c r="Z59" i="10"/>
  <c r="AA59" i="10"/>
  <c r="Z60" i="10"/>
  <c r="AA60" i="10"/>
  <c r="Z61" i="10"/>
  <c r="AA61" i="10"/>
  <c r="Z62" i="10"/>
  <c r="AA62" i="10"/>
  <c r="Z63" i="10"/>
  <c r="AA63" i="10"/>
  <c r="Z64" i="10"/>
  <c r="AA64" i="10"/>
  <c r="Z65" i="10"/>
  <c r="AA65" i="10"/>
  <c r="Z66" i="10"/>
  <c r="AA66" i="10"/>
  <c r="Z67" i="10"/>
  <c r="AA67" i="10"/>
  <c r="Z68" i="10"/>
  <c r="AA68" i="10"/>
  <c r="Z69" i="10"/>
  <c r="AA69" i="10"/>
  <c r="Z70" i="10"/>
  <c r="AA70" i="10"/>
  <c r="Z71" i="10"/>
  <c r="AA71" i="10"/>
  <c r="Z72" i="10"/>
  <c r="AA72" i="10"/>
  <c r="Z73" i="10"/>
  <c r="AA73" i="10"/>
  <c r="Z74" i="10"/>
  <c r="AA74" i="10"/>
  <c r="Z75" i="10"/>
  <c r="AA75" i="10"/>
  <c r="Z76" i="10"/>
  <c r="AA76" i="10"/>
  <c r="Z77" i="10"/>
  <c r="AA77" i="10"/>
  <c r="Z78" i="10"/>
  <c r="AA78" i="10"/>
  <c r="Z79" i="10"/>
  <c r="AA79" i="10"/>
  <c r="Z80" i="10"/>
  <c r="AA80" i="10"/>
  <c r="Z81" i="10"/>
  <c r="AA81" i="10"/>
  <c r="Z82" i="10"/>
  <c r="AA82" i="10"/>
  <c r="Z83" i="10"/>
  <c r="AA83" i="10"/>
  <c r="Z84" i="10"/>
  <c r="AA84" i="10"/>
  <c r="Z85" i="10"/>
  <c r="AA85" i="10"/>
  <c r="Z86" i="10"/>
  <c r="AA86" i="10"/>
  <c r="Z87" i="10"/>
  <c r="AA87" i="10"/>
  <c r="Z88" i="10"/>
  <c r="AA88" i="10"/>
  <c r="Z89" i="10"/>
  <c r="AA89" i="10"/>
  <c r="Z90" i="10"/>
  <c r="AA90" i="10"/>
  <c r="Z91" i="10"/>
  <c r="AA91" i="10"/>
  <c r="Z92" i="10"/>
  <c r="AA92" i="10"/>
  <c r="Z93" i="10"/>
  <c r="AA93" i="10"/>
  <c r="Z94" i="10"/>
  <c r="AA94" i="10"/>
  <c r="Z95" i="10"/>
  <c r="AA95" i="10"/>
  <c r="Z96" i="10"/>
  <c r="AA96" i="10"/>
  <c r="Z97" i="10"/>
  <c r="AA97" i="10"/>
  <c r="Z98" i="10"/>
  <c r="AA98" i="10"/>
  <c r="Z99" i="10"/>
  <c r="AA99" i="10"/>
  <c r="Z100" i="10"/>
  <c r="AA100" i="10"/>
  <c r="Z101" i="10"/>
  <c r="AA101" i="10"/>
  <c r="Z102" i="10"/>
  <c r="AA102" i="10"/>
  <c r="Z103" i="10"/>
  <c r="AA103" i="10"/>
  <c r="Z104" i="10"/>
  <c r="AA104" i="10"/>
  <c r="Z105" i="10"/>
  <c r="AA105" i="10"/>
  <c r="Z106" i="10"/>
  <c r="AA106" i="10"/>
  <c r="Z107" i="10"/>
  <c r="AA107" i="10"/>
  <c r="Z108" i="10"/>
  <c r="AA108" i="10"/>
  <c r="Z109" i="10"/>
  <c r="AA109" i="10"/>
  <c r="Z110" i="10"/>
  <c r="AA110" i="10"/>
  <c r="Z111" i="10"/>
  <c r="AA111" i="10"/>
  <c r="Z112" i="10"/>
  <c r="AA112" i="10"/>
  <c r="Z113" i="10"/>
  <c r="AA113" i="10"/>
  <c r="Z114" i="10"/>
  <c r="AA114" i="10"/>
  <c r="Z115" i="10"/>
  <c r="AA115" i="10"/>
  <c r="Z116" i="10"/>
  <c r="AA116" i="10"/>
  <c r="Z117" i="10"/>
  <c r="AA117" i="10"/>
  <c r="Z118" i="10"/>
  <c r="AA118" i="10"/>
  <c r="Z119" i="10"/>
  <c r="AA119" i="10"/>
  <c r="Z120" i="10"/>
  <c r="AA120" i="10"/>
  <c r="Z121" i="10"/>
  <c r="AA121" i="10"/>
  <c r="Z122" i="10"/>
  <c r="AA122" i="10"/>
  <c r="Z123" i="10"/>
  <c r="AA123" i="10"/>
  <c r="Z124" i="10"/>
  <c r="AA124" i="10"/>
  <c r="Z125" i="10"/>
  <c r="AA125" i="10"/>
  <c r="Z126" i="10"/>
  <c r="AA126" i="10"/>
  <c r="Z127" i="10"/>
  <c r="AA127" i="10"/>
  <c r="Z128" i="10"/>
  <c r="AA128" i="10"/>
  <c r="Z129" i="10"/>
  <c r="AA129" i="10"/>
  <c r="Z130" i="10"/>
  <c r="AA130" i="10"/>
  <c r="Z131" i="10"/>
  <c r="AA131" i="10"/>
  <c r="Z132" i="10"/>
  <c r="AA132" i="10"/>
  <c r="Z133" i="10"/>
  <c r="AA133" i="10"/>
  <c r="Z134" i="10"/>
  <c r="AA134" i="10"/>
  <c r="Z135" i="10"/>
  <c r="AA135" i="10"/>
  <c r="Z136" i="10"/>
  <c r="AA136" i="10"/>
  <c r="Z137" i="10"/>
  <c r="AA137" i="10"/>
  <c r="Z138" i="10"/>
  <c r="AA138" i="10"/>
  <c r="Z139" i="10"/>
  <c r="AA139" i="10"/>
  <c r="Z140" i="10"/>
  <c r="AA140" i="10"/>
  <c r="Z141" i="10"/>
  <c r="AA141" i="10"/>
  <c r="Z142" i="10"/>
  <c r="AA142" i="10"/>
  <c r="Z143" i="10"/>
  <c r="AA143" i="10"/>
  <c r="Z144" i="10"/>
  <c r="AA144" i="10"/>
  <c r="Z145" i="10"/>
  <c r="AA145" i="10"/>
  <c r="AA2" i="10"/>
  <c r="Z2" i="10"/>
  <c r="Z2" i="9"/>
  <c r="Z3" i="9"/>
  <c r="AA3" i="9"/>
  <c r="Z4" i="9"/>
  <c r="AA4" i="9"/>
  <c r="Z5" i="9"/>
  <c r="AA5" i="9"/>
  <c r="Z6" i="9"/>
  <c r="AA6" i="9"/>
  <c r="Z7" i="9"/>
  <c r="AA7" i="9"/>
  <c r="Z8" i="9"/>
  <c r="AA8" i="9"/>
  <c r="Z9" i="9"/>
  <c r="AA9" i="9"/>
  <c r="Z10" i="9"/>
  <c r="AA10" i="9"/>
  <c r="Z11" i="9"/>
  <c r="AA11" i="9"/>
  <c r="Z12" i="9"/>
  <c r="AA12" i="9"/>
  <c r="Z13" i="9"/>
  <c r="AA13" i="9"/>
  <c r="Z14" i="9"/>
  <c r="AA14" i="9"/>
  <c r="Z15" i="9"/>
  <c r="AA15" i="9"/>
  <c r="Z16" i="9"/>
  <c r="AA16" i="9"/>
  <c r="Z17" i="9"/>
  <c r="AA17" i="9"/>
  <c r="Z18" i="9"/>
  <c r="AA18" i="9"/>
  <c r="Z19" i="9"/>
  <c r="AA19" i="9"/>
  <c r="Z20" i="9"/>
  <c r="AA20" i="9"/>
  <c r="Z21" i="9"/>
  <c r="AA21" i="9"/>
  <c r="Z22" i="9"/>
  <c r="AA22" i="9"/>
  <c r="Z23" i="9"/>
  <c r="AA23" i="9"/>
  <c r="Z24" i="9"/>
  <c r="AA24" i="9"/>
  <c r="Z25" i="9"/>
  <c r="AA25" i="9"/>
  <c r="Z26" i="9"/>
  <c r="AA26" i="9"/>
  <c r="Z27" i="9"/>
  <c r="AA27" i="9"/>
  <c r="Z28" i="9"/>
  <c r="AA28" i="9"/>
  <c r="Z29" i="9"/>
  <c r="AA29" i="9"/>
  <c r="Z30" i="9"/>
  <c r="AA30" i="9"/>
  <c r="Z31" i="9"/>
  <c r="AA31" i="9"/>
  <c r="Z32" i="9"/>
  <c r="AA32" i="9"/>
  <c r="Z33" i="9"/>
  <c r="AA33" i="9"/>
  <c r="Z34" i="9"/>
  <c r="AA34" i="9"/>
  <c r="Z35" i="9"/>
  <c r="AA35" i="9"/>
  <c r="Z36" i="9"/>
  <c r="AA36" i="9"/>
  <c r="Z37" i="9"/>
  <c r="AA37" i="9"/>
  <c r="Z38" i="9"/>
  <c r="AA38" i="9"/>
  <c r="Z39" i="9"/>
  <c r="AA39" i="9"/>
  <c r="Z40" i="9"/>
  <c r="AA40" i="9"/>
  <c r="Z41" i="9"/>
  <c r="AA41" i="9"/>
  <c r="Z42" i="9"/>
  <c r="AA42" i="9"/>
  <c r="Z43" i="9"/>
  <c r="AA43" i="9"/>
  <c r="Z44" i="9"/>
  <c r="AA44" i="9"/>
  <c r="Z45" i="9"/>
  <c r="AA45" i="9"/>
  <c r="Z46" i="9"/>
  <c r="AA46" i="9"/>
  <c r="Z47" i="9"/>
  <c r="AA47" i="9"/>
  <c r="Z48" i="9"/>
  <c r="AA48" i="9"/>
  <c r="Z49" i="9"/>
  <c r="AA49" i="9"/>
  <c r="Z50" i="9"/>
  <c r="AA50" i="9"/>
  <c r="Z51" i="9"/>
  <c r="AA51" i="9"/>
  <c r="Z52" i="9"/>
  <c r="AA52" i="9"/>
  <c r="Z53" i="9"/>
  <c r="AA53" i="9"/>
  <c r="Z54" i="9"/>
  <c r="AA54" i="9"/>
  <c r="Z55" i="9"/>
  <c r="AA55" i="9"/>
  <c r="Z56" i="9"/>
  <c r="AA56" i="9"/>
  <c r="Z57" i="9"/>
  <c r="AA57" i="9"/>
  <c r="Z58" i="9"/>
  <c r="AA58" i="9"/>
  <c r="Z59" i="9"/>
  <c r="AA59" i="9"/>
  <c r="Z60" i="9"/>
  <c r="AA60" i="9"/>
  <c r="Z61" i="9"/>
  <c r="AA61" i="9"/>
  <c r="Z62" i="9"/>
  <c r="AA62" i="9"/>
  <c r="Z63" i="9"/>
  <c r="AA63" i="9"/>
  <c r="Z64" i="9"/>
  <c r="AA64" i="9"/>
  <c r="Z65" i="9"/>
  <c r="AA65" i="9"/>
  <c r="Z66" i="9"/>
  <c r="AA66" i="9"/>
  <c r="Z67" i="9"/>
  <c r="AA67" i="9"/>
  <c r="Z68" i="9"/>
  <c r="AA68" i="9"/>
  <c r="Z69" i="9"/>
  <c r="AA69" i="9"/>
  <c r="Z70" i="9"/>
  <c r="AA70" i="9"/>
  <c r="Z71" i="9"/>
  <c r="AA71" i="9"/>
  <c r="Z72" i="9"/>
  <c r="AA72" i="9"/>
  <c r="Z73" i="9"/>
  <c r="AA73" i="9"/>
  <c r="Z74" i="9"/>
  <c r="AA74" i="9"/>
  <c r="Z75" i="9"/>
  <c r="AA75" i="9"/>
  <c r="Z76" i="9"/>
  <c r="AA76" i="9"/>
  <c r="Z77" i="9"/>
  <c r="AA77" i="9"/>
  <c r="Z78" i="9"/>
  <c r="AA78" i="9"/>
  <c r="AA2" i="9"/>
  <c r="Z3" i="8"/>
  <c r="AA3" i="8"/>
  <c r="Z4" i="8"/>
  <c r="AA4" i="8"/>
  <c r="Z5" i="8"/>
  <c r="AA5" i="8"/>
  <c r="Z6" i="8"/>
  <c r="AA6" i="8"/>
  <c r="Z7" i="8"/>
  <c r="AA7" i="8"/>
  <c r="Z8" i="8"/>
  <c r="AA8" i="8"/>
  <c r="Z9" i="8"/>
  <c r="AA9" i="8"/>
  <c r="Z10" i="8"/>
  <c r="AA10" i="8"/>
  <c r="Z11" i="8"/>
  <c r="AA11" i="8"/>
  <c r="Z12" i="8"/>
  <c r="AA12" i="8"/>
  <c r="Z13" i="8"/>
  <c r="AA13" i="8"/>
  <c r="Z14" i="8"/>
  <c r="AA14" i="8"/>
  <c r="Z15" i="8"/>
  <c r="AA15" i="8"/>
  <c r="Z16" i="8"/>
  <c r="AA16" i="8"/>
  <c r="Z17" i="8"/>
  <c r="AA17" i="8"/>
  <c r="Z18" i="8"/>
  <c r="AA18" i="8"/>
  <c r="Z19" i="8"/>
  <c r="AA19" i="8"/>
  <c r="Z20" i="8"/>
  <c r="AA20" i="8"/>
  <c r="Z21" i="8"/>
  <c r="AA21" i="8"/>
  <c r="Z22" i="8"/>
  <c r="AA22" i="8"/>
  <c r="Z23" i="8"/>
  <c r="AA23" i="8"/>
  <c r="Z24" i="8"/>
  <c r="AA24" i="8"/>
  <c r="Z25" i="8"/>
  <c r="AA25" i="8"/>
  <c r="Z26" i="8"/>
  <c r="AA26" i="8"/>
  <c r="Z27" i="8"/>
  <c r="AA27" i="8"/>
  <c r="Z28" i="8"/>
  <c r="AA28" i="8"/>
  <c r="Z29" i="8"/>
  <c r="AA29" i="8"/>
  <c r="Z30" i="8"/>
  <c r="AA30" i="8"/>
  <c r="Z31" i="8"/>
  <c r="AA31" i="8"/>
  <c r="Z32" i="8"/>
  <c r="AA32" i="8"/>
  <c r="Z33" i="8"/>
  <c r="AA33" i="8"/>
  <c r="Z34" i="8"/>
  <c r="AA34" i="8"/>
  <c r="Z35" i="8"/>
  <c r="AA35" i="8"/>
  <c r="Z36" i="8"/>
  <c r="AA36" i="8"/>
  <c r="Z37" i="8"/>
  <c r="AA37" i="8"/>
  <c r="Z38" i="8"/>
  <c r="AA38" i="8"/>
  <c r="Z39" i="8"/>
  <c r="AA39" i="8"/>
  <c r="Z40" i="8"/>
  <c r="AA40" i="8"/>
  <c r="Z41" i="8"/>
  <c r="AA41" i="8"/>
  <c r="Z42" i="8"/>
  <c r="AA42" i="8"/>
  <c r="Z43" i="8"/>
  <c r="AA43" i="8"/>
  <c r="Z44" i="8"/>
  <c r="AA44" i="8"/>
  <c r="Z45" i="8"/>
  <c r="AA45" i="8"/>
  <c r="Z46" i="8"/>
  <c r="AA46" i="8"/>
  <c r="Z47" i="8"/>
  <c r="AA47" i="8"/>
  <c r="Z48" i="8"/>
  <c r="AA48" i="8"/>
  <c r="Z49" i="8"/>
  <c r="AA49" i="8"/>
  <c r="Z50" i="8"/>
  <c r="AA50" i="8"/>
  <c r="Z51" i="8"/>
  <c r="AA51" i="8"/>
  <c r="Z52" i="8"/>
  <c r="AA52" i="8"/>
  <c r="Z53" i="8"/>
  <c r="AA53" i="8"/>
  <c r="Z54" i="8"/>
  <c r="AA54" i="8"/>
  <c r="Z55" i="8"/>
  <c r="AA55" i="8"/>
  <c r="Z56" i="8"/>
  <c r="AA56" i="8"/>
  <c r="Z57" i="8"/>
  <c r="AA57" i="8"/>
  <c r="Z58" i="8"/>
  <c r="AA58" i="8"/>
  <c r="Z59" i="8"/>
  <c r="AA59" i="8"/>
  <c r="Z60" i="8"/>
  <c r="AA60" i="8"/>
  <c r="Z61" i="8"/>
  <c r="AA61" i="8"/>
  <c r="Z62" i="8"/>
  <c r="AA62" i="8"/>
  <c r="Z63" i="8"/>
  <c r="AA63" i="8"/>
  <c r="Z64" i="8"/>
  <c r="AA64" i="8"/>
  <c r="Z65" i="8"/>
  <c r="AA65" i="8"/>
  <c r="Z66" i="8"/>
  <c r="AA66" i="8"/>
  <c r="Z67" i="8"/>
  <c r="AA67" i="8"/>
  <c r="Z68" i="8"/>
  <c r="AA68" i="8"/>
  <c r="Z69" i="8"/>
  <c r="AA69" i="8"/>
  <c r="Z70" i="8"/>
  <c r="AA70" i="8"/>
  <c r="Z71" i="8"/>
  <c r="AA71" i="8"/>
  <c r="Z72" i="8"/>
  <c r="AA72" i="8"/>
  <c r="Z73" i="8"/>
  <c r="AA73" i="8"/>
  <c r="Z74" i="8"/>
  <c r="AA74" i="8"/>
  <c r="Z75" i="8"/>
  <c r="AA75" i="8"/>
  <c r="Z76" i="8"/>
  <c r="AA76" i="8"/>
  <c r="Z77" i="8"/>
  <c r="AA77" i="8"/>
  <c r="Z78" i="8"/>
  <c r="AA78" i="8"/>
  <c r="Z79" i="8"/>
  <c r="AA79" i="8"/>
  <c r="Z80" i="8"/>
  <c r="AA80" i="8"/>
  <c r="Z81" i="8"/>
  <c r="AA81" i="8"/>
  <c r="Z82" i="8"/>
  <c r="AA82" i="8"/>
  <c r="Z83" i="8"/>
  <c r="AA83" i="8"/>
  <c r="Z84" i="8"/>
  <c r="AA84" i="8"/>
  <c r="Z85" i="8"/>
  <c r="AA85" i="8"/>
  <c r="Z86" i="8"/>
  <c r="AA86" i="8"/>
  <c r="Z87" i="8"/>
  <c r="AA87" i="8"/>
  <c r="Z88" i="8"/>
  <c r="AA88" i="8"/>
  <c r="AA2" i="8"/>
  <c r="Z2" i="8"/>
  <c r="K1216" i="4" l="1"/>
  <c r="K1166" i="4"/>
  <c r="K1116" i="4"/>
  <c r="K1066" i="4"/>
  <c r="K1016" i="4"/>
  <c r="H67" i="5" l="1"/>
  <c r="G67" i="5"/>
  <c r="G24" i="5" l="1"/>
  <c r="K666" i="4" l="1"/>
  <c r="K616" i="4"/>
  <c r="K566" i="4"/>
  <c r="K516" i="4"/>
  <c r="K227" i="4" l="1"/>
  <c r="K202" i="4"/>
  <c r="K177" i="4"/>
  <c r="K152" i="4"/>
  <c r="K127" i="4"/>
  <c r="K102" i="4"/>
  <c r="K77" i="4"/>
  <c r="K52" i="4"/>
  <c r="K2" i="4"/>
  <c r="K227" i="1"/>
  <c r="K177" i="1"/>
  <c r="K127" i="1"/>
  <c r="K77" i="1"/>
  <c r="K2" i="1"/>
  <c r="K202" i="1"/>
  <c r="K152" i="1"/>
  <c r="K102" i="1"/>
  <c r="K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46D05C-E65A-4B74-A7B6-CE04EDA2A042}" name="2D2018BAGS04022019" type="6" refreshedVersion="6" background="1" saveData="1">
    <textPr prompt="0" codePage="437" sourceFile="L:\CoastalWetlands\GPS\vDatum_Export\2DIsland_2018Bags_04022019\result\2D2018BAGS0402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ADA9963-E549-4FD6-91FC-CFFC21716DCA}" name="2D2018BAGS11272019" type="6" refreshedVersion="6" background="1" saveData="1">
    <textPr prompt="0" codePage="437" sourceFile="C:\Users\Scott.Adams\Desktop\RTK_Jan2020\result\2D2018BAGS1127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1BC8FA99-E9C4-48E6-B8B1-62F1FF89C26A}" name="2D2018BAGS112720191" type="6" refreshedVersion="6" background="1" saveData="1">
    <textPr prompt="0" codePage="437" sourceFile="C:\Users\Scott.Adams\Desktop\RTK_Jan2020\result\2D2018BAGS1127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39D656A6-3941-489F-A81D-862FB191D8C8}" name="2DISLAND 2016BAGS 11182019" type="6" refreshedVersion="6" background="1" saveData="1">
    <textPr prompt="0" codePage="437" sourceFile="C:\Users\Scott.Adams\Desktop\RTK_Jan2020\result\2DISLAND 2016BAGS 1118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4DAFB84C-49F4-4BD5-B863-A47BF695F586}" name="FANTASY SHELL 11012019" type="6" refreshedVersion="6" background="1" saveData="1">
    <textPr prompt="0" codePage="437" sourceFile="C:\Users\Scott.Adams\Desktop\RTK_Jan2020\result\FANTASY SHELL 1101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2A285836-3B3C-4EDD-8860-3573B93424D3}" name="FANTASYBAGS20161703062019" type="6" refreshedVersion="6" background="1" saveData="1">
    <textPr prompt="0" codePage="437" sourceFile="L:\CoastalWetlands\GPS backup\FantasyIsland_Bags201617_03062019\result\FANTASYBAGS2016170306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BBA6DB7F-0A9C-4397-85B0-DDFA037A0768}" name="FANTASYBAGS201617030620191" type="6" refreshedVersion="6" background="1" saveData="1">
    <textPr prompt="0" codePage="437" sourceFile="L:\CoastalWetlands\GPS backup\FantasyIsland_Bags201617_03062019\result\FANTASYBAGS2016170306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5EF79B06-05C9-4D8D-8248-B2111CA0A379}" name="FANTASYDOME20161703062019" type="6" refreshedVersion="6" background="1" saveData="1">
    <textPr prompt="0" codePage="437" sourceFile="L:\CoastalWetlands\GPS backup\FantasyIsland_Domes201617_03062019\FANTASYDOME2016170306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EEB549F6-8490-4767-9A5F-16D788639D39}" name="FANTASYDOME201617030620191" type="6" refreshedVersion="6" background="1" saveData="1">
    <textPr prompt="0" codePage="437" sourceFile="L:\CoastalWetlands\GPS backup\FantasyIsland_Domes201617_03062019\result\FANTASYDOME2016170306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A62F48B8-07BB-4776-BB72-C38F1799E0A1}" name="HBNATURAL11272019" type="6" refreshedVersion="6" background="1" saveData="1">
    <textPr prompt="0" codePage="437" sourceFile="C:\Users\Scott.Adams\Desktop\RTK_Jan2020\result\HBNATURAL1127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EABEF69E-329C-407C-815E-EE837D96F539}" name="MACDILL-18BAGS-093019" type="6" refreshedVersion="6" background="1" saveData="1">
    <textPr prompt="0" codePage="437" sourceFile="C:\Users\Scott.Adams\Desktop\RTK_Jan2020\result\MACDILL-18BAGS-093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F98608D0-118D-4570-A2AF-766A47C87327}" name="MACDILL-18BAGS-0930191" type="6" refreshedVersion="6" background="1" saveData="1">
    <textPr prompt="0" codePage="437" sourceFile="C:\Users\Scott.Adams\Desktop\RTK_Jan2020\result\MACDILL-18BAGS-093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A17E5085-BF76-4846-9C02-31C2068F4B48}" name="MACDILL2007BAGS04172019" type="6" refreshedVersion="6" background="1" saveData="1">
    <textPr prompt="0" codePage="437" sourceFile="L:\CoastalWetlands\GPS\vDatum_Export\MacDill_2007Bags_04172019\result\MACDILL2007BAGS0417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B27E8D35-25DF-425E-B1EB-3691B676162A}" name="MACDILL2007DOMES04172019" type="6" refreshedVersion="6" background="1" saveData="1">
    <textPr prompt="0" codePage="437" sourceFile="L:\CoastalWetlands\GPS\vDatum_Export\MacDill_2007Domes_04172019\result\MACDILL2007DOMES0417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F3ED5491-A0FA-4BD2-BECD-F7427874FE36}" name="MACDILL2015BAGS04182019" type="6" refreshedVersion="6" background="1" saveData="1">
    <textPr prompt="0" codePage="437" sourceFile="L:\CoastalWetlands\GPS\vDatum_Export\MacDill_2015Bags_04182019\result\MACDILL2015BAGS0418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82C3B2D1-5ECF-4987-8FE5-80BB36CE5F34}" name="MACDILL2015DOMES 10292019" type="6" refreshedVersion="6" background="1" saveData="1">
    <textPr prompt="0" codePage="437" sourceFile="C:\Users\Scott.Adams\Desktop\RTK_Jan2020\result\MACDILL2015DOMES 1029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9376A897-7C79-4027-A9F9-35FF996A8BF4}" name="MACDILL2018DOMES 10302019" type="6" refreshedVersion="6" background="1" saveData="1">
    <textPr prompt="0" codePage="437" sourceFile="C:\Users\Scott.Adams\Desktop\RTK_Jan2020\result\MACDILL2018DOMES 1030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835FE1F9-A661-4C20-898A-BF6D8FA633BB}" name="MACDILL2018DOMES 103020191" type="6" refreshedVersion="6" background="1" saveData="1">
    <textPr prompt="0" codePage="437" sourceFile="C:\Users\Scott.Adams\Desktop\RTK_Jan2020\result\MACDILL2018DOMES 1030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E2D754AE-C4C6-4AEA-84C4-9978FFF435D6}" name="MACDILL2018DOMES 103020192" type="6" refreshedVersion="6" background="1" saveData="1">
    <textPr prompt="0" codePage="437" sourceFile="C:\Users\Scott.Adams\Desktop\RTK_Jan2020\result\MACDILL2018DOMES 1030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39BEADBA-C3FF-482A-84A6-73E097C1F22E}" name="MACDILL2018SPRINGBAGS04052019" type="6" refreshedVersion="6" background="1" saveData="1">
    <textPr prompt="0" codePage="437" sourceFile="L:\CoastalWetlands\GPS\vDatum_Export\MacDill_2018SpringBags_04052019\result\MACDILL2018SPRINGBAGS0405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xr16:uid="{6A15BA54-C9C8-4CAE-8266-63511F53CB74}" name="MACDILL2019BAGS05012019" type="6" refreshedVersion="6" background="1" saveData="1">
    <textPr prompt="0" codePage="437" sourceFile="L:\CoastalWetlands\GPS\vDatum_Export\MacDill_2019Bags_05012019\result\MACDILL2019BAGS0501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xr16:uid="{E98D238C-DB87-42A6-9020-DD82C08E3452}" name="MCKAY2018SPRINGBAGS 10152019" type="6" refreshedVersion="6" background="1" saveData="1">
    <textPr prompt="0" codePage="437" sourceFile="C:\Users\Scott.Adams\Desktop\RTK_Jan2020\result\MCKAY2018SPRINGBAGS 1015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xr16:uid="{60A6BED5-AE87-4913-B5BD-AB7253754763}" name="MCKAY2018SPRINGBAGS 101520191" type="6" refreshedVersion="6" background="1" saveData="1">
    <textPr prompt="0" codePage="437" sourceFile="C:\Users\Scott.Adams\Desktop\RTK_Jan2020\result\MCKAY2018SPRINGBAGS 1015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xr16:uid="{3C58B7BA-1030-4FF1-87D5-CFA1FB363CCA}" name="MCKAYBAYSOUTH2018SPRINGBAGS03042019" type="6" refreshedVersion="6" background="1" saveData="1">
    <textPr prompt="0" codePage="437" sourceFile="L:\CoastalWetlands\GPS\vDatum_Export\McKayBaySouth_2018SpringBags_04032019\result\MCKAYBAYSOUTH2018SPRINGBAGS0304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xr16:uid="{161CD257-337F-46FA-960D-156C7FFF6741}" name="MCKAYNATURAL 11132019" type="6" refreshedVersion="6" background="1" saveData="1">
    <textPr prompt="0" codePage="437" sourceFile="C:\Users\Scott.Adams\Desktop\RTK_Jan2020\result\MCKAYNATURAL 1113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xr16:uid="{A0B76CDC-2EA8-46D3-9243-E6F524D69AEB}" name="NATURAL04022019" type="6" refreshedVersion="6" background="1" saveData="1">
    <textPr prompt="0" codePage="437" sourceFile="L:\CoastalWetlands\GPS\vDatum_Export\TheKitchen_Natural_04022019\result\NATURAL04022019.asc" tab="0" comma="1" consecutive="1" qualifier="none" delimiter="_x000a_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<sst xmlns="http://schemas.openxmlformats.org/spreadsheetml/2006/main" count="22873" uniqueCount="357">
  <si>
    <t>Date sampled</t>
  </si>
  <si>
    <t>Location</t>
  </si>
  <si>
    <t>Year of install</t>
  </si>
  <si>
    <t>Plot #</t>
  </si>
  <si>
    <t>Reef type</t>
  </si>
  <si>
    <t>Row #</t>
  </si>
  <si>
    <t>Column #</t>
  </si>
  <si>
    <t>Dome angle</t>
  </si>
  <si>
    <t>Live #</t>
  </si>
  <si>
    <t>Dead #</t>
  </si>
  <si>
    <t>Observations</t>
  </si>
  <si>
    <t>Shell height (mm)</t>
  </si>
  <si>
    <t>Fantasy Island</t>
  </si>
  <si>
    <t>2016-2017</t>
  </si>
  <si>
    <t>Dome</t>
  </si>
  <si>
    <t>Dome hgt (cm)</t>
  </si>
  <si>
    <t>1 crown conch, &gt;100 barnacles, &lt;25 mussels</t>
  </si>
  <si>
    <t>&gt;50 barnacles</t>
  </si>
  <si>
    <t>&gt;100 barncales</t>
  </si>
  <si>
    <t>mud crab, 24-50 barnacles</t>
  </si>
  <si>
    <t>crab, &gt;150 barnacles</t>
  </si>
  <si>
    <t>50-100 barnacles, 2 mussels, 1 crown conch</t>
  </si>
  <si>
    <t>Time</t>
  </si>
  <si>
    <t>DO%</t>
  </si>
  <si>
    <t>DO mg/L</t>
  </si>
  <si>
    <t>Salinity</t>
  </si>
  <si>
    <t>Temp C</t>
  </si>
  <si>
    <t>pH</t>
  </si>
  <si>
    <t>Depth (m)</t>
  </si>
  <si>
    <t>Secchi depth (m)</t>
  </si>
  <si>
    <t>Link size (m)</t>
  </si>
  <si>
    <t>Quadrat #</t>
  </si>
  <si>
    <t>Actual chain length (m)</t>
  </si>
  <si>
    <t>Contoured chain length (m)</t>
  </si>
  <si>
    <t>Pd</t>
  </si>
  <si>
    <t>Pll</t>
  </si>
  <si>
    <t>Bags</t>
  </si>
  <si>
    <t>50-100 barnacles, amphipod</t>
  </si>
  <si>
    <t>&lt;25 barnacles</t>
  </si>
  <si>
    <t>Bag</t>
  </si>
  <si>
    <t>Quad size (m2)</t>
  </si>
  <si>
    <t>&lt;25 barnacles, tan ribbed mussels</t>
  </si>
  <si>
    <t>1 mussel, 50-75 barnacles</t>
  </si>
  <si>
    <t>50-75 barnacles, 1 ribbed mussel, many arthropods</t>
  </si>
  <si>
    <t>ribbed mussels, &lt;25 barnacles</t>
  </si>
  <si>
    <t>17 mussels, 20 barnacles</t>
  </si>
  <si>
    <t>25-50 barnacles, mud crab</t>
  </si>
  <si>
    <t>&gt;100 mussels, 16 barnacles, 1 isopod</t>
  </si>
  <si>
    <t>Spat #</t>
  </si>
  <si>
    <t>pH may not be accurate</t>
  </si>
  <si>
    <t>2 hermit crabs, &lt;10 barnacles</t>
  </si>
  <si>
    <t>Photo #</t>
  </si>
  <si>
    <t>10-15 barnacles</t>
  </si>
  <si>
    <t>Camera #</t>
  </si>
  <si>
    <t>3 black ribbed mussels, 1 shrimp, 1 crown conch, &lt;10 barnacles</t>
  </si>
  <si>
    <t>Reef placement</t>
  </si>
  <si>
    <t>exterior</t>
  </si>
  <si>
    <t>interior</t>
  </si>
  <si>
    <t>&lt;10 barnacles</t>
  </si>
  <si>
    <t>crown conch egg sac, 20-25 barnacles</t>
  </si>
  <si>
    <t>interior/middle</t>
  </si>
  <si>
    <t>&gt;25 barnacles</t>
  </si>
  <si>
    <t>10 barnacles</t>
  </si>
  <si>
    <t>exterior/middle</t>
  </si>
  <si>
    <t>Cleona, 25 barnacles</t>
  </si>
  <si>
    <t>&gt;40 barnacles</t>
  </si>
  <si>
    <t>Season</t>
  </si>
  <si>
    <t>Spring</t>
  </si>
  <si>
    <t>Crown conch, ~50 barnacles</t>
  </si>
  <si>
    <t>2 queen conch, 1 mud crab, 1 egg sac</t>
  </si>
  <si>
    <t>4657, 4658</t>
  </si>
  <si>
    <t>Culch build up on bags</t>
  </si>
  <si>
    <t>middle</t>
  </si>
  <si>
    <t>barnacles &lt;50, higher elevation (exposed)</t>
  </si>
  <si>
    <t>~15 barnacles</t>
  </si>
  <si>
    <t>barnacles &lt;25</t>
  </si>
  <si>
    <t>~5 barnacles</t>
  </si>
  <si>
    <t>Natural</t>
  </si>
  <si>
    <t>crown conch &gt;10</t>
  </si>
  <si>
    <t>ribbed mussels &gt;10</t>
  </si>
  <si>
    <t>2D Island</t>
  </si>
  <si>
    <t>none</t>
  </si>
  <si>
    <t>1 crown conch, red/green algae</t>
  </si>
  <si>
    <t>&lt;10 barnacles, 1 ribbed mussel</t>
  </si>
  <si>
    <t>red/green algae</t>
  </si>
  <si>
    <t>red/green algae, 1 ribbed mussel</t>
  </si>
  <si>
    <t>1 crown conch, &lt;10 barnacles</t>
  </si>
  <si>
    <t>1 crown conch, 3 anenome, 6 mussels</t>
  </si>
  <si>
    <t xml:space="preserve">McKay Bay </t>
  </si>
  <si>
    <t>Rugosity quadrat #s not written, but most likely were 1, 8, and 9</t>
  </si>
  <si>
    <t>Notes</t>
  </si>
  <si>
    <t>McKay Bay</t>
  </si>
  <si>
    <t>5010?</t>
  </si>
  <si>
    <t>MacDill</t>
  </si>
  <si>
    <t>pd</t>
  </si>
  <si>
    <t>pll</t>
  </si>
  <si>
    <t>50+ barnacles, oyster drill, ribbed mussels</t>
  </si>
  <si>
    <t>20 barnacles, 3 oyster drills</t>
  </si>
  <si>
    <t>mud crab, Ulva, 20 barnacles</t>
  </si>
  <si>
    <t>2 oyster drills, 10 barnacles</t>
  </si>
  <si>
    <t>Ulva, 3 mud crabs, oyster drill, 20 barnacles</t>
  </si>
  <si>
    <t>15 barnacles</t>
  </si>
  <si>
    <t>ribbed mussel</t>
  </si>
  <si>
    <t>oyster drill, 10 barnacles</t>
  </si>
  <si>
    <t>5 barnacles</t>
  </si>
  <si>
    <t>30 barnacles</t>
  </si>
  <si>
    <t>4691-4724</t>
  </si>
  <si>
    <t>&lt;10 oyster drills, &lt;25 barnacles</t>
  </si>
  <si>
    <t>&lt;40 barnacles</t>
  </si>
  <si>
    <t>2 egg sacs, &lt;5 oyster drills, &lt;25 barnacles</t>
  </si>
  <si>
    <t>9 oyster drills, &lt;10 mud crabs, &lt;20 barnacles</t>
  </si>
  <si>
    <t>&lt;10 oyster drills, &lt;50 barnacles</t>
  </si>
  <si>
    <t>4 egg sacs, &lt;10 barnacles</t>
  </si>
  <si>
    <t>1 oyster drill, &lt;10 barnacles</t>
  </si>
  <si>
    <t>3 oyster drills, 1 egg sac, &lt;30 barnacles</t>
  </si>
  <si>
    <t>5 oyster drills, &lt;20 barnacles</t>
  </si>
  <si>
    <t>2,8</t>
  </si>
  <si>
    <t>20 ribbed mussels</t>
  </si>
  <si>
    <t>10 ribbed mussels, anemone, crown conch</t>
  </si>
  <si>
    <t>2 ribbed mussels, &lt;10 barnacles</t>
  </si>
  <si>
    <t>&lt;10 oyster drills</t>
  </si>
  <si>
    <t>1 egg sac, 10 barnacles</t>
  </si>
  <si>
    <t>&lt;5 barnacles</t>
  </si>
  <si>
    <t>&lt;75 anemone</t>
  </si>
  <si>
    <t>5 ribbed mussels</t>
  </si>
  <si>
    <t>20 barnacles</t>
  </si>
  <si>
    <t>&lt;50 mussels, &lt;10 barnacles</t>
  </si>
  <si>
    <t>4 crown conch, &lt;10 mussels, &lt;10 barnacles</t>
  </si>
  <si>
    <t>back reef</t>
  </si>
  <si>
    <t>&lt;75 mussels, &lt;25 barnacles</t>
  </si>
  <si>
    <t>&lt;75 ribbed mussels, &lt;25 barnacles</t>
  </si>
  <si>
    <t>&lt;75 mussels, &lt;15 barnacles</t>
  </si>
  <si>
    <t>&lt;25 ribbed mussels, &lt;15 barnacles</t>
  </si>
  <si>
    <t>front reef</t>
  </si>
  <si>
    <t>&lt;25 ribbed mussels, &lt;25 barnacles, 2 oyster drills</t>
  </si>
  <si>
    <t>&lt;40 mussels</t>
  </si>
  <si>
    <t>crown conch, &lt;25 ribbed mussels, &lt;25 barnacles</t>
  </si>
  <si>
    <t>&lt;15 ribbed mussels, &lt;25 barnacles</t>
  </si>
  <si>
    <t>Port Manatee</t>
  </si>
  <si>
    <t>Perico Preserve</t>
  </si>
  <si>
    <t>Shell</t>
  </si>
  <si>
    <t>algae, incoming tide, murky</t>
  </si>
  <si>
    <t>seastar, algae</t>
  </si>
  <si>
    <t>1 egg sac, 1 crown conch, 1 oyster drill, &lt;10 barnacles</t>
  </si>
  <si>
    <t>algae, 1 slipper shell, 2 slugs</t>
  </si>
  <si>
    <t>Reef location</t>
  </si>
  <si>
    <t>Low</t>
  </si>
  <si>
    <t>low</t>
  </si>
  <si>
    <t>high</t>
  </si>
  <si>
    <t>S. alterniflora, algae</t>
  </si>
  <si>
    <t>algae</t>
  </si>
  <si>
    <t>R. mangle seedling</t>
  </si>
  <si>
    <t>S. alterniflora, R. mangle seedling, 1 slipper shell, algae</t>
  </si>
  <si>
    <t>R. mangle seedling, 4 pneumatophores, algae</t>
  </si>
  <si>
    <t>SAV in wrack, algae, 2 slipper shells</t>
  </si>
  <si>
    <t>4744-4788</t>
  </si>
  <si>
    <t>4756-4758</t>
  </si>
  <si>
    <t>4759-4761</t>
  </si>
  <si>
    <t>4762-4763</t>
  </si>
  <si>
    <t>5 black mangrove seedlings</t>
  </si>
  <si>
    <t>3 black mangrove seedlings</t>
  </si>
  <si>
    <t>1 Black mangrove seedling</t>
  </si>
  <si>
    <t>1 mud crab</t>
  </si>
  <si>
    <t>1 Crown Conch</t>
  </si>
  <si>
    <t>Crown conch, &lt;40 barnacles</t>
  </si>
  <si>
    <t>Crown conch, &lt;10 barnacles</t>
  </si>
  <si>
    <t>Crown Conch</t>
  </si>
  <si>
    <t>&lt;35 Barnacles</t>
  </si>
  <si>
    <t>Macdill</t>
  </si>
  <si>
    <t>2 ribbed mussels</t>
  </si>
  <si>
    <t>10 ribbed mussels</t>
  </si>
  <si>
    <t>6 ribbed mussels</t>
  </si>
  <si>
    <t>3 ribbed mussels, black mangrove seedling</t>
  </si>
  <si>
    <t>17 ribbed mussels</t>
  </si>
  <si>
    <t>9 ribbed mussels</t>
  </si>
  <si>
    <t>2 stone crabs, &lt;15 barnacles</t>
  </si>
  <si>
    <t>2 crown conch, 10 barnacle</t>
  </si>
  <si>
    <t>1 crown conch, black mangrove seedling, 5 barncles</t>
  </si>
  <si>
    <t>1 crown conch</t>
  </si>
  <si>
    <t>1 crown conch, 10 barnacles</t>
  </si>
  <si>
    <t>black mangrove sapling, 10 barnacles</t>
  </si>
  <si>
    <t>Domes</t>
  </si>
  <si>
    <t>8 ribbed mussels</t>
  </si>
  <si>
    <t>3 crown conch</t>
  </si>
  <si>
    <t>1 crab, 1 crown conch</t>
  </si>
  <si>
    <t>1 black mangrove seedling, 1 stone crab</t>
  </si>
  <si>
    <t>7442-7443</t>
  </si>
  <si>
    <t>edge</t>
  </si>
  <si>
    <t>1 ribbed mussel, oyster drill</t>
  </si>
  <si>
    <t>very shelly</t>
  </si>
  <si>
    <t>Hillsborough Bay</t>
  </si>
  <si>
    <t>n/a</t>
  </si>
  <si>
    <t>4,2</t>
  </si>
  <si>
    <t>crabs 13, barnacles 6</t>
  </si>
  <si>
    <t>11,2</t>
  </si>
  <si>
    <t>nematode 1, crab 7, anenome 1, barnacles, 30, oyster drill 1</t>
  </si>
  <si>
    <t>11,3</t>
  </si>
  <si>
    <t>8,4</t>
  </si>
  <si>
    <t>1,4</t>
  </si>
  <si>
    <t>barnacles 30, crab 2</t>
  </si>
  <si>
    <t>oyster drill 3, crab 5</t>
  </si>
  <si>
    <t>26,2</t>
  </si>
  <si>
    <t xml:space="preserve">crab 1, </t>
  </si>
  <si>
    <t>2,1</t>
  </si>
  <si>
    <t>mud crb 2, ribbed mussel 1, barnacles 10</t>
  </si>
  <si>
    <t>barnacles 15</t>
  </si>
  <si>
    <t>barnacles 10</t>
  </si>
  <si>
    <t>black magrove seedling 1, barnacles 5</t>
  </si>
  <si>
    <t>barnacles 8</t>
  </si>
  <si>
    <t>barnacles 100</t>
  </si>
  <si>
    <t>barnacles 60</t>
  </si>
  <si>
    <t>crown conch 1, barnacles 40</t>
  </si>
  <si>
    <t>mudcrab 1</t>
  </si>
  <si>
    <t>crown conch 1, mud crab 2</t>
  </si>
  <si>
    <t>mud crab 1</t>
  </si>
  <si>
    <t>mudcrabs 2</t>
  </si>
  <si>
    <t>ribbed mussel 1, black mangrove seedling 1</t>
  </si>
  <si>
    <t>Northing</t>
  </si>
  <si>
    <t>Easting</t>
  </si>
  <si>
    <t>NAVD88 (m)</t>
  </si>
  <si>
    <t>GPS ID</t>
  </si>
  <si>
    <t>PointID</t>
  </si>
  <si>
    <t>Hsig</t>
  </si>
  <si>
    <t>Vsig</t>
  </si>
  <si>
    <t>Status</t>
  </si>
  <si>
    <t>Sats</t>
  </si>
  <si>
    <t>Age</t>
  </si>
  <si>
    <t>PDOP</t>
  </si>
  <si>
    <t>HDOP</t>
  </si>
  <si>
    <t>VDOP</t>
  </si>
  <si>
    <t>TDOP</t>
  </si>
  <si>
    <t>GDOP</t>
  </si>
  <si>
    <t>Nsig</t>
  </si>
  <si>
    <t>Esig</t>
  </si>
  <si>
    <t>Date</t>
  </si>
  <si>
    <t>Rod Height (m)</t>
  </si>
  <si>
    <t>Longitude</t>
  </si>
  <si>
    <t>Latitude</t>
  </si>
  <si>
    <t>MTL (m)</t>
  </si>
  <si>
    <t>LANDEDGESOUTH</t>
  </si>
  <si>
    <t>FIXED</t>
  </si>
  <si>
    <t>WATEREDGESOUTH</t>
  </si>
  <si>
    <t>ONBAG</t>
  </si>
  <si>
    <t>LANDEDGE</t>
  </si>
  <si>
    <t>ONBAGHIGHER</t>
  </si>
  <si>
    <t>WATEREDGE</t>
  </si>
  <si>
    <t>LANDEDGENORTH</t>
  </si>
  <si>
    <t>EDGENORTH</t>
  </si>
  <si>
    <t>WATEREDGENORTH</t>
  </si>
  <si>
    <t>Q1</t>
  </si>
  <si>
    <t>Q3</t>
  </si>
  <si>
    <t>Q5</t>
  </si>
  <si>
    <t>Q7</t>
  </si>
  <si>
    <t>Q9</t>
  </si>
  <si>
    <t>Q2</t>
  </si>
  <si>
    <t>Q4</t>
  </si>
  <si>
    <t>Q6BACKTOWARDWATER</t>
  </si>
  <si>
    <t>Q8</t>
  </si>
  <si>
    <t>Q10</t>
  </si>
  <si>
    <t>CLANDSOUTH</t>
  </si>
  <si>
    <t>CWATERSOUTH</t>
  </si>
  <si>
    <t>BERM</t>
  </si>
  <si>
    <t>CLANDNORTH</t>
  </si>
  <si>
    <t>CWATERNORTH</t>
  </si>
  <si>
    <t>Q6</t>
  </si>
  <si>
    <t>SEAGRASS</t>
  </si>
  <si>
    <t>BAGS</t>
  </si>
  <si>
    <t>TOP</t>
  </si>
  <si>
    <t>END</t>
  </si>
  <si>
    <t>MARKER</t>
  </si>
  <si>
    <t>2018BAGS</t>
  </si>
  <si>
    <t>DOMES</t>
  </si>
  <si>
    <t>DOMEEDGE</t>
  </si>
  <si>
    <t>BREAK</t>
  </si>
  <si>
    <t>2018DOMEEDGE</t>
  </si>
  <si>
    <t>2018DOMEINT</t>
  </si>
  <si>
    <t>OLDDOMES</t>
  </si>
  <si>
    <t>BREAKSOUTHEDGELAND</t>
  </si>
  <si>
    <t>BREAKSOUTHEDGEWATER</t>
  </si>
  <si>
    <t>SOUTHREEFNORTHEDGE</t>
  </si>
  <si>
    <t>SOUTHREEFNORTHEDGELAND</t>
  </si>
  <si>
    <t>REEFEDGE</t>
  </si>
  <si>
    <t>MARSH</t>
  </si>
  <si>
    <t>TOPWATERSIDE</t>
  </si>
  <si>
    <t>MARSHEDGE</t>
  </si>
  <si>
    <t>2007DOMEEDGE</t>
  </si>
  <si>
    <t>CREEK</t>
  </si>
  <si>
    <t>2004BAGS</t>
  </si>
  <si>
    <t>2007BAGSEDGE</t>
  </si>
  <si>
    <t>2007DOMES</t>
  </si>
  <si>
    <t>2007BAGSEDGEFOLLOW</t>
  </si>
  <si>
    <t>NLANDEDGE</t>
  </si>
  <si>
    <t>NWATEREDGE</t>
  </si>
  <si>
    <t>REEFINTERIOR</t>
  </si>
  <si>
    <t>REEFLANDWARDEDGE</t>
  </si>
  <si>
    <t>Q2ANDBACKREEF</t>
  </si>
  <si>
    <t>SWATEREDGE</t>
  </si>
  <si>
    <t>WATEREDGEEAST</t>
  </si>
  <si>
    <t>LANDEDGEEAST</t>
  </si>
  <si>
    <t>BACKREEF</t>
  </si>
  <si>
    <t>FRONTEDGE</t>
  </si>
  <si>
    <t>OYSTERSBACKREEF</t>
  </si>
  <si>
    <t>LANDEDGEWEST</t>
  </si>
  <si>
    <t>LANDEDGEWESTCURVE</t>
  </si>
  <si>
    <t>Q2IGNORE</t>
  </si>
  <si>
    <t>Q7IGNORE</t>
  </si>
  <si>
    <t>Q10UNDER8M55NE</t>
  </si>
  <si>
    <t>Q2UNDER5M75NE</t>
  </si>
  <si>
    <t>Q5UNDER10M65NE</t>
  </si>
  <si>
    <t>barnacles 15, crab 6, oyster drill 1</t>
  </si>
  <si>
    <t>goby 1, crab 2, barnacles 5</t>
  </si>
  <si>
    <t>green algae, barnacles 10</t>
  </si>
  <si>
    <t>Fall</t>
  </si>
  <si>
    <t>REEF</t>
  </si>
  <si>
    <t>TIELINE</t>
  </si>
  <si>
    <t>BAGRIDGE</t>
  </si>
  <si>
    <t>QUAD6</t>
  </si>
  <si>
    <t>QUAD1</t>
  </si>
  <si>
    <t>QUAD7</t>
  </si>
  <si>
    <t>QUAD2</t>
  </si>
  <si>
    <t>QUAD8</t>
  </si>
  <si>
    <t>QUAD9</t>
  </si>
  <si>
    <t>QUAD3</t>
  </si>
  <si>
    <t>QUAD10</t>
  </si>
  <si>
    <t>QUAD4</t>
  </si>
  <si>
    <t>QUAD5</t>
  </si>
  <si>
    <t>WATERDOMETOP</t>
  </si>
  <si>
    <t>LANDDOMETOP</t>
  </si>
  <si>
    <t>SPATTREE EXT</t>
  </si>
  <si>
    <t>REEFTOPWATER</t>
  </si>
  <si>
    <t>REEFTOPLAND</t>
  </si>
  <si>
    <t>BAGTOP</t>
  </si>
  <si>
    <t>Corr. Rod Hgt (m)</t>
  </si>
  <si>
    <t>Chain direction (perpendicular or parallel to shore)</t>
  </si>
  <si>
    <t>Season of install</t>
  </si>
  <si>
    <t>&gt;0.85</t>
  </si>
  <si>
    <t>&gt;0.3</t>
  </si>
  <si>
    <t>&gt;0.45</t>
  </si>
  <si>
    <t>&gt;0.25</t>
  </si>
  <si>
    <t>&gt;0.5</t>
  </si>
  <si>
    <t>&gt;0.6</t>
  </si>
  <si>
    <t>&gt;0.2</t>
  </si>
  <si>
    <t>&gt;0.1</t>
  </si>
  <si>
    <t>&gt;0.4</t>
  </si>
  <si>
    <t>barnacles 15, crab 6, oyster drill 2</t>
  </si>
  <si>
    <t>barnacles 15, crab 6, oyster drill 3</t>
  </si>
  <si>
    <t>barnacles 15, crab 6, oyster drill 4</t>
  </si>
  <si>
    <t>barnacles 15, crab 6, oyster drill 5</t>
  </si>
  <si>
    <t>barnacles 15, crab 6, oyster drill 6</t>
  </si>
  <si>
    <t>barnacles 15, crab 6, oyster drill 7</t>
  </si>
  <si>
    <t>barnacles 15, crab 6, oyster drill 8</t>
  </si>
  <si>
    <t>barnacles 15, crab 6, oyster drill 9</t>
  </si>
  <si>
    <t>barnacles 15, crab 6, oyster drill 10</t>
  </si>
  <si>
    <t>barnacles 15, crab 6, oyster drill 11</t>
  </si>
  <si>
    <t>barnacles 15, crab 6, oyster drill 12</t>
  </si>
  <si>
    <t>barnacles 15, crab 6, oyster drill 13</t>
  </si>
  <si>
    <t>barnacles 15, crab 6, oyster drill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</si>
</sst>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2" fillId="4" borderId="2" applyNumberFormat="0" applyFont="0" applyAlignment="0" applyProtection="0"/>
    <xf numFmtId="0" fontId="2" fillId="5" borderId="0" applyNumberFormat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14" fontId="0" fillId="0" borderId="0" xfId="0" applyNumberFormat="1"/>
    <xf numFmtId="20" fontId="0" fillId="0" borderId="0" xfId="0" applyNumberFormat="1"/>
    <xf numFmtId="0" fontId="1" fillId="2" borderId="0" xfId="0" applyFont="1" applyFill="1" applyAlignment="1">
      <alignment wrapText="1"/>
    </xf>
    <xf numFmtId="3" fontId="0" fillId="0" borderId="0" xfId="0" applyNumberFormat="1"/>
    <xf numFmtId="0" fontId="2" fillId="3" borderId="0" xfId="1" applyProtection="1"/>
    <xf numFmtId="0" fontId="0" fillId="4" borderId="2" xfId="2" applyFont="1"/>
    <xf numFmtId="0" fontId="1" fillId="5" borderId="1" xfId="3" applyFont="1" applyBorder="1"/>
    <xf numFmtId="0" fontId="1" fillId="6" borderId="0" xfId="0" applyNumberFormat="1" applyFont="1" applyFill="1"/>
    <xf numFmtId="14" fontId="1" fillId="6" borderId="0" xfId="0" applyNumberFormat="1" applyFont="1" applyFill="1"/>
    <xf numFmtId="164" fontId="1" fillId="6" borderId="0" xfId="0" applyNumberFormat="1" applyFont="1" applyFill="1"/>
    <xf numFmtId="0" fontId="0" fillId="0" borderId="0" xfId="0" applyNumberFormat="1"/>
    <xf numFmtId="164" fontId="0" fillId="0" borderId="0" xfId="0" applyNumberFormat="1"/>
    <xf numFmtId="19" fontId="0" fillId="0" borderId="0" xfId="0" applyNumberFormat="1"/>
  </cellXfs>
  <cellStyles count="4">
    <cellStyle name="20% - Accent1" xfId="3" builtinId="30"/>
    <cellStyle name="40% - Accent5" xfId="1" builtinId="4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" connectionId="1" xr16:uid="{7A024ED9-67C8-4F99-8CAF-B61669761E31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3" connectionId="13" xr16:uid="{E1647DA9-D728-4AAA-8262-7FFDC11667DA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3" connectionId="24" xr16:uid="{A7574A07-5D04-4FB2-A9E8-9294AFC791EE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3" connectionId="26" xr16:uid="{6D74986E-E91F-47A2-A69B-302055ADDE46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3" connectionId="4" xr16:uid="{375317F5-A5C5-40F4-9E31-E51B2255092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" connectionId="2" xr16:uid="{6493CE65-5164-421D-BFA8-6685DCE00131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" connectionId="3" xr16:uid="{D1385469-F278-44BF-A784-1588C271AE36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3" connectionId="5" xr16:uid="{AD431CE1-57D4-468F-98DE-D742D2FAB292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3" connectionId="10" xr16:uid="{993E9291-D702-4AFC-9150-A863FC7D4604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3" connectionId="11" xr16:uid="{0AB37999-EA5E-4620-A0F3-B52475857552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3" connectionId="12" xr16:uid="{8234DC77-7FBD-4A80-84C5-95F53E9DA7B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1" connectionId="6" xr16:uid="{903E0254-B73F-4E0B-A89A-4A1BF130A142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4" connectionId="16" xr16:uid="{C52DDB5E-59EB-4FC4-95CB-1F96FEFCE143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3" connectionId="17" xr16:uid="{C8918BA4-0112-42F5-938D-61D0838256AD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3" connectionId="18" xr16:uid="{00E24BDE-DE13-438E-80F7-2DBB547EDFC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4" connectionId="22" xr16:uid="{5F6988D0-7B10-4103-BDAE-FB293B2E0615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3" connectionId="19" xr16:uid="{21A39940-42AC-43F7-97BE-72FC5331B43A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4" connectionId="23" xr16:uid="{EADEFFB0-C711-490B-BB5C-EFA55485347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5" connectionId="25" xr16:uid="{7A5473D7-5390-4DCC-BD62-665178B066F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1" connectionId="7" xr16:uid="{59380E5D-A9A4-4BFA-8A54-4C4D797FE36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3" connectionId="9" xr16:uid="{9B5031B0-188A-4D84-9F63-428F53D4621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" connectionId="8" xr16:uid="{BD24BB80-07E9-40A1-A55D-4F44AA08829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" connectionId="21" xr16:uid="{0347E86C-A04A-47CF-9FEF-1E59292DFFC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3" connectionId="20" xr16:uid="{1EB64127-3802-4D12-896D-203DFA77A3EE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3" connectionId="15" xr16:uid="{0E7CF451-68D7-42BA-9FA6-7F93EC80B28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3" connectionId="14" xr16:uid="{2624CCB3-EADB-462F-BC33-C971C6C51A0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queryTable" Target="../queryTables/query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5EEE-A1BE-467F-80E0-5DFB5AB2EAC2}">
  <dimension ref="A1:S135"/>
  <sheetViews>
    <sheetView tabSelected="1" topLeftCell="D1" zoomScaleNormal="100" workbookViewId="0">
      <pane ySplit="1" topLeftCell="A2" activePane="bottomLeft" state="frozen"/>
      <selection pane="bottomLeft" activeCell="O3" sqref="O3"/>
    </sheetView>
  </sheetViews>
  <sheetFormatPr defaultRowHeight="14.4" x14ac:dyDescent="0.3"/>
  <cols>
    <col min="1" max="1" width="12.6640625" customWidth="1"/>
    <col min="2" max="2" width="15.6640625" customWidth="1"/>
    <col min="3" max="4" width="12.6640625" customWidth="1"/>
    <col min="5" max="5" width="15.6640625" customWidth="1"/>
    <col min="13" max="13" width="12.5546875" customWidth="1"/>
    <col min="16" max="16" width="17.109375" customWidth="1"/>
    <col min="17" max="17" width="12.6640625" customWidth="1"/>
    <col min="18" max="18" width="16.6640625" customWidth="1"/>
    <col min="19" max="19" width="56.6640625" customWidth="1"/>
  </cols>
  <sheetData>
    <row r="1" spans="1:19" ht="43.2" x14ac:dyDescent="0.3">
      <c r="A1" s="4" t="s">
        <v>0</v>
      </c>
      <c r="B1" s="4" t="s">
        <v>1</v>
      </c>
      <c r="C1" s="4" t="s">
        <v>2</v>
      </c>
      <c r="D1" s="4" t="s">
        <v>334</v>
      </c>
      <c r="E1" s="4" t="s">
        <v>4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333</v>
      </c>
      <c r="Q1" s="4" t="s">
        <v>32</v>
      </c>
      <c r="R1" s="4" t="s">
        <v>33</v>
      </c>
      <c r="S1" s="8" t="s">
        <v>90</v>
      </c>
    </row>
    <row r="2" spans="1:19" x14ac:dyDescent="0.3">
      <c r="A2" s="2">
        <v>43530</v>
      </c>
      <c r="B2" t="s">
        <v>12</v>
      </c>
      <c r="C2">
        <v>2016</v>
      </c>
      <c r="D2" t="s">
        <v>67</v>
      </c>
      <c r="E2" t="s">
        <v>181</v>
      </c>
      <c r="F2" s="3">
        <v>0.3659722222222222</v>
      </c>
      <c r="G2" s="3">
        <v>92.1</v>
      </c>
      <c r="H2">
        <v>7.32</v>
      </c>
      <c r="I2">
        <v>21.37</v>
      </c>
      <c r="J2">
        <v>20.3</v>
      </c>
      <c r="K2">
        <v>8.02</v>
      </c>
      <c r="L2">
        <v>0.85</v>
      </c>
      <c r="M2">
        <v>0.1</v>
      </c>
      <c r="N2">
        <v>0.01</v>
      </c>
      <c r="O2">
        <v>3</v>
      </c>
      <c r="P2" t="s">
        <v>34</v>
      </c>
      <c r="Q2">
        <v>3</v>
      </c>
      <c r="R2">
        <v>2.4500000000000002</v>
      </c>
    </row>
    <row r="3" spans="1:19" x14ac:dyDescent="0.3">
      <c r="A3" s="2">
        <v>43530</v>
      </c>
      <c r="B3" t="s">
        <v>12</v>
      </c>
      <c r="C3">
        <v>2016</v>
      </c>
      <c r="D3" t="s">
        <v>67</v>
      </c>
      <c r="E3" t="s">
        <v>181</v>
      </c>
      <c r="F3" s="3">
        <v>0.52083333333333337</v>
      </c>
      <c r="G3">
        <v>98</v>
      </c>
      <c r="H3">
        <v>7.73</v>
      </c>
      <c r="I3">
        <v>21.18</v>
      </c>
      <c r="J3">
        <v>20.9</v>
      </c>
      <c r="K3">
        <v>8.17</v>
      </c>
      <c r="L3">
        <v>0.85</v>
      </c>
      <c r="M3" t="s">
        <v>335</v>
      </c>
      <c r="O3">
        <v>3</v>
      </c>
      <c r="P3" t="s">
        <v>35</v>
      </c>
      <c r="Q3">
        <v>3</v>
      </c>
      <c r="R3">
        <v>2.61</v>
      </c>
    </row>
    <row r="4" spans="1:19" x14ac:dyDescent="0.3">
      <c r="A4" s="2">
        <v>43530</v>
      </c>
      <c r="B4" t="s">
        <v>12</v>
      </c>
      <c r="C4">
        <v>2016</v>
      </c>
      <c r="D4" t="s">
        <v>67</v>
      </c>
      <c r="E4" t="s">
        <v>181</v>
      </c>
      <c r="O4">
        <v>4</v>
      </c>
      <c r="P4" t="s">
        <v>34</v>
      </c>
      <c r="Q4">
        <v>3</v>
      </c>
      <c r="R4">
        <v>2.4500000000000002</v>
      </c>
    </row>
    <row r="5" spans="1:19" x14ac:dyDescent="0.3">
      <c r="A5" s="2">
        <v>43530</v>
      </c>
      <c r="B5" t="s">
        <v>12</v>
      </c>
      <c r="C5">
        <v>2016</v>
      </c>
      <c r="D5" t="s">
        <v>67</v>
      </c>
      <c r="E5" t="s">
        <v>181</v>
      </c>
      <c r="O5">
        <v>4</v>
      </c>
      <c r="P5" t="s">
        <v>35</v>
      </c>
      <c r="Q5">
        <v>3</v>
      </c>
      <c r="R5">
        <v>2.84</v>
      </c>
    </row>
    <row r="6" spans="1:19" x14ac:dyDescent="0.3">
      <c r="A6" s="2">
        <v>43530</v>
      </c>
      <c r="B6" t="s">
        <v>12</v>
      </c>
      <c r="C6">
        <v>2016</v>
      </c>
      <c r="D6" t="s">
        <v>67</v>
      </c>
      <c r="E6" t="s">
        <v>181</v>
      </c>
      <c r="O6">
        <v>2</v>
      </c>
      <c r="P6" t="s">
        <v>34</v>
      </c>
      <c r="Q6">
        <v>3</v>
      </c>
      <c r="R6">
        <v>2.75</v>
      </c>
    </row>
    <row r="7" spans="1:19" x14ac:dyDescent="0.3">
      <c r="A7" s="2">
        <v>43530</v>
      </c>
      <c r="B7" t="s">
        <v>12</v>
      </c>
      <c r="C7">
        <v>2016</v>
      </c>
      <c r="D7" t="s">
        <v>67</v>
      </c>
      <c r="E7" t="s">
        <v>181</v>
      </c>
      <c r="O7">
        <v>2</v>
      </c>
      <c r="P7" t="s">
        <v>35</v>
      </c>
      <c r="Q7">
        <v>3</v>
      </c>
      <c r="R7">
        <v>2.5</v>
      </c>
    </row>
    <row r="8" spans="1:19" x14ac:dyDescent="0.3">
      <c r="A8" s="2">
        <v>43530</v>
      </c>
      <c r="B8" t="s">
        <v>12</v>
      </c>
      <c r="C8">
        <v>2016</v>
      </c>
      <c r="D8" t="s">
        <v>67</v>
      </c>
      <c r="E8" t="s">
        <v>181</v>
      </c>
      <c r="O8">
        <v>7</v>
      </c>
      <c r="P8" t="s">
        <v>34</v>
      </c>
      <c r="Q8">
        <v>3</v>
      </c>
      <c r="R8">
        <v>2.66</v>
      </c>
    </row>
    <row r="9" spans="1:19" x14ac:dyDescent="0.3">
      <c r="A9" s="2">
        <v>43530</v>
      </c>
      <c r="B9" t="s">
        <v>12</v>
      </c>
      <c r="C9">
        <v>2016</v>
      </c>
      <c r="D9" t="s">
        <v>67</v>
      </c>
      <c r="E9" t="s">
        <v>181</v>
      </c>
      <c r="O9">
        <v>7</v>
      </c>
      <c r="P9" t="s">
        <v>35</v>
      </c>
      <c r="Q9">
        <v>3</v>
      </c>
      <c r="R9">
        <v>2.61</v>
      </c>
    </row>
    <row r="10" spans="1:19" x14ac:dyDescent="0.3">
      <c r="A10" s="2">
        <v>43530</v>
      </c>
      <c r="B10" t="s">
        <v>12</v>
      </c>
      <c r="C10">
        <v>2016</v>
      </c>
      <c r="D10" t="s">
        <v>67</v>
      </c>
      <c r="E10" t="s">
        <v>36</v>
      </c>
      <c r="F10" s="3">
        <v>0.3659722222222222</v>
      </c>
      <c r="G10" s="3">
        <v>92.1</v>
      </c>
      <c r="H10">
        <v>7.32</v>
      </c>
      <c r="I10">
        <v>21.37</v>
      </c>
      <c r="J10">
        <v>20.3</v>
      </c>
      <c r="K10">
        <v>8.02</v>
      </c>
      <c r="L10">
        <v>0.85</v>
      </c>
      <c r="M10">
        <v>0.1</v>
      </c>
      <c r="N10">
        <v>0.01</v>
      </c>
      <c r="O10">
        <v>10</v>
      </c>
      <c r="P10" t="s">
        <v>34</v>
      </c>
      <c r="Q10">
        <v>3</v>
      </c>
      <c r="R10">
        <v>2.75</v>
      </c>
    </row>
    <row r="11" spans="1:19" x14ac:dyDescent="0.3">
      <c r="A11" s="2">
        <v>43530</v>
      </c>
      <c r="B11" t="s">
        <v>12</v>
      </c>
      <c r="C11">
        <v>2016</v>
      </c>
      <c r="D11" t="s">
        <v>67</v>
      </c>
      <c r="E11" t="s">
        <v>36</v>
      </c>
      <c r="F11" s="3">
        <v>0.52083333333333337</v>
      </c>
      <c r="G11">
        <v>98</v>
      </c>
      <c r="H11">
        <v>7.73</v>
      </c>
      <c r="I11">
        <v>21.18</v>
      </c>
      <c r="J11">
        <v>20.9</v>
      </c>
      <c r="K11">
        <v>8.17</v>
      </c>
      <c r="L11">
        <v>0.85</v>
      </c>
      <c r="M11" t="s">
        <v>335</v>
      </c>
      <c r="O11">
        <v>10</v>
      </c>
      <c r="P11" t="s">
        <v>35</v>
      </c>
      <c r="Q11">
        <v>3</v>
      </c>
      <c r="R11">
        <v>2.4900000000000002</v>
      </c>
    </row>
    <row r="12" spans="1:19" x14ac:dyDescent="0.3">
      <c r="A12" s="2">
        <v>43530</v>
      </c>
      <c r="B12" t="s">
        <v>12</v>
      </c>
      <c r="C12">
        <v>2016</v>
      </c>
      <c r="D12" t="s">
        <v>67</v>
      </c>
      <c r="E12" t="s">
        <v>36</v>
      </c>
      <c r="O12">
        <v>9</v>
      </c>
      <c r="P12" t="s">
        <v>34</v>
      </c>
      <c r="Q12">
        <v>3</v>
      </c>
      <c r="R12">
        <v>2.67</v>
      </c>
    </row>
    <row r="13" spans="1:19" x14ac:dyDescent="0.3">
      <c r="A13" s="2">
        <v>43530</v>
      </c>
      <c r="B13" t="s">
        <v>12</v>
      </c>
      <c r="C13">
        <v>2016</v>
      </c>
      <c r="D13" t="s">
        <v>67</v>
      </c>
      <c r="E13" t="s">
        <v>36</v>
      </c>
      <c r="O13">
        <v>9</v>
      </c>
      <c r="P13" t="s">
        <v>35</v>
      </c>
      <c r="Q13">
        <v>3</v>
      </c>
      <c r="R13">
        <v>2.73</v>
      </c>
    </row>
    <row r="14" spans="1:19" x14ac:dyDescent="0.3">
      <c r="A14" s="2">
        <v>43530</v>
      </c>
      <c r="B14" t="s">
        <v>12</v>
      </c>
      <c r="C14">
        <v>2016</v>
      </c>
      <c r="D14" t="s">
        <v>67</v>
      </c>
      <c r="E14" t="s">
        <v>36</v>
      </c>
      <c r="O14">
        <v>3</v>
      </c>
      <c r="P14" t="s">
        <v>34</v>
      </c>
      <c r="Q14">
        <v>3</v>
      </c>
      <c r="R14">
        <v>2.54</v>
      </c>
    </row>
    <row r="15" spans="1:19" x14ac:dyDescent="0.3">
      <c r="A15" s="2">
        <v>43530</v>
      </c>
      <c r="B15" t="s">
        <v>12</v>
      </c>
      <c r="C15">
        <v>2016</v>
      </c>
      <c r="D15" t="s">
        <v>67</v>
      </c>
      <c r="E15" t="s">
        <v>36</v>
      </c>
      <c r="O15">
        <v>3</v>
      </c>
      <c r="P15" t="s">
        <v>35</v>
      </c>
      <c r="Q15">
        <v>3</v>
      </c>
      <c r="R15">
        <v>2.56</v>
      </c>
    </row>
    <row r="16" spans="1:19" x14ac:dyDescent="0.3">
      <c r="A16" s="2">
        <v>43546</v>
      </c>
      <c r="B16" t="s">
        <v>91</v>
      </c>
      <c r="C16">
        <v>2016</v>
      </c>
      <c r="D16" t="s">
        <v>67</v>
      </c>
      <c r="E16" t="s">
        <v>36</v>
      </c>
      <c r="F16" s="3">
        <v>0.39583333333333331</v>
      </c>
      <c r="G16">
        <v>73.2</v>
      </c>
      <c r="H16">
        <v>6.08</v>
      </c>
      <c r="I16">
        <v>21.9</v>
      </c>
      <c r="J16">
        <v>18.899999999999999</v>
      </c>
      <c r="K16">
        <v>8.1999999999999993</v>
      </c>
      <c r="L16">
        <v>0.3</v>
      </c>
      <c r="M16" t="s">
        <v>336</v>
      </c>
      <c r="N16">
        <v>0.01</v>
      </c>
      <c r="O16">
        <v>5</v>
      </c>
      <c r="P16" t="s">
        <v>35</v>
      </c>
      <c r="Q16">
        <v>3</v>
      </c>
      <c r="R16">
        <v>2.15</v>
      </c>
      <c r="S16" s="7" t="s">
        <v>49</v>
      </c>
    </row>
    <row r="17" spans="1:18" x14ac:dyDescent="0.3">
      <c r="A17" s="2">
        <v>43546</v>
      </c>
      <c r="B17" t="s">
        <v>91</v>
      </c>
      <c r="C17">
        <v>2016</v>
      </c>
      <c r="D17" t="s">
        <v>67</v>
      </c>
      <c r="E17" t="s">
        <v>36</v>
      </c>
      <c r="F17" s="3">
        <v>0.48055555555555557</v>
      </c>
      <c r="G17">
        <v>95.2</v>
      </c>
      <c r="H17">
        <v>7.43</v>
      </c>
      <c r="I17">
        <v>22.74</v>
      </c>
      <c r="J17">
        <v>20.9</v>
      </c>
      <c r="K17">
        <v>8.6999999999999993</v>
      </c>
      <c r="L17">
        <v>0.45</v>
      </c>
      <c r="M17" t="s">
        <v>337</v>
      </c>
      <c r="O17">
        <v>5</v>
      </c>
      <c r="P17" t="s">
        <v>34</v>
      </c>
      <c r="Q17">
        <v>3</v>
      </c>
      <c r="R17">
        <v>2.29</v>
      </c>
    </row>
    <row r="18" spans="1:18" x14ac:dyDescent="0.3">
      <c r="A18" s="2">
        <v>43546</v>
      </c>
      <c r="B18" t="s">
        <v>91</v>
      </c>
      <c r="C18">
        <v>2016</v>
      </c>
      <c r="D18" t="s">
        <v>67</v>
      </c>
      <c r="E18" t="s">
        <v>36</v>
      </c>
      <c r="O18">
        <v>8</v>
      </c>
      <c r="P18" t="s">
        <v>35</v>
      </c>
      <c r="Q18">
        <v>3</v>
      </c>
      <c r="R18">
        <v>2.5099999999999998</v>
      </c>
    </row>
    <row r="19" spans="1:18" x14ac:dyDescent="0.3">
      <c r="A19" s="2">
        <v>43546</v>
      </c>
      <c r="B19" t="s">
        <v>91</v>
      </c>
      <c r="C19">
        <v>2016</v>
      </c>
      <c r="D19" t="s">
        <v>67</v>
      </c>
      <c r="E19" t="s">
        <v>36</v>
      </c>
      <c r="O19">
        <v>7</v>
      </c>
      <c r="P19" t="s">
        <v>34</v>
      </c>
      <c r="Q19">
        <v>3</v>
      </c>
      <c r="R19">
        <v>1.92</v>
      </c>
    </row>
    <row r="20" spans="1:18" x14ac:dyDescent="0.3">
      <c r="A20" s="2">
        <v>43546</v>
      </c>
      <c r="B20" t="s">
        <v>91</v>
      </c>
      <c r="C20">
        <v>2016</v>
      </c>
      <c r="D20" t="s">
        <v>67</v>
      </c>
      <c r="E20" t="s">
        <v>36</v>
      </c>
      <c r="O20">
        <v>10</v>
      </c>
      <c r="P20" t="s">
        <v>35</v>
      </c>
      <c r="Q20">
        <v>3</v>
      </c>
      <c r="R20">
        <v>2</v>
      </c>
    </row>
    <row r="21" spans="1:18" x14ac:dyDescent="0.3">
      <c r="A21" s="2">
        <v>43546</v>
      </c>
      <c r="B21" t="s">
        <v>91</v>
      </c>
      <c r="C21">
        <v>2016</v>
      </c>
      <c r="D21" t="s">
        <v>67</v>
      </c>
      <c r="E21" t="s">
        <v>36</v>
      </c>
      <c r="O21">
        <v>10</v>
      </c>
      <c r="P21" t="s">
        <v>34</v>
      </c>
      <c r="Q21">
        <v>3</v>
      </c>
      <c r="R21">
        <v>2.06</v>
      </c>
    </row>
    <row r="22" spans="1:18" x14ac:dyDescent="0.3">
      <c r="A22" s="2">
        <v>43557</v>
      </c>
      <c r="B22" t="s">
        <v>80</v>
      </c>
      <c r="C22">
        <v>2018</v>
      </c>
      <c r="D22" t="s">
        <v>67</v>
      </c>
      <c r="E22" t="s">
        <v>36</v>
      </c>
      <c r="F22" s="3">
        <v>0.33333333333333331</v>
      </c>
      <c r="G22">
        <v>71.3</v>
      </c>
      <c r="H22">
        <v>5.49</v>
      </c>
      <c r="I22">
        <v>23.24</v>
      </c>
      <c r="J22">
        <v>21.6</v>
      </c>
      <c r="K22">
        <v>7.75</v>
      </c>
      <c r="L22">
        <v>0.25</v>
      </c>
      <c r="M22" t="s">
        <v>338</v>
      </c>
      <c r="N22">
        <v>0.01</v>
      </c>
      <c r="O22">
        <v>2</v>
      </c>
      <c r="P22" t="s">
        <v>35</v>
      </c>
      <c r="Q22">
        <v>3</v>
      </c>
      <c r="R22">
        <v>2.96</v>
      </c>
    </row>
    <row r="23" spans="1:18" x14ac:dyDescent="0.3">
      <c r="A23" s="2">
        <v>43557</v>
      </c>
      <c r="B23" t="s">
        <v>80</v>
      </c>
      <c r="C23">
        <v>2018</v>
      </c>
      <c r="D23" t="s">
        <v>67</v>
      </c>
      <c r="E23" t="s">
        <v>36</v>
      </c>
      <c r="F23" s="3">
        <v>0.38541666666666669</v>
      </c>
      <c r="G23">
        <v>81.599999999999994</v>
      </c>
      <c r="H23">
        <v>6.25</v>
      </c>
      <c r="I23">
        <v>23.23</v>
      </c>
      <c r="J23">
        <v>21.8</v>
      </c>
      <c r="K23">
        <v>7.88</v>
      </c>
      <c r="L23">
        <v>0.5</v>
      </c>
      <c r="M23" t="s">
        <v>339</v>
      </c>
      <c r="O23">
        <v>2</v>
      </c>
      <c r="P23" t="s">
        <v>34</v>
      </c>
      <c r="Q23">
        <v>3</v>
      </c>
      <c r="R23">
        <v>2.7</v>
      </c>
    </row>
    <row r="24" spans="1:18" x14ac:dyDescent="0.3">
      <c r="A24" s="2">
        <v>43557</v>
      </c>
      <c r="B24" t="s">
        <v>80</v>
      </c>
      <c r="C24">
        <v>2018</v>
      </c>
      <c r="D24" t="s">
        <v>67</v>
      </c>
      <c r="E24" t="s">
        <v>36</v>
      </c>
      <c r="O24">
        <v>1</v>
      </c>
      <c r="P24" t="s">
        <v>35</v>
      </c>
      <c r="Q24">
        <v>3</v>
      </c>
      <c r="R24">
        <v>2.54</v>
      </c>
    </row>
    <row r="25" spans="1:18" x14ac:dyDescent="0.3">
      <c r="A25" s="2">
        <v>43557</v>
      </c>
      <c r="B25" t="s">
        <v>80</v>
      </c>
      <c r="C25">
        <v>2018</v>
      </c>
      <c r="D25" t="s">
        <v>67</v>
      </c>
      <c r="E25" t="s">
        <v>36</v>
      </c>
      <c r="O25">
        <v>1</v>
      </c>
      <c r="P25" t="s">
        <v>34</v>
      </c>
      <c r="Q25">
        <v>3</v>
      </c>
      <c r="R25">
        <v>2.63</v>
      </c>
    </row>
    <row r="26" spans="1:18" x14ac:dyDescent="0.3">
      <c r="A26" s="2">
        <v>43557</v>
      </c>
      <c r="B26" t="s">
        <v>80</v>
      </c>
      <c r="C26">
        <v>2018</v>
      </c>
      <c r="D26" t="s">
        <v>67</v>
      </c>
      <c r="E26" t="s">
        <v>36</v>
      </c>
      <c r="O26">
        <v>3</v>
      </c>
      <c r="P26" t="s">
        <v>35</v>
      </c>
      <c r="Q26">
        <v>3</v>
      </c>
      <c r="R26">
        <v>2.91</v>
      </c>
    </row>
    <row r="27" spans="1:18" x14ac:dyDescent="0.3">
      <c r="A27" s="2">
        <v>43557</v>
      </c>
      <c r="B27" t="s">
        <v>80</v>
      </c>
      <c r="C27">
        <v>2018</v>
      </c>
      <c r="D27" t="s">
        <v>67</v>
      </c>
      <c r="E27" t="s">
        <v>36</v>
      </c>
      <c r="O27">
        <v>3</v>
      </c>
      <c r="P27" t="s">
        <v>34</v>
      </c>
      <c r="Q27">
        <v>3</v>
      </c>
      <c r="R27">
        <v>2.66</v>
      </c>
    </row>
    <row r="28" spans="1:18" x14ac:dyDescent="0.3">
      <c r="A28" s="2">
        <v>43557</v>
      </c>
      <c r="B28" t="s">
        <v>138</v>
      </c>
      <c r="D28" t="s">
        <v>67</v>
      </c>
      <c r="E28" t="s">
        <v>77</v>
      </c>
      <c r="F28" s="3">
        <v>0.4375</v>
      </c>
      <c r="G28">
        <v>82.2</v>
      </c>
      <c r="H28">
        <v>6.28</v>
      </c>
      <c r="I28">
        <v>22.98</v>
      </c>
      <c r="J28">
        <v>22</v>
      </c>
      <c r="K28">
        <v>7.94</v>
      </c>
      <c r="L28">
        <v>0.6</v>
      </c>
      <c r="M28" t="s">
        <v>340</v>
      </c>
      <c r="N28">
        <v>0.01</v>
      </c>
      <c r="O28">
        <v>1</v>
      </c>
      <c r="P28" t="s">
        <v>35</v>
      </c>
      <c r="Q28">
        <v>3</v>
      </c>
      <c r="R28">
        <v>2.65</v>
      </c>
    </row>
    <row r="29" spans="1:18" x14ac:dyDescent="0.3">
      <c r="A29" s="2">
        <v>43557</v>
      </c>
      <c r="B29" t="s">
        <v>138</v>
      </c>
      <c r="D29" t="s">
        <v>67</v>
      </c>
      <c r="E29" t="s">
        <v>77</v>
      </c>
      <c r="F29" s="3">
        <v>0.47222222222222227</v>
      </c>
      <c r="G29">
        <v>83.7</v>
      </c>
      <c r="H29">
        <v>6.38</v>
      </c>
      <c r="I29">
        <v>23.02</v>
      </c>
      <c r="J29">
        <v>22.1</v>
      </c>
      <c r="K29">
        <v>7.88</v>
      </c>
      <c r="L29">
        <v>0.5</v>
      </c>
      <c r="M29" t="s">
        <v>339</v>
      </c>
      <c r="O29">
        <v>1</v>
      </c>
      <c r="P29" t="s">
        <v>34</v>
      </c>
      <c r="Q29">
        <v>3</v>
      </c>
      <c r="R29">
        <v>2.23</v>
      </c>
    </row>
    <row r="30" spans="1:18" x14ac:dyDescent="0.3">
      <c r="A30" s="2">
        <v>43557</v>
      </c>
      <c r="B30" t="s">
        <v>138</v>
      </c>
      <c r="D30" t="s">
        <v>67</v>
      </c>
      <c r="E30" t="s">
        <v>77</v>
      </c>
      <c r="O30">
        <v>3</v>
      </c>
      <c r="P30" t="s">
        <v>35</v>
      </c>
      <c r="Q30">
        <v>3</v>
      </c>
      <c r="R30">
        <v>2.4500000000000002</v>
      </c>
    </row>
    <row r="31" spans="1:18" x14ac:dyDescent="0.3">
      <c r="A31" s="2">
        <v>43557</v>
      </c>
      <c r="B31" t="s">
        <v>138</v>
      </c>
      <c r="D31" t="s">
        <v>67</v>
      </c>
      <c r="E31" t="s">
        <v>77</v>
      </c>
      <c r="O31">
        <v>3</v>
      </c>
      <c r="P31" t="s">
        <v>34</v>
      </c>
      <c r="Q31">
        <v>3</v>
      </c>
      <c r="R31">
        <v>2.4</v>
      </c>
    </row>
    <row r="32" spans="1:18" x14ac:dyDescent="0.3">
      <c r="A32" s="2">
        <v>43557</v>
      </c>
      <c r="B32" t="s">
        <v>138</v>
      </c>
      <c r="D32" t="s">
        <v>67</v>
      </c>
      <c r="E32" t="s">
        <v>77</v>
      </c>
      <c r="O32">
        <v>2</v>
      </c>
      <c r="P32" t="s">
        <v>35</v>
      </c>
      <c r="Q32">
        <v>3</v>
      </c>
      <c r="R32">
        <v>2.31</v>
      </c>
    </row>
    <row r="33" spans="1:19" x14ac:dyDescent="0.3">
      <c r="A33" s="2">
        <v>43557</v>
      </c>
      <c r="B33" t="s">
        <v>138</v>
      </c>
      <c r="D33" t="s">
        <v>67</v>
      </c>
      <c r="E33" t="s">
        <v>77</v>
      </c>
      <c r="O33">
        <v>2</v>
      </c>
      <c r="P33" t="s">
        <v>34</v>
      </c>
      <c r="Q33">
        <v>3</v>
      </c>
      <c r="R33">
        <v>2.2000000000000002</v>
      </c>
    </row>
    <row r="34" spans="1:19" x14ac:dyDescent="0.3">
      <c r="A34" s="2">
        <v>43558</v>
      </c>
      <c r="B34" t="s">
        <v>88</v>
      </c>
      <c r="C34">
        <v>2018</v>
      </c>
      <c r="D34" t="s">
        <v>67</v>
      </c>
      <c r="E34" t="s">
        <v>36</v>
      </c>
      <c r="F34" s="3">
        <v>0.35486111111111113</v>
      </c>
      <c r="G34">
        <v>88.4</v>
      </c>
      <c r="H34">
        <v>6.94</v>
      </c>
      <c r="I34">
        <v>23.6</v>
      </c>
      <c r="J34">
        <v>20.399999999999999</v>
      </c>
      <c r="K34">
        <v>7.95</v>
      </c>
      <c r="L34">
        <v>0.25</v>
      </c>
      <c r="M34" t="s">
        <v>338</v>
      </c>
      <c r="N34">
        <v>0.01</v>
      </c>
      <c r="P34" t="s">
        <v>35</v>
      </c>
      <c r="Q34">
        <v>3</v>
      </c>
      <c r="R34">
        <v>2.21</v>
      </c>
      <c r="S34" s="7" t="s">
        <v>89</v>
      </c>
    </row>
    <row r="35" spans="1:19" x14ac:dyDescent="0.3">
      <c r="A35" s="2">
        <v>43558</v>
      </c>
      <c r="B35" t="s">
        <v>88</v>
      </c>
      <c r="C35">
        <v>2018</v>
      </c>
      <c r="D35" t="s">
        <v>67</v>
      </c>
      <c r="E35" t="s">
        <v>36</v>
      </c>
      <c r="F35" s="3">
        <v>0.4381944444444445</v>
      </c>
      <c r="G35">
        <v>102.7</v>
      </c>
      <c r="H35">
        <v>7.92</v>
      </c>
      <c r="I35">
        <v>23.54</v>
      </c>
      <c r="J35">
        <v>21.5</v>
      </c>
      <c r="K35">
        <v>8.07</v>
      </c>
      <c r="L35">
        <v>0.25</v>
      </c>
      <c r="M35" t="s">
        <v>338</v>
      </c>
      <c r="P35" t="s">
        <v>34</v>
      </c>
      <c r="Q35">
        <v>3</v>
      </c>
      <c r="R35">
        <v>2.54</v>
      </c>
    </row>
    <row r="36" spans="1:19" x14ac:dyDescent="0.3">
      <c r="A36" s="2">
        <v>43558</v>
      </c>
      <c r="B36" t="s">
        <v>88</v>
      </c>
      <c r="C36">
        <v>2018</v>
      </c>
      <c r="D36" t="s">
        <v>67</v>
      </c>
      <c r="E36" t="s">
        <v>36</v>
      </c>
      <c r="P36" t="s">
        <v>35</v>
      </c>
      <c r="Q36">
        <v>3</v>
      </c>
      <c r="R36">
        <v>2.6</v>
      </c>
    </row>
    <row r="37" spans="1:19" x14ac:dyDescent="0.3">
      <c r="A37" s="2">
        <v>43558</v>
      </c>
      <c r="B37" t="s">
        <v>88</v>
      </c>
      <c r="C37">
        <v>2018</v>
      </c>
      <c r="D37" t="s">
        <v>67</v>
      </c>
      <c r="E37" t="s">
        <v>36</v>
      </c>
      <c r="P37" t="s">
        <v>34</v>
      </c>
      <c r="Q37">
        <v>3</v>
      </c>
      <c r="R37">
        <v>2.84</v>
      </c>
    </row>
    <row r="38" spans="1:19" x14ac:dyDescent="0.3">
      <c r="A38" s="2">
        <v>43558</v>
      </c>
      <c r="B38" t="s">
        <v>88</v>
      </c>
      <c r="C38">
        <v>2018</v>
      </c>
      <c r="D38" t="s">
        <v>67</v>
      </c>
      <c r="E38" t="s">
        <v>36</v>
      </c>
      <c r="P38" t="s">
        <v>35</v>
      </c>
      <c r="Q38">
        <v>3</v>
      </c>
      <c r="R38">
        <v>1.6</v>
      </c>
    </row>
    <row r="39" spans="1:19" x14ac:dyDescent="0.3">
      <c r="A39" s="2">
        <v>43558</v>
      </c>
      <c r="B39" t="s">
        <v>88</v>
      </c>
      <c r="C39">
        <v>2018</v>
      </c>
      <c r="D39" t="s">
        <v>67</v>
      </c>
      <c r="E39" t="s">
        <v>36</v>
      </c>
      <c r="P39" t="s">
        <v>34</v>
      </c>
      <c r="Q39">
        <v>3</v>
      </c>
      <c r="R39">
        <v>2.25</v>
      </c>
    </row>
    <row r="40" spans="1:19" x14ac:dyDescent="0.3">
      <c r="A40" s="2">
        <v>43560</v>
      </c>
      <c r="B40" t="s">
        <v>93</v>
      </c>
      <c r="C40">
        <v>2018</v>
      </c>
      <c r="D40" t="s">
        <v>67</v>
      </c>
      <c r="E40" t="s">
        <v>36</v>
      </c>
      <c r="F40" s="3">
        <v>0.375</v>
      </c>
      <c r="G40">
        <v>72.400000000000006</v>
      </c>
      <c r="H40">
        <v>5.48</v>
      </c>
      <c r="I40">
        <v>23.63</v>
      </c>
      <c r="J40">
        <v>22.3</v>
      </c>
      <c r="K40">
        <v>7.89</v>
      </c>
      <c r="L40">
        <v>0.3</v>
      </c>
      <c r="M40" t="s">
        <v>336</v>
      </c>
      <c r="N40">
        <v>0.01</v>
      </c>
      <c r="O40">
        <v>9</v>
      </c>
      <c r="P40" t="s">
        <v>35</v>
      </c>
      <c r="Q40">
        <v>3</v>
      </c>
      <c r="R40">
        <v>2.5</v>
      </c>
    </row>
    <row r="41" spans="1:19" x14ac:dyDescent="0.3">
      <c r="A41" s="2">
        <v>43560</v>
      </c>
      <c r="B41" t="s">
        <v>93</v>
      </c>
      <c r="C41">
        <v>2018</v>
      </c>
      <c r="D41" t="s">
        <v>67</v>
      </c>
      <c r="E41" t="s">
        <v>36</v>
      </c>
      <c r="F41" s="3">
        <v>0.4375</v>
      </c>
      <c r="G41">
        <v>81.2</v>
      </c>
      <c r="H41">
        <v>6.14</v>
      </c>
      <c r="I41">
        <v>23.48</v>
      </c>
      <c r="J41">
        <v>22.5</v>
      </c>
      <c r="K41">
        <v>7.83</v>
      </c>
      <c r="L41">
        <v>0.5</v>
      </c>
      <c r="M41" t="s">
        <v>339</v>
      </c>
      <c r="O41">
        <v>9</v>
      </c>
      <c r="P41" t="s">
        <v>34</v>
      </c>
      <c r="Q41">
        <v>3</v>
      </c>
      <c r="R41">
        <v>2.92</v>
      </c>
    </row>
    <row r="42" spans="1:19" x14ac:dyDescent="0.3">
      <c r="A42" s="2">
        <v>43560</v>
      </c>
      <c r="B42" t="s">
        <v>93</v>
      </c>
      <c r="C42">
        <v>2018</v>
      </c>
      <c r="D42" t="s">
        <v>67</v>
      </c>
      <c r="E42" t="s">
        <v>36</v>
      </c>
      <c r="O42">
        <v>7</v>
      </c>
      <c r="P42" t="s">
        <v>35</v>
      </c>
      <c r="Q42">
        <v>3</v>
      </c>
      <c r="R42">
        <v>2.86</v>
      </c>
    </row>
    <row r="43" spans="1:19" x14ac:dyDescent="0.3">
      <c r="A43" s="2">
        <v>43560</v>
      </c>
      <c r="B43" t="s">
        <v>93</v>
      </c>
      <c r="C43">
        <v>2018</v>
      </c>
      <c r="D43" t="s">
        <v>67</v>
      </c>
      <c r="E43" t="s">
        <v>36</v>
      </c>
      <c r="O43">
        <v>7</v>
      </c>
      <c r="P43" t="s">
        <v>34</v>
      </c>
      <c r="Q43">
        <v>3</v>
      </c>
      <c r="R43">
        <v>2.82</v>
      </c>
    </row>
    <row r="44" spans="1:19" x14ac:dyDescent="0.3">
      <c r="A44" s="2">
        <v>43560</v>
      </c>
      <c r="B44" t="s">
        <v>93</v>
      </c>
      <c r="C44">
        <v>2018</v>
      </c>
      <c r="D44" t="s">
        <v>67</v>
      </c>
      <c r="E44" t="s">
        <v>36</v>
      </c>
      <c r="O44">
        <v>4</v>
      </c>
      <c r="P44" t="s">
        <v>35</v>
      </c>
      <c r="Q44">
        <v>3</v>
      </c>
      <c r="R44">
        <v>2.61</v>
      </c>
    </row>
    <row r="45" spans="1:19" x14ac:dyDescent="0.3">
      <c r="A45" s="2">
        <v>43560</v>
      </c>
      <c r="B45" t="s">
        <v>93</v>
      </c>
      <c r="C45">
        <v>2018</v>
      </c>
      <c r="D45" t="s">
        <v>67</v>
      </c>
      <c r="E45" t="s">
        <v>36</v>
      </c>
      <c r="O45">
        <v>4</v>
      </c>
      <c r="P45" t="s">
        <v>34</v>
      </c>
      <c r="Q45">
        <v>3</v>
      </c>
      <c r="R45">
        <v>2.82</v>
      </c>
    </row>
    <row r="46" spans="1:19" x14ac:dyDescent="0.3">
      <c r="A46" s="2">
        <v>43571</v>
      </c>
      <c r="B46" t="s">
        <v>93</v>
      </c>
      <c r="C46">
        <v>2018</v>
      </c>
      <c r="D46" t="s">
        <v>67</v>
      </c>
      <c r="E46" t="s">
        <v>14</v>
      </c>
      <c r="F46" s="3">
        <v>0.29166666666666669</v>
      </c>
      <c r="G46">
        <v>75.5</v>
      </c>
      <c r="H46">
        <v>6.13</v>
      </c>
      <c r="I46">
        <v>24.27</v>
      </c>
      <c r="J46">
        <v>18.3</v>
      </c>
      <c r="K46">
        <v>7.96</v>
      </c>
      <c r="L46">
        <v>0.2</v>
      </c>
      <c r="M46" t="s">
        <v>341</v>
      </c>
      <c r="N46">
        <v>0.01</v>
      </c>
      <c r="O46">
        <v>1</v>
      </c>
      <c r="P46" t="s">
        <v>35</v>
      </c>
      <c r="Q46">
        <v>3</v>
      </c>
      <c r="R46">
        <v>2.62</v>
      </c>
    </row>
    <row r="47" spans="1:19" x14ac:dyDescent="0.3">
      <c r="A47" s="2">
        <v>43571</v>
      </c>
      <c r="B47" t="s">
        <v>93</v>
      </c>
      <c r="C47">
        <v>2018</v>
      </c>
      <c r="D47" t="s">
        <v>67</v>
      </c>
      <c r="E47" t="s">
        <v>14</v>
      </c>
      <c r="F47" s="3">
        <v>0.36736111111111108</v>
      </c>
      <c r="G47">
        <v>102.8</v>
      </c>
      <c r="H47">
        <v>8.34</v>
      </c>
      <c r="I47">
        <v>24.2</v>
      </c>
      <c r="J47">
        <v>18.5</v>
      </c>
      <c r="K47">
        <v>8.1</v>
      </c>
      <c r="L47">
        <v>0.2</v>
      </c>
      <c r="M47" t="s">
        <v>341</v>
      </c>
      <c r="O47">
        <v>1</v>
      </c>
      <c r="P47" t="s">
        <v>34</v>
      </c>
      <c r="Q47">
        <v>3</v>
      </c>
      <c r="R47">
        <v>2.58</v>
      </c>
    </row>
    <row r="48" spans="1:19" x14ac:dyDescent="0.3">
      <c r="A48" s="2">
        <v>43571</v>
      </c>
      <c r="B48" t="s">
        <v>93</v>
      </c>
      <c r="C48">
        <v>2018</v>
      </c>
      <c r="D48" t="s">
        <v>67</v>
      </c>
      <c r="E48" t="s">
        <v>14</v>
      </c>
      <c r="O48">
        <v>8</v>
      </c>
      <c r="P48" t="s">
        <v>35</v>
      </c>
      <c r="Q48">
        <v>3</v>
      </c>
      <c r="R48">
        <v>2.5</v>
      </c>
    </row>
    <row r="49" spans="1:18" x14ac:dyDescent="0.3">
      <c r="A49" s="2">
        <v>43571</v>
      </c>
      <c r="B49" t="s">
        <v>93</v>
      </c>
      <c r="C49">
        <v>2018</v>
      </c>
      <c r="D49" t="s">
        <v>67</v>
      </c>
      <c r="E49" t="s">
        <v>14</v>
      </c>
      <c r="O49">
        <v>8</v>
      </c>
      <c r="P49" t="s">
        <v>94</v>
      </c>
      <c r="Q49">
        <v>3</v>
      </c>
      <c r="R49">
        <v>2.72</v>
      </c>
    </row>
    <row r="50" spans="1:18" x14ac:dyDescent="0.3">
      <c r="A50" s="2">
        <v>43571</v>
      </c>
      <c r="B50" t="s">
        <v>93</v>
      </c>
      <c r="C50">
        <v>2018</v>
      </c>
      <c r="D50" t="s">
        <v>67</v>
      </c>
      <c r="E50" t="s">
        <v>14</v>
      </c>
      <c r="O50">
        <v>9</v>
      </c>
      <c r="P50" t="s">
        <v>95</v>
      </c>
      <c r="Q50">
        <v>3</v>
      </c>
      <c r="R50">
        <v>2.58</v>
      </c>
    </row>
    <row r="51" spans="1:18" x14ac:dyDescent="0.3">
      <c r="A51" s="2">
        <v>43571</v>
      </c>
      <c r="B51" t="s">
        <v>93</v>
      </c>
      <c r="C51">
        <v>2018</v>
      </c>
      <c r="D51" t="s">
        <v>67</v>
      </c>
      <c r="E51" t="s">
        <v>14</v>
      </c>
      <c r="O51">
        <v>9</v>
      </c>
      <c r="P51" t="s">
        <v>94</v>
      </c>
      <c r="Q51">
        <v>3</v>
      </c>
      <c r="R51">
        <v>2.42</v>
      </c>
    </row>
    <row r="52" spans="1:18" x14ac:dyDescent="0.3">
      <c r="A52" s="2">
        <v>43572</v>
      </c>
      <c r="B52" t="s">
        <v>93</v>
      </c>
      <c r="C52">
        <v>2007</v>
      </c>
      <c r="D52" t="s">
        <v>67</v>
      </c>
      <c r="E52" t="s">
        <v>14</v>
      </c>
      <c r="F52" s="3">
        <v>0.31944444444444448</v>
      </c>
      <c r="G52">
        <v>42.2</v>
      </c>
      <c r="H52">
        <v>3.26</v>
      </c>
      <c r="I52">
        <v>24.43</v>
      </c>
      <c r="J52">
        <v>20.8</v>
      </c>
      <c r="K52">
        <v>7.53</v>
      </c>
      <c r="L52">
        <v>0.1</v>
      </c>
      <c r="M52" t="s">
        <v>342</v>
      </c>
      <c r="N52">
        <v>0.01</v>
      </c>
      <c r="O52">
        <v>10</v>
      </c>
      <c r="P52" t="s">
        <v>94</v>
      </c>
      <c r="Q52">
        <v>3</v>
      </c>
      <c r="R52">
        <v>2.92</v>
      </c>
    </row>
    <row r="53" spans="1:18" x14ac:dyDescent="0.3">
      <c r="A53" s="2">
        <v>43572</v>
      </c>
      <c r="B53" t="s">
        <v>93</v>
      </c>
      <c r="C53">
        <v>2007</v>
      </c>
      <c r="D53" t="s">
        <v>67</v>
      </c>
      <c r="E53" t="s">
        <v>14</v>
      </c>
      <c r="F53" s="3">
        <v>0.41666666666666669</v>
      </c>
      <c r="G53">
        <v>97.2</v>
      </c>
      <c r="H53">
        <v>7.19</v>
      </c>
      <c r="I53">
        <v>24.5</v>
      </c>
      <c r="J53">
        <v>23</v>
      </c>
      <c r="K53">
        <v>8.02</v>
      </c>
      <c r="L53">
        <v>0.3</v>
      </c>
      <c r="M53" t="s">
        <v>336</v>
      </c>
      <c r="N53">
        <v>0.01</v>
      </c>
      <c r="O53">
        <v>10</v>
      </c>
      <c r="P53" t="s">
        <v>95</v>
      </c>
      <c r="Q53">
        <v>3</v>
      </c>
      <c r="R53">
        <v>2.72</v>
      </c>
    </row>
    <row r="54" spans="1:18" x14ac:dyDescent="0.3">
      <c r="A54" s="2">
        <v>43572</v>
      </c>
      <c r="B54" t="s">
        <v>93</v>
      </c>
      <c r="C54">
        <v>2007</v>
      </c>
      <c r="D54" t="s">
        <v>67</v>
      </c>
      <c r="E54" t="s">
        <v>14</v>
      </c>
      <c r="O54">
        <v>6</v>
      </c>
      <c r="P54" t="s">
        <v>94</v>
      </c>
      <c r="Q54">
        <v>3</v>
      </c>
      <c r="R54">
        <v>2.8</v>
      </c>
    </row>
    <row r="55" spans="1:18" x14ac:dyDescent="0.3">
      <c r="A55" s="2">
        <v>43572</v>
      </c>
      <c r="B55" t="s">
        <v>93</v>
      </c>
      <c r="C55">
        <v>2007</v>
      </c>
      <c r="D55" t="s">
        <v>67</v>
      </c>
      <c r="E55" t="s">
        <v>14</v>
      </c>
      <c r="O55">
        <v>6</v>
      </c>
      <c r="P55" t="s">
        <v>95</v>
      </c>
      <c r="Q55">
        <v>3</v>
      </c>
      <c r="R55">
        <v>2.44</v>
      </c>
    </row>
    <row r="56" spans="1:18" x14ac:dyDescent="0.3">
      <c r="A56" s="2">
        <v>43572</v>
      </c>
      <c r="B56" t="s">
        <v>93</v>
      </c>
      <c r="C56">
        <v>2007</v>
      </c>
      <c r="D56" t="s">
        <v>67</v>
      </c>
      <c r="E56" t="s">
        <v>14</v>
      </c>
      <c r="O56">
        <v>7</v>
      </c>
      <c r="P56" t="s">
        <v>94</v>
      </c>
      <c r="Q56">
        <v>3</v>
      </c>
      <c r="R56">
        <v>2.81</v>
      </c>
    </row>
    <row r="57" spans="1:18" x14ac:dyDescent="0.3">
      <c r="A57" s="2">
        <v>43572</v>
      </c>
      <c r="B57" t="s">
        <v>93</v>
      </c>
      <c r="C57">
        <v>2007</v>
      </c>
      <c r="D57" t="s">
        <v>67</v>
      </c>
      <c r="E57" t="s">
        <v>14</v>
      </c>
      <c r="O57">
        <v>7</v>
      </c>
      <c r="P57" t="s">
        <v>95</v>
      </c>
      <c r="Q57">
        <v>3</v>
      </c>
      <c r="R57">
        <v>2.7</v>
      </c>
    </row>
    <row r="58" spans="1:18" x14ac:dyDescent="0.3">
      <c r="A58" s="2">
        <v>43572</v>
      </c>
      <c r="B58" t="s">
        <v>93</v>
      </c>
      <c r="C58">
        <v>2007</v>
      </c>
      <c r="D58" t="s">
        <v>67</v>
      </c>
      <c r="E58" t="s">
        <v>36</v>
      </c>
      <c r="F58" s="3">
        <v>0.31944444444444448</v>
      </c>
      <c r="G58">
        <v>42.2</v>
      </c>
      <c r="H58">
        <v>3.26</v>
      </c>
      <c r="I58">
        <v>24.43</v>
      </c>
      <c r="J58">
        <v>20.8</v>
      </c>
      <c r="K58">
        <v>7.53</v>
      </c>
      <c r="L58">
        <v>0.1</v>
      </c>
      <c r="M58" t="s">
        <v>342</v>
      </c>
      <c r="N58">
        <v>0.01</v>
      </c>
      <c r="O58">
        <v>3</v>
      </c>
      <c r="P58" t="s">
        <v>95</v>
      </c>
      <c r="Q58">
        <v>3</v>
      </c>
      <c r="R58">
        <v>2.2400000000000002</v>
      </c>
    </row>
    <row r="59" spans="1:18" x14ac:dyDescent="0.3">
      <c r="A59" s="2">
        <v>43572</v>
      </c>
      <c r="B59" t="s">
        <v>93</v>
      </c>
      <c r="C59">
        <v>2007</v>
      </c>
      <c r="D59" t="s">
        <v>67</v>
      </c>
      <c r="E59" t="s">
        <v>36</v>
      </c>
      <c r="F59" s="3">
        <v>0.41666666666666669</v>
      </c>
      <c r="G59">
        <v>97.2</v>
      </c>
      <c r="H59">
        <v>7.19</v>
      </c>
      <c r="I59">
        <v>24.5</v>
      </c>
      <c r="J59">
        <v>23</v>
      </c>
      <c r="K59">
        <v>8.02</v>
      </c>
      <c r="L59">
        <v>0.3</v>
      </c>
      <c r="M59" t="s">
        <v>336</v>
      </c>
      <c r="N59">
        <v>0.01</v>
      </c>
      <c r="O59">
        <v>3</v>
      </c>
      <c r="P59" t="s">
        <v>94</v>
      </c>
      <c r="Q59">
        <v>3</v>
      </c>
      <c r="R59">
        <v>2.65</v>
      </c>
    </row>
    <row r="60" spans="1:18" x14ac:dyDescent="0.3">
      <c r="A60" s="2">
        <v>43572</v>
      </c>
      <c r="B60" t="s">
        <v>93</v>
      </c>
      <c r="C60">
        <v>2007</v>
      </c>
      <c r="D60" t="s">
        <v>67</v>
      </c>
      <c r="E60" t="s">
        <v>36</v>
      </c>
      <c r="O60">
        <v>1</v>
      </c>
      <c r="P60" t="s">
        <v>95</v>
      </c>
      <c r="Q60">
        <v>3</v>
      </c>
      <c r="R60">
        <v>2.75</v>
      </c>
    </row>
    <row r="61" spans="1:18" x14ac:dyDescent="0.3">
      <c r="A61" s="2">
        <v>43572</v>
      </c>
      <c r="B61" t="s">
        <v>93</v>
      </c>
      <c r="C61">
        <v>2007</v>
      </c>
      <c r="D61" t="s">
        <v>67</v>
      </c>
      <c r="E61" t="s">
        <v>36</v>
      </c>
      <c r="O61">
        <v>1</v>
      </c>
      <c r="P61" t="s">
        <v>94</v>
      </c>
      <c r="Q61">
        <v>3</v>
      </c>
      <c r="R61">
        <v>2.77</v>
      </c>
    </row>
    <row r="62" spans="1:18" x14ac:dyDescent="0.3">
      <c r="A62" s="2">
        <v>43572</v>
      </c>
      <c r="B62" t="s">
        <v>93</v>
      </c>
      <c r="C62">
        <v>2007</v>
      </c>
      <c r="D62" t="s">
        <v>67</v>
      </c>
      <c r="E62" t="s">
        <v>36</v>
      </c>
      <c r="O62" t="s">
        <v>116</v>
      </c>
      <c r="P62" t="s">
        <v>95</v>
      </c>
      <c r="Q62">
        <v>3</v>
      </c>
      <c r="R62">
        <v>2.56</v>
      </c>
    </row>
    <row r="63" spans="1:18" x14ac:dyDescent="0.3">
      <c r="A63" s="2">
        <v>43572</v>
      </c>
      <c r="B63" t="s">
        <v>93</v>
      </c>
      <c r="C63">
        <v>2007</v>
      </c>
      <c r="D63" t="s">
        <v>67</v>
      </c>
      <c r="E63" t="s">
        <v>36</v>
      </c>
      <c r="O63">
        <v>8</v>
      </c>
      <c r="P63" t="s">
        <v>94</v>
      </c>
      <c r="Q63">
        <v>3</v>
      </c>
      <c r="R63">
        <v>2.4700000000000002</v>
      </c>
    </row>
    <row r="64" spans="1:18" x14ac:dyDescent="0.3">
      <c r="A64" s="2">
        <v>43573</v>
      </c>
      <c r="B64" t="s">
        <v>93</v>
      </c>
      <c r="C64">
        <v>2015</v>
      </c>
      <c r="D64" t="s">
        <v>67</v>
      </c>
      <c r="E64" t="s">
        <v>36</v>
      </c>
      <c r="F64" s="3">
        <v>0.33333333333333331</v>
      </c>
      <c r="G64">
        <v>77.599999999999994</v>
      </c>
      <c r="H64">
        <v>5.93</v>
      </c>
      <c r="I64">
        <v>24.76</v>
      </c>
      <c r="J64">
        <v>21.5</v>
      </c>
      <c r="K64">
        <v>7.72</v>
      </c>
      <c r="L64">
        <v>0.1</v>
      </c>
      <c r="M64" t="s">
        <v>342</v>
      </c>
      <c r="N64">
        <v>0.01</v>
      </c>
      <c r="O64">
        <v>9</v>
      </c>
      <c r="P64" t="s">
        <v>95</v>
      </c>
      <c r="Q64">
        <v>3</v>
      </c>
      <c r="R64">
        <v>2.1</v>
      </c>
    </row>
    <row r="65" spans="1:18" x14ac:dyDescent="0.3">
      <c r="A65" s="2">
        <v>43573</v>
      </c>
      <c r="B65" t="s">
        <v>93</v>
      </c>
      <c r="C65">
        <v>2015</v>
      </c>
      <c r="D65" t="s">
        <v>67</v>
      </c>
      <c r="E65" t="s">
        <v>36</v>
      </c>
      <c r="F65" s="3">
        <v>0.41666666666666669</v>
      </c>
      <c r="G65">
        <v>122.7</v>
      </c>
      <c r="H65">
        <v>9.01</v>
      </c>
      <c r="I65">
        <v>24.77</v>
      </c>
      <c r="J65">
        <v>23.7</v>
      </c>
      <c r="K65">
        <v>8.1199999999999992</v>
      </c>
      <c r="L65">
        <v>0.2</v>
      </c>
      <c r="M65" t="s">
        <v>341</v>
      </c>
      <c r="O65">
        <v>9</v>
      </c>
      <c r="P65" t="s">
        <v>94</v>
      </c>
      <c r="Q65">
        <v>3</v>
      </c>
      <c r="R65">
        <v>2.74</v>
      </c>
    </row>
    <row r="66" spans="1:18" x14ac:dyDescent="0.3">
      <c r="A66" s="2">
        <v>43573</v>
      </c>
      <c r="B66" t="s">
        <v>93</v>
      </c>
      <c r="C66">
        <v>2015</v>
      </c>
      <c r="D66" t="s">
        <v>67</v>
      </c>
      <c r="E66" t="s">
        <v>36</v>
      </c>
      <c r="O66">
        <v>10</v>
      </c>
      <c r="P66" t="s">
        <v>95</v>
      </c>
      <c r="Q66">
        <v>3</v>
      </c>
      <c r="R66">
        <v>2.23</v>
      </c>
    </row>
    <row r="67" spans="1:18" x14ac:dyDescent="0.3">
      <c r="A67" s="2">
        <v>43573</v>
      </c>
      <c r="B67" t="s">
        <v>93</v>
      </c>
      <c r="C67">
        <v>2015</v>
      </c>
      <c r="D67" t="s">
        <v>67</v>
      </c>
      <c r="E67" t="s">
        <v>36</v>
      </c>
      <c r="O67">
        <v>10</v>
      </c>
      <c r="P67" t="s">
        <v>94</v>
      </c>
      <c r="Q67">
        <v>3</v>
      </c>
      <c r="R67">
        <v>2.75</v>
      </c>
    </row>
    <row r="68" spans="1:18" x14ac:dyDescent="0.3">
      <c r="A68" s="2">
        <v>43573</v>
      </c>
      <c r="B68" t="s">
        <v>93</v>
      </c>
      <c r="C68">
        <v>2015</v>
      </c>
      <c r="D68" t="s">
        <v>67</v>
      </c>
      <c r="E68" t="s">
        <v>36</v>
      </c>
      <c r="O68">
        <v>5</v>
      </c>
      <c r="P68" t="s">
        <v>95</v>
      </c>
      <c r="Q68">
        <v>3</v>
      </c>
      <c r="R68">
        <v>2.61</v>
      </c>
    </row>
    <row r="69" spans="1:18" x14ac:dyDescent="0.3">
      <c r="A69" s="2">
        <v>43573</v>
      </c>
      <c r="B69" t="s">
        <v>93</v>
      </c>
      <c r="C69">
        <v>2015</v>
      </c>
      <c r="D69" t="s">
        <v>67</v>
      </c>
      <c r="E69" t="s">
        <v>36</v>
      </c>
      <c r="O69">
        <v>5</v>
      </c>
      <c r="P69" t="s">
        <v>94</v>
      </c>
      <c r="Q69">
        <v>3</v>
      </c>
      <c r="R69">
        <v>2.8</v>
      </c>
    </row>
    <row r="70" spans="1:18" x14ac:dyDescent="0.3">
      <c r="A70" s="2">
        <v>43585</v>
      </c>
      <c r="B70" t="s">
        <v>139</v>
      </c>
      <c r="C70">
        <v>2016</v>
      </c>
      <c r="D70" t="s">
        <v>67</v>
      </c>
      <c r="E70" t="s">
        <v>140</v>
      </c>
      <c r="F70" s="3">
        <v>0.34027777777777773</v>
      </c>
      <c r="G70">
        <v>13.9</v>
      </c>
      <c r="H70">
        <v>0.94</v>
      </c>
      <c r="I70">
        <v>35.4</v>
      </c>
      <c r="J70">
        <v>24.6</v>
      </c>
      <c r="K70">
        <v>7.48</v>
      </c>
      <c r="L70">
        <v>0.1</v>
      </c>
      <c r="M70" t="s">
        <v>342</v>
      </c>
      <c r="N70">
        <v>0.01</v>
      </c>
      <c r="O70">
        <v>7</v>
      </c>
      <c r="P70" t="s">
        <v>95</v>
      </c>
      <c r="Q70">
        <v>3</v>
      </c>
      <c r="R70">
        <v>2.44</v>
      </c>
    </row>
    <row r="71" spans="1:18" x14ac:dyDescent="0.3">
      <c r="A71" s="2">
        <v>43585</v>
      </c>
      <c r="B71" t="s">
        <v>139</v>
      </c>
      <c r="C71">
        <v>2016</v>
      </c>
      <c r="D71" t="s">
        <v>67</v>
      </c>
      <c r="E71" t="s">
        <v>140</v>
      </c>
      <c r="F71" s="3">
        <v>0.41250000000000003</v>
      </c>
      <c r="G71">
        <v>55</v>
      </c>
      <c r="H71">
        <v>3.72</v>
      </c>
      <c r="I71">
        <v>35.35</v>
      </c>
      <c r="J71">
        <v>24.9</v>
      </c>
      <c r="K71">
        <v>8.0299999999999994</v>
      </c>
      <c r="L71">
        <v>0.2</v>
      </c>
      <c r="M71" t="s">
        <v>341</v>
      </c>
      <c r="O71">
        <v>7</v>
      </c>
      <c r="P71" t="s">
        <v>94</v>
      </c>
      <c r="Q71">
        <v>3</v>
      </c>
      <c r="R71">
        <v>2.58</v>
      </c>
    </row>
    <row r="72" spans="1:18" x14ac:dyDescent="0.3">
      <c r="A72" s="2">
        <v>43585</v>
      </c>
      <c r="B72" t="s">
        <v>139</v>
      </c>
      <c r="C72">
        <v>2016</v>
      </c>
      <c r="D72" t="s">
        <v>67</v>
      </c>
      <c r="E72" t="s">
        <v>140</v>
      </c>
      <c r="O72">
        <v>3</v>
      </c>
      <c r="P72" t="s">
        <v>95</v>
      </c>
      <c r="Q72">
        <v>3</v>
      </c>
      <c r="R72">
        <v>2.72</v>
      </c>
    </row>
    <row r="73" spans="1:18" x14ac:dyDescent="0.3">
      <c r="A73" s="2">
        <v>43585</v>
      </c>
      <c r="B73" t="s">
        <v>139</v>
      </c>
      <c r="C73">
        <v>2016</v>
      </c>
      <c r="D73" t="s">
        <v>67</v>
      </c>
      <c r="E73" t="s">
        <v>140</v>
      </c>
      <c r="O73">
        <v>3</v>
      </c>
      <c r="P73" t="s">
        <v>94</v>
      </c>
      <c r="Q73">
        <v>3</v>
      </c>
      <c r="R73">
        <v>2.83</v>
      </c>
    </row>
    <row r="74" spans="1:18" x14ac:dyDescent="0.3">
      <c r="A74" s="2">
        <v>43585</v>
      </c>
      <c r="B74" t="s">
        <v>139</v>
      </c>
      <c r="C74">
        <v>2016</v>
      </c>
      <c r="D74" t="s">
        <v>67</v>
      </c>
      <c r="E74" t="s">
        <v>140</v>
      </c>
      <c r="O74">
        <v>1</v>
      </c>
      <c r="P74" t="s">
        <v>95</v>
      </c>
      <c r="Q74">
        <v>3</v>
      </c>
      <c r="R74">
        <v>2.36</v>
      </c>
    </row>
    <row r="75" spans="1:18" x14ac:dyDescent="0.3">
      <c r="A75" s="2">
        <v>43585</v>
      </c>
      <c r="B75" t="s">
        <v>139</v>
      </c>
      <c r="C75">
        <v>2016</v>
      </c>
      <c r="D75" t="s">
        <v>67</v>
      </c>
      <c r="E75" t="s">
        <v>140</v>
      </c>
      <c r="O75">
        <v>1</v>
      </c>
      <c r="P75" t="s">
        <v>94</v>
      </c>
      <c r="Q75">
        <v>3</v>
      </c>
      <c r="R75">
        <v>2.62</v>
      </c>
    </row>
    <row r="76" spans="1:18" x14ac:dyDescent="0.3">
      <c r="A76" s="2">
        <v>43738</v>
      </c>
      <c r="B76" t="s">
        <v>168</v>
      </c>
      <c r="C76">
        <v>2018</v>
      </c>
      <c r="D76" t="s">
        <v>67</v>
      </c>
      <c r="E76" t="s">
        <v>36</v>
      </c>
      <c r="F76" s="3">
        <v>0.41666666666666669</v>
      </c>
      <c r="G76">
        <v>105.9</v>
      </c>
      <c r="H76">
        <v>7.5</v>
      </c>
      <c r="I76">
        <v>22</v>
      </c>
      <c r="J76">
        <v>26.8</v>
      </c>
      <c r="K76">
        <v>7.93</v>
      </c>
      <c r="L76">
        <v>0.2</v>
      </c>
      <c r="M76" t="s">
        <v>341</v>
      </c>
      <c r="N76">
        <v>0.01</v>
      </c>
      <c r="O76">
        <v>1</v>
      </c>
      <c r="P76" t="s">
        <v>95</v>
      </c>
      <c r="Q76">
        <v>3</v>
      </c>
      <c r="R76">
        <v>2.8</v>
      </c>
    </row>
    <row r="77" spans="1:18" x14ac:dyDescent="0.3">
      <c r="A77" s="2">
        <v>43738</v>
      </c>
      <c r="B77" t="s">
        <v>168</v>
      </c>
      <c r="C77">
        <v>2018</v>
      </c>
      <c r="D77" t="s">
        <v>67</v>
      </c>
      <c r="E77" t="s">
        <v>36</v>
      </c>
      <c r="F77" s="3">
        <v>0.5</v>
      </c>
      <c r="G77">
        <v>132.1</v>
      </c>
      <c r="H77">
        <v>9.11</v>
      </c>
      <c r="I77">
        <v>22.07</v>
      </c>
      <c r="J77">
        <v>28.3</v>
      </c>
      <c r="K77">
        <v>8.06</v>
      </c>
      <c r="L77">
        <v>0.5</v>
      </c>
      <c r="M77" t="s">
        <v>339</v>
      </c>
      <c r="O77">
        <v>1</v>
      </c>
      <c r="P77" t="s">
        <v>94</v>
      </c>
      <c r="Q77">
        <v>3</v>
      </c>
      <c r="R77">
        <v>2.23</v>
      </c>
    </row>
    <row r="78" spans="1:18" x14ac:dyDescent="0.3">
      <c r="A78" s="2">
        <v>43738</v>
      </c>
      <c r="B78" t="s">
        <v>168</v>
      </c>
      <c r="C78">
        <v>2018</v>
      </c>
      <c r="D78" t="s">
        <v>67</v>
      </c>
      <c r="E78" t="s">
        <v>36</v>
      </c>
      <c r="O78">
        <v>5</v>
      </c>
      <c r="P78" t="s">
        <v>95</v>
      </c>
      <c r="Q78">
        <v>3</v>
      </c>
      <c r="R78">
        <v>2.1800000000000002</v>
      </c>
    </row>
    <row r="79" spans="1:18" x14ac:dyDescent="0.3">
      <c r="A79" s="2">
        <v>43738</v>
      </c>
      <c r="B79" t="s">
        <v>168</v>
      </c>
      <c r="C79">
        <v>2018</v>
      </c>
      <c r="D79" t="s">
        <v>67</v>
      </c>
      <c r="E79" t="s">
        <v>36</v>
      </c>
      <c r="O79">
        <v>5</v>
      </c>
      <c r="P79" t="s">
        <v>94</v>
      </c>
      <c r="Q79">
        <v>3</v>
      </c>
      <c r="R79">
        <v>2.95</v>
      </c>
    </row>
    <row r="80" spans="1:18" x14ac:dyDescent="0.3">
      <c r="A80" s="2">
        <v>43738</v>
      </c>
      <c r="B80" t="s">
        <v>168</v>
      </c>
      <c r="C80">
        <v>2018</v>
      </c>
      <c r="D80" t="s">
        <v>67</v>
      </c>
      <c r="E80" t="s">
        <v>36</v>
      </c>
      <c r="O80">
        <v>10</v>
      </c>
      <c r="P80" t="s">
        <v>95</v>
      </c>
      <c r="Q80">
        <v>3</v>
      </c>
      <c r="R80">
        <v>2.8</v>
      </c>
    </row>
    <row r="81" spans="1:18" x14ac:dyDescent="0.3">
      <c r="A81" s="2">
        <v>43738</v>
      </c>
      <c r="B81" t="s">
        <v>168</v>
      </c>
      <c r="C81">
        <v>2018</v>
      </c>
      <c r="D81" t="s">
        <v>67</v>
      </c>
      <c r="E81" t="s">
        <v>36</v>
      </c>
      <c r="O81">
        <v>10</v>
      </c>
      <c r="P81" t="s">
        <v>94</v>
      </c>
      <c r="Q81">
        <v>3</v>
      </c>
      <c r="R81">
        <v>2.5499999999999998</v>
      </c>
    </row>
    <row r="82" spans="1:18" x14ac:dyDescent="0.3">
      <c r="A82" s="2">
        <v>43739</v>
      </c>
      <c r="B82" t="s">
        <v>12</v>
      </c>
      <c r="C82">
        <v>2008</v>
      </c>
      <c r="D82" t="s">
        <v>312</v>
      </c>
      <c r="E82" t="s">
        <v>36</v>
      </c>
      <c r="F82" s="3">
        <v>0.42083333333333334</v>
      </c>
      <c r="G82">
        <v>88.7</v>
      </c>
      <c r="H82">
        <v>6.13</v>
      </c>
      <c r="I82">
        <v>23.11</v>
      </c>
      <c r="J82">
        <v>27.8</v>
      </c>
      <c r="K82">
        <v>7.97</v>
      </c>
      <c r="L82">
        <v>0.2</v>
      </c>
      <c r="M82" t="s">
        <v>341</v>
      </c>
      <c r="N82">
        <v>0.01</v>
      </c>
      <c r="O82">
        <v>1</v>
      </c>
      <c r="P82" t="s">
        <v>95</v>
      </c>
      <c r="Q82">
        <v>3</v>
      </c>
      <c r="R82">
        <v>1.8</v>
      </c>
    </row>
    <row r="83" spans="1:18" x14ac:dyDescent="0.3">
      <c r="A83" s="2">
        <v>43739</v>
      </c>
      <c r="B83" t="s">
        <v>12</v>
      </c>
      <c r="C83">
        <v>2008</v>
      </c>
      <c r="D83" t="s">
        <v>312</v>
      </c>
      <c r="E83" t="s">
        <v>36</v>
      </c>
      <c r="F83" s="3">
        <v>0.48958333333333331</v>
      </c>
      <c r="G83">
        <v>115.2</v>
      </c>
      <c r="H83">
        <v>7.84</v>
      </c>
      <c r="I83">
        <v>22.25</v>
      </c>
      <c r="J83">
        <v>28.7</v>
      </c>
      <c r="K83">
        <v>8.11</v>
      </c>
      <c r="L83">
        <v>0.3</v>
      </c>
      <c r="M83" t="s">
        <v>336</v>
      </c>
      <c r="O83">
        <v>1</v>
      </c>
      <c r="P83" t="s">
        <v>94</v>
      </c>
      <c r="Q83">
        <v>3</v>
      </c>
      <c r="R83">
        <v>2.2599999999999998</v>
      </c>
    </row>
    <row r="84" spans="1:18" x14ac:dyDescent="0.3">
      <c r="A84" s="2">
        <v>43739</v>
      </c>
      <c r="B84" t="s">
        <v>12</v>
      </c>
      <c r="C84">
        <v>2008</v>
      </c>
      <c r="D84" t="s">
        <v>312</v>
      </c>
      <c r="E84" t="s">
        <v>36</v>
      </c>
      <c r="O84">
        <v>5</v>
      </c>
      <c r="P84" t="s">
        <v>95</v>
      </c>
      <c r="Q84">
        <v>3</v>
      </c>
      <c r="R84">
        <v>2.4500000000000002</v>
      </c>
    </row>
    <row r="85" spans="1:18" x14ac:dyDescent="0.3">
      <c r="A85" s="2">
        <v>43739</v>
      </c>
      <c r="B85" t="s">
        <v>12</v>
      </c>
      <c r="C85">
        <v>2008</v>
      </c>
      <c r="D85" t="s">
        <v>312</v>
      </c>
      <c r="E85" t="s">
        <v>36</v>
      </c>
      <c r="O85">
        <v>5</v>
      </c>
      <c r="P85" t="s">
        <v>94</v>
      </c>
      <c r="Q85">
        <v>3</v>
      </c>
      <c r="R85">
        <v>2.34</v>
      </c>
    </row>
    <row r="86" spans="1:18" x14ac:dyDescent="0.3">
      <c r="A86" s="2">
        <v>43739</v>
      </c>
      <c r="B86" t="s">
        <v>12</v>
      </c>
      <c r="C86">
        <v>2008</v>
      </c>
      <c r="D86" t="s">
        <v>312</v>
      </c>
      <c r="E86" t="s">
        <v>36</v>
      </c>
      <c r="O86">
        <v>7</v>
      </c>
      <c r="P86" t="s">
        <v>95</v>
      </c>
      <c r="Q86">
        <v>3</v>
      </c>
      <c r="R86">
        <v>2.64</v>
      </c>
    </row>
    <row r="87" spans="1:18" x14ac:dyDescent="0.3">
      <c r="A87" s="2">
        <v>43739</v>
      </c>
      <c r="B87" t="s">
        <v>12</v>
      </c>
      <c r="C87">
        <v>2008</v>
      </c>
      <c r="D87" t="s">
        <v>312</v>
      </c>
      <c r="E87" t="s">
        <v>36</v>
      </c>
      <c r="O87">
        <v>7</v>
      </c>
      <c r="P87" t="s">
        <v>94</v>
      </c>
      <c r="Q87">
        <v>3</v>
      </c>
      <c r="R87">
        <v>2.15</v>
      </c>
    </row>
    <row r="88" spans="1:18" x14ac:dyDescent="0.3">
      <c r="A88" s="2">
        <v>43753</v>
      </c>
      <c r="B88" t="s">
        <v>91</v>
      </c>
      <c r="C88">
        <v>2018</v>
      </c>
      <c r="D88" t="s">
        <v>67</v>
      </c>
      <c r="E88" t="s">
        <v>36</v>
      </c>
      <c r="F88" s="3">
        <v>0.39097222222222222</v>
      </c>
      <c r="G88">
        <v>85</v>
      </c>
      <c r="H88">
        <v>3.76</v>
      </c>
      <c r="I88">
        <v>25.8</v>
      </c>
      <c r="J88">
        <v>27.1</v>
      </c>
      <c r="K88">
        <v>7.6</v>
      </c>
      <c r="L88">
        <v>0.2</v>
      </c>
      <c r="M88" t="s">
        <v>341</v>
      </c>
      <c r="N88">
        <v>0.01</v>
      </c>
      <c r="O88">
        <v>3</v>
      </c>
      <c r="P88" t="s">
        <v>95</v>
      </c>
      <c r="Q88">
        <v>3</v>
      </c>
      <c r="R88">
        <v>1.8</v>
      </c>
    </row>
    <row r="89" spans="1:18" x14ac:dyDescent="0.3">
      <c r="A89" s="2">
        <v>43753</v>
      </c>
      <c r="B89" t="s">
        <v>91</v>
      </c>
      <c r="C89">
        <v>2018</v>
      </c>
      <c r="D89" t="s">
        <v>67</v>
      </c>
      <c r="E89" t="s">
        <v>36</v>
      </c>
      <c r="F89" s="3">
        <v>0.44444444444444442</v>
      </c>
      <c r="G89">
        <v>65.8</v>
      </c>
      <c r="H89">
        <v>4.46</v>
      </c>
      <c r="I89">
        <v>25.83</v>
      </c>
      <c r="J89">
        <v>27.9</v>
      </c>
      <c r="K89">
        <v>7.7</v>
      </c>
      <c r="L89">
        <v>0.2</v>
      </c>
      <c r="M89" t="s">
        <v>341</v>
      </c>
      <c r="O89">
        <v>3</v>
      </c>
      <c r="P89" t="s">
        <v>94</v>
      </c>
      <c r="Q89">
        <v>3</v>
      </c>
      <c r="R89">
        <v>2.2999999999999998</v>
      </c>
    </row>
    <row r="90" spans="1:18" x14ac:dyDescent="0.3">
      <c r="A90" s="2">
        <v>43753</v>
      </c>
      <c r="B90" t="s">
        <v>91</v>
      </c>
      <c r="C90">
        <v>2018</v>
      </c>
      <c r="D90" t="s">
        <v>67</v>
      </c>
      <c r="E90" t="s">
        <v>36</v>
      </c>
      <c r="O90">
        <v>6</v>
      </c>
      <c r="P90" t="s">
        <v>95</v>
      </c>
      <c r="Q90">
        <v>3</v>
      </c>
      <c r="R90">
        <v>2.09</v>
      </c>
    </row>
    <row r="91" spans="1:18" x14ac:dyDescent="0.3">
      <c r="A91" s="2">
        <v>43753</v>
      </c>
      <c r="B91" t="s">
        <v>91</v>
      </c>
      <c r="C91">
        <v>2018</v>
      </c>
      <c r="D91" t="s">
        <v>67</v>
      </c>
      <c r="E91" t="s">
        <v>36</v>
      </c>
      <c r="O91">
        <v>6</v>
      </c>
      <c r="P91" t="s">
        <v>94</v>
      </c>
      <c r="Q91">
        <v>3</v>
      </c>
      <c r="R91">
        <v>2.2400000000000002</v>
      </c>
    </row>
    <row r="92" spans="1:18" x14ac:dyDescent="0.3">
      <c r="A92" s="2">
        <v>43753</v>
      </c>
      <c r="B92" t="s">
        <v>91</v>
      </c>
      <c r="C92">
        <v>2018</v>
      </c>
      <c r="D92" t="s">
        <v>67</v>
      </c>
      <c r="E92" t="s">
        <v>36</v>
      </c>
      <c r="O92">
        <v>10</v>
      </c>
      <c r="P92" t="s">
        <v>95</v>
      </c>
      <c r="Q92">
        <v>3</v>
      </c>
      <c r="R92">
        <v>1.52</v>
      </c>
    </row>
    <row r="93" spans="1:18" x14ac:dyDescent="0.3">
      <c r="A93" s="2">
        <v>43753</v>
      </c>
      <c r="B93" t="s">
        <v>91</v>
      </c>
      <c r="C93">
        <v>2018</v>
      </c>
      <c r="D93" t="s">
        <v>67</v>
      </c>
      <c r="E93" t="s">
        <v>36</v>
      </c>
      <c r="O93">
        <v>10</v>
      </c>
      <c r="P93" t="s">
        <v>94</v>
      </c>
      <c r="Q93">
        <v>3</v>
      </c>
      <c r="R93">
        <v>2.0499999999999998</v>
      </c>
    </row>
    <row r="94" spans="1:18" x14ac:dyDescent="0.3">
      <c r="A94" s="2">
        <v>43767</v>
      </c>
      <c r="B94" t="s">
        <v>93</v>
      </c>
      <c r="C94">
        <v>2015</v>
      </c>
      <c r="D94" t="s">
        <v>312</v>
      </c>
      <c r="E94" t="s">
        <v>181</v>
      </c>
      <c r="F94" s="3">
        <v>0.38541666666666669</v>
      </c>
      <c r="G94">
        <v>65.3</v>
      </c>
      <c r="H94">
        <v>4.53</v>
      </c>
      <c r="I94">
        <v>22.4</v>
      </c>
      <c r="J94">
        <v>27.7</v>
      </c>
      <c r="K94">
        <v>7.63</v>
      </c>
      <c r="L94">
        <v>0.1</v>
      </c>
      <c r="M94" t="s">
        <v>342</v>
      </c>
      <c r="N94">
        <v>0.01</v>
      </c>
      <c r="O94">
        <v>1</v>
      </c>
      <c r="P94" t="s">
        <v>35</v>
      </c>
      <c r="Q94">
        <v>3</v>
      </c>
      <c r="R94">
        <v>1.92</v>
      </c>
    </row>
    <row r="95" spans="1:18" x14ac:dyDescent="0.3">
      <c r="A95" s="2">
        <v>43767</v>
      </c>
      <c r="B95" t="s">
        <v>93</v>
      </c>
      <c r="C95">
        <v>2015</v>
      </c>
      <c r="D95" t="s">
        <v>312</v>
      </c>
      <c r="E95" t="s">
        <v>181</v>
      </c>
      <c r="F95" s="3">
        <v>0.45833333333333331</v>
      </c>
      <c r="G95">
        <v>80.8</v>
      </c>
      <c r="H95">
        <v>5.51</v>
      </c>
      <c r="I95">
        <v>22.44</v>
      </c>
      <c r="J95">
        <v>28.8</v>
      </c>
      <c r="K95">
        <v>7.76</v>
      </c>
      <c r="L95">
        <v>0.1</v>
      </c>
      <c r="M95" t="s">
        <v>342</v>
      </c>
      <c r="O95">
        <v>1</v>
      </c>
      <c r="P95" t="s">
        <v>94</v>
      </c>
      <c r="Q95">
        <v>3</v>
      </c>
      <c r="R95">
        <v>1.71</v>
      </c>
    </row>
    <row r="96" spans="1:18" x14ac:dyDescent="0.3">
      <c r="A96" s="2">
        <v>43767</v>
      </c>
      <c r="B96" t="s">
        <v>93</v>
      </c>
      <c r="C96">
        <v>2015</v>
      </c>
      <c r="D96" t="s">
        <v>312</v>
      </c>
      <c r="E96" t="s">
        <v>181</v>
      </c>
      <c r="O96">
        <v>4</v>
      </c>
      <c r="P96" t="s">
        <v>95</v>
      </c>
      <c r="Q96">
        <v>3</v>
      </c>
      <c r="R96">
        <v>1.54</v>
      </c>
    </row>
    <row r="97" spans="1:18" x14ac:dyDescent="0.3">
      <c r="A97" s="2">
        <v>43767</v>
      </c>
      <c r="B97" t="s">
        <v>93</v>
      </c>
      <c r="C97">
        <v>2015</v>
      </c>
      <c r="D97" t="s">
        <v>312</v>
      </c>
      <c r="E97" t="s">
        <v>181</v>
      </c>
      <c r="O97">
        <v>4</v>
      </c>
      <c r="P97" t="s">
        <v>94</v>
      </c>
      <c r="Q97">
        <v>3</v>
      </c>
      <c r="R97">
        <v>1.79</v>
      </c>
    </row>
    <row r="98" spans="1:18" x14ac:dyDescent="0.3">
      <c r="A98" s="2">
        <v>43767</v>
      </c>
      <c r="B98" t="s">
        <v>93</v>
      </c>
      <c r="C98">
        <v>2015</v>
      </c>
      <c r="D98" t="s">
        <v>312</v>
      </c>
      <c r="E98" t="s">
        <v>181</v>
      </c>
      <c r="O98">
        <v>7</v>
      </c>
      <c r="P98" t="s">
        <v>95</v>
      </c>
      <c r="Q98">
        <v>3</v>
      </c>
      <c r="R98">
        <v>1.44</v>
      </c>
    </row>
    <row r="99" spans="1:18" x14ac:dyDescent="0.3">
      <c r="A99" s="2">
        <v>43767</v>
      </c>
      <c r="B99" t="s">
        <v>93</v>
      </c>
      <c r="C99">
        <v>2015</v>
      </c>
      <c r="D99" t="s">
        <v>312</v>
      </c>
      <c r="E99" t="s">
        <v>181</v>
      </c>
      <c r="O99">
        <v>7</v>
      </c>
      <c r="P99" t="s">
        <v>94</v>
      </c>
      <c r="Q99">
        <v>3</v>
      </c>
      <c r="R99">
        <v>2.2400000000000002</v>
      </c>
    </row>
    <row r="100" spans="1:18" x14ac:dyDescent="0.3">
      <c r="A100" s="2">
        <v>43768</v>
      </c>
      <c r="B100" t="s">
        <v>93</v>
      </c>
      <c r="C100">
        <v>2018</v>
      </c>
      <c r="D100" t="s">
        <v>67</v>
      </c>
      <c r="E100" t="s">
        <v>181</v>
      </c>
      <c r="F100" s="3">
        <v>0.42708333333333331</v>
      </c>
      <c r="G100">
        <v>86</v>
      </c>
      <c r="H100">
        <v>5.9</v>
      </c>
      <c r="I100">
        <v>21.76</v>
      </c>
      <c r="J100">
        <v>28.3</v>
      </c>
      <c r="K100">
        <v>7.84</v>
      </c>
      <c r="L100">
        <v>0.25</v>
      </c>
      <c r="M100" t="s">
        <v>338</v>
      </c>
      <c r="N100">
        <v>0.01</v>
      </c>
      <c r="O100">
        <v>9</v>
      </c>
      <c r="P100" t="s">
        <v>35</v>
      </c>
      <c r="Q100">
        <v>3</v>
      </c>
      <c r="R100">
        <v>1.62</v>
      </c>
    </row>
    <row r="101" spans="1:18" x14ac:dyDescent="0.3">
      <c r="A101" s="2">
        <v>43768</v>
      </c>
      <c r="B101" t="s">
        <v>93</v>
      </c>
      <c r="C101">
        <v>2018</v>
      </c>
      <c r="D101" t="s">
        <v>67</v>
      </c>
      <c r="E101" t="s">
        <v>181</v>
      </c>
      <c r="F101" s="3">
        <v>0.51041666666666663</v>
      </c>
      <c r="G101">
        <v>128.4</v>
      </c>
      <c r="H101">
        <v>8.7100000000000009</v>
      </c>
      <c r="I101">
        <v>21.8</v>
      </c>
      <c r="J101">
        <v>29.4</v>
      </c>
      <c r="K101">
        <v>8.16</v>
      </c>
      <c r="L101">
        <v>0.2</v>
      </c>
      <c r="M101" t="s">
        <v>341</v>
      </c>
      <c r="O101">
        <v>9</v>
      </c>
      <c r="P101" t="s">
        <v>94</v>
      </c>
      <c r="Q101">
        <v>3</v>
      </c>
      <c r="R101">
        <v>1.45</v>
      </c>
    </row>
    <row r="102" spans="1:18" x14ac:dyDescent="0.3">
      <c r="A102" s="2">
        <v>43768</v>
      </c>
      <c r="B102" t="s">
        <v>93</v>
      </c>
      <c r="C102">
        <v>2018</v>
      </c>
      <c r="D102" t="s">
        <v>67</v>
      </c>
      <c r="E102" t="s">
        <v>181</v>
      </c>
      <c r="O102">
        <v>3</v>
      </c>
      <c r="P102" t="s">
        <v>95</v>
      </c>
      <c r="Q102">
        <v>3</v>
      </c>
      <c r="R102">
        <v>1.44</v>
      </c>
    </row>
    <row r="103" spans="1:18" x14ac:dyDescent="0.3">
      <c r="A103" s="2">
        <v>43768</v>
      </c>
      <c r="B103" t="s">
        <v>93</v>
      </c>
      <c r="C103">
        <v>2018</v>
      </c>
      <c r="D103" t="s">
        <v>67</v>
      </c>
      <c r="E103" t="s">
        <v>181</v>
      </c>
      <c r="O103">
        <v>3</v>
      </c>
      <c r="P103" t="s">
        <v>94</v>
      </c>
      <c r="Q103">
        <v>3</v>
      </c>
      <c r="R103">
        <v>1.66</v>
      </c>
    </row>
    <row r="104" spans="1:18" x14ac:dyDescent="0.3">
      <c r="A104" s="2">
        <v>43768</v>
      </c>
      <c r="B104" t="s">
        <v>93</v>
      </c>
      <c r="C104">
        <v>2018</v>
      </c>
      <c r="D104" t="s">
        <v>67</v>
      </c>
      <c r="E104" t="s">
        <v>181</v>
      </c>
      <c r="O104">
        <v>7</v>
      </c>
      <c r="P104" t="s">
        <v>95</v>
      </c>
      <c r="Q104">
        <v>3</v>
      </c>
      <c r="R104">
        <v>1.54</v>
      </c>
    </row>
    <row r="105" spans="1:18" x14ac:dyDescent="0.3">
      <c r="A105" s="2">
        <v>43768</v>
      </c>
      <c r="B105" t="s">
        <v>93</v>
      </c>
      <c r="C105">
        <v>2018</v>
      </c>
      <c r="D105" t="s">
        <v>67</v>
      </c>
      <c r="E105" t="s">
        <v>181</v>
      </c>
      <c r="O105">
        <v>7</v>
      </c>
      <c r="P105" t="s">
        <v>94</v>
      </c>
      <c r="Q105">
        <v>3</v>
      </c>
      <c r="R105">
        <v>1.36</v>
      </c>
    </row>
    <row r="106" spans="1:18" x14ac:dyDescent="0.3">
      <c r="A106" s="2">
        <v>43770</v>
      </c>
      <c r="B106" t="s">
        <v>12</v>
      </c>
      <c r="E106" t="s">
        <v>140</v>
      </c>
      <c r="F106" s="3">
        <v>0.4826388888888889</v>
      </c>
      <c r="G106">
        <v>106</v>
      </c>
      <c r="H106">
        <v>7.37</v>
      </c>
      <c r="I106">
        <v>21.13</v>
      </c>
      <c r="J106">
        <v>28.1</v>
      </c>
      <c r="K106">
        <v>8.07</v>
      </c>
      <c r="L106">
        <v>0.4</v>
      </c>
      <c r="M106" t="s">
        <v>343</v>
      </c>
      <c r="N106">
        <v>0.01</v>
      </c>
      <c r="O106">
        <v>1</v>
      </c>
      <c r="P106" t="s">
        <v>35</v>
      </c>
      <c r="Q106">
        <v>3</v>
      </c>
      <c r="R106">
        <v>1.72</v>
      </c>
    </row>
    <row r="107" spans="1:18" x14ac:dyDescent="0.3">
      <c r="A107" s="2">
        <v>43770</v>
      </c>
      <c r="B107" t="s">
        <v>12</v>
      </c>
      <c r="E107" t="s">
        <v>140</v>
      </c>
      <c r="F107" s="3">
        <v>0.55972222222222223</v>
      </c>
      <c r="G107">
        <v>150.80000000000001</v>
      </c>
      <c r="H107">
        <v>10.220000000000001</v>
      </c>
      <c r="I107">
        <v>21.03</v>
      </c>
      <c r="J107">
        <v>29.5</v>
      </c>
      <c r="K107">
        <v>8.25</v>
      </c>
      <c r="L107">
        <v>0.5</v>
      </c>
      <c r="M107" t="s">
        <v>339</v>
      </c>
      <c r="O107">
        <v>1</v>
      </c>
      <c r="P107" t="s">
        <v>94</v>
      </c>
      <c r="Q107">
        <v>3</v>
      </c>
      <c r="R107">
        <v>1.75</v>
      </c>
    </row>
    <row r="108" spans="1:18" x14ac:dyDescent="0.3">
      <c r="A108" s="2">
        <v>43770</v>
      </c>
      <c r="B108" t="s">
        <v>12</v>
      </c>
      <c r="E108" t="s">
        <v>140</v>
      </c>
      <c r="O108">
        <v>2</v>
      </c>
      <c r="P108" t="s">
        <v>95</v>
      </c>
      <c r="Q108">
        <v>3</v>
      </c>
      <c r="R108">
        <v>2.17</v>
      </c>
    </row>
    <row r="109" spans="1:18" x14ac:dyDescent="0.3">
      <c r="A109" s="2">
        <v>43770</v>
      </c>
      <c r="B109" t="s">
        <v>12</v>
      </c>
      <c r="E109" t="s">
        <v>140</v>
      </c>
      <c r="O109">
        <v>2</v>
      </c>
      <c r="P109" t="s">
        <v>94</v>
      </c>
      <c r="Q109">
        <v>3</v>
      </c>
      <c r="R109">
        <v>2.06</v>
      </c>
    </row>
    <row r="110" spans="1:18" x14ac:dyDescent="0.3">
      <c r="A110" s="2">
        <v>43770</v>
      </c>
      <c r="B110" t="s">
        <v>12</v>
      </c>
      <c r="E110" t="s">
        <v>140</v>
      </c>
      <c r="O110">
        <v>6</v>
      </c>
      <c r="P110" t="s">
        <v>95</v>
      </c>
      <c r="Q110">
        <v>3</v>
      </c>
      <c r="R110">
        <v>2.46</v>
      </c>
    </row>
    <row r="111" spans="1:18" x14ac:dyDescent="0.3">
      <c r="A111" s="2">
        <v>43770</v>
      </c>
      <c r="B111" t="s">
        <v>12</v>
      </c>
      <c r="E111" t="s">
        <v>140</v>
      </c>
      <c r="O111">
        <v>6</v>
      </c>
      <c r="P111" t="s">
        <v>94</v>
      </c>
      <c r="Q111">
        <v>3</v>
      </c>
      <c r="R111">
        <v>2.71</v>
      </c>
    </row>
    <row r="112" spans="1:18" x14ac:dyDescent="0.3">
      <c r="A112" s="2">
        <v>43782</v>
      </c>
      <c r="B112" t="s">
        <v>91</v>
      </c>
      <c r="C112" t="s">
        <v>77</v>
      </c>
      <c r="E112" t="s">
        <v>77</v>
      </c>
      <c r="F112" s="3">
        <v>0.38541666666666669</v>
      </c>
      <c r="G112">
        <v>104.7</v>
      </c>
      <c r="H112">
        <v>7.98</v>
      </c>
      <c r="I112">
        <v>25.11</v>
      </c>
      <c r="J112">
        <v>21.7</v>
      </c>
      <c r="K112">
        <v>7.77</v>
      </c>
      <c r="L112">
        <v>0.2</v>
      </c>
      <c r="M112" t="s">
        <v>341</v>
      </c>
      <c r="N112">
        <v>0.01</v>
      </c>
      <c r="O112" t="s">
        <v>57</v>
      </c>
      <c r="P112" t="s">
        <v>35</v>
      </c>
      <c r="Q112">
        <v>3</v>
      </c>
      <c r="R112">
        <v>2.74</v>
      </c>
    </row>
    <row r="113" spans="1:18" x14ac:dyDescent="0.3">
      <c r="A113" s="2">
        <v>43782</v>
      </c>
      <c r="B113" t="s">
        <v>91</v>
      </c>
      <c r="C113" t="s">
        <v>77</v>
      </c>
      <c r="E113" t="s">
        <v>77</v>
      </c>
      <c r="F113" s="3">
        <v>0.44097222222222227</v>
      </c>
      <c r="G113">
        <v>117.1</v>
      </c>
      <c r="H113">
        <v>8.7799999999999994</v>
      </c>
      <c r="I113">
        <v>25.29</v>
      </c>
      <c r="J113">
        <v>22.4</v>
      </c>
      <c r="K113">
        <v>7.94</v>
      </c>
      <c r="L113">
        <v>0.2</v>
      </c>
      <c r="M113" t="s">
        <v>341</v>
      </c>
      <c r="O113" t="s">
        <v>57</v>
      </c>
      <c r="P113" t="s">
        <v>94</v>
      </c>
      <c r="Q113">
        <v>3</v>
      </c>
      <c r="R113">
        <v>2.65</v>
      </c>
    </row>
    <row r="114" spans="1:18" x14ac:dyDescent="0.3">
      <c r="A114" s="2">
        <v>43782</v>
      </c>
      <c r="B114" t="s">
        <v>91</v>
      </c>
      <c r="C114" t="s">
        <v>77</v>
      </c>
      <c r="E114" t="s">
        <v>77</v>
      </c>
      <c r="O114" t="s">
        <v>57</v>
      </c>
      <c r="P114" t="s">
        <v>95</v>
      </c>
      <c r="Q114">
        <v>3</v>
      </c>
      <c r="R114">
        <v>2.2599999999999998</v>
      </c>
    </row>
    <row r="115" spans="1:18" x14ac:dyDescent="0.3">
      <c r="A115" s="2">
        <v>43782</v>
      </c>
      <c r="B115" t="s">
        <v>91</v>
      </c>
      <c r="C115" t="s">
        <v>77</v>
      </c>
      <c r="E115" t="s">
        <v>77</v>
      </c>
      <c r="O115" t="s">
        <v>57</v>
      </c>
      <c r="P115" t="s">
        <v>94</v>
      </c>
      <c r="Q115">
        <v>3</v>
      </c>
      <c r="R115">
        <v>2.44</v>
      </c>
    </row>
    <row r="116" spans="1:18" x14ac:dyDescent="0.3">
      <c r="A116" s="2">
        <v>43782</v>
      </c>
      <c r="B116" t="s">
        <v>91</v>
      </c>
      <c r="C116" t="s">
        <v>77</v>
      </c>
      <c r="E116" t="s">
        <v>77</v>
      </c>
      <c r="O116" t="s">
        <v>187</v>
      </c>
      <c r="P116" t="s">
        <v>95</v>
      </c>
      <c r="Q116">
        <v>3</v>
      </c>
      <c r="R116">
        <v>1.56</v>
      </c>
    </row>
    <row r="117" spans="1:18" x14ac:dyDescent="0.3">
      <c r="A117" s="2">
        <v>43782</v>
      </c>
      <c r="B117" t="s">
        <v>91</v>
      </c>
      <c r="C117" t="s">
        <v>77</v>
      </c>
      <c r="E117" t="s">
        <v>77</v>
      </c>
      <c r="O117" t="s">
        <v>187</v>
      </c>
      <c r="P117" t="s">
        <v>94</v>
      </c>
      <c r="Q117">
        <v>3</v>
      </c>
      <c r="R117">
        <v>2.19</v>
      </c>
    </row>
    <row r="118" spans="1:18" x14ac:dyDescent="0.3">
      <c r="A118" s="2">
        <v>43771</v>
      </c>
      <c r="B118" t="s">
        <v>190</v>
      </c>
      <c r="C118" t="s">
        <v>77</v>
      </c>
      <c r="E118" t="s">
        <v>77</v>
      </c>
      <c r="F118" s="3">
        <v>0.44791666666666669</v>
      </c>
      <c r="G118">
        <v>104.5</v>
      </c>
      <c r="H118">
        <v>8.16</v>
      </c>
      <c r="I118">
        <v>24.89</v>
      </c>
      <c r="J118">
        <v>20.3</v>
      </c>
      <c r="K118">
        <v>8.08</v>
      </c>
      <c r="L118">
        <v>0.4</v>
      </c>
      <c r="M118" t="s">
        <v>343</v>
      </c>
      <c r="N118">
        <v>0.01</v>
      </c>
      <c r="O118">
        <v>7</v>
      </c>
      <c r="P118" t="s">
        <v>95</v>
      </c>
      <c r="Q118">
        <v>3</v>
      </c>
      <c r="R118">
        <v>2.5</v>
      </c>
    </row>
    <row r="119" spans="1:18" x14ac:dyDescent="0.3">
      <c r="A119" s="2">
        <v>43771</v>
      </c>
      <c r="B119" t="s">
        <v>190</v>
      </c>
      <c r="C119" t="s">
        <v>77</v>
      </c>
      <c r="E119" t="s">
        <v>77</v>
      </c>
      <c r="F119" s="3">
        <v>0.49305555555555558</v>
      </c>
      <c r="G119">
        <v>101.7</v>
      </c>
      <c r="H119">
        <v>7.76</v>
      </c>
      <c r="I119">
        <v>24.4</v>
      </c>
      <c r="J119">
        <v>21.7</v>
      </c>
      <c r="K119">
        <v>8</v>
      </c>
      <c r="L119" t="s">
        <v>191</v>
      </c>
      <c r="M119" t="s">
        <v>191</v>
      </c>
      <c r="O119">
        <v>7</v>
      </c>
      <c r="P119" t="s">
        <v>94</v>
      </c>
      <c r="Q119">
        <v>3</v>
      </c>
      <c r="R119">
        <v>2.42</v>
      </c>
    </row>
    <row r="120" spans="1:18" x14ac:dyDescent="0.3">
      <c r="A120" s="2">
        <v>43771</v>
      </c>
      <c r="B120" t="s">
        <v>190</v>
      </c>
      <c r="C120" t="s">
        <v>77</v>
      </c>
      <c r="E120" t="s">
        <v>77</v>
      </c>
      <c r="O120">
        <v>2</v>
      </c>
      <c r="P120" t="s">
        <v>95</v>
      </c>
      <c r="Q120">
        <v>3</v>
      </c>
      <c r="R120">
        <v>2.52</v>
      </c>
    </row>
    <row r="121" spans="1:18" x14ac:dyDescent="0.3">
      <c r="A121" s="2">
        <v>43771</v>
      </c>
      <c r="B121" t="s">
        <v>190</v>
      </c>
      <c r="C121" t="s">
        <v>77</v>
      </c>
      <c r="E121" t="s">
        <v>77</v>
      </c>
      <c r="O121">
        <v>2</v>
      </c>
      <c r="P121" t="s">
        <v>94</v>
      </c>
      <c r="Q121">
        <v>3</v>
      </c>
      <c r="R121">
        <v>2.65</v>
      </c>
    </row>
    <row r="122" spans="1:18" x14ac:dyDescent="0.3">
      <c r="A122" s="2">
        <v>43771</v>
      </c>
      <c r="B122" t="s">
        <v>190</v>
      </c>
      <c r="C122" t="s">
        <v>77</v>
      </c>
      <c r="E122" t="s">
        <v>77</v>
      </c>
      <c r="O122">
        <v>6</v>
      </c>
      <c r="P122" t="s">
        <v>95</v>
      </c>
      <c r="Q122">
        <v>3</v>
      </c>
      <c r="R122">
        <v>2.25</v>
      </c>
    </row>
    <row r="123" spans="1:18" x14ac:dyDescent="0.3">
      <c r="A123" s="2">
        <v>43771</v>
      </c>
      <c r="B123" t="s">
        <v>190</v>
      </c>
      <c r="C123" t="s">
        <v>77</v>
      </c>
      <c r="E123" t="s">
        <v>77</v>
      </c>
      <c r="O123">
        <v>6</v>
      </c>
      <c r="P123" t="s">
        <v>94</v>
      </c>
      <c r="Q123">
        <v>3</v>
      </c>
      <c r="R123">
        <v>2.2999999999999998</v>
      </c>
    </row>
    <row r="124" spans="1:18" x14ac:dyDescent="0.3">
      <c r="A124" s="2">
        <v>43796</v>
      </c>
      <c r="B124" t="s">
        <v>80</v>
      </c>
      <c r="C124">
        <v>2018</v>
      </c>
      <c r="D124" t="s">
        <v>67</v>
      </c>
      <c r="E124" t="s">
        <v>36</v>
      </c>
      <c r="F124" s="3">
        <v>0.36458333333333331</v>
      </c>
      <c r="G124">
        <v>84.4</v>
      </c>
      <c r="H124">
        <v>6.71</v>
      </c>
      <c r="I124">
        <v>24.97</v>
      </c>
      <c r="J124">
        <v>19.3</v>
      </c>
      <c r="K124">
        <v>7.8</v>
      </c>
      <c r="L124">
        <v>0.4</v>
      </c>
      <c r="M124" t="s">
        <v>343</v>
      </c>
      <c r="N124">
        <v>0.01</v>
      </c>
      <c r="O124">
        <v>5</v>
      </c>
      <c r="P124" t="s">
        <v>94</v>
      </c>
      <c r="Q124">
        <v>3</v>
      </c>
      <c r="R124">
        <v>1.75</v>
      </c>
    </row>
    <row r="125" spans="1:18" x14ac:dyDescent="0.3">
      <c r="A125" s="2">
        <v>43796</v>
      </c>
      <c r="B125" t="s">
        <v>80</v>
      </c>
      <c r="C125">
        <v>2018</v>
      </c>
      <c r="D125" t="s">
        <v>67</v>
      </c>
      <c r="E125" t="s">
        <v>36</v>
      </c>
      <c r="F125" s="3">
        <v>0.44027777777777777</v>
      </c>
      <c r="G125">
        <v>101.8</v>
      </c>
      <c r="H125">
        <v>7.95</v>
      </c>
      <c r="I125">
        <v>24.97</v>
      </c>
      <c r="J125">
        <v>20.3</v>
      </c>
      <c r="K125">
        <v>7.93</v>
      </c>
      <c r="L125">
        <v>0.4</v>
      </c>
      <c r="M125" t="s">
        <v>343</v>
      </c>
      <c r="O125">
        <v>5</v>
      </c>
      <c r="P125" t="s">
        <v>95</v>
      </c>
      <c r="Q125">
        <v>3</v>
      </c>
      <c r="R125">
        <v>2.04</v>
      </c>
    </row>
    <row r="126" spans="1:18" x14ac:dyDescent="0.3">
      <c r="A126" s="2">
        <v>43796</v>
      </c>
      <c r="B126" t="s">
        <v>80</v>
      </c>
      <c r="C126">
        <v>2018</v>
      </c>
      <c r="D126" t="s">
        <v>67</v>
      </c>
      <c r="E126" t="s">
        <v>36</v>
      </c>
      <c r="O126">
        <v>3</v>
      </c>
      <c r="P126" t="s">
        <v>94</v>
      </c>
      <c r="Q126">
        <v>3</v>
      </c>
      <c r="R126">
        <v>2.66</v>
      </c>
    </row>
    <row r="127" spans="1:18" x14ac:dyDescent="0.3">
      <c r="A127" s="2">
        <v>43796</v>
      </c>
      <c r="B127" t="s">
        <v>80</v>
      </c>
      <c r="C127">
        <v>2018</v>
      </c>
      <c r="D127" t="s">
        <v>67</v>
      </c>
      <c r="E127" t="s">
        <v>36</v>
      </c>
      <c r="O127">
        <v>3</v>
      </c>
      <c r="P127" t="s">
        <v>95</v>
      </c>
      <c r="Q127">
        <v>3</v>
      </c>
      <c r="R127">
        <v>1.94</v>
      </c>
    </row>
    <row r="128" spans="1:18" x14ac:dyDescent="0.3">
      <c r="A128" s="2">
        <v>43796</v>
      </c>
      <c r="B128" t="s">
        <v>80</v>
      </c>
      <c r="C128">
        <v>2018</v>
      </c>
      <c r="D128" t="s">
        <v>67</v>
      </c>
      <c r="E128" t="s">
        <v>36</v>
      </c>
      <c r="O128">
        <v>1</v>
      </c>
      <c r="P128" t="s">
        <v>94</v>
      </c>
      <c r="Q128">
        <v>3</v>
      </c>
      <c r="R128">
        <v>2.0299999999999998</v>
      </c>
    </row>
    <row r="129" spans="1:18" x14ac:dyDescent="0.3">
      <c r="A129" s="2">
        <v>43796</v>
      </c>
      <c r="B129" t="s">
        <v>80</v>
      </c>
      <c r="C129">
        <v>2018</v>
      </c>
      <c r="D129" t="s">
        <v>67</v>
      </c>
      <c r="E129" t="s">
        <v>36</v>
      </c>
      <c r="O129">
        <v>1</v>
      </c>
      <c r="P129" t="s">
        <v>95</v>
      </c>
      <c r="Q129">
        <v>3</v>
      </c>
      <c r="R129">
        <v>2.13</v>
      </c>
    </row>
    <row r="130" spans="1:18" x14ac:dyDescent="0.3">
      <c r="A130" s="2">
        <v>43787</v>
      </c>
      <c r="B130" t="s">
        <v>80</v>
      </c>
      <c r="C130">
        <v>2016</v>
      </c>
      <c r="D130" t="s">
        <v>67</v>
      </c>
      <c r="E130" t="s">
        <v>36</v>
      </c>
      <c r="F130" s="3">
        <v>0.55208333333333337</v>
      </c>
      <c r="G130">
        <v>113.6</v>
      </c>
      <c r="H130">
        <v>8.6</v>
      </c>
      <c r="I130">
        <v>25.44</v>
      </c>
      <c r="J130">
        <v>21.9</v>
      </c>
      <c r="K130">
        <v>7.78</v>
      </c>
      <c r="L130">
        <v>0.4</v>
      </c>
      <c r="M130" t="s">
        <v>343</v>
      </c>
      <c r="N130">
        <v>0.01</v>
      </c>
      <c r="O130">
        <v>7</v>
      </c>
      <c r="P130" t="s">
        <v>95</v>
      </c>
      <c r="Q130">
        <v>3</v>
      </c>
      <c r="R130">
        <v>2.75</v>
      </c>
    </row>
    <row r="131" spans="1:18" x14ac:dyDescent="0.3">
      <c r="A131" s="2">
        <v>43787</v>
      </c>
      <c r="B131" t="s">
        <v>80</v>
      </c>
      <c r="C131">
        <v>2016</v>
      </c>
      <c r="D131" t="s">
        <v>67</v>
      </c>
      <c r="E131" t="s">
        <v>36</v>
      </c>
      <c r="F131" t="s">
        <v>191</v>
      </c>
      <c r="G131">
        <v>104.5</v>
      </c>
      <c r="H131">
        <v>7.98</v>
      </c>
      <c r="I131">
        <v>25.39</v>
      </c>
      <c r="J131">
        <v>21.4</v>
      </c>
      <c r="K131">
        <v>7.86</v>
      </c>
      <c r="L131">
        <v>0.4</v>
      </c>
      <c r="M131" t="s">
        <v>343</v>
      </c>
      <c r="O131">
        <v>7</v>
      </c>
      <c r="P131" t="s">
        <v>94</v>
      </c>
      <c r="Q131">
        <v>3</v>
      </c>
      <c r="R131">
        <v>2.63</v>
      </c>
    </row>
    <row r="132" spans="1:18" x14ac:dyDescent="0.3">
      <c r="A132" s="2">
        <v>43787</v>
      </c>
      <c r="B132" t="s">
        <v>80</v>
      </c>
      <c r="C132">
        <v>2016</v>
      </c>
      <c r="D132" t="s">
        <v>67</v>
      </c>
      <c r="E132" t="s">
        <v>36</v>
      </c>
      <c r="O132">
        <v>1</v>
      </c>
      <c r="P132" t="s">
        <v>95</v>
      </c>
      <c r="Q132">
        <v>3</v>
      </c>
      <c r="R132">
        <v>2.75</v>
      </c>
    </row>
    <row r="133" spans="1:18" x14ac:dyDescent="0.3">
      <c r="A133" s="2">
        <v>43787</v>
      </c>
      <c r="B133" t="s">
        <v>80</v>
      </c>
      <c r="C133">
        <v>2016</v>
      </c>
      <c r="D133" t="s">
        <v>67</v>
      </c>
      <c r="E133" t="s">
        <v>36</v>
      </c>
      <c r="O133">
        <v>1</v>
      </c>
      <c r="P133" t="s">
        <v>94</v>
      </c>
      <c r="Q133">
        <v>3</v>
      </c>
      <c r="R133">
        <v>2.73</v>
      </c>
    </row>
    <row r="134" spans="1:18" x14ac:dyDescent="0.3">
      <c r="A134" s="2">
        <v>43787</v>
      </c>
      <c r="B134" t="s">
        <v>80</v>
      </c>
      <c r="C134">
        <v>2016</v>
      </c>
      <c r="D134" t="s">
        <v>67</v>
      </c>
      <c r="E134" t="s">
        <v>36</v>
      </c>
      <c r="O134">
        <v>3</v>
      </c>
      <c r="P134" t="s">
        <v>95</v>
      </c>
      <c r="Q134">
        <v>3</v>
      </c>
      <c r="R134">
        <v>2.4500000000000002</v>
      </c>
    </row>
    <row r="135" spans="1:18" x14ac:dyDescent="0.3">
      <c r="A135" s="2">
        <v>43787</v>
      </c>
      <c r="B135" t="s">
        <v>80</v>
      </c>
      <c r="C135">
        <v>2016</v>
      </c>
      <c r="D135" t="s">
        <v>67</v>
      </c>
      <c r="E135" t="s">
        <v>36</v>
      </c>
      <c r="O135">
        <v>3</v>
      </c>
      <c r="P135" t="s">
        <v>94</v>
      </c>
      <c r="Q135">
        <v>3</v>
      </c>
      <c r="R135">
        <v>2.4900000000000002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2B83-4AD4-439D-BA2B-9630F05D86AE}">
  <dimension ref="A1:AA86"/>
  <sheetViews>
    <sheetView workbookViewId="0">
      <selection activeCell="G17" sqref="G17"/>
    </sheetView>
  </sheetViews>
  <sheetFormatPr defaultRowHeight="14.4" x14ac:dyDescent="0.3"/>
  <sheetData>
    <row r="1" spans="1:27" x14ac:dyDescent="0.3">
      <c r="A1" t="s">
        <v>217</v>
      </c>
      <c r="B1" t="s">
        <v>218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  <c r="H1" t="s">
        <v>224</v>
      </c>
      <c r="I1" t="s">
        <v>225</v>
      </c>
      <c r="J1" t="s">
        <v>226</v>
      </c>
      <c r="K1" t="s">
        <v>227</v>
      </c>
      <c r="L1" t="s">
        <v>228</v>
      </c>
      <c r="M1" t="s">
        <v>229</v>
      </c>
      <c r="N1" t="s">
        <v>230</v>
      </c>
      <c r="O1" t="s">
        <v>231</v>
      </c>
      <c r="P1" t="s">
        <v>232</v>
      </c>
      <c r="Q1" t="s">
        <v>233</v>
      </c>
      <c r="R1" t="s">
        <v>234</v>
      </c>
      <c r="S1" t="s">
        <v>22</v>
      </c>
      <c r="T1" t="s">
        <v>235</v>
      </c>
      <c r="U1" t="s">
        <v>236</v>
      </c>
      <c r="V1" t="s">
        <v>237</v>
      </c>
      <c r="W1" t="s">
        <v>238</v>
      </c>
      <c r="Y1" s="9" t="s">
        <v>332</v>
      </c>
      <c r="Z1" s="9" t="s">
        <v>219</v>
      </c>
      <c r="AA1" s="9" t="s">
        <v>238</v>
      </c>
    </row>
    <row r="2" spans="1:27" x14ac:dyDescent="0.3">
      <c r="A2">
        <v>387549.54259999999</v>
      </c>
      <c r="B2">
        <v>153613.2801</v>
      </c>
      <c r="C2">
        <v>-0.31730000000000003</v>
      </c>
      <c r="D2">
        <v>1</v>
      </c>
      <c r="E2" t="s">
        <v>270</v>
      </c>
      <c r="F2">
        <v>8.0000000000000002E-3</v>
      </c>
      <c r="G2">
        <v>1.4E-2</v>
      </c>
      <c r="H2" t="s">
        <v>240</v>
      </c>
      <c r="I2">
        <v>15</v>
      </c>
      <c r="J2">
        <v>2</v>
      </c>
      <c r="K2">
        <v>1.4330000000000001</v>
      </c>
      <c r="L2">
        <v>0.74199999999999999</v>
      </c>
      <c r="M2">
        <v>1.226</v>
      </c>
      <c r="N2">
        <v>1.2470000000000001</v>
      </c>
      <c r="O2">
        <v>1.899</v>
      </c>
      <c r="P2">
        <v>5.0000000000000001E-3</v>
      </c>
      <c r="Q2">
        <v>6.0000000000000001E-3</v>
      </c>
      <c r="R2">
        <v>42005</v>
      </c>
      <c r="S2">
        <v>0.50386574074074075</v>
      </c>
      <c r="T2">
        <v>2.0499999999999998</v>
      </c>
      <c r="U2">
        <v>-82.470883807199996</v>
      </c>
      <c r="V2">
        <v>27.8308079637</v>
      </c>
      <c r="W2">
        <v>-0.2306</v>
      </c>
      <c r="Y2">
        <v>2.04</v>
      </c>
      <c r="Z2">
        <f>C2-0.01</f>
        <v>-0.32730000000000004</v>
      </c>
      <c r="AA2">
        <f>W2-0.01</f>
        <v>-0.24060000000000001</v>
      </c>
    </row>
    <row r="3" spans="1:27" x14ac:dyDescent="0.3">
      <c r="A3">
        <v>387548.5638</v>
      </c>
      <c r="B3">
        <v>153618.51819999999</v>
      </c>
      <c r="C3">
        <v>-0.3286</v>
      </c>
      <c r="D3">
        <v>2</v>
      </c>
      <c r="F3">
        <v>8.0000000000000002E-3</v>
      </c>
      <c r="G3">
        <v>1.4E-2</v>
      </c>
      <c r="H3" t="s">
        <v>240</v>
      </c>
      <c r="I3">
        <v>15</v>
      </c>
      <c r="J3">
        <v>2</v>
      </c>
      <c r="K3">
        <v>1.43</v>
      </c>
      <c r="L3">
        <v>0.74099999999999999</v>
      </c>
      <c r="M3">
        <v>1.2230000000000001</v>
      </c>
      <c r="N3">
        <v>1.244</v>
      </c>
      <c r="O3">
        <v>1.895</v>
      </c>
      <c r="P3">
        <v>5.0000000000000001E-3</v>
      </c>
      <c r="Q3">
        <v>6.0000000000000001E-3</v>
      </c>
      <c r="R3">
        <v>42005</v>
      </c>
      <c r="S3">
        <v>0.50412037037037039</v>
      </c>
      <c r="T3">
        <v>2.0499999999999998</v>
      </c>
      <c r="U3">
        <v>-82.470830597200006</v>
      </c>
      <c r="V3">
        <v>27.830799312300002</v>
      </c>
      <c r="W3">
        <v>-0.24188999999999999</v>
      </c>
      <c r="Y3">
        <v>2.04</v>
      </c>
      <c r="Z3">
        <f t="shared" ref="Z3:Z66" si="0">C3-0.01</f>
        <v>-0.33860000000000001</v>
      </c>
      <c r="AA3">
        <f t="shared" ref="AA3:AA66" si="1">W3-0.01</f>
        <v>-0.25189</v>
      </c>
    </row>
    <row r="4" spans="1:27" x14ac:dyDescent="0.3">
      <c r="A4">
        <v>387547.77140000003</v>
      </c>
      <c r="B4">
        <v>153624.19649999999</v>
      </c>
      <c r="C4">
        <v>-0.43759999999999999</v>
      </c>
      <c r="D4">
        <v>3</v>
      </c>
      <c r="F4">
        <v>7.0000000000000001E-3</v>
      </c>
      <c r="G4">
        <v>1.2999999999999999E-2</v>
      </c>
      <c r="H4" t="s">
        <v>240</v>
      </c>
      <c r="I4">
        <v>16</v>
      </c>
      <c r="J4">
        <v>2</v>
      </c>
      <c r="K4">
        <v>1.429</v>
      </c>
      <c r="L4">
        <v>0.74099999999999999</v>
      </c>
      <c r="M4">
        <v>1.222</v>
      </c>
      <c r="N4">
        <v>1.2430000000000001</v>
      </c>
      <c r="O4">
        <v>1.8939999999999999</v>
      </c>
      <c r="P4">
        <v>5.0000000000000001E-3</v>
      </c>
      <c r="Q4">
        <v>6.0000000000000001E-3</v>
      </c>
      <c r="R4">
        <v>42005</v>
      </c>
      <c r="S4">
        <v>0.50438657407407406</v>
      </c>
      <c r="T4">
        <v>2.0499999999999998</v>
      </c>
      <c r="U4">
        <v>-82.470772926099997</v>
      </c>
      <c r="V4">
        <v>27.830792358099998</v>
      </c>
      <c r="W4">
        <v>-0.35088000000000003</v>
      </c>
      <c r="Y4">
        <v>2.04</v>
      </c>
      <c r="Z4">
        <f t="shared" si="0"/>
        <v>-0.4476</v>
      </c>
      <c r="AA4">
        <f t="shared" si="1"/>
        <v>-0.36088000000000003</v>
      </c>
    </row>
    <row r="5" spans="1:27" x14ac:dyDescent="0.3">
      <c r="A5">
        <v>387547.49200000003</v>
      </c>
      <c r="B5">
        <v>153625.76180000001</v>
      </c>
      <c r="C5">
        <v>-0.58620000000000005</v>
      </c>
      <c r="D5">
        <v>4</v>
      </c>
      <c r="E5" t="s">
        <v>271</v>
      </c>
      <c r="F5">
        <v>7.0000000000000001E-3</v>
      </c>
      <c r="G5">
        <v>1.2999999999999999E-2</v>
      </c>
      <c r="H5" t="s">
        <v>240</v>
      </c>
      <c r="I5">
        <v>16</v>
      </c>
      <c r="J5">
        <v>1</v>
      </c>
      <c r="K5">
        <v>1.3620000000000001</v>
      </c>
      <c r="L5">
        <v>0.70599999999999996</v>
      </c>
      <c r="M5">
        <v>1.1639999999999999</v>
      </c>
      <c r="N5">
        <v>1.1719999999999999</v>
      </c>
      <c r="O5">
        <v>1.7969999999999999</v>
      </c>
      <c r="P5">
        <v>5.0000000000000001E-3</v>
      </c>
      <c r="Q5">
        <v>5.0000000000000001E-3</v>
      </c>
      <c r="R5">
        <v>42005</v>
      </c>
      <c r="S5">
        <v>0.50469907407407411</v>
      </c>
      <c r="T5">
        <v>2.0499999999999998</v>
      </c>
      <c r="U5">
        <v>-82.470757025799998</v>
      </c>
      <c r="V5">
        <v>27.830789890999998</v>
      </c>
      <c r="W5">
        <v>-0.49947999999999998</v>
      </c>
      <c r="Y5">
        <v>2.04</v>
      </c>
      <c r="Z5">
        <f t="shared" si="0"/>
        <v>-0.59620000000000006</v>
      </c>
      <c r="AA5">
        <f t="shared" si="1"/>
        <v>-0.50947999999999993</v>
      </c>
    </row>
    <row r="6" spans="1:27" x14ac:dyDescent="0.3">
      <c r="A6">
        <v>387546.4926</v>
      </c>
      <c r="B6">
        <v>153628.3444</v>
      </c>
      <c r="C6">
        <v>-0.59650000000000003</v>
      </c>
      <c r="D6">
        <v>5</v>
      </c>
      <c r="E6" t="s">
        <v>271</v>
      </c>
      <c r="F6">
        <v>7.0000000000000001E-3</v>
      </c>
      <c r="G6">
        <v>1.2999999999999999E-2</v>
      </c>
      <c r="H6" t="s">
        <v>240</v>
      </c>
      <c r="I6">
        <v>16</v>
      </c>
      <c r="J6">
        <v>2</v>
      </c>
      <c r="K6">
        <v>1.355</v>
      </c>
      <c r="L6">
        <v>0.70499999999999996</v>
      </c>
      <c r="M6">
        <v>1.157</v>
      </c>
      <c r="N6">
        <v>1.165</v>
      </c>
      <c r="O6">
        <v>1.7869999999999999</v>
      </c>
      <c r="P6">
        <v>5.0000000000000001E-3</v>
      </c>
      <c r="Q6">
        <v>6.0000000000000001E-3</v>
      </c>
      <c r="R6">
        <v>42005</v>
      </c>
      <c r="S6">
        <v>0.50527777777777783</v>
      </c>
      <c r="T6">
        <v>2.0499999999999998</v>
      </c>
      <c r="U6">
        <v>-82.470730771000007</v>
      </c>
      <c r="V6">
        <v>27.8307809617</v>
      </c>
      <c r="W6">
        <v>-0.50978000000000001</v>
      </c>
      <c r="Y6">
        <v>2.04</v>
      </c>
      <c r="Z6">
        <f t="shared" si="0"/>
        <v>-0.60650000000000004</v>
      </c>
      <c r="AA6">
        <f t="shared" si="1"/>
        <v>-0.51978000000000002</v>
      </c>
    </row>
    <row r="7" spans="1:27" x14ac:dyDescent="0.3">
      <c r="A7">
        <v>387545.15460000001</v>
      </c>
      <c r="B7">
        <v>153635.1262</v>
      </c>
      <c r="C7">
        <v>-0.5988</v>
      </c>
      <c r="D7">
        <v>6</v>
      </c>
      <c r="F7">
        <v>8.0000000000000002E-3</v>
      </c>
      <c r="G7">
        <v>1.4E-2</v>
      </c>
      <c r="H7" t="s">
        <v>240</v>
      </c>
      <c r="I7">
        <v>16</v>
      </c>
      <c r="J7">
        <v>2</v>
      </c>
      <c r="K7">
        <v>1.3520000000000001</v>
      </c>
      <c r="L7">
        <v>0.70499999999999996</v>
      </c>
      <c r="M7">
        <v>1.153</v>
      </c>
      <c r="N7">
        <v>1.1619999999999999</v>
      </c>
      <c r="O7">
        <v>1.7829999999999999</v>
      </c>
      <c r="P7">
        <v>6.0000000000000001E-3</v>
      </c>
      <c r="Q7">
        <v>6.0000000000000001E-3</v>
      </c>
      <c r="R7">
        <v>42005</v>
      </c>
      <c r="S7">
        <v>0.5055439814814815</v>
      </c>
      <c r="T7">
        <v>2.0499999999999998</v>
      </c>
      <c r="U7">
        <v>-82.470661876999998</v>
      </c>
      <c r="V7">
        <v>27.830769122100001</v>
      </c>
      <c r="W7">
        <v>-0.51207000000000003</v>
      </c>
      <c r="Y7">
        <v>2.04</v>
      </c>
      <c r="Z7">
        <f t="shared" si="0"/>
        <v>-0.60880000000000001</v>
      </c>
      <c r="AA7">
        <f t="shared" si="1"/>
        <v>-0.52207000000000003</v>
      </c>
    </row>
    <row r="8" spans="1:27" x14ac:dyDescent="0.3">
      <c r="A8">
        <v>387544.43400000001</v>
      </c>
      <c r="B8">
        <v>153641.40549999999</v>
      </c>
      <c r="C8">
        <v>-0.61639999999999995</v>
      </c>
      <c r="D8">
        <v>7</v>
      </c>
      <c r="F8">
        <v>8.0000000000000002E-3</v>
      </c>
      <c r="G8">
        <v>1.4999999999999999E-2</v>
      </c>
      <c r="H8" t="s">
        <v>240</v>
      </c>
      <c r="I8">
        <v>16</v>
      </c>
      <c r="J8">
        <v>1</v>
      </c>
      <c r="K8">
        <v>1.349</v>
      </c>
      <c r="L8">
        <v>0.70499999999999996</v>
      </c>
      <c r="M8">
        <v>1.151</v>
      </c>
      <c r="N8">
        <v>1.1599999999999999</v>
      </c>
      <c r="O8">
        <v>1.7789999999999999</v>
      </c>
      <c r="P8">
        <v>6.0000000000000001E-3</v>
      </c>
      <c r="Q8">
        <v>6.0000000000000001E-3</v>
      </c>
      <c r="R8">
        <v>42005</v>
      </c>
      <c r="S8">
        <v>0.50575231481481475</v>
      </c>
      <c r="T8">
        <v>2.0499999999999998</v>
      </c>
      <c r="U8">
        <v>-82.470598107900003</v>
      </c>
      <c r="V8">
        <v>27.830762836600002</v>
      </c>
      <c r="W8">
        <v>-0.52966000000000002</v>
      </c>
      <c r="Y8">
        <v>2.04</v>
      </c>
      <c r="Z8">
        <f t="shared" si="0"/>
        <v>-0.62639999999999996</v>
      </c>
      <c r="AA8">
        <f t="shared" si="1"/>
        <v>-0.53966000000000003</v>
      </c>
    </row>
    <row r="9" spans="1:27" x14ac:dyDescent="0.3">
      <c r="A9">
        <v>387543.00060000003</v>
      </c>
      <c r="B9">
        <v>153648.01389999999</v>
      </c>
      <c r="C9">
        <v>-0.65839999999999999</v>
      </c>
      <c r="D9">
        <v>8</v>
      </c>
      <c r="F9">
        <v>8.0000000000000002E-3</v>
      </c>
      <c r="G9">
        <v>1.4E-2</v>
      </c>
      <c r="H9" t="s">
        <v>240</v>
      </c>
      <c r="I9">
        <v>16</v>
      </c>
      <c r="J9">
        <v>1</v>
      </c>
      <c r="K9">
        <v>1.347</v>
      </c>
      <c r="L9">
        <v>0.70399999999999996</v>
      </c>
      <c r="M9">
        <v>1.1479999999999999</v>
      </c>
      <c r="N9">
        <v>1.1579999999999999</v>
      </c>
      <c r="O9">
        <v>1.776</v>
      </c>
      <c r="P9">
        <v>5.0000000000000001E-3</v>
      </c>
      <c r="Q9">
        <v>6.0000000000000001E-3</v>
      </c>
      <c r="R9">
        <v>42005</v>
      </c>
      <c r="S9">
        <v>0.50593750000000004</v>
      </c>
      <c r="T9">
        <v>2.0499999999999998</v>
      </c>
      <c r="U9">
        <v>-82.470530970400006</v>
      </c>
      <c r="V9">
        <v>27.8307501301</v>
      </c>
      <c r="W9">
        <v>-0.57164999999999999</v>
      </c>
      <c r="Y9">
        <v>2.04</v>
      </c>
      <c r="Z9">
        <f t="shared" si="0"/>
        <v>-0.66839999999999999</v>
      </c>
      <c r="AA9">
        <f t="shared" si="1"/>
        <v>-0.58165</v>
      </c>
    </row>
    <row r="10" spans="1:27" x14ac:dyDescent="0.3">
      <c r="A10">
        <v>387534.83039999998</v>
      </c>
      <c r="B10">
        <v>153646.2328</v>
      </c>
      <c r="C10">
        <v>-0.68389999999999995</v>
      </c>
      <c r="D10">
        <v>9</v>
      </c>
      <c r="F10">
        <v>8.0000000000000002E-3</v>
      </c>
      <c r="G10">
        <v>1.4E-2</v>
      </c>
      <c r="H10" t="s">
        <v>240</v>
      </c>
      <c r="I10">
        <v>16</v>
      </c>
      <c r="J10">
        <v>2</v>
      </c>
      <c r="K10">
        <v>1.345</v>
      </c>
      <c r="L10">
        <v>0.70399999999999996</v>
      </c>
      <c r="M10">
        <v>1.145</v>
      </c>
      <c r="N10">
        <v>1.155</v>
      </c>
      <c r="O10">
        <v>1.7729999999999999</v>
      </c>
      <c r="P10">
        <v>5.0000000000000001E-3</v>
      </c>
      <c r="Q10">
        <v>6.0000000000000001E-3</v>
      </c>
      <c r="R10">
        <v>42005</v>
      </c>
      <c r="S10">
        <v>0.50619212962962956</v>
      </c>
      <c r="T10">
        <v>2.0499999999999998</v>
      </c>
      <c r="U10">
        <v>-82.470548732300003</v>
      </c>
      <c r="V10">
        <v>27.830676339499998</v>
      </c>
      <c r="W10">
        <v>-0.59711000000000003</v>
      </c>
      <c r="Y10">
        <v>2.04</v>
      </c>
      <c r="Z10">
        <f t="shared" si="0"/>
        <v>-0.69389999999999996</v>
      </c>
      <c r="AA10">
        <f t="shared" si="1"/>
        <v>-0.60711000000000004</v>
      </c>
    </row>
    <row r="11" spans="1:27" x14ac:dyDescent="0.3">
      <c r="A11">
        <v>387536.196</v>
      </c>
      <c r="B11">
        <v>153641.10159999999</v>
      </c>
      <c r="C11">
        <v>-0.6875</v>
      </c>
      <c r="D11">
        <v>10</v>
      </c>
      <c r="F11">
        <v>8.0000000000000002E-3</v>
      </c>
      <c r="G11">
        <v>1.4E-2</v>
      </c>
      <c r="H11" t="s">
        <v>240</v>
      </c>
      <c r="I11">
        <v>16</v>
      </c>
      <c r="J11">
        <v>1</v>
      </c>
      <c r="K11">
        <v>1.3420000000000001</v>
      </c>
      <c r="L11">
        <v>0.70399999999999996</v>
      </c>
      <c r="M11">
        <v>1.1419999999999999</v>
      </c>
      <c r="N11">
        <v>1.1519999999999999</v>
      </c>
      <c r="O11">
        <v>1.7689999999999999</v>
      </c>
      <c r="P11">
        <v>5.0000000000000001E-3</v>
      </c>
      <c r="Q11">
        <v>6.0000000000000001E-3</v>
      </c>
      <c r="R11">
        <v>42005</v>
      </c>
      <c r="S11">
        <v>0.50637731481481485</v>
      </c>
      <c r="T11">
        <v>2.0499999999999998</v>
      </c>
      <c r="U11">
        <v>-82.470600872099993</v>
      </c>
      <c r="V11">
        <v>27.830688485300001</v>
      </c>
      <c r="W11">
        <v>-0.60072000000000003</v>
      </c>
      <c r="Y11">
        <v>2.04</v>
      </c>
      <c r="Z11">
        <f t="shared" si="0"/>
        <v>-0.69750000000000001</v>
      </c>
      <c r="AA11">
        <f t="shared" si="1"/>
        <v>-0.61072000000000004</v>
      </c>
    </row>
    <row r="12" spans="1:27" x14ac:dyDescent="0.3">
      <c r="A12">
        <v>387537.73369999998</v>
      </c>
      <c r="B12">
        <v>153635.48310000001</v>
      </c>
      <c r="C12">
        <v>-0.58779999999999999</v>
      </c>
      <c r="D12">
        <v>11</v>
      </c>
      <c r="F12">
        <v>8.9999999999999993E-3</v>
      </c>
      <c r="G12">
        <v>1.4999999999999999E-2</v>
      </c>
      <c r="H12" t="s">
        <v>240</v>
      </c>
      <c r="I12">
        <v>16</v>
      </c>
      <c r="J12">
        <v>2</v>
      </c>
      <c r="K12">
        <v>1.3380000000000001</v>
      </c>
      <c r="L12">
        <v>0.70299999999999996</v>
      </c>
      <c r="M12">
        <v>1.139</v>
      </c>
      <c r="N12">
        <v>1.149</v>
      </c>
      <c r="O12">
        <v>1.764</v>
      </c>
      <c r="P12">
        <v>6.0000000000000001E-3</v>
      </c>
      <c r="Q12">
        <v>6.0000000000000001E-3</v>
      </c>
      <c r="R12">
        <v>42005</v>
      </c>
      <c r="S12">
        <v>0.50675925925925924</v>
      </c>
      <c r="T12">
        <v>2.0499999999999998</v>
      </c>
      <c r="U12">
        <v>-82.470657965200004</v>
      </c>
      <c r="V12">
        <v>27.8307021673</v>
      </c>
      <c r="W12">
        <v>-0.50102999999999998</v>
      </c>
      <c r="Y12">
        <v>2.04</v>
      </c>
      <c r="Z12">
        <f t="shared" si="0"/>
        <v>-0.5978</v>
      </c>
      <c r="AA12">
        <f t="shared" si="1"/>
        <v>-0.51102999999999998</v>
      </c>
    </row>
    <row r="13" spans="1:27" x14ac:dyDescent="0.3">
      <c r="A13">
        <v>387539.02370000002</v>
      </c>
      <c r="B13">
        <v>153629.8701</v>
      </c>
      <c r="C13">
        <v>-0.67310000000000003</v>
      </c>
      <c r="D13">
        <v>12</v>
      </c>
      <c r="E13" t="s">
        <v>272</v>
      </c>
      <c r="F13">
        <v>8.0000000000000002E-3</v>
      </c>
      <c r="G13">
        <v>1.4999999999999999E-2</v>
      </c>
      <c r="H13" t="s">
        <v>240</v>
      </c>
      <c r="I13">
        <v>16</v>
      </c>
      <c r="J13">
        <v>2</v>
      </c>
      <c r="K13">
        <v>1.335</v>
      </c>
      <c r="L13">
        <v>0.70299999999999996</v>
      </c>
      <c r="M13">
        <v>1.135</v>
      </c>
      <c r="N13">
        <v>1.145</v>
      </c>
      <c r="O13">
        <v>1.7589999999999999</v>
      </c>
      <c r="P13">
        <v>6.0000000000000001E-3</v>
      </c>
      <c r="Q13">
        <v>6.0000000000000001E-3</v>
      </c>
      <c r="R13">
        <v>42005</v>
      </c>
      <c r="S13">
        <v>0.50709490740740748</v>
      </c>
      <c r="T13">
        <v>2.0499999999999998</v>
      </c>
      <c r="U13">
        <v>-82.4707149929</v>
      </c>
      <c r="V13">
        <v>27.830713614099999</v>
      </c>
      <c r="W13">
        <v>-0.58633000000000002</v>
      </c>
      <c r="Y13">
        <v>2.04</v>
      </c>
      <c r="Z13">
        <f t="shared" si="0"/>
        <v>-0.68310000000000004</v>
      </c>
      <c r="AA13">
        <f t="shared" si="1"/>
        <v>-0.59633000000000003</v>
      </c>
    </row>
    <row r="14" spans="1:27" x14ac:dyDescent="0.3">
      <c r="A14">
        <v>387539.266</v>
      </c>
      <c r="B14">
        <v>153628.0436</v>
      </c>
      <c r="C14">
        <v>-0.64890000000000003</v>
      </c>
      <c r="D14">
        <v>13</v>
      </c>
      <c r="E14" t="s">
        <v>273</v>
      </c>
      <c r="F14">
        <v>8.9999999999999993E-3</v>
      </c>
      <c r="G14">
        <v>1.4999999999999999E-2</v>
      </c>
      <c r="H14" t="s">
        <v>240</v>
      </c>
      <c r="I14">
        <v>16</v>
      </c>
      <c r="J14">
        <v>1</v>
      </c>
      <c r="K14">
        <v>1.331</v>
      </c>
      <c r="L14">
        <v>0.70199999999999996</v>
      </c>
      <c r="M14">
        <v>1.131</v>
      </c>
      <c r="N14">
        <v>1.1419999999999999</v>
      </c>
      <c r="O14">
        <v>1.754</v>
      </c>
      <c r="P14">
        <v>6.0000000000000001E-3</v>
      </c>
      <c r="Q14">
        <v>6.0000000000000001E-3</v>
      </c>
      <c r="R14">
        <v>42005</v>
      </c>
      <c r="S14">
        <v>0.50740740740740742</v>
      </c>
      <c r="T14">
        <v>2.0499999999999998</v>
      </c>
      <c r="U14">
        <v>-82.470733542999994</v>
      </c>
      <c r="V14">
        <v>27.830715737399998</v>
      </c>
      <c r="W14">
        <v>-0.56213999999999997</v>
      </c>
      <c r="Y14">
        <v>2.04</v>
      </c>
      <c r="Z14">
        <f t="shared" si="0"/>
        <v>-0.65890000000000004</v>
      </c>
      <c r="AA14">
        <f t="shared" si="1"/>
        <v>-0.57213999999999998</v>
      </c>
    </row>
    <row r="15" spans="1:27" x14ac:dyDescent="0.3">
      <c r="A15">
        <v>387539.36660000001</v>
      </c>
      <c r="B15">
        <v>153627.2548</v>
      </c>
      <c r="C15">
        <v>-0.69410000000000005</v>
      </c>
      <c r="D15">
        <v>14</v>
      </c>
      <c r="E15" t="s">
        <v>272</v>
      </c>
      <c r="F15">
        <v>8.9999999999999993E-3</v>
      </c>
      <c r="G15">
        <v>1.4999999999999999E-2</v>
      </c>
      <c r="H15" t="s">
        <v>240</v>
      </c>
      <c r="I15">
        <v>16</v>
      </c>
      <c r="J15">
        <v>1</v>
      </c>
      <c r="K15">
        <v>1.3280000000000001</v>
      </c>
      <c r="L15">
        <v>0.70199999999999996</v>
      </c>
      <c r="M15">
        <v>1.127</v>
      </c>
      <c r="N15">
        <v>1.1379999999999999</v>
      </c>
      <c r="O15">
        <v>1.7490000000000001</v>
      </c>
      <c r="P15">
        <v>6.0000000000000001E-3</v>
      </c>
      <c r="Q15">
        <v>6.0000000000000001E-3</v>
      </c>
      <c r="R15">
        <v>42005</v>
      </c>
      <c r="S15">
        <v>0.50755787037037037</v>
      </c>
      <c r="T15">
        <v>2.0499999999999998</v>
      </c>
      <c r="U15">
        <v>-82.470741554</v>
      </c>
      <c r="V15">
        <v>27.830716618</v>
      </c>
      <c r="W15">
        <v>-0.60733999999999999</v>
      </c>
      <c r="Y15">
        <v>2.04</v>
      </c>
      <c r="Z15">
        <f t="shared" si="0"/>
        <v>-0.70410000000000006</v>
      </c>
      <c r="AA15">
        <f t="shared" si="1"/>
        <v>-0.61734</v>
      </c>
    </row>
    <row r="16" spans="1:27" x14ac:dyDescent="0.3">
      <c r="A16">
        <v>387539.23930000002</v>
      </c>
      <c r="B16">
        <v>153625.78150000001</v>
      </c>
      <c r="C16">
        <v>-0.68540000000000001</v>
      </c>
      <c r="D16">
        <v>15</v>
      </c>
      <c r="E16" t="s">
        <v>272</v>
      </c>
      <c r="F16">
        <v>8.9999999999999993E-3</v>
      </c>
      <c r="G16">
        <v>1.6E-2</v>
      </c>
      <c r="H16" t="s">
        <v>240</v>
      </c>
      <c r="I16">
        <v>16</v>
      </c>
      <c r="J16">
        <v>1</v>
      </c>
      <c r="K16">
        <v>1.325</v>
      </c>
      <c r="L16">
        <v>0.70199999999999996</v>
      </c>
      <c r="M16">
        <v>1.1240000000000001</v>
      </c>
      <c r="N16">
        <v>1.1359999999999999</v>
      </c>
      <c r="O16">
        <v>1.7450000000000001</v>
      </c>
      <c r="P16">
        <v>6.0000000000000001E-3</v>
      </c>
      <c r="Q16">
        <v>7.0000000000000001E-3</v>
      </c>
      <c r="R16">
        <v>42005</v>
      </c>
      <c r="S16">
        <v>0.50777777777777777</v>
      </c>
      <c r="T16">
        <v>2.0499999999999998</v>
      </c>
      <c r="U16">
        <v>-82.470756504500002</v>
      </c>
      <c r="V16">
        <v>27.8307154182</v>
      </c>
      <c r="W16">
        <v>-0.59863999999999995</v>
      </c>
      <c r="Y16">
        <v>2.04</v>
      </c>
      <c r="Z16">
        <f t="shared" si="0"/>
        <v>-0.69540000000000002</v>
      </c>
      <c r="AA16">
        <f t="shared" si="1"/>
        <v>-0.60863999999999996</v>
      </c>
    </row>
    <row r="17" spans="1:27" x14ac:dyDescent="0.3">
      <c r="A17">
        <v>387541.32689999999</v>
      </c>
      <c r="B17">
        <v>153620.01699999999</v>
      </c>
      <c r="C17">
        <v>-0.38519999999999999</v>
      </c>
      <c r="D17">
        <v>16</v>
      </c>
      <c r="F17">
        <v>8.9999999999999993E-3</v>
      </c>
      <c r="G17">
        <v>1.6E-2</v>
      </c>
      <c r="H17" t="s">
        <v>240</v>
      </c>
      <c r="I17">
        <v>16</v>
      </c>
      <c r="J17">
        <v>2</v>
      </c>
      <c r="K17">
        <v>1.3240000000000001</v>
      </c>
      <c r="L17">
        <v>0.70199999999999996</v>
      </c>
      <c r="M17">
        <v>1.1220000000000001</v>
      </c>
      <c r="N17">
        <v>1.1339999999999999</v>
      </c>
      <c r="O17">
        <v>1.7430000000000001</v>
      </c>
      <c r="P17">
        <v>6.0000000000000001E-3</v>
      </c>
      <c r="Q17">
        <v>7.0000000000000001E-3</v>
      </c>
      <c r="R17">
        <v>42005</v>
      </c>
      <c r="S17">
        <v>0.50796296296296295</v>
      </c>
      <c r="T17">
        <v>2.0499999999999998</v>
      </c>
      <c r="U17">
        <v>-82.470815101100001</v>
      </c>
      <c r="V17">
        <v>27.830734057400001</v>
      </c>
      <c r="W17">
        <v>-0.29844999999999999</v>
      </c>
      <c r="Y17">
        <v>2.04</v>
      </c>
      <c r="Z17">
        <f t="shared" si="0"/>
        <v>-0.3952</v>
      </c>
      <c r="AA17">
        <f t="shared" si="1"/>
        <v>-0.30845</v>
      </c>
    </row>
    <row r="18" spans="1:27" x14ac:dyDescent="0.3">
      <c r="A18">
        <v>387542.7132</v>
      </c>
      <c r="B18">
        <v>153614.10430000001</v>
      </c>
      <c r="C18">
        <v>-0.29289999999999999</v>
      </c>
      <c r="D18">
        <v>17</v>
      </c>
      <c r="F18">
        <v>8.9999999999999993E-3</v>
      </c>
      <c r="G18">
        <v>1.6E-2</v>
      </c>
      <c r="H18" t="s">
        <v>240</v>
      </c>
      <c r="I18">
        <v>16</v>
      </c>
      <c r="J18">
        <v>2</v>
      </c>
      <c r="K18">
        <v>1.321</v>
      </c>
      <c r="L18">
        <v>0.70099999999999996</v>
      </c>
      <c r="M18">
        <v>1.119</v>
      </c>
      <c r="N18">
        <v>1.131</v>
      </c>
      <c r="O18">
        <v>1.7390000000000001</v>
      </c>
      <c r="P18">
        <v>6.0000000000000001E-3</v>
      </c>
      <c r="Q18">
        <v>7.0000000000000001E-3</v>
      </c>
      <c r="R18">
        <v>42005</v>
      </c>
      <c r="S18">
        <v>0.5081134259259259</v>
      </c>
      <c r="T18">
        <v>2.0499999999999998</v>
      </c>
      <c r="U18">
        <v>-82.4708751748</v>
      </c>
      <c r="V18">
        <v>27.830746362900001</v>
      </c>
      <c r="W18">
        <v>-0.20616000000000001</v>
      </c>
      <c r="Y18">
        <v>2.04</v>
      </c>
      <c r="Z18">
        <f t="shared" si="0"/>
        <v>-0.3029</v>
      </c>
      <c r="AA18">
        <f t="shared" si="1"/>
        <v>-0.21616000000000002</v>
      </c>
    </row>
    <row r="19" spans="1:27" x14ac:dyDescent="0.3">
      <c r="A19">
        <v>387543.04810000001</v>
      </c>
      <c r="B19">
        <v>153611.82990000001</v>
      </c>
      <c r="C19">
        <v>-0.26669999999999999</v>
      </c>
      <c r="D19">
        <v>18</v>
      </c>
      <c r="E19" t="s">
        <v>270</v>
      </c>
      <c r="F19">
        <v>8.0000000000000002E-3</v>
      </c>
      <c r="G19">
        <v>1.4E-2</v>
      </c>
      <c r="H19" t="s">
        <v>240</v>
      </c>
      <c r="I19">
        <v>16</v>
      </c>
      <c r="J19">
        <v>2</v>
      </c>
      <c r="K19">
        <v>1.32</v>
      </c>
      <c r="L19">
        <v>0.70099999999999996</v>
      </c>
      <c r="M19">
        <v>1.1180000000000001</v>
      </c>
      <c r="N19">
        <v>1.131</v>
      </c>
      <c r="O19">
        <v>1.738</v>
      </c>
      <c r="P19">
        <v>5.0000000000000001E-3</v>
      </c>
      <c r="Q19">
        <v>6.0000000000000001E-3</v>
      </c>
      <c r="R19">
        <v>42005</v>
      </c>
      <c r="S19">
        <v>0.50826388888888896</v>
      </c>
      <c r="T19">
        <v>2.0499999999999998</v>
      </c>
      <c r="U19">
        <v>-82.4708982752</v>
      </c>
      <c r="V19">
        <v>27.8307493063</v>
      </c>
      <c r="W19">
        <v>-0.17996000000000001</v>
      </c>
      <c r="Y19">
        <v>2.04</v>
      </c>
      <c r="Z19">
        <f t="shared" si="0"/>
        <v>-0.2767</v>
      </c>
      <c r="AA19">
        <f t="shared" si="1"/>
        <v>-0.18996000000000002</v>
      </c>
    </row>
    <row r="20" spans="1:27" x14ac:dyDescent="0.3">
      <c r="A20">
        <v>387539.25689999998</v>
      </c>
      <c r="B20">
        <v>153611.08749999999</v>
      </c>
      <c r="C20">
        <v>-0.28410000000000002</v>
      </c>
      <c r="D20">
        <v>19</v>
      </c>
      <c r="E20" t="s">
        <v>270</v>
      </c>
      <c r="F20">
        <v>8.0000000000000002E-3</v>
      </c>
      <c r="G20">
        <v>1.4E-2</v>
      </c>
      <c r="H20" t="s">
        <v>240</v>
      </c>
      <c r="I20">
        <v>16</v>
      </c>
      <c r="J20">
        <v>1</v>
      </c>
      <c r="K20">
        <v>1.3160000000000001</v>
      </c>
      <c r="L20">
        <v>0.70099999999999996</v>
      </c>
      <c r="M20">
        <v>1.1140000000000001</v>
      </c>
      <c r="N20">
        <v>1.1259999999999999</v>
      </c>
      <c r="O20">
        <v>1.732</v>
      </c>
      <c r="P20">
        <v>5.0000000000000001E-3</v>
      </c>
      <c r="Q20">
        <v>6.0000000000000001E-3</v>
      </c>
      <c r="R20">
        <v>42005</v>
      </c>
      <c r="S20">
        <v>0.50851851851851848</v>
      </c>
      <c r="T20">
        <v>2.0499999999999998</v>
      </c>
      <c r="U20">
        <v>-82.470905663600007</v>
      </c>
      <c r="V20">
        <v>27.830715068300002</v>
      </c>
      <c r="W20">
        <v>-0.19733999999999999</v>
      </c>
      <c r="Y20">
        <v>2.04</v>
      </c>
      <c r="Z20">
        <f t="shared" si="0"/>
        <v>-0.29410000000000003</v>
      </c>
      <c r="AA20">
        <f t="shared" si="1"/>
        <v>-0.20734</v>
      </c>
    </row>
    <row r="21" spans="1:27" x14ac:dyDescent="0.3">
      <c r="A21">
        <v>387538.06</v>
      </c>
      <c r="B21">
        <v>153617.18849999999</v>
      </c>
      <c r="C21">
        <v>-0.35370000000000001</v>
      </c>
      <c r="D21">
        <v>20</v>
      </c>
      <c r="F21">
        <v>8.0000000000000002E-3</v>
      </c>
      <c r="G21">
        <v>1.4999999999999999E-2</v>
      </c>
      <c r="H21" t="s">
        <v>240</v>
      </c>
      <c r="I21">
        <v>16</v>
      </c>
      <c r="J21">
        <v>3</v>
      </c>
      <c r="K21">
        <v>1.3140000000000001</v>
      </c>
      <c r="L21">
        <v>0.7</v>
      </c>
      <c r="M21">
        <v>1.1120000000000001</v>
      </c>
      <c r="N21">
        <v>1.125</v>
      </c>
      <c r="O21">
        <v>1.73</v>
      </c>
      <c r="P21">
        <v>6.0000000000000001E-3</v>
      </c>
      <c r="Q21">
        <v>6.0000000000000001E-3</v>
      </c>
      <c r="R21">
        <v>42005</v>
      </c>
      <c r="S21">
        <v>0.50868055555555558</v>
      </c>
      <c r="T21">
        <v>2.0499999999999998</v>
      </c>
      <c r="U21">
        <v>-82.470843685899993</v>
      </c>
      <c r="V21">
        <v>27.830704478600001</v>
      </c>
      <c r="W21">
        <v>-0.26693</v>
      </c>
      <c r="Y21">
        <v>2.04</v>
      </c>
      <c r="Z21">
        <f t="shared" si="0"/>
        <v>-0.36370000000000002</v>
      </c>
      <c r="AA21">
        <f t="shared" si="1"/>
        <v>-0.27693000000000001</v>
      </c>
    </row>
    <row r="22" spans="1:27" x14ac:dyDescent="0.3">
      <c r="A22">
        <v>387537.10129999998</v>
      </c>
      <c r="B22">
        <v>153623.21830000001</v>
      </c>
      <c r="C22">
        <v>-0.45750000000000002</v>
      </c>
      <c r="D22">
        <v>21</v>
      </c>
      <c r="F22">
        <v>8.0000000000000002E-3</v>
      </c>
      <c r="G22">
        <v>1.4E-2</v>
      </c>
      <c r="H22" t="s">
        <v>240</v>
      </c>
      <c r="I22">
        <v>16</v>
      </c>
      <c r="J22">
        <v>2</v>
      </c>
      <c r="K22">
        <v>1.3140000000000001</v>
      </c>
      <c r="L22">
        <v>0.7</v>
      </c>
      <c r="M22">
        <v>1.1120000000000001</v>
      </c>
      <c r="N22">
        <v>1.125</v>
      </c>
      <c r="O22">
        <v>1.73</v>
      </c>
      <c r="P22">
        <v>5.0000000000000001E-3</v>
      </c>
      <c r="Q22">
        <v>6.0000000000000001E-3</v>
      </c>
      <c r="R22">
        <v>42005</v>
      </c>
      <c r="S22">
        <v>0.50891203703703702</v>
      </c>
      <c r="T22">
        <v>2.0499999999999998</v>
      </c>
      <c r="U22">
        <v>-82.470782440299999</v>
      </c>
      <c r="V22">
        <v>27.830696035900001</v>
      </c>
      <c r="W22">
        <v>-0.37073</v>
      </c>
      <c r="Y22">
        <v>2.04</v>
      </c>
      <c r="Z22">
        <f t="shared" si="0"/>
        <v>-0.46750000000000003</v>
      </c>
      <c r="AA22">
        <f t="shared" si="1"/>
        <v>-0.38073000000000001</v>
      </c>
    </row>
    <row r="23" spans="1:27" x14ac:dyDescent="0.3">
      <c r="A23">
        <v>387536.48639999999</v>
      </c>
      <c r="B23">
        <v>153627.69529999999</v>
      </c>
      <c r="C23">
        <v>-0.65759999999999996</v>
      </c>
      <c r="D23">
        <v>22</v>
      </c>
      <c r="E23" t="s">
        <v>274</v>
      </c>
      <c r="F23">
        <v>8.0000000000000002E-3</v>
      </c>
      <c r="G23">
        <v>1.4999999999999999E-2</v>
      </c>
      <c r="H23" t="s">
        <v>240</v>
      </c>
      <c r="I23">
        <v>16</v>
      </c>
      <c r="J23">
        <v>2</v>
      </c>
      <c r="K23">
        <v>1.3089999999999999</v>
      </c>
      <c r="L23">
        <v>0.7</v>
      </c>
      <c r="M23">
        <v>1.1060000000000001</v>
      </c>
      <c r="N23">
        <v>1.119</v>
      </c>
      <c r="O23">
        <v>1.722</v>
      </c>
      <c r="P23">
        <v>6.0000000000000001E-3</v>
      </c>
      <c r="Q23">
        <v>6.0000000000000001E-3</v>
      </c>
      <c r="R23">
        <v>42005</v>
      </c>
      <c r="S23">
        <v>0.50922453703703707</v>
      </c>
      <c r="T23">
        <v>2.0499999999999998</v>
      </c>
      <c r="U23">
        <v>-82.470736970399997</v>
      </c>
      <c r="V23">
        <v>27.830690641899999</v>
      </c>
      <c r="W23">
        <v>-0.57081999999999999</v>
      </c>
      <c r="Y23">
        <v>2.04</v>
      </c>
      <c r="Z23">
        <f t="shared" si="0"/>
        <v>-0.66759999999999997</v>
      </c>
      <c r="AA23">
        <f t="shared" si="1"/>
        <v>-0.58082</v>
      </c>
    </row>
    <row r="24" spans="1:27" x14ac:dyDescent="0.3">
      <c r="A24">
        <v>387535.69880000001</v>
      </c>
      <c r="B24">
        <v>153629.88089999999</v>
      </c>
      <c r="C24">
        <v>-0.61509999999999998</v>
      </c>
      <c r="D24">
        <v>23</v>
      </c>
      <c r="E24" t="s">
        <v>274</v>
      </c>
      <c r="F24">
        <v>8.9999999999999993E-3</v>
      </c>
      <c r="G24">
        <v>1.6E-2</v>
      </c>
      <c r="H24" t="s">
        <v>240</v>
      </c>
      <c r="I24">
        <v>16</v>
      </c>
      <c r="J24">
        <v>1</v>
      </c>
      <c r="K24">
        <v>1.3029999999999999</v>
      </c>
      <c r="L24">
        <v>0.69899999999999995</v>
      </c>
      <c r="M24">
        <v>1.1000000000000001</v>
      </c>
      <c r="N24">
        <v>1.1140000000000001</v>
      </c>
      <c r="O24">
        <v>1.7150000000000001</v>
      </c>
      <c r="P24">
        <v>6.0000000000000001E-3</v>
      </c>
      <c r="Q24">
        <v>7.0000000000000001E-3</v>
      </c>
      <c r="R24">
        <v>42005</v>
      </c>
      <c r="S24">
        <v>0.50951388888888893</v>
      </c>
      <c r="T24">
        <v>2.0499999999999998</v>
      </c>
      <c r="U24">
        <v>-82.470714753799996</v>
      </c>
      <c r="V24">
        <v>27.830683610200001</v>
      </c>
      <c r="W24">
        <v>-0.52832000000000001</v>
      </c>
      <c r="Y24">
        <v>2.04</v>
      </c>
      <c r="Z24">
        <f t="shared" si="0"/>
        <v>-0.62509999999999999</v>
      </c>
      <c r="AA24">
        <f t="shared" si="1"/>
        <v>-0.53832000000000002</v>
      </c>
    </row>
    <row r="25" spans="1:27" x14ac:dyDescent="0.3">
      <c r="A25">
        <v>387534.36739999999</v>
      </c>
      <c r="B25">
        <v>153636.83470000001</v>
      </c>
      <c r="C25">
        <v>-0.62980000000000003</v>
      </c>
      <c r="D25">
        <v>24</v>
      </c>
      <c r="F25">
        <v>8.9999999999999993E-3</v>
      </c>
      <c r="G25">
        <v>1.6E-2</v>
      </c>
      <c r="H25" t="s">
        <v>240</v>
      </c>
      <c r="I25">
        <v>16</v>
      </c>
      <c r="J25">
        <v>1</v>
      </c>
      <c r="K25">
        <v>1.3009999999999999</v>
      </c>
      <c r="L25">
        <v>0.69899999999999995</v>
      </c>
      <c r="M25">
        <v>1.097</v>
      </c>
      <c r="N25">
        <v>1.111</v>
      </c>
      <c r="O25">
        <v>1.7110000000000001</v>
      </c>
      <c r="P25">
        <v>6.0000000000000001E-3</v>
      </c>
      <c r="Q25">
        <v>6.0000000000000001E-3</v>
      </c>
      <c r="R25">
        <v>42005</v>
      </c>
      <c r="S25">
        <v>0.50973379629629634</v>
      </c>
      <c r="T25">
        <v>2.0499999999999998</v>
      </c>
      <c r="U25">
        <v>-82.470644114099997</v>
      </c>
      <c r="V25">
        <v>27.830671836099999</v>
      </c>
      <c r="W25">
        <v>-0.54300999999999999</v>
      </c>
      <c r="Y25">
        <v>2.04</v>
      </c>
      <c r="Z25">
        <f t="shared" si="0"/>
        <v>-0.63980000000000004</v>
      </c>
      <c r="AA25">
        <f t="shared" si="1"/>
        <v>-0.55301</v>
      </c>
    </row>
    <row r="26" spans="1:27" x14ac:dyDescent="0.3">
      <c r="A26">
        <v>387533.61709999997</v>
      </c>
      <c r="B26">
        <v>153642.69839999999</v>
      </c>
      <c r="C26">
        <v>-0.65739999999999998</v>
      </c>
      <c r="D26">
        <v>25</v>
      </c>
      <c r="F26">
        <v>8.9999999999999993E-3</v>
      </c>
      <c r="G26">
        <v>1.4999999999999999E-2</v>
      </c>
      <c r="H26" t="s">
        <v>240</v>
      </c>
      <c r="I26">
        <v>16</v>
      </c>
      <c r="J26">
        <v>9</v>
      </c>
      <c r="K26">
        <v>1.2989999999999999</v>
      </c>
      <c r="L26">
        <v>0.69899999999999995</v>
      </c>
      <c r="M26">
        <v>1.095</v>
      </c>
      <c r="N26">
        <v>1.109</v>
      </c>
      <c r="O26">
        <v>1.708</v>
      </c>
      <c r="P26">
        <v>6.0000000000000001E-3</v>
      </c>
      <c r="Q26">
        <v>6.0000000000000001E-3</v>
      </c>
      <c r="R26">
        <v>42005</v>
      </c>
      <c r="S26">
        <v>0.50993055555555555</v>
      </c>
      <c r="T26">
        <v>2.0499999999999998</v>
      </c>
      <c r="U26">
        <v>-82.470584562599996</v>
      </c>
      <c r="V26">
        <v>27.830665268200001</v>
      </c>
      <c r="W26">
        <v>-0.5706</v>
      </c>
      <c r="Y26">
        <v>2.04</v>
      </c>
      <c r="Z26">
        <f t="shared" si="0"/>
        <v>-0.66739999999999999</v>
      </c>
      <c r="AA26">
        <f t="shared" si="1"/>
        <v>-0.5806</v>
      </c>
    </row>
    <row r="27" spans="1:27" x14ac:dyDescent="0.3">
      <c r="A27">
        <v>387525.80849999998</v>
      </c>
      <c r="B27">
        <v>153641.14019999999</v>
      </c>
      <c r="C27">
        <v>-0.67589999999999995</v>
      </c>
      <c r="D27">
        <v>26</v>
      </c>
      <c r="F27">
        <v>8.0000000000000002E-3</v>
      </c>
      <c r="G27">
        <v>1.4999999999999999E-2</v>
      </c>
      <c r="H27" t="s">
        <v>240</v>
      </c>
      <c r="I27">
        <v>16</v>
      </c>
      <c r="J27">
        <v>1</v>
      </c>
      <c r="K27">
        <v>1.2949999999999999</v>
      </c>
      <c r="L27">
        <v>0.69799999999999995</v>
      </c>
      <c r="M27">
        <v>1.0900000000000001</v>
      </c>
      <c r="N27">
        <v>1.105</v>
      </c>
      <c r="O27">
        <v>1.702</v>
      </c>
      <c r="P27">
        <v>6.0000000000000001E-3</v>
      </c>
      <c r="Q27">
        <v>6.0000000000000001E-3</v>
      </c>
      <c r="R27">
        <v>42005</v>
      </c>
      <c r="S27">
        <v>0.51020833333333326</v>
      </c>
      <c r="T27">
        <v>2.0499999999999998</v>
      </c>
      <c r="U27">
        <v>-82.470600075899995</v>
      </c>
      <c r="V27">
        <v>27.830594748399999</v>
      </c>
      <c r="W27">
        <v>-0.58906000000000003</v>
      </c>
      <c r="Y27">
        <v>2.04</v>
      </c>
      <c r="Z27">
        <f t="shared" si="0"/>
        <v>-0.68589999999999995</v>
      </c>
      <c r="AA27">
        <f t="shared" si="1"/>
        <v>-0.59906000000000004</v>
      </c>
    </row>
    <row r="28" spans="1:27" x14ac:dyDescent="0.3">
      <c r="A28">
        <v>387526.8628</v>
      </c>
      <c r="B28">
        <v>153635.9719</v>
      </c>
      <c r="C28">
        <v>-0.6452</v>
      </c>
      <c r="D28">
        <v>27</v>
      </c>
      <c r="F28">
        <v>8.0000000000000002E-3</v>
      </c>
      <c r="G28">
        <v>1.4999999999999999E-2</v>
      </c>
      <c r="H28" t="s">
        <v>240</v>
      </c>
      <c r="I28">
        <v>16</v>
      </c>
      <c r="J28">
        <v>2</v>
      </c>
      <c r="K28">
        <v>1.2929999999999999</v>
      </c>
      <c r="L28">
        <v>0.69799999999999995</v>
      </c>
      <c r="M28">
        <v>1.0880000000000001</v>
      </c>
      <c r="N28">
        <v>1.103</v>
      </c>
      <c r="O28">
        <v>1.6990000000000001</v>
      </c>
      <c r="P28">
        <v>6.0000000000000001E-3</v>
      </c>
      <c r="Q28">
        <v>6.0000000000000001E-3</v>
      </c>
      <c r="R28">
        <v>42005</v>
      </c>
      <c r="S28">
        <v>0.51040509259259259</v>
      </c>
      <c r="T28">
        <v>2.0499999999999998</v>
      </c>
      <c r="U28">
        <v>-82.470652580199996</v>
      </c>
      <c r="V28">
        <v>27.830604083699999</v>
      </c>
      <c r="W28">
        <v>-0.55837000000000003</v>
      </c>
      <c r="Y28">
        <v>2.04</v>
      </c>
      <c r="Z28">
        <f t="shared" si="0"/>
        <v>-0.6552</v>
      </c>
      <c r="AA28">
        <f t="shared" si="1"/>
        <v>-0.56837000000000004</v>
      </c>
    </row>
    <row r="29" spans="1:27" x14ac:dyDescent="0.3">
      <c r="A29">
        <v>387528.28619999997</v>
      </c>
      <c r="B29">
        <v>153630.69579999999</v>
      </c>
      <c r="C29">
        <v>-0.56799999999999995</v>
      </c>
      <c r="D29">
        <v>28</v>
      </c>
      <c r="F29">
        <v>8.9999999999999993E-3</v>
      </c>
      <c r="G29">
        <v>1.6E-2</v>
      </c>
      <c r="H29" t="s">
        <v>240</v>
      </c>
      <c r="I29">
        <v>16</v>
      </c>
      <c r="J29">
        <v>1</v>
      </c>
      <c r="K29">
        <v>1.29</v>
      </c>
      <c r="L29">
        <v>0.69799999999999995</v>
      </c>
      <c r="M29">
        <v>1.085</v>
      </c>
      <c r="N29">
        <v>1.1000000000000001</v>
      </c>
      <c r="O29">
        <v>1.6950000000000001</v>
      </c>
      <c r="P29">
        <v>6.0000000000000001E-3</v>
      </c>
      <c r="Q29">
        <v>7.0000000000000001E-3</v>
      </c>
      <c r="R29">
        <v>42005</v>
      </c>
      <c r="S29">
        <v>0.51060185185185192</v>
      </c>
      <c r="T29">
        <v>2.0499999999999998</v>
      </c>
      <c r="U29">
        <v>-82.4707061931</v>
      </c>
      <c r="V29">
        <v>27.830616746099999</v>
      </c>
      <c r="W29">
        <v>-0.48118</v>
      </c>
      <c r="Y29">
        <v>2.04</v>
      </c>
      <c r="Z29">
        <f t="shared" si="0"/>
        <v>-0.57799999999999996</v>
      </c>
      <c r="AA29">
        <f t="shared" si="1"/>
        <v>-0.49118000000000001</v>
      </c>
    </row>
    <row r="30" spans="1:27" x14ac:dyDescent="0.3">
      <c r="A30">
        <v>387529.1568</v>
      </c>
      <c r="B30">
        <v>153627.5552</v>
      </c>
      <c r="C30">
        <v>-0.6361</v>
      </c>
      <c r="D30">
        <v>29</v>
      </c>
      <c r="E30" t="s">
        <v>274</v>
      </c>
      <c r="F30">
        <v>8.0000000000000002E-3</v>
      </c>
      <c r="G30">
        <v>1.4999999999999999E-2</v>
      </c>
      <c r="H30" t="s">
        <v>240</v>
      </c>
      <c r="I30">
        <v>16</v>
      </c>
      <c r="J30">
        <v>3</v>
      </c>
      <c r="K30">
        <v>1.288</v>
      </c>
      <c r="L30">
        <v>0.69799999999999995</v>
      </c>
      <c r="M30">
        <v>1.083</v>
      </c>
      <c r="N30">
        <v>1.099</v>
      </c>
      <c r="O30">
        <v>1.6930000000000001</v>
      </c>
      <c r="P30">
        <v>6.0000000000000001E-3</v>
      </c>
      <c r="Q30">
        <v>6.0000000000000001E-3</v>
      </c>
      <c r="R30">
        <v>42005</v>
      </c>
      <c r="S30">
        <v>0.51077546296296295</v>
      </c>
      <c r="T30">
        <v>2.0499999999999998</v>
      </c>
      <c r="U30">
        <v>-82.470738107200006</v>
      </c>
      <c r="V30">
        <v>27.830624493799998</v>
      </c>
      <c r="W30">
        <v>-0.54927999999999999</v>
      </c>
      <c r="Y30">
        <v>2.04</v>
      </c>
      <c r="Z30">
        <f t="shared" si="0"/>
        <v>-0.64610000000000001</v>
      </c>
      <c r="AA30">
        <f t="shared" si="1"/>
        <v>-0.55928</v>
      </c>
    </row>
    <row r="31" spans="1:27" x14ac:dyDescent="0.3">
      <c r="A31">
        <v>387529.59399999998</v>
      </c>
      <c r="B31">
        <v>153626.3511</v>
      </c>
      <c r="C31">
        <v>-0.65569999999999995</v>
      </c>
      <c r="D31">
        <v>30</v>
      </c>
      <c r="E31" t="s">
        <v>275</v>
      </c>
      <c r="F31">
        <v>8.9999999999999993E-3</v>
      </c>
      <c r="G31">
        <v>1.6E-2</v>
      </c>
      <c r="H31" t="s">
        <v>240</v>
      </c>
      <c r="I31">
        <v>16</v>
      </c>
      <c r="J31">
        <v>2</v>
      </c>
      <c r="K31">
        <v>1.284</v>
      </c>
      <c r="L31">
        <v>0.69699999999999995</v>
      </c>
      <c r="M31">
        <v>1.0780000000000001</v>
      </c>
      <c r="N31">
        <v>1.0940000000000001</v>
      </c>
      <c r="O31">
        <v>1.6870000000000001</v>
      </c>
      <c r="P31">
        <v>6.0000000000000001E-3</v>
      </c>
      <c r="Q31">
        <v>6.0000000000000001E-3</v>
      </c>
      <c r="R31">
        <v>42005</v>
      </c>
      <c r="S31">
        <v>0.51122685185185179</v>
      </c>
      <c r="T31">
        <v>2.0499999999999998</v>
      </c>
      <c r="U31">
        <v>-82.470750347000006</v>
      </c>
      <c r="V31">
        <v>27.830628397400002</v>
      </c>
      <c r="W31">
        <v>-0.56888000000000005</v>
      </c>
      <c r="Y31">
        <v>2.04</v>
      </c>
      <c r="Z31">
        <f t="shared" si="0"/>
        <v>-0.66569999999999996</v>
      </c>
      <c r="AA31">
        <f t="shared" si="1"/>
        <v>-0.57888000000000006</v>
      </c>
    </row>
    <row r="32" spans="1:27" x14ac:dyDescent="0.3">
      <c r="A32">
        <v>387529.91019999998</v>
      </c>
      <c r="B32">
        <v>153625.15779999999</v>
      </c>
      <c r="C32">
        <v>-0.53280000000000005</v>
      </c>
      <c r="D32">
        <v>31</v>
      </c>
      <c r="E32" t="s">
        <v>274</v>
      </c>
      <c r="F32">
        <v>8.9999999999999993E-3</v>
      </c>
      <c r="G32">
        <v>1.6E-2</v>
      </c>
      <c r="H32" t="s">
        <v>240</v>
      </c>
      <c r="I32">
        <v>16</v>
      </c>
      <c r="J32">
        <v>2</v>
      </c>
      <c r="K32">
        <v>1.28</v>
      </c>
      <c r="L32">
        <v>0.69699999999999995</v>
      </c>
      <c r="M32">
        <v>1.073</v>
      </c>
      <c r="N32">
        <v>1.0900000000000001</v>
      </c>
      <c r="O32">
        <v>1.681</v>
      </c>
      <c r="P32">
        <v>6.0000000000000001E-3</v>
      </c>
      <c r="Q32">
        <v>7.0000000000000001E-3</v>
      </c>
      <c r="R32">
        <v>42005</v>
      </c>
      <c r="S32">
        <v>0.51146990740740739</v>
      </c>
      <c r="T32">
        <v>2.0499999999999998</v>
      </c>
      <c r="U32">
        <v>-82.470762472399997</v>
      </c>
      <c r="V32">
        <v>27.8306312096</v>
      </c>
      <c r="W32">
        <v>-0.44599</v>
      </c>
      <c r="Y32">
        <v>2.04</v>
      </c>
      <c r="Z32">
        <f t="shared" si="0"/>
        <v>-0.54280000000000006</v>
      </c>
      <c r="AA32">
        <f t="shared" si="1"/>
        <v>-0.45599000000000001</v>
      </c>
    </row>
    <row r="33" spans="1:27" x14ac:dyDescent="0.3">
      <c r="A33">
        <v>387530.8836</v>
      </c>
      <c r="B33">
        <v>153619.5759</v>
      </c>
      <c r="C33">
        <v>-0.41699999999999998</v>
      </c>
      <c r="D33">
        <v>32</v>
      </c>
      <c r="F33">
        <v>8.9999999999999993E-3</v>
      </c>
      <c r="G33">
        <v>1.6E-2</v>
      </c>
      <c r="H33" t="s">
        <v>240</v>
      </c>
      <c r="I33">
        <v>16</v>
      </c>
      <c r="J33">
        <v>2</v>
      </c>
      <c r="K33">
        <v>1.2769999999999999</v>
      </c>
      <c r="L33">
        <v>0.69699999999999995</v>
      </c>
      <c r="M33">
        <v>1.071</v>
      </c>
      <c r="N33">
        <v>1.0880000000000001</v>
      </c>
      <c r="O33">
        <v>1.6779999999999999</v>
      </c>
      <c r="P33">
        <v>6.0000000000000001E-3</v>
      </c>
      <c r="Q33">
        <v>7.0000000000000001E-3</v>
      </c>
      <c r="R33">
        <v>42005</v>
      </c>
      <c r="S33">
        <v>0.5116666666666666</v>
      </c>
      <c r="T33">
        <v>2.0499999999999998</v>
      </c>
      <c r="U33">
        <v>-82.470819172000006</v>
      </c>
      <c r="V33">
        <v>27.8306398004</v>
      </c>
      <c r="W33">
        <v>-0.33018999999999998</v>
      </c>
      <c r="Y33">
        <v>2.04</v>
      </c>
      <c r="Z33">
        <f t="shared" si="0"/>
        <v>-0.42699999999999999</v>
      </c>
      <c r="AA33">
        <f t="shared" si="1"/>
        <v>-0.34018999999999999</v>
      </c>
    </row>
    <row r="34" spans="1:27" x14ac:dyDescent="0.3">
      <c r="A34">
        <v>387531.60269999999</v>
      </c>
      <c r="B34">
        <v>153614.44459999999</v>
      </c>
      <c r="C34">
        <v>-0.3553</v>
      </c>
      <c r="D34">
        <v>33</v>
      </c>
      <c r="F34">
        <v>8.9999999999999993E-3</v>
      </c>
      <c r="G34">
        <v>1.6E-2</v>
      </c>
      <c r="H34" t="s">
        <v>240</v>
      </c>
      <c r="I34">
        <v>16</v>
      </c>
      <c r="J34">
        <v>2</v>
      </c>
      <c r="K34">
        <v>1.274</v>
      </c>
      <c r="L34">
        <v>0.69599999999999995</v>
      </c>
      <c r="M34">
        <v>1.0660000000000001</v>
      </c>
      <c r="N34">
        <v>1.0840000000000001</v>
      </c>
      <c r="O34">
        <v>1.6719999999999999</v>
      </c>
      <c r="P34">
        <v>6.0000000000000001E-3</v>
      </c>
      <c r="Q34">
        <v>7.0000000000000001E-3</v>
      </c>
      <c r="R34">
        <v>42005</v>
      </c>
      <c r="S34">
        <v>0.51187499999999997</v>
      </c>
      <c r="T34">
        <v>2.0499999999999998</v>
      </c>
      <c r="U34">
        <v>-82.470871287700007</v>
      </c>
      <c r="V34">
        <v>27.830646112</v>
      </c>
      <c r="W34">
        <v>-0.26850000000000002</v>
      </c>
      <c r="Y34">
        <v>2.04</v>
      </c>
      <c r="Z34">
        <f t="shared" si="0"/>
        <v>-0.36530000000000001</v>
      </c>
      <c r="AA34">
        <f t="shared" si="1"/>
        <v>-0.27850000000000003</v>
      </c>
    </row>
    <row r="35" spans="1:27" x14ac:dyDescent="0.3">
      <c r="A35">
        <v>387532.25750000001</v>
      </c>
      <c r="B35">
        <v>153610.86480000001</v>
      </c>
      <c r="C35">
        <v>-0.24510000000000001</v>
      </c>
      <c r="D35">
        <v>34</v>
      </c>
      <c r="E35" t="s">
        <v>270</v>
      </c>
      <c r="F35">
        <v>8.9999999999999993E-3</v>
      </c>
      <c r="G35">
        <v>1.6E-2</v>
      </c>
      <c r="H35" t="s">
        <v>240</v>
      </c>
      <c r="I35">
        <v>16</v>
      </c>
      <c r="J35">
        <v>2</v>
      </c>
      <c r="K35">
        <v>1.2729999999999999</v>
      </c>
      <c r="L35">
        <v>0.69599999999999995</v>
      </c>
      <c r="M35">
        <v>1.0660000000000001</v>
      </c>
      <c r="N35">
        <v>1.083</v>
      </c>
      <c r="O35">
        <v>1.6719999999999999</v>
      </c>
      <c r="P35">
        <v>6.0000000000000001E-3</v>
      </c>
      <c r="Q35">
        <v>7.0000000000000001E-3</v>
      </c>
      <c r="R35">
        <v>42005</v>
      </c>
      <c r="S35">
        <v>0.51202546296296292</v>
      </c>
      <c r="T35">
        <v>2.0499999999999998</v>
      </c>
      <c r="U35">
        <v>-82.470907651600001</v>
      </c>
      <c r="V35">
        <v>27.830651897100001</v>
      </c>
      <c r="W35">
        <v>-0.1583</v>
      </c>
      <c r="Y35">
        <v>2.04</v>
      </c>
      <c r="Z35">
        <f t="shared" si="0"/>
        <v>-0.25509999999999999</v>
      </c>
      <c r="AA35">
        <f t="shared" si="1"/>
        <v>-0.16830000000000001</v>
      </c>
    </row>
    <row r="36" spans="1:27" x14ac:dyDescent="0.3">
      <c r="A36">
        <v>387524.19900000002</v>
      </c>
      <c r="B36">
        <v>153609.97039999999</v>
      </c>
      <c r="C36">
        <v>-0.2944</v>
      </c>
      <c r="D36">
        <v>35</v>
      </c>
      <c r="E36" t="s">
        <v>270</v>
      </c>
      <c r="F36">
        <v>8.9999999999999993E-3</v>
      </c>
      <c r="G36">
        <v>1.6E-2</v>
      </c>
      <c r="H36" t="s">
        <v>240</v>
      </c>
      <c r="I36">
        <v>15</v>
      </c>
      <c r="J36">
        <v>2</v>
      </c>
      <c r="K36">
        <v>1.323</v>
      </c>
      <c r="L36">
        <v>0.73</v>
      </c>
      <c r="M36">
        <v>1.103</v>
      </c>
      <c r="N36">
        <v>1.1379999999999999</v>
      </c>
      <c r="O36">
        <v>1.7450000000000001</v>
      </c>
      <c r="P36">
        <v>6.0000000000000001E-3</v>
      </c>
      <c r="Q36">
        <v>7.0000000000000001E-3</v>
      </c>
      <c r="R36">
        <v>42005</v>
      </c>
      <c r="S36">
        <v>0.51223379629629628</v>
      </c>
      <c r="T36">
        <v>2.0499999999999998</v>
      </c>
      <c r="U36">
        <v>-82.470916416799994</v>
      </c>
      <c r="V36">
        <v>27.8305791451</v>
      </c>
      <c r="W36">
        <v>-0.20755000000000001</v>
      </c>
      <c r="Y36">
        <v>2.04</v>
      </c>
      <c r="Z36">
        <f t="shared" si="0"/>
        <v>-0.3044</v>
      </c>
      <c r="AA36">
        <f t="shared" si="1"/>
        <v>-0.21755000000000002</v>
      </c>
    </row>
    <row r="37" spans="1:27" x14ac:dyDescent="0.3">
      <c r="A37">
        <v>387522.87589999998</v>
      </c>
      <c r="B37">
        <v>153615.34839999999</v>
      </c>
      <c r="C37">
        <v>-0.33710000000000001</v>
      </c>
      <c r="D37">
        <v>36</v>
      </c>
      <c r="F37">
        <v>8.9999999999999993E-3</v>
      </c>
      <c r="G37">
        <v>1.7000000000000001E-2</v>
      </c>
      <c r="H37" t="s">
        <v>240</v>
      </c>
      <c r="I37">
        <v>16</v>
      </c>
      <c r="J37">
        <v>1</v>
      </c>
      <c r="K37">
        <v>1.2669999999999999</v>
      </c>
      <c r="L37">
        <v>0.69599999999999995</v>
      </c>
      <c r="M37">
        <v>1.0589999999999999</v>
      </c>
      <c r="N37">
        <v>1.077</v>
      </c>
      <c r="O37">
        <v>1.663</v>
      </c>
      <c r="P37">
        <v>6.0000000000000001E-3</v>
      </c>
      <c r="Q37">
        <v>7.0000000000000001E-3</v>
      </c>
      <c r="R37">
        <v>42005</v>
      </c>
      <c r="S37">
        <v>0.51243055555555561</v>
      </c>
      <c r="T37">
        <v>2.0499999999999998</v>
      </c>
      <c r="U37">
        <v>-82.470861773400003</v>
      </c>
      <c r="V37">
        <v>27.830567391500001</v>
      </c>
      <c r="W37">
        <v>-0.25024999999999997</v>
      </c>
      <c r="Y37">
        <v>2.04</v>
      </c>
      <c r="Z37">
        <f t="shared" si="0"/>
        <v>-0.34710000000000002</v>
      </c>
      <c r="AA37">
        <f t="shared" si="1"/>
        <v>-0.26024999999999998</v>
      </c>
    </row>
    <row r="38" spans="1:27" x14ac:dyDescent="0.3">
      <c r="A38">
        <v>387521.30690000003</v>
      </c>
      <c r="B38">
        <v>153620.9184</v>
      </c>
      <c r="C38">
        <v>-0.48309999999999997</v>
      </c>
      <c r="D38">
        <v>37</v>
      </c>
      <c r="F38">
        <v>8.9999999999999993E-3</v>
      </c>
      <c r="G38">
        <v>1.7000000000000001E-2</v>
      </c>
      <c r="H38" t="s">
        <v>240</v>
      </c>
      <c r="I38">
        <v>16</v>
      </c>
      <c r="J38">
        <v>2</v>
      </c>
      <c r="K38">
        <v>1.2649999999999999</v>
      </c>
      <c r="L38">
        <v>0.69499999999999995</v>
      </c>
      <c r="M38">
        <v>1.0569999999999999</v>
      </c>
      <c r="N38">
        <v>1.075</v>
      </c>
      <c r="O38">
        <v>1.66</v>
      </c>
      <c r="P38">
        <v>6.0000000000000001E-3</v>
      </c>
      <c r="Q38">
        <v>7.0000000000000001E-3</v>
      </c>
      <c r="R38">
        <v>42005</v>
      </c>
      <c r="S38">
        <v>0.5125925925925926</v>
      </c>
      <c r="T38">
        <v>2.0499999999999998</v>
      </c>
      <c r="U38">
        <v>-82.470805171400002</v>
      </c>
      <c r="V38">
        <v>27.8305534255</v>
      </c>
      <c r="W38">
        <v>-0.39623999999999998</v>
      </c>
      <c r="Y38">
        <v>2.04</v>
      </c>
      <c r="Z38">
        <f t="shared" si="0"/>
        <v>-0.49309999999999998</v>
      </c>
      <c r="AA38">
        <f t="shared" si="1"/>
        <v>-0.40623999999999999</v>
      </c>
    </row>
    <row r="39" spans="1:27" x14ac:dyDescent="0.3">
      <c r="A39">
        <v>387520.78080000001</v>
      </c>
      <c r="B39">
        <v>153622.17490000001</v>
      </c>
      <c r="C39">
        <v>-0.61929999999999996</v>
      </c>
      <c r="D39">
        <v>38</v>
      </c>
      <c r="E39" t="s">
        <v>274</v>
      </c>
      <c r="F39">
        <v>8.9999999999999993E-3</v>
      </c>
      <c r="G39">
        <v>1.7000000000000001E-2</v>
      </c>
      <c r="H39" t="s">
        <v>240</v>
      </c>
      <c r="I39">
        <v>16</v>
      </c>
      <c r="J39">
        <v>1</v>
      </c>
      <c r="K39">
        <v>1.264</v>
      </c>
      <c r="L39">
        <v>0.69499999999999995</v>
      </c>
      <c r="M39">
        <v>1.0549999999999999</v>
      </c>
      <c r="N39">
        <v>1.0740000000000001</v>
      </c>
      <c r="O39">
        <v>1.6579999999999999</v>
      </c>
      <c r="P39">
        <v>6.0000000000000001E-3</v>
      </c>
      <c r="Q39">
        <v>7.0000000000000001E-3</v>
      </c>
      <c r="R39">
        <v>42005</v>
      </c>
      <c r="S39">
        <v>0.51273148148148151</v>
      </c>
      <c r="T39">
        <v>2.0499999999999998</v>
      </c>
      <c r="U39">
        <v>-82.470792396199997</v>
      </c>
      <c r="V39">
        <v>27.8305487214</v>
      </c>
      <c r="W39">
        <v>-0.53242999999999996</v>
      </c>
      <c r="Y39">
        <v>2.04</v>
      </c>
      <c r="Z39">
        <f t="shared" si="0"/>
        <v>-0.62929999999999997</v>
      </c>
      <c r="AA39">
        <f t="shared" si="1"/>
        <v>-0.54242999999999997</v>
      </c>
    </row>
    <row r="40" spans="1:27" x14ac:dyDescent="0.3">
      <c r="A40">
        <v>387520.17200000002</v>
      </c>
      <c r="B40">
        <v>153623.23379999999</v>
      </c>
      <c r="C40">
        <v>-0.62419999999999998</v>
      </c>
      <c r="D40">
        <v>39</v>
      </c>
      <c r="E40" t="s">
        <v>275</v>
      </c>
      <c r="F40">
        <v>8.9999999999999993E-3</v>
      </c>
      <c r="G40">
        <v>1.7000000000000001E-2</v>
      </c>
      <c r="H40" t="s">
        <v>240</v>
      </c>
      <c r="I40">
        <v>16</v>
      </c>
      <c r="J40">
        <v>2</v>
      </c>
      <c r="K40">
        <v>1.2609999999999999</v>
      </c>
      <c r="L40">
        <v>0.69499999999999995</v>
      </c>
      <c r="M40">
        <v>1.052</v>
      </c>
      <c r="N40">
        <v>1.071</v>
      </c>
      <c r="O40">
        <v>1.6539999999999999</v>
      </c>
      <c r="P40">
        <v>6.0000000000000001E-3</v>
      </c>
      <c r="Q40">
        <v>7.0000000000000001E-3</v>
      </c>
      <c r="R40">
        <v>42005</v>
      </c>
      <c r="S40">
        <v>0.51292824074074073</v>
      </c>
      <c r="T40">
        <v>2.0499999999999998</v>
      </c>
      <c r="U40">
        <v>-82.470781623700006</v>
      </c>
      <c r="V40">
        <v>27.830543264100001</v>
      </c>
      <c r="W40">
        <v>-0.53732999999999997</v>
      </c>
      <c r="Y40">
        <v>2.04</v>
      </c>
      <c r="Z40">
        <f t="shared" si="0"/>
        <v>-0.63419999999999999</v>
      </c>
      <c r="AA40">
        <f t="shared" si="1"/>
        <v>-0.54732999999999998</v>
      </c>
    </row>
    <row r="41" spans="1:27" x14ac:dyDescent="0.3">
      <c r="A41">
        <v>387519.56209999998</v>
      </c>
      <c r="B41">
        <v>153624.30590000001</v>
      </c>
      <c r="C41">
        <v>-0.63160000000000005</v>
      </c>
      <c r="D41">
        <v>40</v>
      </c>
      <c r="E41" t="s">
        <v>274</v>
      </c>
      <c r="F41">
        <v>8.9999999999999993E-3</v>
      </c>
      <c r="G41">
        <v>1.7000000000000001E-2</v>
      </c>
      <c r="H41" t="s">
        <v>240</v>
      </c>
      <c r="I41">
        <v>16</v>
      </c>
      <c r="J41">
        <v>2</v>
      </c>
      <c r="K41">
        <v>1.2589999999999999</v>
      </c>
      <c r="L41">
        <v>0.69499999999999995</v>
      </c>
      <c r="M41">
        <v>1.0489999999999999</v>
      </c>
      <c r="N41">
        <v>1.069</v>
      </c>
      <c r="O41">
        <v>1.651</v>
      </c>
      <c r="P41">
        <v>6.0000000000000001E-3</v>
      </c>
      <c r="Q41">
        <v>7.0000000000000001E-3</v>
      </c>
      <c r="R41">
        <v>42005</v>
      </c>
      <c r="S41">
        <v>0.51314814814814813</v>
      </c>
      <c r="T41">
        <v>2.0499999999999998</v>
      </c>
      <c r="U41">
        <v>-82.470770717099995</v>
      </c>
      <c r="V41">
        <v>27.830537797400002</v>
      </c>
      <c r="W41">
        <v>-0.54473000000000005</v>
      </c>
      <c r="Y41">
        <v>2.04</v>
      </c>
      <c r="Z41">
        <f t="shared" si="0"/>
        <v>-0.64160000000000006</v>
      </c>
      <c r="AA41">
        <f t="shared" si="1"/>
        <v>-0.55473000000000006</v>
      </c>
    </row>
    <row r="42" spans="1:27" x14ac:dyDescent="0.3">
      <c r="A42">
        <v>387517.17989999999</v>
      </c>
      <c r="B42">
        <v>153629.82860000001</v>
      </c>
      <c r="C42">
        <v>-0.58989999999999998</v>
      </c>
      <c r="D42">
        <v>41</v>
      </c>
      <c r="F42">
        <v>8.9999999999999993E-3</v>
      </c>
      <c r="G42">
        <v>1.7000000000000001E-2</v>
      </c>
      <c r="H42" t="s">
        <v>240</v>
      </c>
      <c r="I42">
        <v>16</v>
      </c>
      <c r="J42">
        <v>2</v>
      </c>
      <c r="K42">
        <v>1.256</v>
      </c>
      <c r="L42">
        <v>0.69499999999999995</v>
      </c>
      <c r="M42">
        <v>1.046</v>
      </c>
      <c r="N42">
        <v>1.0660000000000001</v>
      </c>
      <c r="O42">
        <v>1.647</v>
      </c>
      <c r="P42">
        <v>6.0000000000000001E-3</v>
      </c>
      <c r="Q42">
        <v>7.0000000000000001E-3</v>
      </c>
      <c r="R42">
        <v>42005</v>
      </c>
      <c r="S42">
        <v>0.5133564814814815</v>
      </c>
      <c r="T42">
        <v>2.0499999999999998</v>
      </c>
      <c r="U42">
        <v>-82.470714563599998</v>
      </c>
      <c r="V42">
        <v>27.830516491299999</v>
      </c>
      <c r="W42">
        <v>-0.50302000000000002</v>
      </c>
      <c r="Y42">
        <v>2.04</v>
      </c>
      <c r="Z42">
        <f t="shared" si="0"/>
        <v>-0.59989999999999999</v>
      </c>
      <c r="AA42">
        <f t="shared" si="1"/>
        <v>-0.51302000000000003</v>
      </c>
    </row>
    <row r="43" spans="1:27" x14ac:dyDescent="0.3">
      <c r="A43">
        <v>387514.93959999998</v>
      </c>
      <c r="B43">
        <v>153635.62289999999</v>
      </c>
      <c r="C43">
        <v>-0.63819999999999999</v>
      </c>
      <c r="D43">
        <v>42</v>
      </c>
      <c r="F43">
        <v>0.01</v>
      </c>
      <c r="G43">
        <v>1.7999999999999999E-2</v>
      </c>
      <c r="H43" t="s">
        <v>240</v>
      </c>
      <c r="I43">
        <v>16</v>
      </c>
      <c r="J43">
        <v>1</v>
      </c>
      <c r="K43">
        <v>1.2529999999999999</v>
      </c>
      <c r="L43">
        <v>0.69399999999999995</v>
      </c>
      <c r="M43">
        <v>1.0429999999999999</v>
      </c>
      <c r="N43">
        <v>1.0629999999999999</v>
      </c>
      <c r="O43">
        <v>1.643</v>
      </c>
      <c r="P43">
        <v>7.0000000000000001E-3</v>
      </c>
      <c r="Q43">
        <v>7.0000000000000001E-3</v>
      </c>
      <c r="R43">
        <v>42005</v>
      </c>
      <c r="S43">
        <v>0.51355324074074071</v>
      </c>
      <c r="T43">
        <v>2.0499999999999998</v>
      </c>
      <c r="U43">
        <v>-82.470655658699997</v>
      </c>
      <c r="V43">
        <v>27.830496475099999</v>
      </c>
      <c r="W43">
        <v>-0.55130999999999997</v>
      </c>
      <c r="Y43">
        <v>2.04</v>
      </c>
      <c r="Z43">
        <f t="shared" si="0"/>
        <v>-0.6482</v>
      </c>
      <c r="AA43">
        <f t="shared" si="1"/>
        <v>-0.56130999999999998</v>
      </c>
    </row>
    <row r="44" spans="1:27" x14ac:dyDescent="0.3">
      <c r="A44">
        <v>387506.97739999997</v>
      </c>
      <c r="B44">
        <v>153633.56640000001</v>
      </c>
      <c r="C44">
        <v>-0.6341</v>
      </c>
      <c r="D44">
        <v>43</v>
      </c>
      <c r="F44">
        <v>0.01</v>
      </c>
      <c r="G44">
        <v>1.7000000000000001E-2</v>
      </c>
      <c r="H44" t="s">
        <v>240</v>
      </c>
      <c r="I44">
        <v>16</v>
      </c>
      <c r="J44">
        <v>2</v>
      </c>
      <c r="K44">
        <v>1.25</v>
      </c>
      <c r="L44">
        <v>0.69399999999999995</v>
      </c>
      <c r="M44">
        <v>1.0389999999999999</v>
      </c>
      <c r="N44">
        <v>1.06</v>
      </c>
      <c r="O44">
        <v>1.639</v>
      </c>
      <c r="P44">
        <v>6.0000000000000001E-3</v>
      </c>
      <c r="Q44">
        <v>7.0000000000000001E-3</v>
      </c>
      <c r="R44">
        <v>42005</v>
      </c>
      <c r="S44">
        <v>0.51378472222222216</v>
      </c>
      <c r="T44">
        <v>2.0499999999999998</v>
      </c>
      <c r="U44">
        <v>-82.470676224200005</v>
      </c>
      <c r="V44">
        <v>27.830424552</v>
      </c>
      <c r="W44">
        <v>-0.54715999999999998</v>
      </c>
      <c r="Y44">
        <v>2.04</v>
      </c>
      <c r="Z44">
        <f t="shared" si="0"/>
        <v>-0.64410000000000001</v>
      </c>
      <c r="AA44">
        <f t="shared" si="1"/>
        <v>-0.55715999999999999</v>
      </c>
    </row>
    <row r="45" spans="1:27" x14ac:dyDescent="0.3">
      <c r="A45">
        <v>387508.9841</v>
      </c>
      <c r="B45">
        <v>153627.72640000001</v>
      </c>
      <c r="C45">
        <v>-0.6008</v>
      </c>
      <c r="D45">
        <v>44</v>
      </c>
      <c r="F45">
        <v>8.9999999999999993E-3</v>
      </c>
      <c r="G45">
        <v>1.7000000000000001E-2</v>
      </c>
      <c r="H45" t="s">
        <v>240</v>
      </c>
      <c r="I45">
        <v>16</v>
      </c>
      <c r="J45">
        <v>1</v>
      </c>
      <c r="K45">
        <v>1.248</v>
      </c>
      <c r="L45">
        <v>0.69399999999999995</v>
      </c>
      <c r="M45">
        <v>1.038</v>
      </c>
      <c r="N45">
        <v>1.0580000000000001</v>
      </c>
      <c r="O45">
        <v>1.6359999999999999</v>
      </c>
      <c r="P45">
        <v>6.0000000000000001E-3</v>
      </c>
      <c r="Q45">
        <v>7.0000000000000001E-3</v>
      </c>
      <c r="R45">
        <v>42005</v>
      </c>
      <c r="S45">
        <v>0.51398148148148148</v>
      </c>
      <c r="T45">
        <v>2.0499999999999998</v>
      </c>
      <c r="U45">
        <v>-82.470735583899994</v>
      </c>
      <c r="V45">
        <v>27.8304424586</v>
      </c>
      <c r="W45">
        <v>-0.51387000000000005</v>
      </c>
      <c r="Y45">
        <v>2.04</v>
      </c>
      <c r="Z45">
        <f t="shared" si="0"/>
        <v>-0.61080000000000001</v>
      </c>
      <c r="AA45">
        <f t="shared" si="1"/>
        <v>-0.52387000000000006</v>
      </c>
    </row>
    <row r="46" spans="1:27" x14ac:dyDescent="0.3">
      <c r="A46">
        <v>387510.86349999998</v>
      </c>
      <c r="B46">
        <v>153622.51319999999</v>
      </c>
      <c r="C46">
        <v>-0.54730000000000001</v>
      </c>
      <c r="D46">
        <v>45</v>
      </c>
      <c r="F46">
        <v>8.9999999999999993E-3</v>
      </c>
      <c r="G46">
        <v>1.7000000000000001E-2</v>
      </c>
      <c r="H46" t="s">
        <v>240</v>
      </c>
      <c r="I46">
        <v>16</v>
      </c>
      <c r="J46">
        <v>1</v>
      </c>
      <c r="K46">
        <v>1.2450000000000001</v>
      </c>
      <c r="L46">
        <v>0.69399999999999995</v>
      </c>
      <c r="M46">
        <v>1.034</v>
      </c>
      <c r="N46">
        <v>1.0549999999999999</v>
      </c>
      <c r="O46">
        <v>1.6319999999999999</v>
      </c>
      <c r="P46">
        <v>6.0000000000000001E-3</v>
      </c>
      <c r="Q46">
        <v>7.0000000000000001E-3</v>
      </c>
      <c r="R46">
        <v>42005</v>
      </c>
      <c r="S46">
        <v>0.51415509259259262</v>
      </c>
      <c r="T46">
        <v>2.0499999999999998</v>
      </c>
      <c r="U46">
        <v>-82.470788576000004</v>
      </c>
      <c r="V46">
        <v>27.830459238</v>
      </c>
      <c r="W46">
        <v>-0.46038000000000001</v>
      </c>
      <c r="Y46">
        <v>2.04</v>
      </c>
      <c r="Z46">
        <f t="shared" si="0"/>
        <v>-0.55730000000000002</v>
      </c>
      <c r="AA46">
        <f t="shared" si="1"/>
        <v>-0.47038000000000002</v>
      </c>
    </row>
    <row r="47" spans="1:27" x14ac:dyDescent="0.3">
      <c r="A47">
        <v>387511.33529999998</v>
      </c>
      <c r="B47">
        <v>153621.179</v>
      </c>
      <c r="C47">
        <v>-0.5302</v>
      </c>
      <c r="D47">
        <v>46</v>
      </c>
      <c r="E47" t="s">
        <v>276</v>
      </c>
      <c r="F47">
        <v>8.9999999999999993E-3</v>
      </c>
      <c r="G47">
        <v>1.7000000000000001E-2</v>
      </c>
      <c r="H47" t="s">
        <v>240</v>
      </c>
      <c r="I47">
        <v>16</v>
      </c>
      <c r="J47">
        <v>1</v>
      </c>
      <c r="K47">
        <v>1.244</v>
      </c>
      <c r="L47">
        <v>0.69399999999999995</v>
      </c>
      <c r="M47">
        <v>1.0329999999999999</v>
      </c>
      <c r="N47">
        <v>1.054</v>
      </c>
      <c r="O47">
        <v>1.63</v>
      </c>
      <c r="P47">
        <v>6.0000000000000001E-3</v>
      </c>
      <c r="Q47">
        <v>7.0000000000000001E-3</v>
      </c>
      <c r="R47">
        <v>42005</v>
      </c>
      <c r="S47">
        <v>0.51438657407407407</v>
      </c>
      <c r="T47">
        <v>2.0499999999999998</v>
      </c>
      <c r="U47">
        <v>-82.470802137700005</v>
      </c>
      <c r="V47">
        <v>27.8304634494</v>
      </c>
      <c r="W47">
        <v>-0.44328000000000001</v>
      </c>
      <c r="Y47">
        <v>2.04</v>
      </c>
      <c r="Z47">
        <f t="shared" si="0"/>
        <v>-0.54020000000000001</v>
      </c>
      <c r="AA47">
        <f t="shared" si="1"/>
        <v>-0.45328000000000002</v>
      </c>
    </row>
    <row r="48" spans="1:27" x14ac:dyDescent="0.3">
      <c r="A48">
        <v>387512.04790000001</v>
      </c>
      <c r="B48">
        <v>153619.21040000001</v>
      </c>
      <c r="C48">
        <v>-0.53239999999999998</v>
      </c>
      <c r="D48">
        <v>47</v>
      </c>
      <c r="E48" t="s">
        <v>276</v>
      </c>
      <c r="F48">
        <v>0.01</v>
      </c>
      <c r="G48">
        <v>1.7000000000000001E-2</v>
      </c>
      <c r="H48" t="s">
        <v>240</v>
      </c>
      <c r="I48">
        <v>16</v>
      </c>
      <c r="J48">
        <v>1</v>
      </c>
      <c r="K48">
        <v>1.24</v>
      </c>
      <c r="L48">
        <v>0.69299999999999995</v>
      </c>
      <c r="M48">
        <v>1.0289999999999999</v>
      </c>
      <c r="N48">
        <v>1.05</v>
      </c>
      <c r="O48">
        <v>1.625</v>
      </c>
      <c r="P48">
        <v>7.0000000000000001E-3</v>
      </c>
      <c r="Q48">
        <v>7.0000000000000001E-3</v>
      </c>
      <c r="R48">
        <v>42005</v>
      </c>
      <c r="S48">
        <v>0.51454861111111116</v>
      </c>
      <c r="T48">
        <v>2.0499999999999998</v>
      </c>
      <c r="U48">
        <v>-82.470822148699995</v>
      </c>
      <c r="V48">
        <v>27.830469811899999</v>
      </c>
      <c r="W48">
        <v>-0.44549</v>
      </c>
      <c r="Y48">
        <v>2.04</v>
      </c>
      <c r="Z48">
        <f t="shared" si="0"/>
        <v>-0.54239999999999999</v>
      </c>
      <c r="AA48">
        <f t="shared" si="1"/>
        <v>-0.45549000000000001</v>
      </c>
    </row>
    <row r="49" spans="1:27" x14ac:dyDescent="0.3">
      <c r="A49">
        <v>387512.2401</v>
      </c>
      <c r="B49">
        <v>153618.51060000001</v>
      </c>
      <c r="C49">
        <v>-0.499</v>
      </c>
      <c r="D49">
        <v>48</v>
      </c>
      <c r="F49">
        <v>8.9999999999999993E-3</v>
      </c>
      <c r="G49">
        <v>1.7000000000000001E-2</v>
      </c>
      <c r="H49" t="s">
        <v>240</v>
      </c>
      <c r="I49">
        <v>16</v>
      </c>
      <c r="J49">
        <v>1</v>
      </c>
      <c r="K49">
        <v>1.2390000000000001</v>
      </c>
      <c r="L49">
        <v>0.69299999999999995</v>
      </c>
      <c r="M49">
        <v>1.0269999999999999</v>
      </c>
      <c r="N49">
        <v>1.0489999999999999</v>
      </c>
      <c r="O49">
        <v>1.623</v>
      </c>
      <c r="P49">
        <v>6.0000000000000001E-3</v>
      </c>
      <c r="Q49">
        <v>7.0000000000000001E-3</v>
      </c>
      <c r="R49">
        <v>42005</v>
      </c>
      <c r="S49">
        <v>0.51465277777777774</v>
      </c>
      <c r="T49">
        <v>2.0499999999999998</v>
      </c>
      <c r="U49">
        <v>-82.470829259799999</v>
      </c>
      <c r="V49">
        <v>27.830471522100002</v>
      </c>
      <c r="W49">
        <v>-0.41209000000000001</v>
      </c>
      <c r="Y49">
        <v>2.04</v>
      </c>
      <c r="Z49">
        <f t="shared" si="0"/>
        <v>-0.50900000000000001</v>
      </c>
      <c r="AA49">
        <f t="shared" si="1"/>
        <v>-0.42209000000000002</v>
      </c>
    </row>
    <row r="50" spans="1:27" x14ac:dyDescent="0.3">
      <c r="A50">
        <v>387512.43859999999</v>
      </c>
      <c r="B50">
        <v>153617.7617</v>
      </c>
      <c r="C50">
        <v>-0.54279999999999995</v>
      </c>
      <c r="D50">
        <v>49</v>
      </c>
      <c r="E50" t="s">
        <v>274</v>
      </c>
      <c r="F50">
        <v>0.01</v>
      </c>
      <c r="G50">
        <v>1.7000000000000001E-2</v>
      </c>
      <c r="H50" t="s">
        <v>240</v>
      </c>
      <c r="I50">
        <v>16</v>
      </c>
      <c r="J50">
        <v>1</v>
      </c>
      <c r="K50">
        <v>1.238</v>
      </c>
      <c r="L50">
        <v>0.69299999999999995</v>
      </c>
      <c r="M50">
        <v>1.026</v>
      </c>
      <c r="N50">
        <v>1.048</v>
      </c>
      <c r="O50">
        <v>1.6220000000000001</v>
      </c>
      <c r="P50">
        <v>6.0000000000000001E-3</v>
      </c>
      <c r="Q50">
        <v>7.0000000000000001E-3</v>
      </c>
      <c r="R50">
        <v>42005</v>
      </c>
      <c r="S50">
        <v>0.51478009259259261</v>
      </c>
      <c r="T50">
        <v>2.0499999999999998</v>
      </c>
      <c r="U50">
        <v>-82.470836869600006</v>
      </c>
      <c r="V50">
        <v>27.830473287499998</v>
      </c>
      <c r="W50">
        <v>-0.45589000000000002</v>
      </c>
      <c r="Y50">
        <v>2.04</v>
      </c>
      <c r="Z50">
        <f t="shared" si="0"/>
        <v>-0.55279999999999996</v>
      </c>
      <c r="AA50">
        <f t="shared" si="1"/>
        <v>-0.46589000000000003</v>
      </c>
    </row>
    <row r="51" spans="1:27" x14ac:dyDescent="0.3">
      <c r="A51">
        <v>387512.98830000003</v>
      </c>
      <c r="B51">
        <v>153616.7205</v>
      </c>
      <c r="C51">
        <v>-0.58150000000000002</v>
      </c>
      <c r="D51">
        <v>50</v>
      </c>
      <c r="E51" t="s">
        <v>275</v>
      </c>
      <c r="F51">
        <v>8.9999999999999993E-3</v>
      </c>
      <c r="G51">
        <v>1.7000000000000001E-2</v>
      </c>
      <c r="H51" t="s">
        <v>240</v>
      </c>
      <c r="I51">
        <v>16</v>
      </c>
      <c r="J51">
        <v>1</v>
      </c>
      <c r="K51">
        <v>1.2350000000000001</v>
      </c>
      <c r="L51">
        <v>0.69299999999999995</v>
      </c>
      <c r="M51">
        <v>1.022</v>
      </c>
      <c r="N51">
        <v>1.044</v>
      </c>
      <c r="O51">
        <v>1.617</v>
      </c>
      <c r="P51">
        <v>6.0000000000000001E-3</v>
      </c>
      <c r="Q51">
        <v>7.0000000000000001E-3</v>
      </c>
      <c r="R51">
        <v>42005</v>
      </c>
      <c r="S51">
        <v>0.51501157407407405</v>
      </c>
      <c r="T51">
        <v>2.0499999999999998</v>
      </c>
      <c r="U51">
        <v>-82.470847460100003</v>
      </c>
      <c r="V51">
        <v>27.830478211999999</v>
      </c>
      <c r="W51">
        <v>-0.49458999999999997</v>
      </c>
      <c r="Y51">
        <v>2.04</v>
      </c>
      <c r="Z51">
        <f t="shared" si="0"/>
        <v>-0.59150000000000003</v>
      </c>
      <c r="AA51">
        <f t="shared" si="1"/>
        <v>-0.50458999999999998</v>
      </c>
    </row>
    <row r="52" spans="1:27" x14ac:dyDescent="0.3">
      <c r="A52">
        <v>387513.58769999997</v>
      </c>
      <c r="B52">
        <v>153615.64079999999</v>
      </c>
      <c r="C52">
        <v>-0.51500000000000001</v>
      </c>
      <c r="D52">
        <v>51</v>
      </c>
      <c r="E52" t="s">
        <v>274</v>
      </c>
      <c r="F52">
        <v>8.9999999999999993E-3</v>
      </c>
      <c r="G52">
        <v>1.7000000000000001E-2</v>
      </c>
      <c r="H52" t="s">
        <v>240</v>
      </c>
      <c r="I52">
        <v>16</v>
      </c>
      <c r="J52">
        <v>2</v>
      </c>
      <c r="K52">
        <v>1.2290000000000001</v>
      </c>
      <c r="L52">
        <v>0.69199999999999995</v>
      </c>
      <c r="M52">
        <v>1.016</v>
      </c>
      <c r="N52">
        <v>1.0389999999999999</v>
      </c>
      <c r="O52">
        <v>1.61</v>
      </c>
      <c r="P52">
        <v>6.0000000000000001E-3</v>
      </c>
      <c r="Q52">
        <v>7.0000000000000001E-3</v>
      </c>
      <c r="R52">
        <v>42005</v>
      </c>
      <c r="S52">
        <v>0.51541666666666663</v>
      </c>
      <c r="T52">
        <v>2.0499999999999998</v>
      </c>
      <c r="U52">
        <v>-82.470858443500006</v>
      </c>
      <c r="V52">
        <v>27.830483583700001</v>
      </c>
      <c r="W52">
        <v>-0.42809000000000003</v>
      </c>
      <c r="Y52">
        <v>2.04</v>
      </c>
      <c r="Z52">
        <f t="shared" si="0"/>
        <v>-0.52500000000000002</v>
      </c>
      <c r="AA52">
        <f t="shared" si="1"/>
        <v>-0.43809000000000003</v>
      </c>
    </row>
    <row r="53" spans="1:27" x14ac:dyDescent="0.3">
      <c r="A53">
        <v>387513.848</v>
      </c>
      <c r="B53">
        <v>153614.91750000001</v>
      </c>
      <c r="C53">
        <v>-0.39319999999999999</v>
      </c>
      <c r="D53">
        <v>52</v>
      </c>
      <c r="F53">
        <v>8.9999999999999993E-3</v>
      </c>
      <c r="G53">
        <v>1.7000000000000001E-2</v>
      </c>
      <c r="H53" t="s">
        <v>240</v>
      </c>
      <c r="I53">
        <v>16</v>
      </c>
      <c r="J53">
        <v>2</v>
      </c>
      <c r="K53">
        <v>1.228</v>
      </c>
      <c r="L53">
        <v>0.69199999999999995</v>
      </c>
      <c r="M53">
        <v>1.0149999999999999</v>
      </c>
      <c r="N53">
        <v>1.038</v>
      </c>
      <c r="O53">
        <v>1.6080000000000001</v>
      </c>
      <c r="P53">
        <v>6.0000000000000001E-3</v>
      </c>
      <c r="Q53">
        <v>7.0000000000000001E-3</v>
      </c>
      <c r="R53">
        <v>42005</v>
      </c>
      <c r="S53">
        <v>0.51553240740740736</v>
      </c>
      <c r="T53">
        <v>2.0499999999999998</v>
      </c>
      <c r="U53">
        <v>-82.470865795799995</v>
      </c>
      <c r="V53">
        <v>27.8304859076</v>
      </c>
      <c r="W53">
        <v>-0.30630000000000002</v>
      </c>
      <c r="Y53">
        <v>2.04</v>
      </c>
      <c r="Z53">
        <f t="shared" si="0"/>
        <v>-0.4032</v>
      </c>
      <c r="AA53">
        <f t="shared" si="1"/>
        <v>-0.31630000000000003</v>
      </c>
    </row>
    <row r="54" spans="1:27" x14ac:dyDescent="0.3">
      <c r="A54">
        <v>387514.21789999999</v>
      </c>
      <c r="B54">
        <v>153612.86799999999</v>
      </c>
      <c r="C54">
        <v>-0.32569999999999999</v>
      </c>
      <c r="D54">
        <v>53</v>
      </c>
      <c r="F54">
        <v>0.01</v>
      </c>
      <c r="G54">
        <v>1.7000000000000001E-2</v>
      </c>
      <c r="H54" t="s">
        <v>240</v>
      </c>
      <c r="I54">
        <v>16</v>
      </c>
      <c r="J54">
        <v>1</v>
      </c>
      <c r="K54">
        <v>1.2250000000000001</v>
      </c>
      <c r="L54">
        <v>0.69199999999999995</v>
      </c>
      <c r="M54">
        <v>1.0109999999999999</v>
      </c>
      <c r="N54">
        <v>1.0349999999999999</v>
      </c>
      <c r="O54">
        <v>1.6040000000000001</v>
      </c>
      <c r="P54">
        <v>7.0000000000000001E-3</v>
      </c>
      <c r="Q54">
        <v>7.0000000000000001E-3</v>
      </c>
      <c r="R54">
        <v>42005</v>
      </c>
      <c r="S54">
        <v>0.51575231481481476</v>
      </c>
      <c r="T54">
        <v>2.0499999999999998</v>
      </c>
      <c r="U54">
        <v>-82.470886614600005</v>
      </c>
      <c r="V54">
        <v>27.830489174699999</v>
      </c>
      <c r="W54">
        <v>-0.23880000000000001</v>
      </c>
      <c r="Y54">
        <v>2.04</v>
      </c>
      <c r="Z54">
        <f t="shared" si="0"/>
        <v>-0.3357</v>
      </c>
      <c r="AA54">
        <f t="shared" si="1"/>
        <v>-0.24880000000000002</v>
      </c>
    </row>
    <row r="55" spans="1:27" x14ac:dyDescent="0.3">
      <c r="A55">
        <v>387514.61300000001</v>
      </c>
      <c r="B55">
        <v>153610.03630000001</v>
      </c>
      <c r="C55">
        <v>-0.2787</v>
      </c>
      <c r="D55">
        <v>54</v>
      </c>
      <c r="F55">
        <v>8.9999999999999993E-3</v>
      </c>
      <c r="G55">
        <v>1.7000000000000001E-2</v>
      </c>
      <c r="H55" t="s">
        <v>240</v>
      </c>
      <c r="I55">
        <v>16</v>
      </c>
      <c r="J55">
        <v>2</v>
      </c>
      <c r="K55">
        <v>1.2250000000000001</v>
      </c>
      <c r="L55">
        <v>0.69199999999999995</v>
      </c>
      <c r="M55">
        <v>1.01</v>
      </c>
      <c r="N55">
        <v>1.034</v>
      </c>
      <c r="O55">
        <v>1.603</v>
      </c>
      <c r="P55">
        <v>6.0000000000000001E-3</v>
      </c>
      <c r="Q55">
        <v>7.0000000000000001E-3</v>
      </c>
      <c r="R55">
        <v>42005</v>
      </c>
      <c r="S55">
        <v>0.51587962962962963</v>
      </c>
      <c r="T55">
        <v>2.0499999999999998</v>
      </c>
      <c r="U55">
        <v>-82.470915374399993</v>
      </c>
      <c r="V55">
        <v>27.830492642100001</v>
      </c>
      <c r="W55">
        <v>-0.1918</v>
      </c>
      <c r="Y55">
        <v>2.04</v>
      </c>
      <c r="Z55">
        <f t="shared" si="0"/>
        <v>-0.28870000000000001</v>
      </c>
      <c r="AA55">
        <f t="shared" si="1"/>
        <v>-0.20180000000000001</v>
      </c>
    </row>
    <row r="56" spans="1:27" x14ac:dyDescent="0.3">
      <c r="A56">
        <v>387514.7794</v>
      </c>
      <c r="B56">
        <v>153608.53159999999</v>
      </c>
      <c r="C56">
        <v>-0.2727</v>
      </c>
      <c r="D56">
        <v>55</v>
      </c>
      <c r="F56">
        <v>8.9999999999999993E-3</v>
      </c>
      <c r="G56">
        <v>1.7000000000000001E-2</v>
      </c>
      <c r="H56" t="s">
        <v>240</v>
      </c>
      <c r="I56">
        <v>15</v>
      </c>
      <c r="J56">
        <v>1</v>
      </c>
      <c r="K56">
        <v>1.278</v>
      </c>
      <c r="L56">
        <v>0.72699999999999998</v>
      </c>
      <c r="M56">
        <v>1.0509999999999999</v>
      </c>
      <c r="N56">
        <v>1.093</v>
      </c>
      <c r="O56">
        <v>1.6819999999999999</v>
      </c>
      <c r="P56">
        <v>6.0000000000000001E-3</v>
      </c>
      <c r="Q56">
        <v>7.0000000000000001E-3</v>
      </c>
      <c r="R56">
        <v>42005</v>
      </c>
      <c r="S56">
        <v>0.51601851851851854</v>
      </c>
      <c r="T56">
        <v>2.0499999999999998</v>
      </c>
      <c r="U56">
        <v>-82.470930655100005</v>
      </c>
      <c r="V56">
        <v>27.830494091599999</v>
      </c>
      <c r="W56">
        <v>-0.18579999999999999</v>
      </c>
      <c r="Y56">
        <v>2.04</v>
      </c>
      <c r="Z56">
        <f t="shared" si="0"/>
        <v>-0.28270000000000001</v>
      </c>
      <c r="AA56">
        <f t="shared" si="1"/>
        <v>-0.1958</v>
      </c>
    </row>
    <row r="57" spans="1:27" x14ac:dyDescent="0.3">
      <c r="A57">
        <v>387515.19579999999</v>
      </c>
      <c r="B57">
        <v>153605.88800000001</v>
      </c>
      <c r="C57">
        <v>-0.1477</v>
      </c>
      <c r="D57">
        <v>56</v>
      </c>
      <c r="F57">
        <v>8.9999999999999993E-3</v>
      </c>
      <c r="G57">
        <v>1.7000000000000001E-2</v>
      </c>
      <c r="H57" t="s">
        <v>240</v>
      </c>
      <c r="I57">
        <v>15</v>
      </c>
      <c r="J57">
        <v>1</v>
      </c>
      <c r="K57">
        <v>1.276</v>
      </c>
      <c r="L57">
        <v>0.72599999999999998</v>
      </c>
      <c r="M57">
        <v>1.0489999999999999</v>
      </c>
      <c r="N57">
        <v>1.091</v>
      </c>
      <c r="O57">
        <v>1.679</v>
      </c>
      <c r="P57">
        <v>6.0000000000000001E-3</v>
      </c>
      <c r="Q57">
        <v>7.0000000000000001E-3</v>
      </c>
      <c r="R57">
        <v>42005</v>
      </c>
      <c r="S57">
        <v>0.51618055555555553</v>
      </c>
      <c r="T57">
        <v>2.0499999999999998</v>
      </c>
      <c r="U57">
        <v>-82.470957506299996</v>
      </c>
      <c r="V57">
        <v>27.830497757700002</v>
      </c>
      <c r="W57">
        <v>-6.08E-2</v>
      </c>
      <c r="Y57">
        <v>2.04</v>
      </c>
      <c r="Z57">
        <f t="shared" si="0"/>
        <v>-0.15770000000000001</v>
      </c>
      <c r="AA57">
        <f t="shared" si="1"/>
        <v>-7.0800000000000002E-2</v>
      </c>
    </row>
    <row r="58" spans="1:27" x14ac:dyDescent="0.3">
      <c r="A58">
        <v>387514.86670000001</v>
      </c>
      <c r="B58">
        <v>153604.23050000001</v>
      </c>
      <c r="C58">
        <v>4.6600000000000003E-2</v>
      </c>
      <c r="D58">
        <v>57</v>
      </c>
      <c r="F58">
        <v>0.01</v>
      </c>
      <c r="G58">
        <v>1.7999999999999999E-2</v>
      </c>
      <c r="H58" t="s">
        <v>240</v>
      </c>
      <c r="I58">
        <v>14</v>
      </c>
      <c r="J58">
        <v>1</v>
      </c>
      <c r="K58">
        <v>1.452</v>
      </c>
      <c r="L58">
        <v>0.83099999999999996</v>
      </c>
      <c r="M58">
        <v>1.1910000000000001</v>
      </c>
      <c r="N58">
        <v>1.274</v>
      </c>
      <c r="O58">
        <v>1.9319999999999999</v>
      </c>
      <c r="P58">
        <v>7.0000000000000001E-3</v>
      </c>
      <c r="Q58">
        <v>7.0000000000000001E-3</v>
      </c>
      <c r="R58">
        <v>42005</v>
      </c>
      <c r="S58">
        <v>0.51633101851851848</v>
      </c>
      <c r="T58">
        <v>2.0499999999999998</v>
      </c>
      <c r="U58">
        <v>-82.470974318700002</v>
      </c>
      <c r="V58">
        <v>27.830494730400002</v>
      </c>
      <c r="W58">
        <v>0.13350000000000001</v>
      </c>
      <c r="Y58">
        <v>2.04</v>
      </c>
      <c r="Z58">
        <f t="shared" si="0"/>
        <v>3.6600000000000001E-2</v>
      </c>
      <c r="AA58">
        <f t="shared" si="1"/>
        <v>0.12350000000000001</v>
      </c>
    </row>
    <row r="59" spans="1:27" x14ac:dyDescent="0.3">
      <c r="A59">
        <v>387505.3946</v>
      </c>
      <c r="B59">
        <v>153600.2738</v>
      </c>
      <c r="C59">
        <v>0.1116</v>
      </c>
      <c r="D59">
        <v>58</v>
      </c>
      <c r="F59">
        <v>0.01</v>
      </c>
      <c r="G59">
        <v>1.7999999999999999E-2</v>
      </c>
      <c r="H59" t="s">
        <v>240</v>
      </c>
      <c r="I59">
        <v>15</v>
      </c>
      <c r="J59">
        <v>1</v>
      </c>
      <c r="K59">
        <v>1.284</v>
      </c>
      <c r="L59">
        <v>0.73499999999999999</v>
      </c>
      <c r="M59">
        <v>1.0529999999999999</v>
      </c>
      <c r="N59">
        <v>1.095</v>
      </c>
      <c r="O59">
        <v>1.6870000000000001</v>
      </c>
      <c r="P59">
        <v>7.0000000000000001E-3</v>
      </c>
      <c r="Q59">
        <v>7.0000000000000001E-3</v>
      </c>
      <c r="R59">
        <v>42005</v>
      </c>
      <c r="S59">
        <v>0.51692129629629624</v>
      </c>
      <c r="T59">
        <v>2.0499999999999998</v>
      </c>
      <c r="U59">
        <v>-82.471014113999999</v>
      </c>
      <c r="V59">
        <v>27.8304091159</v>
      </c>
      <c r="W59">
        <v>0.19855</v>
      </c>
      <c r="Y59">
        <v>2.04</v>
      </c>
      <c r="Z59">
        <f t="shared" si="0"/>
        <v>0.10160000000000001</v>
      </c>
      <c r="AA59">
        <f t="shared" si="1"/>
        <v>0.18855</v>
      </c>
    </row>
    <row r="60" spans="1:27" x14ac:dyDescent="0.3">
      <c r="A60">
        <v>387504.5833</v>
      </c>
      <c r="B60">
        <v>153602.28140000001</v>
      </c>
      <c r="C60">
        <v>-0.1363</v>
      </c>
      <c r="D60">
        <v>59</v>
      </c>
      <c r="F60">
        <v>0.01</v>
      </c>
      <c r="G60">
        <v>1.7999999999999999E-2</v>
      </c>
      <c r="H60" t="s">
        <v>240</v>
      </c>
      <c r="I60">
        <v>15</v>
      </c>
      <c r="J60">
        <v>1</v>
      </c>
      <c r="K60">
        <v>1.282</v>
      </c>
      <c r="L60">
        <v>0.73499999999999999</v>
      </c>
      <c r="M60">
        <v>1.0509999999999999</v>
      </c>
      <c r="N60">
        <v>1.093</v>
      </c>
      <c r="O60">
        <v>1.6850000000000001</v>
      </c>
      <c r="P60">
        <v>7.0000000000000001E-3</v>
      </c>
      <c r="Q60">
        <v>7.0000000000000001E-3</v>
      </c>
      <c r="R60">
        <v>42005</v>
      </c>
      <c r="S60">
        <v>0.51707175925925919</v>
      </c>
      <c r="T60">
        <v>2.0499999999999998</v>
      </c>
      <c r="U60">
        <v>-82.470993703299996</v>
      </c>
      <c r="V60">
        <v>27.830401864100001</v>
      </c>
      <c r="W60">
        <v>-4.9349999999999998E-2</v>
      </c>
      <c r="Y60">
        <v>2.04</v>
      </c>
      <c r="Z60">
        <f t="shared" si="0"/>
        <v>-0.14630000000000001</v>
      </c>
      <c r="AA60">
        <f t="shared" si="1"/>
        <v>-5.935E-2</v>
      </c>
    </row>
    <row r="61" spans="1:27" x14ac:dyDescent="0.3">
      <c r="A61">
        <v>387503.20990000002</v>
      </c>
      <c r="B61">
        <v>153604.8995</v>
      </c>
      <c r="C61">
        <v>-0.24110000000000001</v>
      </c>
      <c r="D61">
        <v>60</v>
      </c>
      <c r="F61">
        <v>0.01</v>
      </c>
      <c r="G61">
        <v>1.7999999999999999E-2</v>
      </c>
      <c r="H61" t="s">
        <v>240</v>
      </c>
      <c r="I61">
        <v>15</v>
      </c>
      <c r="J61">
        <v>1</v>
      </c>
      <c r="K61">
        <v>1.264</v>
      </c>
      <c r="L61">
        <v>0.72599999999999998</v>
      </c>
      <c r="M61">
        <v>1.0349999999999999</v>
      </c>
      <c r="N61">
        <v>1.0780000000000001</v>
      </c>
      <c r="O61">
        <v>1.6619999999999999</v>
      </c>
      <c r="P61">
        <v>7.0000000000000001E-3</v>
      </c>
      <c r="Q61">
        <v>7.0000000000000001E-3</v>
      </c>
      <c r="R61">
        <v>42005</v>
      </c>
      <c r="S61">
        <v>0.51722222222222225</v>
      </c>
      <c r="T61">
        <v>2.0499999999999998</v>
      </c>
      <c r="U61">
        <v>-82.470967073599994</v>
      </c>
      <c r="V61">
        <v>27.830389561099999</v>
      </c>
      <c r="W61">
        <v>-0.15414</v>
      </c>
      <c r="Y61">
        <v>2.04</v>
      </c>
      <c r="Z61">
        <f t="shared" si="0"/>
        <v>-0.25109999999999999</v>
      </c>
      <c r="AA61">
        <f t="shared" si="1"/>
        <v>-0.16414000000000001</v>
      </c>
    </row>
    <row r="62" spans="1:27" x14ac:dyDescent="0.3">
      <c r="A62">
        <v>387502.0209</v>
      </c>
      <c r="B62">
        <v>153607.52220000001</v>
      </c>
      <c r="C62">
        <v>-0.29160000000000003</v>
      </c>
      <c r="D62">
        <v>61</v>
      </c>
      <c r="F62">
        <v>8.9999999999999993E-3</v>
      </c>
      <c r="G62">
        <v>1.7999999999999999E-2</v>
      </c>
      <c r="H62" t="s">
        <v>240</v>
      </c>
      <c r="I62">
        <v>15</v>
      </c>
      <c r="J62">
        <v>2</v>
      </c>
      <c r="K62">
        <v>1.262</v>
      </c>
      <c r="L62">
        <v>0.72499999999999998</v>
      </c>
      <c r="M62">
        <v>1.0329999999999999</v>
      </c>
      <c r="N62">
        <v>1.0760000000000001</v>
      </c>
      <c r="O62">
        <v>1.659</v>
      </c>
      <c r="P62">
        <v>6.0000000000000001E-3</v>
      </c>
      <c r="Q62">
        <v>7.0000000000000001E-3</v>
      </c>
      <c r="R62">
        <v>42005</v>
      </c>
      <c r="S62">
        <v>0.5173726851851852</v>
      </c>
      <c r="T62">
        <v>2.0499999999999998</v>
      </c>
      <c r="U62">
        <v>-82.470940404399997</v>
      </c>
      <c r="V62">
        <v>27.830378922200001</v>
      </c>
      <c r="W62">
        <v>-0.20463000000000001</v>
      </c>
      <c r="Y62">
        <v>2.04</v>
      </c>
      <c r="Z62">
        <f t="shared" si="0"/>
        <v>-0.30160000000000003</v>
      </c>
      <c r="AA62">
        <f t="shared" si="1"/>
        <v>-0.21463000000000002</v>
      </c>
    </row>
    <row r="63" spans="1:27" x14ac:dyDescent="0.3">
      <c r="A63">
        <v>387500.67219999997</v>
      </c>
      <c r="B63">
        <v>153609.9143</v>
      </c>
      <c r="C63">
        <v>-0.45650000000000002</v>
      </c>
      <c r="D63">
        <v>62</v>
      </c>
      <c r="F63">
        <v>8.9999999999999993E-3</v>
      </c>
      <c r="G63">
        <v>1.7999999999999999E-2</v>
      </c>
      <c r="H63" t="s">
        <v>240</v>
      </c>
      <c r="I63">
        <v>15</v>
      </c>
      <c r="J63">
        <v>1</v>
      </c>
      <c r="K63">
        <v>1.26</v>
      </c>
      <c r="L63">
        <v>0.72499999999999998</v>
      </c>
      <c r="M63">
        <v>1.03</v>
      </c>
      <c r="N63">
        <v>1.0740000000000001</v>
      </c>
      <c r="O63">
        <v>1.6559999999999999</v>
      </c>
      <c r="P63">
        <v>6.0000000000000001E-3</v>
      </c>
      <c r="Q63">
        <v>7.0000000000000001E-3</v>
      </c>
      <c r="R63">
        <v>42005</v>
      </c>
      <c r="S63">
        <v>0.5175925925925926</v>
      </c>
      <c r="T63">
        <v>2.0499999999999998</v>
      </c>
      <c r="U63">
        <v>-82.470916069799998</v>
      </c>
      <c r="V63">
        <v>27.830366834199999</v>
      </c>
      <c r="W63">
        <v>-0.36953000000000003</v>
      </c>
      <c r="Y63">
        <v>2.04</v>
      </c>
      <c r="Z63">
        <f t="shared" si="0"/>
        <v>-0.46650000000000003</v>
      </c>
      <c r="AA63">
        <f t="shared" si="1"/>
        <v>-0.37953000000000003</v>
      </c>
    </row>
    <row r="64" spans="1:27" x14ac:dyDescent="0.3">
      <c r="A64">
        <v>387500.36499999999</v>
      </c>
      <c r="B64">
        <v>153610.3113</v>
      </c>
      <c r="C64">
        <v>-0.52149999999999996</v>
      </c>
      <c r="D64">
        <v>63</v>
      </c>
      <c r="E64" t="s">
        <v>274</v>
      </c>
      <c r="F64">
        <v>8.9999999999999993E-3</v>
      </c>
      <c r="G64">
        <v>1.7999999999999999E-2</v>
      </c>
      <c r="H64" t="s">
        <v>240</v>
      </c>
      <c r="I64">
        <v>15</v>
      </c>
      <c r="J64">
        <v>2</v>
      </c>
      <c r="K64">
        <v>1.2589999999999999</v>
      </c>
      <c r="L64">
        <v>0.72499999999999998</v>
      </c>
      <c r="M64">
        <v>1.0289999999999999</v>
      </c>
      <c r="N64">
        <v>1.073</v>
      </c>
      <c r="O64">
        <v>1.6539999999999999</v>
      </c>
      <c r="P64">
        <v>6.0000000000000001E-3</v>
      </c>
      <c r="Q64">
        <v>7.0000000000000001E-3</v>
      </c>
      <c r="R64">
        <v>42005</v>
      </c>
      <c r="S64">
        <v>0.51770833333333333</v>
      </c>
      <c r="T64">
        <v>2.0499999999999998</v>
      </c>
      <c r="U64">
        <v>-82.470912027899999</v>
      </c>
      <c r="V64">
        <v>27.8303640757</v>
      </c>
      <c r="W64">
        <v>-0.43452000000000002</v>
      </c>
      <c r="Y64">
        <v>2.04</v>
      </c>
      <c r="Z64">
        <f t="shared" si="0"/>
        <v>-0.53149999999999997</v>
      </c>
      <c r="AA64">
        <f t="shared" si="1"/>
        <v>-0.44452000000000003</v>
      </c>
    </row>
    <row r="65" spans="1:27" x14ac:dyDescent="0.3">
      <c r="A65">
        <v>387499.34210000001</v>
      </c>
      <c r="B65">
        <v>153612.40830000001</v>
      </c>
      <c r="C65">
        <v>-0.53049999999999997</v>
      </c>
      <c r="D65">
        <v>64</v>
      </c>
      <c r="E65" t="s">
        <v>274</v>
      </c>
      <c r="F65">
        <v>0.01</v>
      </c>
      <c r="G65">
        <v>1.9E-2</v>
      </c>
      <c r="H65" t="s">
        <v>240</v>
      </c>
      <c r="I65">
        <v>15</v>
      </c>
      <c r="J65">
        <v>1</v>
      </c>
      <c r="K65">
        <v>1.2549999999999999</v>
      </c>
      <c r="L65">
        <v>0.72499999999999998</v>
      </c>
      <c r="M65">
        <v>1.0249999999999999</v>
      </c>
      <c r="N65">
        <v>1.069</v>
      </c>
      <c r="O65">
        <v>1.649</v>
      </c>
      <c r="P65">
        <v>7.0000000000000001E-3</v>
      </c>
      <c r="Q65">
        <v>7.0000000000000001E-3</v>
      </c>
      <c r="R65">
        <v>42005</v>
      </c>
      <c r="S65">
        <v>0.51795138888888892</v>
      </c>
      <c r="T65">
        <v>2.0499999999999998</v>
      </c>
      <c r="U65">
        <v>-82.470890701599998</v>
      </c>
      <c r="V65">
        <v>27.830354917499999</v>
      </c>
      <c r="W65">
        <v>-0.44352000000000003</v>
      </c>
      <c r="Y65">
        <v>2.04</v>
      </c>
      <c r="Z65">
        <f t="shared" si="0"/>
        <v>-0.54049999999999998</v>
      </c>
      <c r="AA65">
        <f t="shared" si="1"/>
        <v>-0.45352000000000003</v>
      </c>
    </row>
    <row r="66" spans="1:27" x14ac:dyDescent="0.3">
      <c r="A66">
        <v>387498.2561</v>
      </c>
      <c r="B66">
        <v>153616.37599999999</v>
      </c>
      <c r="C66">
        <v>-0.56320000000000003</v>
      </c>
      <c r="D66">
        <v>65</v>
      </c>
      <c r="E66" t="s">
        <v>276</v>
      </c>
      <c r="F66">
        <v>0.01</v>
      </c>
      <c r="G66">
        <v>1.9E-2</v>
      </c>
      <c r="H66" t="s">
        <v>240</v>
      </c>
      <c r="I66">
        <v>15</v>
      </c>
      <c r="J66">
        <v>1</v>
      </c>
      <c r="K66">
        <v>1.252</v>
      </c>
      <c r="L66">
        <v>0.72499999999999998</v>
      </c>
      <c r="M66">
        <v>1.0209999999999999</v>
      </c>
      <c r="N66">
        <v>1.0660000000000001</v>
      </c>
      <c r="O66">
        <v>1.6439999999999999</v>
      </c>
      <c r="P66">
        <v>7.0000000000000001E-3</v>
      </c>
      <c r="Q66">
        <v>7.0000000000000001E-3</v>
      </c>
      <c r="R66">
        <v>42005</v>
      </c>
      <c r="S66">
        <v>0.51828703703703705</v>
      </c>
      <c r="T66">
        <v>2.0499999999999998</v>
      </c>
      <c r="U66">
        <v>-82.470850383400006</v>
      </c>
      <c r="V66">
        <v>27.830345254699999</v>
      </c>
      <c r="W66">
        <v>-0.47621000000000002</v>
      </c>
      <c r="Y66">
        <v>2.04</v>
      </c>
      <c r="Z66">
        <f t="shared" si="0"/>
        <v>-0.57320000000000004</v>
      </c>
      <c r="AA66">
        <f t="shared" si="1"/>
        <v>-0.48621000000000003</v>
      </c>
    </row>
    <row r="67" spans="1:27" x14ac:dyDescent="0.3">
      <c r="A67">
        <v>387497.00020000001</v>
      </c>
      <c r="B67">
        <v>153620.64720000001</v>
      </c>
      <c r="C67">
        <v>-0.55710000000000004</v>
      </c>
      <c r="D67">
        <v>66</v>
      </c>
      <c r="F67">
        <v>0.01</v>
      </c>
      <c r="G67">
        <v>1.7999999999999999E-2</v>
      </c>
      <c r="H67" t="s">
        <v>240</v>
      </c>
      <c r="I67">
        <v>15</v>
      </c>
      <c r="J67">
        <v>2</v>
      </c>
      <c r="K67">
        <v>1.25</v>
      </c>
      <c r="L67">
        <v>0.72499999999999998</v>
      </c>
      <c r="M67">
        <v>1.0189999999999999</v>
      </c>
      <c r="N67">
        <v>1.0640000000000001</v>
      </c>
      <c r="O67">
        <v>1.6419999999999999</v>
      </c>
      <c r="P67">
        <v>7.0000000000000001E-3</v>
      </c>
      <c r="Q67">
        <v>7.0000000000000001E-3</v>
      </c>
      <c r="R67">
        <v>42005</v>
      </c>
      <c r="S67">
        <v>0.51849537037037041</v>
      </c>
      <c r="T67">
        <v>2.0499999999999998</v>
      </c>
      <c r="U67">
        <v>-82.470806977799995</v>
      </c>
      <c r="V67">
        <v>27.830334069199999</v>
      </c>
      <c r="W67">
        <v>-0.47010999999999997</v>
      </c>
      <c r="Y67">
        <v>2.04</v>
      </c>
      <c r="Z67">
        <f t="shared" ref="Z67:Z86" si="2">C67-0.01</f>
        <v>-0.56710000000000005</v>
      </c>
      <c r="AA67">
        <f t="shared" ref="AA67:AA86" si="3">W67-0.01</f>
        <v>-0.48010999999999998</v>
      </c>
    </row>
    <row r="68" spans="1:27" x14ac:dyDescent="0.3">
      <c r="A68">
        <v>387495.17259999999</v>
      </c>
      <c r="B68">
        <v>153627.13269999999</v>
      </c>
      <c r="C68">
        <v>-0.58499999999999996</v>
      </c>
      <c r="D68">
        <v>67</v>
      </c>
      <c r="F68">
        <v>0.01</v>
      </c>
      <c r="G68">
        <v>1.9E-2</v>
      </c>
      <c r="H68" t="s">
        <v>240</v>
      </c>
      <c r="I68">
        <v>15</v>
      </c>
      <c r="J68">
        <v>2</v>
      </c>
      <c r="K68">
        <v>1.2470000000000001</v>
      </c>
      <c r="L68">
        <v>0.72399999999999998</v>
      </c>
      <c r="M68">
        <v>1.016</v>
      </c>
      <c r="N68">
        <v>1.0609999999999999</v>
      </c>
      <c r="O68">
        <v>1.6379999999999999</v>
      </c>
      <c r="P68">
        <v>7.0000000000000001E-3</v>
      </c>
      <c r="Q68">
        <v>7.0000000000000001E-3</v>
      </c>
      <c r="R68">
        <v>42005</v>
      </c>
      <c r="S68">
        <v>0.51868055555555559</v>
      </c>
      <c r="T68">
        <v>2.0499999999999998</v>
      </c>
      <c r="U68">
        <v>-82.470741072699994</v>
      </c>
      <c r="V68">
        <v>27.8303178012</v>
      </c>
      <c r="W68">
        <v>-0.49798999999999999</v>
      </c>
      <c r="Y68">
        <v>2.04</v>
      </c>
      <c r="Z68">
        <f t="shared" si="2"/>
        <v>-0.59499999999999997</v>
      </c>
      <c r="AA68">
        <f t="shared" si="3"/>
        <v>-0.50798999999999994</v>
      </c>
    </row>
    <row r="69" spans="1:27" x14ac:dyDescent="0.3">
      <c r="A69">
        <v>387489.94679999998</v>
      </c>
      <c r="B69">
        <v>153625.4081</v>
      </c>
      <c r="C69">
        <v>-0.61370000000000002</v>
      </c>
      <c r="D69">
        <v>68</v>
      </c>
      <c r="F69">
        <v>0.01</v>
      </c>
      <c r="G69">
        <v>1.9E-2</v>
      </c>
      <c r="H69" t="s">
        <v>240</v>
      </c>
      <c r="I69">
        <v>15</v>
      </c>
      <c r="J69">
        <v>1</v>
      </c>
      <c r="K69">
        <v>1.2450000000000001</v>
      </c>
      <c r="L69">
        <v>0.72399999999999998</v>
      </c>
      <c r="M69">
        <v>1.012</v>
      </c>
      <c r="N69">
        <v>1.0580000000000001</v>
      </c>
      <c r="O69">
        <v>1.6339999999999999</v>
      </c>
      <c r="P69">
        <v>7.0000000000000001E-3</v>
      </c>
      <c r="Q69">
        <v>7.0000000000000001E-3</v>
      </c>
      <c r="R69">
        <v>42005</v>
      </c>
      <c r="S69">
        <v>0.51888888888888884</v>
      </c>
      <c r="T69">
        <v>2.0499999999999998</v>
      </c>
      <c r="U69">
        <v>-82.470758375499997</v>
      </c>
      <c r="V69">
        <v>27.830270583200001</v>
      </c>
      <c r="W69">
        <v>-0.52666999999999997</v>
      </c>
      <c r="Y69">
        <v>2.04</v>
      </c>
      <c r="Z69">
        <f t="shared" si="2"/>
        <v>-0.62370000000000003</v>
      </c>
      <c r="AA69">
        <f t="shared" si="3"/>
        <v>-0.53666999999999998</v>
      </c>
    </row>
    <row r="70" spans="1:27" x14ac:dyDescent="0.3">
      <c r="A70">
        <v>387491.74410000001</v>
      </c>
      <c r="B70">
        <v>153620.71309999999</v>
      </c>
      <c r="C70">
        <v>-0.56310000000000004</v>
      </c>
      <c r="D70">
        <v>69</v>
      </c>
      <c r="F70">
        <v>0.01</v>
      </c>
      <c r="G70">
        <v>1.7999999999999999E-2</v>
      </c>
      <c r="H70" t="s">
        <v>240</v>
      </c>
      <c r="I70">
        <v>15</v>
      </c>
      <c r="J70">
        <v>1</v>
      </c>
      <c r="K70">
        <v>1.4259999999999999</v>
      </c>
      <c r="L70">
        <v>0.83399999999999996</v>
      </c>
      <c r="M70">
        <v>1.157</v>
      </c>
      <c r="N70">
        <v>1.246</v>
      </c>
      <c r="O70">
        <v>1.8939999999999999</v>
      </c>
      <c r="P70">
        <v>7.0000000000000001E-3</v>
      </c>
      <c r="Q70">
        <v>7.0000000000000001E-3</v>
      </c>
      <c r="R70">
        <v>42005</v>
      </c>
      <c r="S70">
        <v>0.51908564814814817</v>
      </c>
      <c r="T70">
        <v>2.0499999999999998</v>
      </c>
      <c r="U70">
        <v>-82.470806104199994</v>
      </c>
      <c r="V70">
        <v>27.830286639699999</v>
      </c>
      <c r="W70">
        <v>-0.47608</v>
      </c>
      <c r="Y70">
        <v>2.04</v>
      </c>
      <c r="Z70">
        <f t="shared" si="2"/>
        <v>-0.57310000000000005</v>
      </c>
      <c r="AA70">
        <f t="shared" si="3"/>
        <v>-0.48608000000000001</v>
      </c>
    </row>
    <row r="71" spans="1:27" x14ac:dyDescent="0.3">
      <c r="A71">
        <v>387493.52159999998</v>
      </c>
      <c r="B71">
        <v>153615.1213</v>
      </c>
      <c r="C71">
        <v>-0.47439999999999999</v>
      </c>
      <c r="D71">
        <v>70</v>
      </c>
      <c r="E71" t="s">
        <v>276</v>
      </c>
      <c r="F71">
        <v>0.01</v>
      </c>
      <c r="G71">
        <v>1.7999999999999999E-2</v>
      </c>
      <c r="H71" t="s">
        <v>240</v>
      </c>
      <c r="I71">
        <v>15</v>
      </c>
      <c r="J71">
        <v>2</v>
      </c>
      <c r="K71">
        <v>1.24</v>
      </c>
      <c r="L71">
        <v>0.72399999999999998</v>
      </c>
      <c r="M71">
        <v>1.0069999999999999</v>
      </c>
      <c r="N71">
        <v>1.054</v>
      </c>
      <c r="O71">
        <v>1.627</v>
      </c>
      <c r="P71">
        <v>7.0000000000000001E-3</v>
      </c>
      <c r="Q71">
        <v>7.0000000000000001E-3</v>
      </c>
      <c r="R71">
        <v>42005</v>
      </c>
      <c r="S71">
        <v>0.51931712962962961</v>
      </c>
      <c r="T71">
        <v>2.0499999999999998</v>
      </c>
      <c r="U71">
        <v>-82.470862935400007</v>
      </c>
      <c r="V71">
        <v>27.830302486499999</v>
      </c>
      <c r="W71">
        <v>-0.38739000000000001</v>
      </c>
      <c r="Y71">
        <v>2.04</v>
      </c>
      <c r="Z71">
        <f t="shared" si="2"/>
        <v>-0.4844</v>
      </c>
      <c r="AA71">
        <f t="shared" si="3"/>
        <v>-0.39739000000000002</v>
      </c>
    </row>
    <row r="72" spans="1:27" x14ac:dyDescent="0.3">
      <c r="A72">
        <v>387494.83419999998</v>
      </c>
      <c r="B72">
        <v>153610.0914</v>
      </c>
      <c r="C72">
        <v>-0.41770000000000002</v>
      </c>
      <c r="D72">
        <v>71</v>
      </c>
      <c r="F72">
        <v>0.01</v>
      </c>
      <c r="G72">
        <v>1.9E-2</v>
      </c>
      <c r="H72" t="s">
        <v>240</v>
      </c>
      <c r="I72">
        <v>14</v>
      </c>
      <c r="J72">
        <v>1</v>
      </c>
      <c r="K72">
        <v>1.4219999999999999</v>
      </c>
      <c r="L72">
        <v>0.83499999999999996</v>
      </c>
      <c r="M72">
        <v>1.151</v>
      </c>
      <c r="N72">
        <v>1.2410000000000001</v>
      </c>
      <c r="O72">
        <v>1.887</v>
      </c>
      <c r="P72">
        <v>7.0000000000000001E-3</v>
      </c>
      <c r="Q72">
        <v>7.0000000000000001E-3</v>
      </c>
      <c r="R72">
        <v>42005</v>
      </c>
      <c r="S72">
        <v>0.51951388888888894</v>
      </c>
      <c r="T72">
        <v>2.0499999999999998</v>
      </c>
      <c r="U72">
        <v>-82.470914044699995</v>
      </c>
      <c r="V72">
        <v>27.8303141574</v>
      </c>
      <c r="W72">
        <v>-0.33068999999999998</v>
      </c>
      <c r="Y72">
        <v>2.04</v>
      </c>
      <c r="Z72">
        <f t="shared" si="2"/>
        <v>-0.42770000000000002</v>
      </c>
      <c r="AA72">
        <f t="shared" si="3"/>
        <v>-0.34068999999999999</v>
      </c>
    </row>
    <row r="73" spans="1:27" x14ac:dyDescent="0.3">
      <c r="A73">
        <v>387496.1287</v>
      </c>
      <c r="B73">
        <v>153605.80429999999</v>
      </c>
      <c r="C73">
        <v>-0.36840000000000001</v>
      </c>
      <c r="D73">
        <v>72</v>
      </c>
      <c r="F73">
        <v>0.01</v>
      </c>
      <c r="G73">
        <v>1.9E-2</v>
      </c>
      <c r="H73" t="s">
        <v>240</v>
      </c>
      <c r="I73">
        <v>14</v>
      </c>
      <c r="J73">
        <v>2</v>
      </c>
      <c r="K73">
        <v>1.421</v>
      </c>
      <c r="L73">
        <v>0.83499999999999996</v>
      </c>
      <c r="M73">
        <v>1.1499999999999999</v>
      </c>
      <c r="N73">
        <v>1.24</v>
      </c>
      <c r="O73">
        <v>1.8859999999999999</v>
      </c>
      <c r="P73">
        <v>7.0000000000000001E-3</v>
      </c>
      <c r="Q73">
        <v>7.0000000000000001E-3</v>
      </c>
      <c r="R73">
        <v>42005</v>
      </c>
      <c r="S73">
        <v>0.51969907407407401</v>
      </c>
      <c r="T73">
        <v>2.0499999999999998</v>
      </c>
      <c r="U73">
        <v>-82.4709576132</v>
      </c>
      <c r="V73">
        <v>27.830325690700001</v>
      </c>
      <c r="W73">
        <v>-0.28139999999999998</v>
      </c>
      <c r="Y73">
        <v>2.04</v>
      </c>
      <c r="Z73">
        <f t="shared" si="2"/>
        <v>-0.37840000000000001</v>
      </c>
      <c r="AA73">
        <f t="shared" si="3"/>
        <v>-0.29139999999999999</v>
      </c>
    </row>
    <row r="74" spans="1:27" x14ac:dyDescent="0.3">
      <c r="A74">
        <v>387497.2096</v>
      </c>
      <c r="B74">
        <v>153600.98610000001</v>
      </c>
      <c r="C74">
        <v>-0.24740000000000001</v>
      </c>
      <c r="D74">
        <v>73</v>
      </c>
      <c r="F74">
        <v>0.01</v>
      </c>
      <c r="G74">
        <v>1.9E-2</v>
      </c>
      <c r="H74" t="s">
        <v>240</v>
      </c>
      <c r="I74">
        <v>14</v>
      </c>
      <c r="J74">
        <v>1</v>
      </c>
      <c r="K74">
        <v>1.419</v>
      </c>
      <c r="L74">
        <v>0.83499999999999996</v>
      </c>
      <c r="M74">
        <v>1.147</v>
      </c>
      <c r="N74">
        <v>1.2370000000000001</v>
      </c>
      <c r="O74">
        <v>1.883</v>
      </c>
      <c r="P74">
        <v>7.0000000000000001E-3</v>
      </c>
      <c r="Q74">
        <v>7.0000000000000001E-3</v>
      </c>
      <c r="R74">
        <v>42005</v>
      </c>
      <c r="S74">
        <v>0.51986111111111111</v>
      </c>
      <c r="T74">
        <v>2.0499999999999998</v>
      </c>
      <c r="U74">
        <v>-82.471006564600003</v>
      </c>
      <c r="V74">
        <v>27.830335278</v>
      </c>
      <c r="W74">
        <v>-0.16041</v>
      </c>
      <c r="Y74">
        <v>2.04</v>
      </c>
      <c r="Z74">
        <f t="shared" si="2"/>
        <v>-0.25740000000000002</v>
      </c>
      <c r="AA74">
        <f t="shared" si="3"/>
        <v>-0.17041000000000001</v>
      </c>
    </row>
    <row r="75" spans="1:27" x14ac:dyDescent="0.3">
      <c r="A75">
        <v>387497.82299999997</v>
      </c>
      <c r="B75">
        <v>153598.16190000001</v>
      </c>
      <c r="C75">
        <v>-3.3099999999999997E-2</v>
      </c>
      <c r="D75">
        <v>74</v>
      </c>
      <c r="F75">
        <v>0.01</v>
      </c>
      <c r="G75">
        <v>1.9E-2</v>
      </c>
      <c r="H75" t="s">
        <v>240</v>
      </c>
      <c r="I75">
        <v>14</v>
      </c>
      <c r="J75">
        <v>2</v>
      </c>
      <c r="K75">
        <v>1.4179999999999999</v>
      </c>
      <c r="L75">
        <v>0.83499999999999996</v>
      </c>
      <c r="M75">
        <v>1.1459999999999999</v>
      </c>
      <c r="N75">
        <v>1.236</v>
      </c>
      <c r="O75">
        <v>1.881</v>
      </c>
      <c r="P75">
        <v>7.0000000000000001E-3</v>
      </c>
      <c r="Q75">
        <v>7.0000000000000001E-3</v>
      </c>
      <c r="R75">
        <v>42005</v>
      </c>
      <c r="S75">
        <v>0.52</v>
      </c>
      <c r="T75">
        <v>2.0499999999999998</v>
      </c>
      <c r="U75">
        <v>-82.471035256799993</v>
      </c>
      <c r="V75">
        <v>27.830340715599998</v>
      </c>
      <c r="W75">
        <v>5.389E-2</v>
      </c>
      <c r="Y75">
        <v>2.04</v>
      </c>
      <c r="Z75">
        <f t="shared" si="2"/>
        <v>-4.3099999999999999E-2</v>
      </c>
      <c r="AA75">
        <f t="shared" si="3"/>
        <v>4.3889999999999998E-2</v>
      </c>
    </row>
    <row r="76" spans="1:27" x14ac:dyDescent="0.3">
      <c r="A76">
        <v>387498.1482</v>
      </c>
      <c r="B76">
        <v>153596.6544</v>
      </c>
      <c r="C76">
        <v>0.1807</v>
      </c>
      <c r="D76">
        <v>75</v>
      </c>
      <c r="F76">
        <v>0.01</v>
      </c>
      <c r="G76">
        <v>1.9E-2</v>
      </c>
      <c r="H76" t="s">
        <v>240</v>
      </c>
      <c r="I76">
        <v>14</v>
      </c>
      <c r="J76">
        <v>2</v>
      </c>
      <c r="K76">
        <v>1.4159999999999999</v>
      </c>
      <c r="L76">
        <v>0.83499999999999996</v>
      </c>
      <c r="M76">
        <v>1.143</v>
      </c>
      <c r="N76">
        <v>1.234</v>
      </c>
      <c r="O76">
        <v>1.879</v>
      </c>
      <c r="P76">
        <v>7.0000000000000001E-3</v>
      </c>
      <c r="Q76">
        <v>7.0000000000000001E-3</v>
      </c>
      <c r="R76">
        <v>42005</v>
      </c>
      <c r="S76">
        <v>0.52015046296296297</v>
      </c>
      <c r="T76">
        <v>2.0499999999999998</v>
      </c>
      <c r="U76">
        <v>-82.471050571999996</v>
      </c>
      <c r="V76">
        <v>27.830343598100001</v>
      </c>
      <c r="W76">
        <v>0.26768999999999998</v>
      </c>
      <c r="Y76">
        <v>2.04</v>
      </c>
      <c r="Z76">
        <f t="shared" si="2"/>
        <v>0.17069999999999999</v>
      </c>
      <c r="AA76">
        <f t="shared" si="3"/>
        <v>0.25768999999999997</v>
      </c>
    </row>
    <row r="77" spans="1:27" x14ac:dyDescent="0.3">
      <c r="A77">
        <v>387502.07860000001</v>
      </c>
      <c r="B77">
        <v>153612.74969999999</v>
      </c>
      <c r="C77">
        <v>-0.56530000000000002</v>
      </c>
      <c r="D77">
        <v>76</v>
      </c>
      <c r="E77" t="s">
        <v>253</v>
      </c>
      <c r="F77">
        <v>0.01</v>
      </c>
      <c r="G77">
        <v>1.9E-2</v>
      </c>
      <c r="H77" t="s">
        <v>240</v>
      </c>
      <c r="I77">
        <v>15</v>
      </c>
      <c r="J77">
        <v>1</v>
      </c>
      <c r="K77">
        <v>1.2250000000000001</v>
      </c>
      <c r="L77">
        <v>0.72299999999999998</v>
      </c>
      <c r="M77">
        <v>0.98899999999999999</v>
      </c>
      <c r="N77">
        <v>1.038</v>
      </c>
      <c r="O77">
        <v>1.6060000000000001</v>
      </c>
      <c r="P77">
        <v>7.0000000000000001E-3</v>
      </c>
      <c r="Q77">
        <v>7.0000000000000001E-3</v>
      </c>
      <c r="R77">
        <v>42005</v>
      </c>
      <c r="S77">
        <v>0.52068287037037042</v>
      </c>
      <c r="T77">
        <v>2.0499999999999998</v>
      </c>
      <c r="U77">
        <v>-82.470887342599994</v>
      </c>
      <c r="V77">
        <v>27.830379623900001</v>
      </c>
      <c r="W77">
        <v>-0.47832999999999998</v>
      </c>
      <c r="Y77">
        <v>2.04</v>
      </c>
      <c r="Z77">
        <f t="shared" si="2"/>
        <v>-0.57530000000000003</v>
      </c>
      <c r="AA77">
        <f t="shared" si="3"/>
        <v>-0.48832999999999999</v>
      </c>
    </row>
    <row r="78" spans="1:27" x14ac:dyDescent="0.3">
      <c r="A78">
        <v>387516.24579999998</v>
      </c>
      <c r="B78">
        <v>153620.4822</v>
      </c>
      <c r="C78">
        <v>-0.65569999999999995</v>
      </c>
      <c r="D78">
        <v>77</v>
      </c>
      <c r="E78" t="s">
        <v>257</v>
      </c>
      <c r="F78">
        <v>0.01</v>
      </c>
      <c r="G78">
        <v>1.9E-2</v>
      </c>
      <c r="H78" t="s">
        <v>240</v>
      </c>
      <c r="I78">
        <v>15</v>
      </c>
      <c r="J78">
        <v>1</v>
      </c>
      <c r="K78">
        <v>1.22</v>
      </c>
      <c r="L78">
        <v>0.72299999999999998</v>
      </c>
      <c r="M78">
        <v>0.98299999999999998</v>
      </c>
      <c r="N78">
        <v>1.0329999999999999</v>
      </c>
      <c r="O78">
        <v>1.5980000000000001</v>
      </c>
      <c r="P78">
        <v>7.0000000000000001E-3</v>
      </c>
      <c r="Q78">
        <v>7.0000000000000001E-3</v>
      </c>
      <c r="R78">
        <v>42005</v>
      </c>
      <c r="S78">
        <v>0.52114583333333331</v>
      </c>
      <c r="T78">
        <v>2.0499999999999998</v>
      </c>
      <c r="U78">
        <v>-82.470809402200004</v>
      </c>
      <c r="V78">
        <v>27.8305077383</v>
      </c>
      <c r="W78">
        <v>-0.56881000000000004</v>
      </c>
      <c r="Y78">
        <v>2.04</v>
      </c>
      <c r="Z78">
        <f t="shared" si="2"/>
        <v>-0.66569999999999996</v>
      </c>
      <c r="AA78">
        <f t="shared" si="3"/>
        <v>-0.57881000000000005</v>
      </c>
    </row>
    <row r="79" spans="1:27" x14ac:dyDescent="0.3">
      <c r="A79">
        <v>387520.90830000001</v>
      </c>
      <c r="B79">
        <v>153624.02530000001</v>
      </c>
      <c r="C79">
        <v>-0.68159999999999998</v>
      </c>
      <c r="D79">
        <v>78</v>
      </c>
      <c r="E79" t="s">
        <v>264</v>
      </c>
      <c r="F79">
        <v>0.01</v>
      </c>
      <c r="G79">
        <v>1.9E-2</v>
      </c>
      <c r="H79" t="s">
        <v>240</v>
      </c>
      <c r="I79">
        <v>13</v>
      </c>
      <c r="J79">
        <v>2</v>
      </c>
      <c r="K79">
        <v>1.69</v>
      </c>
      <c r="L79">
        <v>0.996</v>
      </c>
      <c r="M79">
        <v>1.365</v>
      </c>
      <c r="N79">
        <v>1.4710000000000001</v>
      </c>
      <c r="O79">
        <v>2.2410000000000001</v>
      </c>
      <c r="P79">
        <v>7.0000000000000001E-3</v>
      </c>
      <c r="Q79">
        <v>7.0000000000000001E-3</v>
      </c>
      <c r="R79">
        <v>42005</v>
      </c>
      <c r="S79">
        <v>0.52148148148148155</v>
      </c>
      <c r="T79">
        <v>2.0499999999999998</v>
      </c>
      <c r="U79">
        <v>-82.470773617899994</v>
      </c>
      <c r="V79">
        <v>27.830549936000001</v>
      </c>
      <c r="W79">
        <v>-0.59474000000000005</v>
      </c>
      <c r="Y79">
        <v>2.04</v>
      </c>
      <c r="Z79">
        <f t="shared" si="2"/>
        <v>-0.69159999999999999</v>
      </c>
      <c r="AA79">
        <f t="shared" si="3"/>
        <v>-0.60474000000000006</v>
      </c>
    </row>
    <row r="80" spans="1:27" x14ac:dyDescent="0.3">
      <c r="A80">
        <v>387528.14079999999</v>
      </c>
      <c r="B80">
        <v>153626.76850000001</v>
      </c>
      <c r="C80">
        <v>-0.69610000000000005</v>
      </c>
      <c r="D80">
        <v>79</v>
      </c>
      <c r="E80" t="s">
        <v>258</v>
      </c>
      <c r="F80">
        <v>8.9999999999999993E-3</v>
      </c>
      <c r="G80">
        <v>1.9E-2</v>
      </c>
      <c r="H80" t="s">
        <v>240</v>
      </c>
      <c r="I80">
        <v>13</v>
      </c>
      <c r="J80">
        <v>2</v>
      </c>
      <c r="K80">
        <v>1.3320000000000001</v>
      </c>
      <c r="L80">
        <v>0.75900000000000001</v>
      </c>
      <c r="M80">
        <v>1.095</v>
      </c>
      <c r="N80">
        <v>1.2290000000000001</v>
      </c>
      <c r="O80">
        <v>1.8129999999999999</v>
      </c>
      <c r="P80">
        <v>7.0000000000000001E-3</v>
      </c>
      <c r="Q80">
        <v>7.0000000000000001E-3</v>
      </c>
      <c r="R80">
        <v>42005</v>
      </c>
      <c r="S80">
        <v>0.52199074074074081</v>
      </c>
      <c r="T80">
        <v>2.0499999999999998</v>
      </c>
      <c r="U80">
        <v>-82.470746053400006</v>
      </c>
      <c r="V80">
        <v>27.830615298000001</v>
      </c>
      <c r="W80">
        <v>-0.60928000000000004</v>
      </c>
      <c r="Y80">
        <v>2.04</v>
      </c>
      <c r="Z80">
        <f t="shared" si="2"/>
        <v>-0.70610000000000006</v>
      </c>
      <c r="AA80">
        <f t="shared" si="3"/>
        <v>-0.61928000000000005</v>
      </c>
    </row>
    <row r="81" spans="1:27" x14ac:dyDescent="0.3">
      <c r="A81">
        <v>387531.64039999997</v>
      </c>
      <c r="B81">
        <v>153627.05679999999</v>
      </c>
      <c r="C81">
        <v>-0.63519999999999999</v>
      </c>
      <c r="D81">
        <v>80</v>
      </c>
      <c r="E81" t="s">
        <v>249</v>
      </c>
      <c r="F81">
        <v>8.9999999999999993E-3</v>
      </c>
      <c r="G81">
        <v>1.9E-2</v>
      </c>
      <c r="H81" t="s">
        <v>240</v>
      </c>
      <c r="I81">
        <v>14</v>
      </c>
      <c r="J81">
        <v>1</v>
      </c>
      <c r="K81">
        <v>1.3280000000000001</v>
      </c>
      <c r="L81">
        <v>0.75900000000000001</v>
      </c>
      <c r="M81">
        <v>1.0900000000000001</v>
      </c>
      <c r="N81">
        <v>1.224</v>
      </c>
      <c r="O81">
        <v>1.806</v>
      </c>
      <c r="P81">
        <v>7.0000000000000001E-3</v>
      </c>
      <c r="Q81">
        <v>7.0000000000000001E-3</v>
      </c>
      <c r="R81">
        <v>42005</v>
      </c>
      <c r="S81">
        <v>0.52241898148148147</v>
      </c>
      <c r="T81">
        <v>2.0499999999999998</v>
      </c>
      <c r="U81">
        <v>-82.470743263100005</v>
      </c>
      <c r="V81">
        <v>27.830646888899999</v>
      </c>
      <c r="W81">
        <v>-0.54839000000000004</v>
      </c>
      <c r="Y81">
        <v>2.04</v>
      </c>
      <c r="Z81">
        <f t="shared" si="2"/>
        <v>-0.6452</v>
      </c>
      <c r="AA81">
        <f t="shared" si="3"/>
        <v>-0.55839000000000005</v>
      </c>
    </row>
    <row r="82" spans="1:27" x14ac:dyDescent="0.3">
      <c r="A82">
        <v>387525.20880000002</v>
      </c>
      <c r="B82">
        <v>153624.6318</v>
      </c>
      <c r="C82">
        <v>-0.66039999999999999</v>
      </c>
      <c r="D82">
        <v>81</v>
      </c>
      <c r="E82" t="s">
        <v>255</v>
      </c>
      <c r="F82">
        <v>0.01</v>
      </c>
      <c r="G82">
        <v>0.02</v>
      </c>
      <c r="H82" t="s">
        <v>240</v>
      </c>
      <c r="I82">
        <v>14</v>
      </c>
      <c r="J82">
        <v>2</v>
      </c>
      <c r="K82">
        <v>1.3149999999999999</v>
      </c>
      <c r="L82">
        <v>0.75800000000000001</v>
      </c>
      <c r="M82">
        <v>1.0740000000000001</v>
      </c>
      <c r="N82">
        <v>1.21</v>
      </c>
      <c r="O82">
        <v>1.7869999999999999</v>
      </c>
      <c r="P82">
        <v>7.0000000000000001E-3</v>
      </c>
      <c r="Q82">
        <v>7.0000000000000001E-3</v>
      </c>
      <c r="R82">
        <v>42005</v>
      </c>
      <c r="S82">
        <v>0.52331018518518524</v>
      </c>
      <c r="T82">
        <v>2.0499999999999998</v>
      </c>
      <c r="U82">
        <v>-82.470767628800004</v>
      </c>
      <c r="V82">
        <v>27.8305887653</v>
      </c>
      <c r="W82">
        <v>-0.57355999999999996</v>
      </c>
      <c r="Y82">
        <v>2.04</v>
      </c>
      <c r="Z82">
        <f t="shared" si="2"/>
        <v>-0.6704</v>
      </c>
      <c r="AA82">
        <f t="shared" si="3"/>
        <v>-0.58355999999999997</v>
      </c>
    </row>
    <row r="83" spans="1:27" x14ac:dyDescent="0.3">
      <c r="A83">
        <v>387523.5148</v>
      </c>
      <c r="B83">
        <v>153623.9535</v>
      </c>
      <c r="C83">
        <v>-0.69989999999999997</v>
      </c>
      <c r="D83">
        <v>82</v>
      </c>
      <c r="E83" t="s">
        <v>252</v>
      </c>
      <c r="F83">
        <v>0.01</v>
      </c>
      <c r="G83">
        <v>0.02</v>
      </c>
      <c r="H83" t="s">
        <v>240</v>
      </c>
      <c r="I83">
        <v>13</v>
      </c>
      <c r="J83">
        <v>2</v>
      </c>
      <c r="K83">
        <v>1.5189999999999999</v>
      </c>
      <c r="L83">
        <v>0.86599999999999999</v>
      </c>
      <c r="M83">
        <v>1.248</v>
      </c>
      <c r="N83">
        <v>1.4279999999999999</v>
      </c>
      <c r="O83">
        <v>2.0840000000000001</v>
      </c>
      <c r="P83">
        <v>7.0000000000000001E-3</v>
      </c>
      <c r="Q83">
        <v>7.0000000000000001E-3</v>
      </c>
      <c r="R83">
        <v>42005</v>
      </c>
      <c r="S83">
        <v>0.5235995370370371</v>
      </c>
      <c r="T83">
        <v>2.0499999999999998</v>
      </c>
      <c r="U83">
        <v>-82.470774448200004</v>
      </c>
      <c r="V83">
        <v>27.830573454900001</v>
      </c>
      <c r="W83">
        <v>-0.61304999999999998</v>
      </c>
      <c r="Y83">
        <v>2.04</v>
      </c>
      <c r="Z83">
        <f t="shared" si="2"/>
        <v>-0.70989999999999998</v>
      </c>
      <c r="AA83">
        <f t="shared" si="3"/>
        <v>-0.62304999999999999</v>
      </c>
    </row>
    <row r="84" spans="1:27" x14ac:dyDescent="0.3">
      <c r="A84">
        <v>387515.43209999998</v>
      </c>
      <c r="B84">
        <v>153616.83059999999</v>
      </c>
      <c r="C84">
        <v>-0.51459999999999995</v>
      </c>
      <c r="D84">
        <v>83</v>
      </c>
      <c r="E84" t="s">
        <v>254</v>
      </c>
      <c r="F84">
        <v>0.01</v>
      </c>
      <c r="G84">
        <v>2.1000000000000001E-2</v>
      </c>
      <c r="H84" t="s">
        <v>240</v>
      </c>
      <c r="I84">
        <v>13</v>
      </c>
      <c r="J84">
        <v>2</v>
      </c>
      <c r="K84">
        <v>1.5149999999999999</v>
      </c>
      <c r="L84">
        <v>0.86599999999999999</v>
      </c>
      <c r="M84">
        <v>1.2430000000000001</v>
      </c>
      <c r="N84">
        <v>1.4239999999999999</v>
      </c>
      <c r="O84">
        <v>2.0790000000000002</v>
      </c>
      <c r="P84">
        <v>7.0000000000000001E-3</v>
      </c>
      <c r="Q84">
        <v>7.0000000000000001E-3</v>
      </c>
      <c r="R84">
        <v>42005</v>
      </c>
      <c r="S84">
        <v>0.52392361111111108</v>
      </c>
      <c r="T84">
        <v>2.0499999999999998</v>
      </c>
      <c r="U84">
        <v>-82.470846437700004</v>
      </c>
      <c r="V84">
        <v>27.830500269000002</v>
      </c>
      <c r="W84">
        <v>-0.42770000000000002</v>
      </c>
      <c r="Y84">
        <v>2.04</v>
      </c>
      <c r="Z84">
        <f t="shared" si="2"/>
        <v>-0.52459999999999996</v>
      </c>
      <c r="AA84">
        <f t="shared" si="3"/>
        <v>-0.43770000000000003</v>
      </c>
    </row>
    <row r="85" spans="1:27" x14ac:dyDescent="0.3">
      <c r="A85">
        <v>387513.76120000001</v>
      </c>
      <c r="B85">
        <v>153616.42329999999</v>
      </c>
      <c r="C85">
        <v>-0.55420000000000003</v>
      </c>
      <c r="D85">
        <v>84</v>
      </c>
      <c r="E85" t="s">
        <v>251</v>
      </c>
      <c r="F85">
        <v>0.01</v>
      </c>
      <c r="G85">
        <v>2.1000000000000001E-2</v>
      </c>
      <c r="H85" t="s">
        <v>240</v>
      </c>
      <c r="I85">
        <v>13</v>
      </c>
      <c r="J85">
        <v>2</v>
      </c>
      <c r="K85">
        <v>1.512</v>
      </c>
      <c r="L85">
        <v>0.86599999999999999</v>
      </c>
      <c r="M85">
        <v>1.2390000000000001</v>
      </c>
      <c r="N85">
        <v>1.42</v>
      </c>
      <c r="O85">
        <v>2.0739999999999998</v>
      </c>
      <c r="P85">
        <v>7.0000000000000001E-3</v>
      </c>
      <c r="Q85">
        <v>7.0000000000000001E-3</v>
      </c>
      <c r="R85">
        <v>42005</v>
      </c>
      <c r="S85">
        <v>0.52413194444444444</v>
      </c>
      <c r="T85">
        <v>2.0499999999999998</v>
      </c>
      <c r="U85">
        <v>-82.470850507099996</v>
      </c>
      <c r="V85">
        <v>27.8304851764</v>
      </c>
      <c r="W85">
        <v>-0.46729999999999999</v>
      </c>
      <c r="Y85">
        <v>2.04</v>
      </c>
      <c r="Z85">
        <f t="shared" si="2"/>
        <v>-0.56420000000000003</v>
      </c>
      <c r="AA85">
        <f t="shared" si="3"/>
        <v>-0.4773</v>
      </c>
    </row>
    <row r="86" spans="1:27" x14ac:dyDescent="0.3">
      <c r="A86">
        <v>387511.75780000002</v>
      </c>
      <c r="B86">
        <v>153614.63209999999</v>
      </c>
      <c r="C86">
        <v>-0.51470000000000005</v>
      </c>
      <c r="D86">
        <v>85</v>
      </c>
      <c r="E86" t="s">
        <v>250</v>
      </c>
      <c r="F86">
        <v>0.01</v>
      </c>
      <c r="G86">
        <v>2.1000000000000001E-2</v>
      </c>
      <c r="H86" t="s">
        <v>240</v>
      </c>
      <c r="I86">
        <v>13</v>
      </c>
      <c r="J86">
        <v>1</v>
      </c>
      <c r="K86">
        <v>1.51</v>
      </c>
      <c r="L86">
        <v>0.86699999999999999</v>
      </c>
      <c r="M86">
        <v>1.236</v>
      </c>
      <c r="N86">
        <v>1.417</v>
      </c>
      <c r="O86">
        <v>2.0710000000000002</v>
      </c>
      <c r="P86">
        <v>7.0000000000000001E-3</v>
      </c>
      <c r="Q86">
        <v>7.0000000000000001E-3</v>
      </c>
      <c r="R86">
        <v>42005</v>
      </c>
      <c r="S86">
        <v>0.52436342592592589</v>
      </c>
      <c r="T86">
        <v>2.0499999999999998</v>
      </c>
      <c r="U86">
        <v>-82.470868611499995</v>
      </c>
      <c r="V86">
        <v>27.8304670355</v>
      </c>
      <c r="W86">
        <v>-0.42777999999999999</v>
      </c>
      <c r="Y86">
        <v>2.04</v>
      </c>
      <c r="Z86">
        <f t="shared" si="2"/>
        <v>-0.52470000000000006</v>
      </c>
      <c r="AA86">
        <f t="shared" si="3"/>
        <v>-0.43778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AF4D-B3F4-4E9C-AC43-A27426CC8920}">
  <dimension ref="A1:AA131"/>
  <sheetViews>
    <sheetView workbookViewId="0">
      <selection activeCell="Y1" sqref="Y1:AA2"/>
    </sheetView>
  </sheetViews>
  <sheetFormatPr defaultRowHeight="14.4" x14ac:dyDescent="0.3"/>
  <sheetData>
    <row r="1" spans="1:27" x14ac:dyDescent="0.3">
      <c r="A1" s="9" t="s">
        <v>217</v>
      </c>
      <c r="B1" s="9" t="s">
        <v>218</v>
      </c>
      <c r="C1" s="9" t="s">
        <v>219</v>
      </c>
      <c r="D1" s="9" t="s">
        <v>220</v>
      </c>
      <c r="E1" s="9" t="s">
        <v>221</v>
      </c>
      <c r="F1" s="9" t="s">
        <v>222</v>
      </c>
      <c r="G1" s="9" t="s">
        <v>223</v>
      </c>
      <c r="H1" s="9" t="s">
        <v>224</v>
      </c>
      <c r="I1" s="9" t="s">
        <v>225</v>
      </c>
      <c r="J1" s="9" t="s">
        <v>226</v>
      </c>
      <c r="K1" s="9" t="s">
        <v>227</v>
      </c>
      <c r="L1" s="9" t="s">
        <v>228</v>
      </c>
      <c r="M1" s="9" t="s">
        <v>229</v>
      </c>
      <c r="N1" s="9" t="s">
        <v>230</v>
      </c>
      <c r="O1" s="9" t="s">
        <v>231</v>
      </c>
      <c r="P1" s="9" t="s">
        <v>232</v>
      </c>
      <c r="Q1" s="9" t="s">
        <v>233</v>
      </c>
      <c r="R1" s="10" t="s">
        <v>234</v>
      </c>
      <c r="S1" s="11" t="s">
        <v>22</v>
      </c>
      <c r="T1" s="9" t="s">
        <v>235</v>
      </c>
      <c r="U1" s="9" t="s">
        <v>236</v>
      </c>
      <c r="V1" s="9" t="s">
        <v>237</v>
      </c>
      <c r="W1" s="9" t="s">
        <v>238</v>
      </c>
      <c r="Y1" s="9" t="s">
        <v>332</v>
      </c>
      <c r="Z1" s="9" t="s">
        <v>219</v>
      </c>
      <c r="AA1" s="9" t="s">
        <v>238</v>
      </c>
    </row>
    <row r="2" spans="1:27" x14ac:dyDescent="0.3">
      <c r="A2" s="12">
        <v>3079342.3804000001</v>
      </c>
      <c r="B2" s="12">
        <v>355137.88370000001</v>
      </c>
      <c r="C2" s="12">
        <v>0.69259999999999999</v>
      </c>
      <c r="D2" s="12">
        <v>1</v>
      </c>
      <c r="E2" s="12"/>
      <c r="F2" s="12">
        <v>2.7E-2</v>
      </c>
      <c r="G2" s="12">
        <v>0.03</v>
      </c>
      <c r="H2" s="12" t="s">
        <v>240</v>
      </c>
      <c r="I2" s="12">
        <v>14</v>
      </c>
      <c r="J2" s="12">
        <v>2</v>
      </c>
      <c r="K2" s="12">
        <v>1.4359999999999999</v>
      </c>
      <c r="L2" s="12">
        <v>0.77100000000000002</v>
      </c>
      <c r="M2" s="12">
        <v>1.212</v>
      </c>
      <c r="N2" s="12">
        <v>1.204</v>
      </c>
      <c r="O2" s="12">
        <v>1.8740000000000001</v>
      </c>
      <c r="P2" s="12">
        <v>1.2E-2</v>
      </c>
      <c r="Q2" s="12">
        <v>2.4E-2</v>
      </c>
      <c r="R2" s="2">
        <v>43558</v>
      </c>
      <c r="S2" s="13">
        <v>0.57936342592592593</v>
      </c>
      <c r="T2" s="12">
        <v>2.0499999999999998</v>
      </c>
      <c r="U2" s="12">
        <v>-82.470954670799998</v>
      </c>
      <c r="V2" s="12">
        <v>27.830932361999999</v>
      </c>
      <c r="W2" s="12">
        <v>0.77922000000000002</v>
      </c>
      <c r="Y2">
        <v>2.04</v>
      </c>
      <c r="Z2">
        <f>C2-0.01</f>
        <v>0.68259999999999998</v>
      </c>
      <c r="AA2">
        <f>W2-0.01</f>
        <v>0.76922000000000001</v>
      </c>
    </row>
    <row r="3" spans="1:27" x14ac:dyDescent="0.3">
      <c r="A3" s="12">
        <v>3079342.1302999998</v>
      </c>
      <c r="B3" s="12">
        <v>355139.10350000003</v>
      </c>
      <c r="C3" s="12">
        <v>0.60060000000000002</v>
      </c>
      <c r="D3" s="12">
        <v>2</v>
      </c>
      <c r="E3" s="12"/>
      <c r="F3" s="12">
        <v>1.7000000000000001E-2</v>
      </c>
      <c r="G3" s="12">
        <v>3.3000000000000002E-2</v>
      </c>
      <c r="H3" s="12" t="s">
        <v>240</v>
      </c>
      <c r="I3" s="12">
        <v>10</v>
      </c>
      <c r="J3" s="12">
        <v>2</v>
      </c>
      <c r="K3" s="12">
        <v>1.7989999999999999</v>
      </c>
      <c r="L3" s="12">
        <v>0.88700000000000001</v>
      </c>
      <c r="M3" s="12">
        <v>1.5649999999999999</v>
      </c>
      <c r="N3" s="12">
        <v>0.96</v>
      </c>
      <c r="O3" s="12">
        <v>2.0390000000000001</v>
      </c>
      <c r="P3" s="12">
        <v>1.2E-2</v>
      </c>
      <c r="Q3" s="12">
        <v>1.2999999999999999E-2</v>
      </c>
      <c r="R3" s="2">
        <v>43558</v>
      </c>
      <c r="S3" s="13">
        <v>0.58015046296296291</v>
      </c>
      <c r="T3" s="12">
        <v>2.0499999999999998</v>
      </c>
      <c r="U3" s="12">
        <v>-82.470942257600001</v>
      </c>
      <c r="V3" s="12">
        <v>27.830930236899999</v>
      </c>
      <c r="W3" s="12">
        <v>0.68722000000000005</v>
      </c>
      <c r="Y3">
        <v>2.04</v>
      </c>
      <c r="Z3">
        <f t="shared" ref="Z3:Z66" si="0">C3-0.01</f>
        <v>0.59060000000000001</v>
      </c>
      <c r="AA3">
        <f t="shared" ref="AA3:AA66" si="1">W3-0.01</f>
        <v>0.67722000000000004</v>
      </c>
    </row>
    <row r="4" spans="1:27" x14ac:dyDescent="0.3">
      <c r="A4" s="12">
        <v>3079341.8451999999</v>
      </c>
      <c r="B4" s="12">
        <v>355140.20819999999</v>
      </c>
      <c r="C4" s="12">
        <v>0.44019999999999998</v>
      </c>
      <c r="D4" s="12">
        <v>3</v>
      </c>
      <c r="E4" s="12"/>
      <c r="F4" s="12">
        <v>1.6E-2</v>
      </c>
      <c r="G4" s="12">
        <v>3.1E-2</v>
      </c>
      <c r="H4" s="12" t="s">
        <v>240</v>
      </c>
      <c r="I4" s="12">
        <v>10</v>
      </c>
      <c r="J4" s="12">
        <v>1</v>
      </c>
      <c r="K4" s="12">
        <v>1.7969999999999999</v>
      </c>
      <c r="L4" s="12">
        <v>0.88600000000000001</v>
      </c>
      <c r="M4" s="12">
        <v>1.5629999999999999</v>
      </c>
      <c r="N4" s="12">
        <v>0.95899999999999996</v>
      </c>
      <c r="O4" s="12">
        <v>2.036</v>
      </c>
      <c r="P4" s="12">
        <v>1.0999999999999999E-2</v>
      </c>
      <c r="Q4" s="12">
        <v>1.2E-2</v>
      </c>
      <c r="R4" s="2">
        <v>43558</v>
      </c>
      <c r="S4" s="13">
        <v>0.58030092592592586</v>
      </c>
      <c r="T4" s="12">
        <v>2.0499999999999998</v>
      </c>
      <c r="U4" s="12">
        <v>-82.470931008600004</v>
      </c>
      <c r="V4" s="12">
        <v>27.830927783500002</v>
      </c>
      <c r="W4" s="12">
        <v>0.52681999999999995</v>
      </c>
      <c r="Y4">
        <v>2.04</v>
      </c>
      <c r="Z4">
        <f t="shared" si="0"/>
        <v>0.43019999999999997</v>
      </c>
      <c r="AA4">
        <f t="shared" si="1"/>
        <v>0.51681999999999995</v>
      </c>
    </row>
    <row r="5" spans="1:27" x14ac:dyDescent="0.3">
      <c r="A5" s="12">
        <v>3079341.4172999999</v>
      </c>
      <c r="B5" s="12">
        <v>355141.4816</v>
      </c>
      <c r="C5" s="12">
        <v>0.28320000000000001</v>
      </c>
      <c r="D5" s="12">
        <v>4</v>
      </c>
      <c r="E5" s="12"/>
      <c r="F5" s="12">
        <v>1.2E-2</v>
      </c>
      <c r="G5" s="12">
        <v>2.1999999999999999E-2</v>
      </c>
      <c r="H5" s="12" t="s">
        <v>240</v>
      </c>
      <c r="I5" s="12">
        <v>9</v>
      </c>
      <c r="J5" s="12">
        <v>2</v>
      </c>
      <c r="K5" s="12">
        <v>1.8380000000000001</v>
      </c>
      <c r="L5" s="12">
        <v>0.91900000000000004</v>
      </c>
      <c r="M5" s="12">
        <v>1.5920000000000001</v>
      </c>
      <c r="N5" s="12">
        <v>0.998</v>
      </c>
      <c r="O5" s="12">
        <v>2.0920000000000001</v>
      </c>
      <c r="P5" s="12">
        <v>8.0000000000000002E-3</v>
      </c>
      <c r="Q5" s="12">
        <v>8.9999999999999993E-3</v>
      </c>
      <c r="R5" s="2">
        <v>43558</v>
      </c>
      <c r="S5" s="13">
        <v>0.58107638888888891</v>
      </c>
      <c r="T5" s="12">
        <v>2.0499999999999998</v>
      </c>
      <c r="U5" s="12">
        <v>-82.470918029700002</v>
      </c>
      <c r="V5" s="12">
        <v>27.830924059699999</v>
      </c>
      <c r="W5" s="12">
        <v>0.36982999999999999</v>
      </c>
      <c r="Y5">
        <v>2.04</v>
      </c>
      <c r="Z5">
        <f t="shared" si="0"/>
        <v>0.2732</v>
      </c>
      <c r="AA5">
        <f t="shared" si="1"/>
        <v>0.35982999999999998</v>
      </c>
    </row>
    <row r="6" spans="1:27" x14ac:dyDescent="0.3">
      <c r="A6" s="12">
        <v>3079341.0150000001</v>
      </c>
      <c r="B6" s="12">
        <v>355143.0184</v>
      </c>
      <c r="C6" s="12">
        <v>0.1236</v>
      </c>
      <c r="D6" s="12">
        <v>5</v>
      </c>
      <c r="E6" s="12"/>
      <c r="F6" s="12">
        <v>1.6E-2</v>
      </c>
      <c r="G6" s="12">
        <v>3.1E-2</v>
      </c>
      <c r="H6" s="12" t="s">
        <v>240</v>
      </c>
      <c r="I6" s="12">
        <v>9</v>
      </c>
      <c r="J6" s="12">
        <v>2</v>
      </c>
      <c r="K6" s="12">
        <v>1.8360000000000001</v>
      </c>
      <c r="L6" s="12">
        <v>0.91900000000000004</v>
      </c>
      <c r="M6" s="12">
        <v>1.589</v>
      </c>
      <c r="N6" s="12">
        <v>0.997</v>
      </c>
      <c r="O6" s="12">
        <v>2.089</v>
      </c>
      <c r="P6" s="12">
        <v>0.01</v>
      </c>
      <c r="Q6" s="12">
        <v>1.2E-2</v>
      </c>
      <c r="R6" s="2">
        <v>43558</v>
      </c>
      <c r="S6" s="13">
        <v>0.58121527777777782</v>
      </c>
      <c r="T6" s="12">
        <v>2.0499999999999998</v>
      </c>
      <c r="U6" s="12">
        <v>-82.470902379999998</v>
      </c>
      <c r="V6" s="12">
        <v>27.830920595399999</v>
      </c>
      <c r="W6" s="12">
        <v>0.21023</v>
      </c>
      <c r="Y6">
        <v>2.04</v>
      </c>
      <c r="Z6">
        <f t="shared" si="0"/>
        <v>0.11360000000000001</v>
      </c>
      <c r="AA6">
        <f t="shared" si="1"/>
        <v>0.20022999999999999</v>
      </c>
    </row>
    <row r="7" spans="1:27" x14ac:dyDescent="0.3">
      <c r="A7" s="12">
        <v>3079340.6002000002</v>
      </c>
      <c r="B7" s="12">
        <v>355144.35369999998</v>
      </c>
      <c r="C7" s="12">
        <v>-1.89E-2</v>
      </c>
      <c r="D7" s="12">
        <v>6</v>
      </c>
      <c r="E7" s="12"/>
      <c r="F7" s="12">
        <v>1.2E-2</v>
      </c>
      <c r="G7" s="12">
        <v>2.1999999999999999E-2</v>
      </c>
      <c r="H7" s="12" t="s">
        <v>240</v>
      </c>
      <c r="I7" s="12">
        <v>9</v>
      </c>
      <c r="J7" s="12">
        <v>1</v>
      </c>
      <c r="K7" s="12">
        <v>1.778</v>
      </c>
      <c r="L7" s="12">
        <v>0.88300000000000001</v>
      </c>
      <c r="M7" s="12">
        <v>1.5429999999999999</v>
      </c>
      <c r="N7" s="12">
        <v>0.94599999999999995</v>
      </c>
      <c r="O7" s="12">
        <v>2.0139999999999998</v>
      </c>
      <c r="P7" s="12">
        <v>8.0000000000000002E-3</v>
      </c>
      <c r="Q7" s="12">
        <v>8.9999999999999993E-3</v>
      </c>
      <c r="R7" s="2">
        <v>43558</v>
      </c>
      <c r="S7" s="13">
        <v>0.58135416666666673</v>
      </c>
      <c r="T7" s="12">
        <v>2.0499999999999998</v>
      </c>
      <c r="U7" s="12">
        <v>-82.470888774299993</v>
      </c>
      <c r="V7" s="12">
        <v>27.830916996500001</v>
      </c>
      <c r="W7" s="12">
        <v>6.7729999999999999E-2</v>
      </c>
      <c r="Y7">
        <v>2.04</v>
      </c>
      <c r="Z7">
        <f t="shared" si="0"/>
        <v>-2.8900000000000002E-2</v>
      </c>
      <c r="AA7">
        <f t="shared" si="1"/>
        <v>5.7729999999999997E-2</v>
      </c>
    </row>
    <row r="8" spans="1:27" x14ac:dyDescent="0.3">
      <c r="A8" s="12">
        <v>3079340.2456</v>
      </c>
      <c r="B8" s="12">
        <v>355145.61129999999</v>
      </c>
      <c r="C8" s="12">
        <v>-0.2011</v>
      </c>
      <c r="D8" s="12">
        <v>7</v>
      </c>
      <c r="E8" s="12"/>
      <c r="F8" s="12">
        <v>0.01</v>
      </c>
      <c r="G8" s="12">
        <v>1.7999999999999999E-2</v>
      </c>
      <c r="H8" s="12" t="s">
        <v>240</v>
      </c>
      <c r="I8" s="12">
        <v>9</v>
      </c>
      <c r="J8" s="12">
        <v>1</v>
      </c>
      <c r="K8" s="12">
        <v>1.831</v>
      </c>
      <c r="L8" s="12">
        <v>0.91800000000000004</v>
      </c>
      <c r="M8" s="12">
        <v>1.5840000000000001</v>
      </c>
      <c r="N8" s="12">
        <v>0.99399999999999999</v>
      </c>
      <c r="O8" s="12">
        <v>2.0830000000000002</v>
      </c>
      <c r="P8" s="12">
        <v>7.0000000000000001E-3</v>
      </c>
      <c r="Q8" s="12">
        <v>7.0000000000000001E-3</v>
      </c>
      <c r="R8" s="2">
        <v>43558</v>
      </c>
      <c r="S8" s="13">
        <v>0.58149305555555553</v>
      </c>
      <c r="T8" s="12">
        <v>2.0499999999999998</v>
      </c>
      <c r="U8" s="12">
        <v>-82.470875964699999</v>
      </c>
      <c r="V8" s="12">
        <v>27.830913932400001</v>
      </c>
      <c r="W8" s="12">
        <v>-0.11446000000000001</v>
      </c>
      <c r="Y8">
        <v>2.04</v>
      </c>
      <c r="Z8">
        <f t="shared" si="0"/>
        <v>-0.21110000000000001</v>
      </c>
      <c r="AA8">
        <f t="shared" si="1"/>
        <v>-0.12446</v>
      </c>
    </row>
    <row r="9" spans="1:27" x14ac:dyDescent="0.3">
      <c r="A9" s="12">
        <v>3079339.9312</v>
      </c>
      <c r="B9" s="12">
        <v>355146.48540000001</v>
      </c>
      <c r="C9" s="12">
        <v>-0.2122</v>
      </c>
      <c r="D9" s="12">
        <v>8</v>
      </c>
      <c r="E9" s="12"/>
      <c r="F9" s="12">
        <v>1.0999999999999999E-2</v>
      </c>
      <c r="G9" s="12">
        <v>0.02</v>
      </c>
      <c r="H9" s="12" t="s">
        <v>240</v>
      </c>
      <c r="I9" s="12">
        <v>9</v>
      </c>
      <c r="J9" s="12">
        <v>2</v>
      </c>
      <c r="K9" s="12">
        <v>1.829</v>
      </c>
      <c r="L9" s="12">
        <v>0.91800000000000004</v>
      </c>
      <c r="M9" s="12">
        <v>1.583</v>
      </c>
      <c r="N9" s="12">
        <v>0.99299999999999999</v>
      </c>
      <c r="O9" s="12">
        <v>2.081</v>
      </c>
      <c r="P9" s="12">
        <v>7.0000000000000001E-3</v>
      </c>
      <c r="Q9" s="12">
        <v>8.0000000000000002E-3</v>
      </c>
      <c r="R9" s="2">
        <v>43558</v>
      </c>
      <c r="S9" s="13">
        <v>0.58158564814814817</v>
      </c>
      <c r="T9" s="12">
        <v>2.0499999999999998</v>
      </c>
      <c r="U9" s="12">
        <v>-82.470867053099994</v>
      </c>
      <c r="V9" s="12">
        <v>27.8309111897</v>
      </c>
      <c r="W9" s="12">
        <v>-0.12556</v>
      </c>
      <c r="Y9">
        <v>2.04</v>
      </c>
      <c r="Z9">
        <f t="shared" si="0"/>
        <v>-0.22220000000000001</v>
      </c>
      <c r="AA9">
        <f t="shared" si="1"/>
        <v>-0.13556000000000001</v>
      </c>
    </row>
    <row r="10" spans="1:27" x14ac:dyDescent="0.3">
      <c r="A10" s="12">
        <v>3079339.8352999999</v>
      </c>
      <c r="B10" s="12">
        <v>355146.85519999999</v>
      </c>
      <c r="C10" s="12">
        <v>-0.20080000000000001</v>
      </c>
      <c r="D10" s="12">
        <v>9</v>
      </c>
      <c r="E10" s="12" t="s">
        <v>246</v>
      </c>
      <c r="F10" s="12">
        <v>1.0999999999999999E-2</v>
      </c>
      <c r="G10" s="12">
        <v>0.02</v>
      </c>
      <c r="H10" s="12" t="s">
        <v>240</v>
      </c>
      <c r="I10" s="12">
        <v>10</v>
      </c>
      <c r="J10" s="12">
        <v>2</v>
      </c>
      <c r="K10" s="12">
        <v>1.8280000000000001</v>
      </c>
      <c r="L10" s="12">
        <v>0.91800000000000004</v>
      </c>
      <c r="M10" s="12">
        <v>1.581</v>
      </c>
      <c r="N10" s="12">
        <v>0.99199999999999999</v>
      </c>
      <c r="O10" s="12">
        <v>2.08</v>
      </c>
      <c r="P10" s="12">
        <v>7.0000000000000001E-3</v>
      </c>
      <c r="Q10" s="12">
        <v>8.0000000000000002E-3</v>
      </c>
      <c r="R10" s="2">
        <v>43558</v>
      </c>
      <c r="S10" s="13">
        <v>0.5818402777777778</v>
      </c>
      <c r="T10" s="12">
        <v>2.0499999999999998</v>
      </c>
      <c r="U10" s="12">
        <v>-82.470863287399993</v>
      </c>
      <c r="V10" s="12">
        <v>27.830910364200001</v>
      </c>
      <c r="W10" s="12">
        <v>-0.11416</v>
      </c>
      <c r="Y10">
        <v>2.04</v>
      </c>
      <c r="Z10">
        <f t="shared" si="0"/>
        <v>-0.21080000000000002</v>
      </c>
      <c r="AA10">
        <f t="shared" si="1"/>
        <v>-0.12415999999999999</v>
      </c>
    </row>
    <row r="11" spans="1:27" x14ac:dyDescent="0.3">
      <c r="A11" s="12">
        <v>3079339.8424</v>
      </c>
      <c r="B11" s="12">
        <v>355146.85369999998</v>
      </c>
      <c r="C11" s="12">
        <v>-0.20230000000000001</v>
      </c>
      <c r="D11" s="12">
        <v>10</v>
      </c>
      <c r="E11" s="12" t="s">
        <v>246</v>
      </c>
      <c r="F11" s="12">
        <v>1.4E-2</v>
      </c>
      <c r="G11" s="12">
        <v>2.5999999999999999E-2</v>
      </c>
      <c r="H11" s="12" t="s">
        <v>240</v>
      </c>
      <c r="I11" s="12">
        <v>10</v>
      </c>
      <c r="J11" s="12">
        <v>1</v>
      </c>
      <c r="K11" s="12">
        <v>1.7450000000000001</v>
      </c>
      <c r="L11" s="12">
        <v>0.86099999999999999</v>
      </c>
      <c r="M11" s="12">
        <v>1.518</v>
      </c>
      <c r="N11" s="12">
        <v>0.92700000000000005</v>
      </c>
      <c r="O11" s="12">
        <v>1.976</v>
      </c>
      <c r="P11" s="12">
        <v>8.9999999999999993E-3</v>
      </c>
      <c r="Q11" s="12">
        <v>1.0999999999999999E-2</v>
      </c>
      <c r="R11" s="2">
        <v>43558</v>
      </c>
      <c r="S11" s="13">
        <v>0.58200231481481479</v>
      </c>
      <c r="T11" s="12">
        <v>2.0499999999999998</v>
      </c>
      <c r="U11" s="12">
        <v>-82.470863303499996</v>
      </c>
      <c r="V11" s="12">
        <v>27.830910428100001</v>
      </c>
      <c r="W11" s="12">
        <v>-0.11566</v>
      </c>
      <c r="Y11">
        <v>2.04</v>
      </c>
      <c r="Z11">
        <f t="shared" si="0"/>
        <v>-0.21230000000000002</v>
      </c>
      <c r="AA11">
        <f t="shared" si="1"/>
        <v>-0.12565999999999999</v>
      </c>
    </row>
    <row r="12" spans="1:27" x14ac:dyDescent="0.3">
      <c r="A12" s="12">
        <v>3079339.4764</v>
      </c>
      <c r="B12" s="12">
        <v>355147.94179999997</v>
      </c>
      <c r="C12" s="12">
        <v>-0.18920000000000001</v>
      </c>
      <c r="D12" s="12">
        <v>11</v>
      </c>
      <c r="E12" s="12" t="s">
        <v>248</v>
      </c>
      <c r="F12" s="12">
        <v>0.01</v>
      </c>
      <c r="G12" s="12">
        <v>1.7000000000000001E-2</v>
      </c>
      <c r="H12" s="12" t="s">
        <v>240</v>
      </c>
      <c r="I12" s="12">
        <v>10</v>
      </c>
      <c r="J12" s="12">
        <v>2</v>
      </c>
      <c r="K12" s="12">
        <v>1.7430000000000001</v>
      </c>
      <c r="L12" s="12">
        <v>0.86</v>
      </c>
      <c r="M12" s="12">
        <v>1.516</v>
      </c>
      <c r="N12" s="12">
        <v>0.92600000000000005</v>
      </c>
      <c r="O12" s="12">
        <v>1.974</v>
      </c>
      <c r="P12" s="12">
        <v>6.0000000000000001E-3</v>
      </c>
      <c r="Q12" s="12">
        <v>7.0000000000000001E-3</v>
      </c>
      <c r="R12" s="2">
        <v>43558</v>
      </c>
      <c r="S12" s="13">
        <v>0.58267361111111116</v>
      </c>
      <c r="T12" s="12">
        <v>2.0499999999999998</v>
      </c>
      <c r="U12" s="12">
        <v>-82.470852213200004</v>
      </c>
      <c r="V12" s="12">
        <v>27.8309072429</v>
      </c>
      <c r="W12" s="12">
        <v>-0.10256</v>
      </c>
      <c r="Y12">
        <v>2.04</v>
      </c>
      <c r="Z12">
        <f t="shared" si="0"/>
        <v>-0.19920000000000002</v>
      </c>
      <c r="AA12">
        <f t="shared" si="1"/>
        <v>-0.11255999999999999</v>
      </c>
    </row>
    <row r="13" spans="1:27" x14ac:dyDescent="0.3">
      <c r="A13" s="12">
        <v>3079339.4794000001</v>
      </c>
      <c r="B13" s="12">
        <v>355147.93150000001</v>
      </c>
      <c r="C13" s="12">
        <v>-0.21390000000000001</v>
      </c>
      <c r="D13" s="12">
        <v>12</v>
      </c>
      <c r="E13" s="12" t="s">
        <v>248</v>
      </c>
      <c r="F13" s="12">
        <v>1.0999999999999999E-2</v>
      </c>
      <c r="G13" s="12">
        <v>1.9E-2</v>
      </c>
      <c r="H13" s="12" t="s">
        <v>240</v>
      </c>
      <c r="I13" s="12">
        <v>11</v>
      </c>
      <c r="J13" s="12">
        <v>1</v>
      </c>
      <c r="K13" s="12">
        <v>1.6910000000000001</v>
      </c>
      <c r="L13" s="12">
        <v>0.82599999999999996</v>
      </c>
      <c r="M13" s="12">
        <v>1.4750000000000001</v>
      </c>
      <c r="N13" s="12">
        <v>0.88700000000000001</v>
      </c>
      <c r="O13" s="12">
        <v>1.909</v>
      </c>
      <c r="P13" s="12">
        <v>7.0000000000000001E-3</v>
      </c>
      <c r="Q13" s="12">
        <v>8.0000000000000002E-3</v>
      </c>
      <c r="R13" s="2">
        <v>43558</v>
      </c>
      <c r="S13" s="13">
        <v>0.58305555555555555</v>
      </c>
      <c r="T13" s="12">
        <v>2.0499999999999998</v>
      </c>
      <c r="U13" s="12">
        <v>-82.4708523181</v>
      </c>
      <c r="V13" s="12">
        <v>27.830907268800001</v>
      </c>
      <c r="W13" s="12">
        <v>-0.12726000000000001</v>
      </c>
      <c r="Y13">
        <v>2.04</v>
      </c>
      <c r="Z13">
        <f t="shared" si="0"/>
        <v>-0.22390000000000002</v>
      </c>
      <c r="AA13">
        <f t="shared" si="1"/>
        <v>-0.13726000000000002</v>
      </c>
    </row>
    <row r="14" spans="1:27" x14ac:dyDescent="0.3">
      <c r="A14" s="12">
        <v>3079338.5717000002</v>
      </c>
      <c r="B14" s="12">
        <v>355150.96429999999</v>
      </c>
      <c r="C14" s="12">
        <v>-0.26800000000000002</v>
      </c>
      <c r="D14" s="12">
        <v>13</v>
      </c>
      <c r="E14" s="12"/>
      <c r="F14" s="12">
        <v>1.0999999999999999E-2</v>
      </c>
      <c r="G14" s="12">
        <v>1.9E-2</v>
      </c>
      <c r="H14" s="12" t="s">
        <v>240</v>
      </c>
      <c r="I14" s="12">
        <v>10</v>
      </c>
      <c r="J14" s="12">
        <v>1</v>
      </c>
      <c r="K14" s="12">
        <v>1.7290000000000001</v>
      </c>
      <c r="L14" s="12">
        <v>0.85599999999999998</v>
      </c>
      <c r="M14" s="12">
        <v>1.502</v>
      </c>
      <c r="N14" s="12">
        <v>0.91900000000000004</v>
      </c>
      <c r="O14" s="12">
        <v>1.958</v>
      </c>
      <c r="P14" s="12">
        <v>7.0000000000000001E-3</v>
      </c>
      <c r="Q14" s="12">
        <v>8.0000000000000002E-3</v>
      </c>
      <c r="R14" s="2">
        <v>43558</v>
      </c>
      <c r="S14" s="13">
        <v>0.58327546296296295</v>
      </c>
      <c r="T14" s="12">
        <v>2.0499999999999998</v>
      </c>
      <c r="U14" s="12">
        <v>-82.470821420299998</v>
      </c>
      <c r="V14" s="12">
        <v>27.8308994054</v>
      </c>
      <c r="W14" s="12">
        <v>-0.18135000000000001</v>
      </c>
      <c r="Y14">
        <v>2.04</v>
      </c>
      <c r="Z14">
        <f t="shared" si="0"/>
        <v>-0.27800000000000002</v>
      </c>
      <c r="AA14">
        <f t="shared" si="1"/>
        <v>-0.19135000000000002</v>
      </c>
    </row>
    <row r="15" spans="1:27" x14ac:dyDescent="0.3">
      <c r="A15" s="12">
        <v>3079337.4627999999</v>
      </c>
      <c r="B15" s="12">
        <v>355153.71879999997</v>
      </c>
      <c r="C15" s="12">
        <v>-0.34470000000000001</v>
      </c>
      <c r="D15" s="12">
        <v>14</v>
      </c>
      <c r="E15" s="12"/>
      <c r="F15" s="12">
        <v>0.01</v>
      </c>
      <c r="G15" s="12">
        <v>1.9E-2</v>
      </c>
      <c r="H15" s="12" t="s">
        <v>240</v>
      </c>
      <c r="I15" s="12">
        <v>10</v>
      </c>
      <c r="J15" s="12">
        <v>2</v>
      </c>
      <c r="K15" s="12">
        <v>1.728</v>
      </c>
      <c r="L15" s="12">
        <v>0.85599999999999998</v>
      </c>
      <c r="M15" s="12">
        <v>1.5009999999999999</v>
      </c>
      <c r="N15" s="12">
        <v>0.91900000000000004</v>
      </c>
      <c r="O15" s="12">
        <v>1.9570000000000001</v>
      </c>
      <c r="P15" s="12">
        <v>7.0000000000000001E-3</v>
      </c>
      <c r="Q15" s="12">
        <v>8.0000000000000002E-3</v>
      </c>
      <c r="R15" s="2">
        <v>43558</v>
      </c>
      <c r="S15" s="13">
        <v>0.58340277777777783</v>
      </c>
      <c r="T15" s="12">
        <v>2.0499999999999998</v>
      </c>
      <c r="U15" s="12">
        <v>-82.470793323199999</v>
      </c>
      <c r="V15" s="12">
        <v>27.830889696</v>
      </c>
      <c r="W15" s="12">
        <v>-0.25803999999999999</v>
      </c>
      <c r="Y15">
        <v>2.04</v>
      </c>
      <c r="Z15">
        <f t="shared" si="0"/>
        <v>-0.35470000000000002</v>
      </c>
      <c r="AA15">
        <f t="shared" si="1"/>
        <v>-0.26804</v>
      </c>
    </row>
    <row r="16" spans="1:27" x14ac:dyDescent="0.3">
      <c r="A16" s="12">
        <v>3079337.4520999999</v>
      </c>
      <c r="B16" s="12">
        <v>355153.7095</v>
      </c>
      <c r="C16" s="12">
        <v>-0.34760000000000002</v>
      </c>
      <c r="D16" s="12">
        <v>15</v>
      </c>
      <c r="E16" s="12"/>
      <c r="F16" s="12">
        <v>8.0000000000000002E-3</v>
      </c>
      <c r="G16" s="12">
        <v>1.4E-2</v>
      </c>
      <c r="H16" s="12" t="s">
        <v>240</v>
      </c>
      <c r="I16" s="12">
        <v>16</v>
      </c>
      <c r="J16" s="12">
        <v>2</v>
      </c>
      <c r="K16" s="12">
        <v>1.3169999999999999</v>
      </c>
      <c r="L16" s="12">
        <v>0.68799999999999994</v>
      </c>
      <c r="M16" s="12">
        <v>1.123</v>
      </c>
      <c r="N16" s="12">
        <v>1.0960000000000001</v>
      </c>
      <c r="O16" s="12">
        <v>1.714</v>
      </c>
      <c r="P16" s="12">
        <v>5.0000000000000001E-3</v>
      </c>
      <c r="Q16" s="12">
        <v>6.0000000000000001E-3</v>
      </c>
      <c r="R16" s="2">
        <v>43558</v>
      </c>
      <c r="S16" s="13">
        <v>0.58374999999999999</v>
      </c>
      <c r="T16" s="12">
        <v>2.0499999999999998</v>
      </c>
      <c r="U16" s="12">
        <v>-82.470793416399999</v>
      </c>
      <c r="V16" s="12">
        <v>27.830889598500001</v>
      </c>
      <c r="W16" s="12">
        <v>-0.26094000000000001</v>
      </c>
      <c r="Y16">
        <v>2.04</v>
      </c>
      <c r="Z16">
        <f t="shared" si="0"/>
        <v>-0.35760000000000003</v>
      </c>
      <c r="AA16">
        <f t="shared" si="1"/>
        <v>-0.27094000000000001</v>
      </c>
    </row>
    <row r="17" spans="1:27" x14ac:dyDescent="0.3">
      <c r="A17" s="12">
        <v>3079336.5008999999</v>
      </c>
      <c r="B17" s="12">
        <v>355156.35119999998</v>
      </c>
      <c r="C17" s="12">
        <v>-0.43340000000000001</v>
      </c>
      <c r="D17" s="12">
        <v>16</v>
      </c>
      <c r="E17" s="12"/>
      <c r="F17" s="12">
        <v>8.0000000000000002E-3</v>
      </c>
      <c r="G17" s="12">
        <v>1.4E-2</v>
      </c>
      <c r="H17" s="12" t="s">
        <v>240</v>
      </c>
      <c r="I17" s="12">
        <v>16</v>
      </c>
      <c r="J17" s="12">
        <v>1</v>
      </c>
      <c r="K17" s="12">
        <v>1.3160000000000001</v>
      </c>
      <c r="L17" s="12">
        <v>0.68799999999999994</v>
      </c>
      <c r="M17" s="12">
        <v>1.1220000000000001</v>
      </c>
      <c r="N17" s="12">
        <v>1.095</v>
      </c>
      <c r="O17" s="12">
        <v>1.712</v>
      </c>
      <c r="P17" s="12">
        <v>5.0000000000000001E-3</v>
      </c>
      <c r="Q17" s="12">
        <v>6.0000000000000001E-3</v>
      </c>
      <c r="R17" s="2">
        <v>43558</v>
      </c>
      <c r="S17" s="13">
        <v>0.5838888888888889</v>
      </c>
      <c r="T17" s="12">
        <v>2.0499999999999998</v>
      </c>
      <c r="U17" s="12">
        <v>-82.4707664835</v>
      </c>
      <c r="V17" s="12">
        <v>27.8308813001</v>
      </c>
      <c r="W17" s="12">
        <v>-0.34673999999999999</v>
      </c>
      <c r="Y17">
        <v>2.04</v>
      </c>
      <c r="Z17">
        <f t="shared" si="0"/>
        <v>-0.44340000000000002</v>
      </c>
      <c r="AA17">
        <f t="shared" si="1"/>
        <v>-0.35674</v>
      </c>
    </row>
    <row r="18" spans="1:27" x14ac:dyDescent="0.3">
      <c r="A18" s="12">
        <v>3079335.9807000002</v>
      </c>
      <c r="B18" s="12">
        <v>355157.87339999998</v>
      </c>
      <c r="C18" s="12">
        <v>-0.61250000000000004</v>
      </c>
      <c r="D18" s="12">
        <v>17</v>
      </c>
      <c r="E18" s="12" t="s">
        <v>271</v>
      </c>
      <c r="F18" s="12">
        <v>8.9999999999999993E-3</v>
      </c>
      <c r="G18" s="12">
        <v>1.4999999999999999E-2</v>
      </c>
      <c r="H18" s="12" t="s">
        <v>240</v>
      </c>
      <c r="I18" s="12">
        <v>16</v>
      </c>
      <c r="J18" s="12">
        <v>2</v>
      </c>
      <c r="K18" s="12">
        <v>1.3140000000000001</v>
      </c>
      <c r="L18" s="12">
        <v>0.68799999999999994</v>
      </c>
      <c r="M18" s="12">
        <v>1.1200000000000001</v>
      </c>
      <c r="N18" s="12">
        <v>1.0940000000000001</v>
      </c>
      <c r="O18" s="12">
        <v>1.71</v>
      </c>
      <c r="P18" s="12">
        <v>6.0000000000000001E-3</v>
      </c>
      <c r="Q18" s="12">
        <v>6.0000000000000001E-3</v>
      </c>
      <c r="R18" s="2">
        <v>43558</v>
      </c>
      <c r="S18" s="13">
        <v>0.58410879629629631</v>
      </c>
      <c r="T18" s="12">
        <v>2.0499999999999998</v>
      </c>
      <c r="U18" s="12">
        <v>-82.470750967699999</v>
      </c>
      <c r="V18" s="12">
        <v>27.8308767702</v>
      </c>
      <c r="W18" s="12">
        <v>-0.52583000000000002</v>
      </c>
      <c r="Y18">
        <v>2.04</v>
      </c>
      <c r="Z18">
        <f t="shared" si="0"/>
        <v>-0.62250000000000005</v>
      </c>
      <c r="AA18">
        <f t="shared" si="1"/>
        <v>-0.53583000000000003</v>
      </c>
    </row>
    <row r="19" spans="1:27" x14ac:dyDescent="0.3">
      <c r="A19" s="12">
        <v>3079331.6178000001</v>
      </c>
      <c r="B19" s="12">
        <v>355157.68900000001</v>
      </c>
      <c r="C19" s="12">
        <v>-0.60719999999999996</v>
      </c>
      <c r="D19" s="12">
        <v>18</v>
      </c>
      <c r="E19" s="12" t="s">
        <v>271</v>
      </c>
      <c r="F19" s="12">
        <v>8.9999999999999993E-3</v>
      </c>
      <c r="G19" s="12">
        <v>1.4999999999999999E-2</v>
      </c>
      <c r="H19" s="12" t="s">
        <v>240</v>
      </c>
      <c r="I19" s="12">
        <v>16</v>
      </c>
      <c r="J19" s="12">
        <v>1</v>
      </c>
      <c r="K19" s="12">
        <v>1.3120000000000001</v>
      </c>
      <c r="L19" s="12">
        <v>0.68700000000000006</v>
      </c>
      <c r="M19" s="12">
        <v>1.117</v>
      </c>
      <c r="N19" s="12">
        <v>1.091</v>
      </c>
      <c r="O19" s="12">
        <v>1.706</v>
      </c>
      <c r="P19" s="12">
        <v>6.0000000000000001E-3</v>
      </c>
      <c r="Q19" s="12">
        <v>7.0000000000000001E-3</v>
      </c>
      <c r="R19" s="2">
        <v>43558</v>
      </c>
      <c r="S19" s="13">
        <v>0.58434027777777775</v>
      </c>
      <c r="T19" s="12">
        <v>2.0499999999999998</v>
      </c>
      <c r="U19" s="12">
        <v>-82.470752308800002</v>
      </c>
      <c r="V19" s="12">
        <v>27.8308373771</v>
      </c>
      <c r="W19" s="12">
        <v>-0.52051000000000003</v>
      </c>
      <c r="Y19">
        <v>2.04</v>
      </c>
      <c r="Z19">
        <f t="shared" si="0"/>
        <v>-0.61719999999999997</v>
      </c>
      <c r="AA19">
        <f t="shared" si="1"/>
        <v>-0.53051000000000004</v>
      </c>
    </row>
    <row r="20" spans="1:27" x14ac:dyDescent="0.3">
      <c r="A20" s="12">
        <v>3079332.5912000001</v>
      </c>
      <c r="B20" s="12">
        <v>355154.43219999998</v>
      </c>
      <c r="C20" s="12">
        <v>-0.37880000000000003</v>
      </c>
      <c r="D20" s="12">
        <v>19</v>
      </c>
      <c r="E20" s="12"/>
      <c r="F20" s="12">
        <v>8.9999999999999993E-3</v>
      </c>
      <c r="G20" s="12">
        <v>1.6E-2</v>
      </c>
      <c r="H20" s="12" t="s">
        <v>240</v>
      </c>
      <c r="I20" s="12">
        <v>16</v>
      </c>
      <c r="J20" s="12">
        <v>2</v>
      </c>
      <c r="K20" s="12">
        <v>1.31</v>
      </c>
      <c r="L20" s="12">
        <v>0.68700000000000006</v>
      </c>
      <c r="M20" s="12">
        <v>1.1160000000000001</v>
      </c>
      <c r="N20" s="12">
        <v>1.089</v>
      </c>
      <c r="O20" s="12">
        <v>1.704</v>
      </c>
      <c r="P20" s="12">
        <v>6.0000000000000001E-3</v>
      </c>
      <c r="Q20" s="12">
        <v>7.0000000000000001E-3</v>
      </c>
      <c r="R20" s="2">
        <v>43558</v>
      </c>
      <c r="S20" s="13">
        <v>0.58454861111111112</v>
      </c>
      <c r="T20" s="12">
        <v>2.0499999999999998</v>
      </c>
      <c r="U20" s="12">
        <v>-82.470785488399997</v>
      </c>
      <c r="V20" s="12">
        <v>27.830845809300001</v>
      </c>
      <c r="W20" s="12">
        <v>-0.29211999999999999</v>
      </c>
      <c r="Y20">
        <v>2.04</v>
      </c>
      <c r="Z20">
        <f t="shared" si="0"/>
        <v>-0.38880000000000003</v>
      </c>
      <c r="AA20">
        <f t="shared" si="1"/>
        <v>-0.30212</v>
      </c>
    </row>
    <row r="21" spans="1:27" x14ac:dyDescent="0.3">
      <c r="A21" s="12">
        <v>3079333.6354</v>
      </c>
      <c r="B21" s="12">
        <v>355151.272</v>
      </c>
      <c r="C21" s="12">
        <v>-0.31559999999999999</v>
      </c>
      <c r="D21" s="12">
        <v>20</v>
      </c>
      <c r="E21" s="12"/>
      <c r="F21" s="12">
        <v>8.9999999999999993E-3</v>
      </c>
      <c r="G21" s="12">
        <v>1.4999999999999999E-2</v>
      </c>
      <c r="H21" s="12" t="s">
        <v>240</v>
      </c>
      <c r="I21" s="12">
        <v>16</v>
      </c>
      <c r="J21" s="12">
        <v>1</v>
      </c>
      <c r="K21" s="12">
        <v>1.3080000000000001</v>
      </c>
      <c r="L21" s="12">
        <v>0.68600000000000005</v>
      </c>
      <c r="M21" s="12">
        <v>1.113</v>
      </c>
      <c r="N21" s="12">
        <v>1.087</v>
      </c>
      <c r="O21" s="12">
        <v>1.7010000000000001</v>
      </c>
      <c r="P21" s="12">
        <v>6.0000000000000001E-3</v>
      </c>
      <c r="Q21" s="12">
        <v>7.0000000000000001E-3</v>
      </c>
      <c r="R21" s="2">
        <v>43558</v>
      </c>
      <c r="S21" s="13">
        <v>0.58469907407407407</v>
      </c>
      <c r="T21" s="12">
        <v>2.0499999999999998</v>
      </c>
      <c r="U21" s="12">
        <v>-82.470817695999997</v>
      </c>
      <c r="V21" s="12">
        <v>27.830854890800001</v>
      </c>
      <c r="W21" s="12">
        <v>-0.22892000000000001</v>
      </c>
      <c r="Y21">
        <v>2.04</v>
      </c>
      <c r="Z21">
        <f t="shared" si="0"/>
        <v>-0.3256</v>
      </c>
      <c r="AA21">
        <f t="shared" si="1"/>
        <v>-0.23892000000000002</v>
      </c>
    </row>
    <row r="22" spans="1:27" x14ac:dyDescent="0.3">
      <c r="A22" s="12">
        <v>3079334.4276000001</v>
      </c>
      <c r="B22" s="12">
        <v>355148.68449999997</v>
      </c>
      <c r="C22" s="12">
        <v>-0.22239999999999999</v>
      </c>
      <c r="D22" s="12">
        <v>21</v>
      </c>
      <c r="E22" s="12"/>
      <c r="F22" s="12">
        <v>8.9999999999999993E-3</v>
      </c>
      <c r="G22" s="12">
        <v>1.4999999999999999E-2</v>
      </c>
      <c r="H22" s="12" t="s">
        <v>240</v>
      </c>
      <c r="I22" s="12">
        <v>16</v>
      </c>
      <c r="J22" s="12">
        <v>2</v>
      </c>
      <c r="K22" s="12">
        <v>1.3069999999999999</v>
      </c>
      <c r="L22" s="12">
        <v>0.68600000000000005</v>
      </c>
      <c r="M22" s="12">
        <v>1.1120000000000001</v>
      </c>
      <c r="N22" s="12">
        <v>1.0860000000000001</v>
      </c>
      <c r="O22" s="12">
        <v>1.6990000000000001</v>
      </c>
      <c r="P22" s="12">
        <v>6.0000000000000001E-3</v>
      </c>
      <c r="Q22" s="12">
        <v>7.0000000000000001E-3</v>
      </c>
      <c r="R22" s="2">
        <v>43558</v>
      </c>
      <c r="S22" s="13">
        <v>0.58483796296296298</v>
      </c>
      <c r="T22" s="12">
        <v>2.0499999999999998</v>
      </c>
      <c r="U22" s="12">
        <v>-82.470844059300006</v>
      </c>
      <c r="V22" s="12">
        <v>27.830861760200001</v>
      </c>
      <c r="W22" s="12">
        <v>-0.13572999999999999</v>
      </c>
      <c r="Y22">
        <v>2.04</v>
      </c>
      <c r="Z22">
        <f t="shared" si="0"/>
        <v>-0.2324</v>
      </c>
      <c r="AA22">
        <f t="shared" si="1"/>
        <v>-0.14573</v>
      </c>
    </row>
    <row r="23" spans="1:27" x14ac:dyDescent="0.3">
      <c r="A23" s="12">
        <v>3079334.9380999999</v>
      </c>
      <c r="B23" s="12">
        <v>355146.98009999999</v>
      </c>
      <c r="C23" s="12">
        <v>-0.1484</v>
      </c>
      <c r="D23" s="12">
        <v>22</v>
      </c>
      <c r="E23" s="12" t="s">
        <v>245</v>
      </c>
      <c r="F23" s="12">
        <v>7.0000000000000001E-3</v>
      </c>
      <c r="G23" s="12">
        <v>1.2E-2</v>
      </c>
      <c r="H23" s="12" t="s">
        <v>240</v>
      </c>
      <c r="I23" s="12">
        <v>15</v>
      </c>
      <c r="J23" s="12">
        <v>2</v>
      </c>
      <c r="K23" s="12">
        <v>1.3360000000000001</v>
      </c>
      <c r="L23" s="12">
        <v>0.70499999999999996</v>
      </c>
      <c r="M23" s="12">
        <v>1.1339999999999999</v>
      </c>
      <c r="N23" s="12">
        <v>1.1160000000000001</v>
      </c>
      <c r="O23" s="12">
        <v>1.74</v>
      </c>
      <c r="P23" s="12">
        <v>5.0000000000000001E-3</v>
      </c>
      <c r="Q23" s="12">
        <v>5.0000000000000001E-3</v>
      </c>
      <c r="R23" s="2">
        <v>43558</v>
      </c>
      <c r="S23" s="13">
        <v>0.58505787037037038</v>
      </c>
      <c r="T23" s="12">
        <v>2.0499999999999998</v>
      </c>
      <c r="U23" s="12">
        <v>-82.470861423499997</v>
      </c>
      <c r="V23" s="12">
        <v>27.830866182800001</v>
      </c>
      <c r="W23" s="12">
        <v>-6.173E-2</v>
      </c>
      <c r="Y23">
        <v>2.04</v>
      </c>
      <c r="Z23">
        <f t="shared" si="0"/>
        <v>-0.15840000000000001</v>
      </c>
      <c r="AA23">
        <f t="shared" si="1"/>
        <v>-7.1730000000000002E-2</v>
      </c>
    </row>
    <row r="24" spans="1:27" x14ac:dyDescent="0.3">
      <c r="A24" s="12">
        <v>3079335.446</v>
      </c>
      <c r="B24" s="12">
        <v>355145.7205</v>
      </c>
      <c r="C24" s="12">
        <v>-0.1595</v>
      </c>
      <c r="D24" s="12">
        <v>23</v>
      </c>
      <c r="E24" s="12" t="s">
        <v>243</v>
      </c>
      <c r="F24" s="12">
        <v>7.0000000000000001E-3</v>
      </c>
      <c r="G24" s="12">
        <v>1.2999999999999999E-2</v>
      </c>
      <c r="H24" s="12" t="s">
        <v>240</v>
      </c>
      <c r="I24" s="12">
        <v>15</v>
      </c>
      <c r="J24" s="12">
        <v>2</v>
      </c>
      <c r="K24" s="12">
        <v>1.423</v>
      </c>
      <c r="L24" s="12">
        <v>0.755</v>
      </c>
      <c r="M24" s="12">
        <v>1.206</v>
      </c>
      <c r="N24" s="12">
        <v>1.204</v>
      </c>
      <c r="O24" s="12">
        <v>1.863</v>
      </c>
      <c r="P24" s="12">
        <v>5.0000000000000001E-3</v>
      </c>
      <c r="Q24" s="12">
        <v>6.0000000000000001E-3</v>
      </c>
      <c r="R24" s="2">
        <v>43558</v>
      </c>
      <c r="S24" s="13">
        <v>0.58559027777777783</v>
      </c>
      <c r="T24" s="12">
        <v>2.0499999999999998</v>
      </c>
      <c r="U24" s="12">
        <v>-82.470874272100005</v>
      </c>
      <c r="V24" s="12">
        <v>27.830870630100002</v>
      </c>
      <c r="W24" s="12">
        <v>-7.2840000000000002E-2</v>
      </c>
      <c r="Y24">
        <v>2.04</v>
      </c>
      <c r="Z24">
        <f t="shared" si="0"/>
        <v>-0.16950000000000001</v>
      </c>
      <c r="AA24">
        <f t="shared" si="1"/>
        <v>-8.2839999999999997E-2</v>
      </c>
    </row>
    <row r="25" spans="1:27" x14ac:dyDescent="0.3">
      <c r="A25" s="12">
        <v>3079335.8824</v>
      </c>
      <c r="B25" s="12">
        <v>355144.08240000001</v>
      </c>
      <c r="C25" s="12">
        <v>-7.1300000000000002E-2</v>
      </c>
      <c r="D25" s="12">
        <v>24</v>
      </c>
      <c r="E25" s="12"/>
      <c r="F25" s="12">
        <v>0.01</v>
      </c>
      <c r="G25" s="12">
        <v>1.7000000000000001E-2</v>
      </c>
      <c r="H25" s="12" t="s">
        <v>240</v>
      </c>
      <c r="I25" s="12">
        <v>15</v>
      </c>
      <c r="J25" s="12">
        <v>2</v>
      </c>
      <c r="K25" s="12">
        <v>1.38</v>
      </c>
      <c r="L25" s="12">
        <v>0.746</v>
      </c>
      <c r="M25" s="12">
        <v>1.161</v>
      </c>
      <c r="N25" s="12">
        <v>1.159</v>
      </c>
      <c r="O25" s="12">
        <v>1.802</v>
      </c>
      <c r="P25" s="12">
        <v>6.0000000000000001E-3</v>
      </c>
      <c r="Q25" s="12">
        <v>7.0000000000000001E-3</v>
      </c>
      <c r="R25" s="2">
        <v>43558</v>
      </c>
      <c r="S25" s="13">
        <v>0.58574074074074078</v>
      </c>
      <c r="T25" s="12">
        <v>2.0499999999999998</v>
      </c>
      <c r="U25" s="12">
        <v>-82.470890954300003</v>
      </c>
      <c r="V25" s="12">
        <v>27.830874391199998</v>
      </c>
      <c r="W25" s="12">
        <v>1.536E-2</v>
      </c>
      <c r="Y25">
        <v>2.04</v>
      </c>
      <c r="Z25">
        <f t="shared" si="0"/>
        <v>-8.1299999999999997E-2</v>
      </c>
      <c r="AA25">
        <f t="shared" si="1"/>
        <v>5.3600000000000002E-3</v>
      </c>
    </row>
    <row r="26" spans="1:27" x14ac:dyDescent="0.3">
      <c r="A26" s="12">
        <v>3079336.3376000002</v>
      </c>
      <c r="B26" s="12">
        <v>355142.21759999997</v>
      </c>
      <c r="C26" s="12">
        <v>0.15629999999999999</v>
      </c>
      <c r="D26" s="12">
        <v>25</v>
      </c>
      <c r="E26" s="12"/>
      <c r="F26" s="12">
        <v>8.0000000000000002E-3</v>
      </c>
      <c r="G26" s="12">
        <v>1.4999999999999999E-2</v>
      </c>
      <c r="H26" s="12" t="s">
        <v>240</v>
      </c>
      <c r="I26" s="12">
        <v>15</v>
      </c>
      <c r="J26" s="12">
        <v>2</v>
      </c>
      <c r="K26" s="12">
        <v>1.3280000000000001</v>
      </c>
      <c r="L26" s="12">
        <v>0.70299999999999996</v>
      </c>
      <c r="M26" s="12">
        <v>1.127</v>
      </c>
      <c r="N26" s="12">
        <v>1.109</v>
      </c>
      <c r="O26" s="12">
        <v>1.73</v>
      </c>
      <c r="P26" s="12">
        <v>5.0000000000000001E-3</v>
      </c>
      <c r="Q26" s="12">
        <v>6.0000000000000001E-3</v>
      </c>
      <c r="R26" s="2">
        <v>43558</v>
      </c>
      <c r="S26" s="13">
        <v>0.58585648148148151</v>
      </c>
      <c r="T26" s="12">
        <v>2.0499999999999998</v>
      </c>
      <c r="U26" s="12">
        <v>-82.4709099401</v>
      </c>
      <c r="V26" s="12">
        <v>27.830878297400002</v>
      </c>
      <c r="W26" s="12">
        <v>0.24296000000000001</v>
      </c>
      <c r="Y26">
        <v>2.04</v>
      </c>
      <c r="Z26">
        <f t="shared" si="0"/>
        <v>0.14629999999999999</v>
      </c>
      <c r="AA26">
        <f t="shared" si="1"/>
        <v>0.23296</v>
      </c>
    </row>
    <row r="27" spans="1:27" x14ac:dyDescent="0.3">
      <c r="A27" s="12">
        <v>3079336.8278999999</v>
      </c>
      <c r="B27" s="12">
        <v>355140.22940000001</v>
      </c>
      <c r="C27" s="12">
        <v>0.34129999999999999</v>
      </c>
      <c r="D27" s="12">
        <v>26</v>
      </c>
      <c r="E27" s="12"/>
      <c r="F27" s="12">
        <v>8.9999999999999993E-3</v>
      </c>
      <c r="G27" s="12">
        <v>1.4999999999999999E-2</v>
      </c>
      <c r="H27" s="12" t="s">
        <v>240</v>
      </c>
      <c r="I27" s="12">
        <v>15</v>
      </c>
      <c r="J27" s="12">
        <v>1</v>
      </c>
      <c r="K27" s="12">
        <v>1.3660000000000001</v>
      </c>
      <c r="L27" s="12">
        <v>0.748</v>
      </c>
      <c r="M27" s="12">
        <v>1.143</v>
      </c>
      <c r="N27" s="12">
        <v>1.181</v>
      </c>
      <c r="O27" s="12">
        <v>1.8049999999999999</v>
      </c>
      <c r="P27" s="12">
        <v>6.0000000000000001E-3</v>
      </c>
      <c r="Q27" s="12">
        <v>7.0000000000000001E-3</v>
      </c>
      <c r="R27" s="2">
        <v>43558</v>
      </c>
      <c r="S27" s="13">
        <v>0.58596064814814819</v>
      </c>
      <c r="T27" s="12">
        <v>2.0499999999999998</v>
      </c>
      <c r="U27" s="12">
        <v>-82.470930182800004</v>
      </c>
      <c r="V27" s="12">
        <v>27.830882506999998</v>
      </c>
      <c r="W27" s="12">
        <v>0.42795</v>
      </c>
      <c r="Y27">
        <v>2.04</v>
      </c>
      <c r="Z27">
        <f t="shared" si="0"/>
        <v>0.33129999999999998</v>
      </c>
      <c r="AA27">
        <f t="shared" si="1"/>
        <v>0.41794999999999999</v>
      </c>
    </row>
    <row r="28" spans="1:27" x14ac:dyDescent="0.3">
      <c r="A28" s="12">
        <v>3079337.1636000001</v>
      </c>
      <c r="B28" s="12">
        <v>355138.77069999999</v>
      </c>
      <c r="C28" s="12">
        <v>0.51649999999999996</v>
      </c>
      <c r="D28" s="12">
        <v>27</v>
      </c>
      <c r="E28" s="12"/>
      <c r="F28" s="12">
        <v>8.9999999999999993E-3</v>
      </c>
      <c r="G28" s="12">
        <v>1.7000000000000001E-2</v>
      </c>
      <c r="H28" s="12" t="s">
        <v>240</v>
      </c>
      <c r="I28" s="12">
        <v>13</v>
      </c>
      <c r="J28" s="12">
        <v>2</v>
      </c>
      <c r="K28" s="12">
        <v>1.5640000000000001</v>
      </c>
      <c r="L28" s="12">
        <v>0.85399999999999998</v>
      </c>
      <c r="M28" s="12">
        <v>1.31</v>
      </c>
      <c r="N28" s="12">
        <v>1.347</v>
      </c>
      <c r="O28" s="12">
        <v>2.0640000000000001</v>
      </c>
      <c r="P28" s="12">
        <v>6.0000000000000001E-3</v>
      </c>
      <c r="Q28" s="12">
        <v>7.0000000000000001E-3</v>
      </c>
      <c r="R28" s="2">
        <v>43558</v>
      </c>
      <c r="S28" s="13">
        <v>0.58606481481481476</v>
      </c>
      <c r="T28" s="12">
        <v>2.0499999999999998</v>
      </c>
      <c r="U28" s="12">
        <v>-82.470945031599996</v>
      </c>
      <c r="V28" s="12">
        <v>27.8308853787</v>
      </c>
      <c r="W28" s="12">
        <v>0.60314999999999996</v>
      </c>
      <c r="Y28">
        <v>2.04</v>
      </c>
      <c r="Z28">
        <f t="shared" si="0"/>
        <v>0.50649999999999995</v>
      </c>
      <c r="AA28">
        <f t="shared" si="1"/>
        <v>0.59314999999999996</v>
      </c>
    </row>
    <row r="29" spans="1:27" x14ac:dyDescent="0.3">
      <c r="A29" s="12">
        <v>3079337.4813999999</v>
      </c>
      <c r="B29" s="12">
        <v>355137.12550000002</v>
      </c>
      <c r="C29" s="12">
        <v>0.64729999999999999</v>
      </c>
      <c r="D29" s="12">
        <v>28</v>
      </c>
      <c r="E29" s="12"/>
      <c r="F29" s="12">
        <v>8.0000000000000002E-3</v>
      </c>
      <c r="G29" s="12">
        <v>1.4E-2</v>
      </c>
      <c r="H29" s="12" t="s">
        <v>240</v>
      </c>
      <c r="I29" s="12">
        <v>12</v>
      </c>
      <c r="J29" s="12">
        <v>1</v>
      </c>
      <c r="K29" s="12">
        <v>1.3260000000000001</v>
      </c>
      <c r="L29" s="12">
        <v>0.70199999999999996</v>
      </c>
      <c r="M29" s="12">
        <v>1.1240000000000001</v>
      </c>
      <c r="N29" s="12">
        <v>1.1060000000000001</v>
      </c>
      <c r="O29" s="12">
        <v>1.7270000000000001</v>
      </c>
      <c r="P29" s="12">
        <v>5.0000000000000001E-3</v>
      </c>
      <c r="Q29" s="12">
        <v>6.0000000000000001E-3</v>
      </c>
      <c r="R29" s="2">
        <v>43558</v>
      </c>
      <c r="S29" s="13">
        <v>0.58616898148148155</v>
      </c>
      <c r="T29" s="12">
        <v>2.0499999999999998</v>
      </c>
      <c r="U29" s="12">
        <v>-82.470961771399999</v>
      </c>
      <c r="V29" s="12">
        <v>27.8308880688</v>
      </c>
      <c r="W29" s="12">
        <v>0.73394999999999999</v>
      </c>
      <c r="Y29">
        <v>2.04</v>
      </c>
      <c r="Z29">
        <f t="shared" si="0"/>
        <v>0.63729999999999998</v>
      </c>
      <c r="AA29">
        <f t="shared" si="1"/>
        <v>0.72394999999999998</v>
      </c>
    </row>
    <row r="30" spans="1:27" x14ac:dyDescent="0.3">
      <c r="A30" s="12">
        <v>3079333.5035999999</v>
      </c>
      <c r="B30" s="12">
        <v>355136.19439999998</v>
      </c>
      <c r="C30" s="12">
        <v>0.56010000000000004</v>
      </c>
      <c r="D30" s="12">
        <v>29</v>
      </c>
      <c r="E30" s="12"/>
      <c r="F30" s="12">
        <v>8.0000000000000002E-3</v>
      </c>
      <c r="G30" s="12">
        <v>1.4E-2</v>
      </c>
      <c r="H30" s="12" t="s">
        <v>240</v>
      </c>
      <c r="I30" s="12">
        <v>13</v>
      </c>
      <c r="J30" s="12">
        <v>1</v>
      </c>
      <c r="K30" s="12">
        <v>1.4810000000000001</v>
      </c>
      <c r="L30" s="12">
        <v>0.84299999999999997</v>
      </c>
      <c r="M30" s="12">
        <v>1.218</v>
      </c>
      <c r="N30" s="12">
        <v>1.2450000000000001</v>
      </c>
      <c r="O30" s="12">
        <v>1.9350000000000001</v>
      </c>
      <c r="P30" s="12">
        <v>5.0000000000000001E-3</v>
      </c>
      <c r="Q30" s="12">
        <v>6.0000000000000001E-3</v>
      </c>
      <c r="R30" s="2">
        <v>43558</v>
      </c>
      <c r="S30" s="13">
        <v>0.58635416666666662</v>
      </c>
      <c r="T30" s="12">
        <v>2.0499999999999998</v>
      </c>
      <c r="U30" s="12">
        <v>-82.4709707393</v>
      </c>
      <c r="V30" s="12">
        <v>27.830852070199999</v>
      </c>
      <c r="W30" s="12">
        <v>0.64676999999999996</v>
      </c>
      <c r="Y30">
        <v>2.04</v>
      </c>
      <c r="Z30">
        <f t="shared" si="0"/>
        <v>0.55010000000000003</v>
      </c>
      <c r="AA30">
        <f t="shared" si="1"/>
        <v>0.63676999999999995</v>
      </c>
    </row>
    <row r="31" spans="1:27" x14ac:dyDescent="0.3">
      <c r="A31" s="12">
        <v>3079332.9948</v>
      </c>
      <c r="B31" s="12">
        <v>355137.84129999997</v>
      </c>
      <c r="C31" s="12">
        <v>0.38540000000000002</v>
      </c>
      <c r="D31" s="12">
        <v>30</v>
      </c>
      <c r="E31" s="12"/>
      <c r="F31" s="12">
        <v>8.0000000000000002E-3</v>
      </c>
      <c r="G31" s="12">
        <v>1.2999999999999999E-2</v>
      </c>
      <c r="H31" s="12" t="s">
        <v>240</v>
      </c>
      <c r="I31" s="12">
        <v>13</v>
      </c>
      <c r="J31" s="12">
        <v>2</v>
      </c>
      <c r="K31" s="12">
        <v>1.383</v>
      </c>
      <c r="L31" s="12">
        <v>0.77</v>
      </c>
      <c r="M31" s="12">
        <v>1.1479999999999999</v>
      </c>
      <c r="N31" s="12">
        <v>1.1339999999999999</v>
      </c>
      <c r="O31" s="12">
        <v>1.788</v>
      </c>
      <c r="P31" s="12">
        <v>5.0000000000000001E-3</v>
      </c>
      <c r="Q31" s="12">
        <v>6.0000000000000001E-3</v>
      </c>
      <c r="R31" s="2">
        <v>43558</v>
      </c>
      <c r="S31" s="13">
        <v>0.58648148148148149</v>
      </c>
      <c r="T31" s="12">
        <v>2.0499999999999998</v>
      </c>
      <c r="U31" s="12">
        <v>-82.470953958999999</v>
      </c>
      <c r="V31" s="12">
        <v>27.830847656700001</v>
      </c>
      <c r="W31" s="12">
        <v>0.47206999999999999</v>
      </c>
      <c r="Y31">
        <v>2.04</v>
      </c>
      <c r="Z31">
        <f t="shared" si="0"/>
        <v>0.37540000000000001</v>
      </c>
      <c r="AA31">
        <f t="shared" si="1"/>
        <v>0.46206999999999998</v>
      </c>
    </row>
    <row r="32" spans="1:27" x14ac:dyDescent="0.3">
      <c r="A32" s="12">
        <v>3079332.4641</v>
      </c>
      <c r="B32" s="12">
        <v>355139.7108</v>
      </c>
      <c r="C32" s="12">
        <v>0.23369999999999999</v>
      </c>
      <c r="D32" s="12">
        <v>31</v>
      </c>
      <c r="E32" s="12"/>
      <c r="F32" s="12">
        <v>8.9999999999999993E-3</v>
      </c>
      <c r="G32" s="12">
        <v>1.6E-2</v>
      </c>
      <c r="H32" s="12" t="s">
        <v>240</v>
      </c>
      <c r="I32" s="12">
        <v>15</v>
      </c>
      <c r="J32" s="12">
        <v>1</v>
      </c>
      <c r="K32" s="12">
        <v>1.325</v>
      </c>
      <c r="L32" s="12">
        <v>0.72</v>
      </c>
      <c r="M32" s="12">
        <v>1.1120000000000001</v>
      </c>
      <c r="N32" s="12">
        <v>1.099</v>
      </c>
      <c r="O32" s="12">
        <v>1.722</v>
      </c>
      <c r="P32" s="12">
        <v>6.0000000000000001E-3</v>
      </c>
      <c r="Q32" s="12">
        <v>7.0000000000000001E-3</v>
      </c>
      <c r="R32" s="2">
        <v>43558</v>
      </c>
      <c r="S32" s="13">
        <v>0.58660879629629636</v>
      </c>
      <c r="T32" s="12">
        <v>2.0499999999999998</v>
      </c>
      <c r="U32" s="12">
        <v>-82.470934916299996</v>
      </c>
      <c r="V32" s="12">
        <v>27.830843069699998</v>
      </c>
      <c r="W32" s="12">
        <v>0.32038</v>
      </c>
      <c r="Y32">
        <v>2.04</v>
      </c>
      <c r="Z32">
        <f t="shared" si="0"/>
        <v>0.22369999999999998</v>
      </c>
      <c r="AA32">
        <f t="shared" si="1"/>
        <v>0.31037999999999999</v>
      </c>
    </row>
    <row r="33" spans="1:27" x14ac:dyDescent="0.3">
      <c r="A33" s="12">
        <v>3079331.88</v>
      </c>
      <c r="B33" s="12">
        <v>355141.505</v>
      </c>
      <c r="C33" s="12">
        <v>1.34E-2</v>
      </c>
      <c r="D33" s="12">
        <v>32</v>
      </c>
      <c r="E33" s="12"/>
      <c r="F33" s="12">
        <v>8.0000000000000002E-3</v>
      </c>
      <c r="G33" s="12">
        <v>1.2999999999999999E-2</v>
      </c>
      <c r="H33" s="12" t="s">
        <v>240</v>
      </c>
      <c r="I33" s="12">
        <v>16</v>
      </c>
      <c r="J33" s="12">
        <v>2</v>
      </c>
      <c r="K33" s="12">
        <v>1.2869999999999999</v>
      </c>
      <c r="L33" s="12">
        <v>0.68100000000000005</v>
      </c>
      <c r="M33" s="12">
        <v>1.0920000000000001</v>
      </c>
      <c r="N33" s="12">
        <v>1.0669999999999999</v>
      </c>
      <c r="O33" s="12">
        <v>1.6719999999999999</v>
      </c>
      <c r="P33" s="12">
        <v>5.0000000000000001E-3</v>
      </c>
      <c r="Q33" s="12">
        <v>6.0000000000000001E-3</v>
      </c>
      <c r="R33" s="2">
        <v>43558</v>
      </c>
      <c r="S33" s="13">
        <v>0.58674768518518516</v>
      </c>
      <c r="T33" s="12">
        <v>2.0499999999999998</v>
      </c>
      <c r="U33" s="12">
        <v>-82.470916631500003</v>
      </c>
      <c r="V33" s="12">
        <v>27.830837992500001</v>
      </c>
      <c r="W33" s="12">
        <v>0.10008</v>
      </c>
      <c r="Y33">
        <v>2.04</v>
      </c>
      <c r="Z33">
        <f t="shared" si="0"/>
        <v>3.4000000000000002E-3</v>
      </c>
      <c r="AA33">
        <f t="shared" si="1"/>
        <v>9.0080000000000007E-2</v>
      </c>
    </row>
    <row r="34" spans="1:27" x14ac:dyDescent="0.3">
      <c r="A34" s="12">
        <v>3079331.4254000001</v>
      </c>
      <c r="B34" s="12">
        <v>355143.45199999999</v>
      </c>
      <c r="C34" s="12">
        <v>-0.17419999999999999</v>
      </c>
      <c r="D34" s="12">
        <v>33</v>
      </c>
      <c r="E34" s="12"/>
      <c r="F34" s="12">
        <v>8.0000000000000002E-3</v>
      </c>
      <c r="G34" s="12">
        <v>1.2999999999999999E-2</v>
      </c>
      <c r="H34" s="12" t="s">
        <v>240</v>
      </c>
      <c r="I34" s="12">
        <v>15</v>
      </c>
      <c r="J34" s="12">
        <v>2</v>
      </c>
      <c r="K34" s="12">
        <v>1.286</v>
      </c>
      <c r="L34" s="12">
        <v>0.68100000000000005</v>
      </c>
      <c r="M34" s="12">
        <v>1.091</v>
      </c>
      <c r="N34" s="12">
        <v>1.0660000000000001</v>
      </c>
      <c r="O34" s="12">
        <v>1.671</v>
      </c>
      <c r="P34" s="12">
        <v>5.0000000000000001E-3</v>
      </c>
      <c r="Q34" s="12">
        <v>6.0000000000000001E-3</v>
      </c>
      <c r="R34" s="2">
        <v>43558</v>
      </c>
      <c r="S34" s="13">
        <v>0.58687500000000004</v>
      </c>
      <c r="T34" s="12">
        <v>2.0499999999999998</v>
      </c>
      <c r="U34" s="12">
        <v>-82.470896811299994</v>
      </c>
      <c r="V34" s="12">
        <v>27.830834100600001</v>
      </c>
      <c r="W34" s="12">
        <v>-8.7520000000000001E-2</v>
      </c>
      <c r="Y34">
        <v>2.04</v>
      </c>
      <c r="Z34">
        <f t="shared" si="0"/>
        <v>-0.1842</v>
      </c>
      <c r="AA34">
        <f t="shared" si="1"/>
        <v>-9.7519999999999996E-2</v>
      </c>
    </row>
    <row r="35" spans="1:27" x14ac:dyDescent="0.3">
      <c r="A35" s="12">
        <v>3079331.2974</v>
      </c>
      <c r="B35" s="12">
        <v>355144.2096</v>
      </c>
      <c r="C35" s="12">
        <v>-0.21590000000000001</v>
      </c>
      <c r="D35" s="12">
        <v>34</v>
      </c>
      <c r="E35" s="12" t="s">
        <v>277</v>
      </c>
      <c r="F35" s="12">
        <v>8.0000000000000002E-3</v>
      </c>
      <c r="G35" s="12">
        <v>1.2999999999999999E-2</v>
      </c>
      <c r="H35" s="12" t="s">
        <v>240</v>
      </c>
      <c r="I35" s="12">
        <v>15</v>
      </c>
      <c r="J35" s="12">
        <v>2</v>
      </c>
      <c r="K35" s="12">
        <v>1.3180000000000001</v>
      </c>
      <c r="L35" s="12">
        <v>0.7</v>
      </c>
      <c r="M35" s="12">
        <v>1.117</v>
      </c>
      <c r="N35" s="12">
        <v>1.099</v>
      </c>
      <c r="O35" s="12">
        <v>1.716</v>
      </c>
      <c r="P35" s="12">
        <v>5.0000000000000001E-3</v>
      </c>
      <c r="Q35" s="12">
        <v>6.0000000000000001E-3</v>
      </c>
      <c r="R35" s="2">
        <v>43558</v>
      </c>
      <c r="S35" s="13">
        <v>0.58718749999999997</v>
      </c>
      <c r="T35" s="12">
        <v>2.0499999999999998</v>
      </c>
      <c r="U35" s="12">
        <v>-82.470889104999998</v>
      </c>
      <c r="V35" s="12">
        <v>27.830833027499999</v>
      </c>
      <c r="W35" s="12">
        <v>-0.12920999999999999</v>
      </c>
      <c r="Y35">
        <v>2.04</v>
      </c>
      <c r="Z35">
        <f t="shared" si="0"/>
        <v>-0.22590000000000002</v>
      </c>
      <c r="AA35">
        <f t="shared" si="1"/>
        <v>-0.13921</v>
      </c>
    </row>
    <row r="36" spans="1:27" x14ac:dyDescent="0.3">
      <c r="A36" s="12">
        <v>3079330.9452999998</v>
      </c>
      <c r="B36" s="12">
        <v>355145.33409999998</v>
      </c>
      <c r="C36" s="12">
        <v>-0.2535</v>
      </c>
      <c r="D36" s="12">
        <v>35</v>
      </c>
      <c r="E36" s="12" t="s">
        <v>278</v>
      </c>
      <c r="F36" s="12">
        <v>8.0000000000000002E-3</v>
      </c>
      <c r="G36" s="12">
        <v>1.2999999999999999E-2</v>
      </c>
      <c r="H36" s="12" t="s">
        <v>240</v>
      </c>
      <c r="I36" s="12">
        <v>16</v>
      </c>
      <c r="J36" s="12">
        <v>1</v>
      </c>
      <c r="K36" s="12">
        <v>1.2809999999999999</v>
      </c>
      <c r="L36" s="12">
        <v>0.68</v>
      </c>
      <c r="M36" s="12">
        <v>1.0860000000000001</v>
      </c>
      <c r="N36" s="12">
        <v>1.0609999999999999</v>
      </c>
      <c r="O36" s="12">
        <v>1.663</v>
      </c>
      <c r="P36" s="12">
        <v>5.0000000000000001E-3</v>
      </c>
      <c r="Q36" s="12">
        <v>6.0000000000000001E-3</v>
      </c>
      <c r="R36" s="2">
        <v>43558</v>
      </c>
      <c r="S36" s="13">
        <v>0.58744212962962961</v>
      </c>
      <c r="T36" s="12">
        <v>2.0499999999999998</v>
      </c>
      <c r="U36" s="12">
        <v>-82.470877646899993</v>
      </c>
      <c r="V36" s="12">
        <v>27.8308299716</v>
      </c>
      <c r="W36" s="12">
        <v>-0.16681000000000001</v>
      </c>
      <c r="Y36">
        <v>2.04</v>
      </c>
      <c r="Z36">
        <f t="shared" si="0"/>
        <v>-0.26350000000000001</v>
      </c>
      <c r="AA36">
        <f t="shared" si="1"/>
        <v>-0.17681000000000002</v>
      </c>
    </row>
    <row r="37" spans="1:27" x14ac:dyDescent="0.3">
      <c r="A37" s="12">
        <v>3079330.0189999999</v>
      </c>
      <c r="B37" s="12">
        <v>355148.06099999999</v>
      </c>
      <c r="C37" s="12">
        <v>-0.2591</v>
      </c>
      <c r="D37" s="12">
        <v>36</v>
      </c>
      <c r="E37" s="12"/>
      <c r="F37" s="12">
        <v>8.0000000000000002E-3</v>
      </c>
      <c r="G37" s="12">
        <v>1.2999999999999999E-2</v>
      </c>
      <c r="H37" s="12" t="s">
        <v>240</v>
      </c>
      <c r="I37" s="12">
        <v>16</v>
      </c>
      <c r="J37" s="12">
        <v>2</v>
      </c>
      <c r="K37" s="12">
        <v>1.278</v>
      </c>
      <c r="L37" s="12">
        <v>0.67900000000000005</v>
      </c>
      <c r="M37" s="12">
        <v>1.0820000000000001</v>
      </c>
      <c r="N37" s="12">
        <v>1.0580000000000001</v>
      </c>
      <c r="O37" s="12">
        <v>1.659</v>
      </c>
      <c r="P37" s="12">
        <v>5.0000000000000001E-3</v>
      </c>
      <c r="Q37" s="12">
        <v>6.0000000000000001E-3</v>
      </c>
      <c r="R37" s="2">
        <v>43558</v>
      </c>
      <c r="S37" s="13">
        <v>0.58760416666666659</v>
      </c>
      <c r="T37" s="12">
        <v>2.0499999999999998</v>
      </c>
      <c r="U37" s="12">
        <v>-82.470849852200004</v>
      </c>
      <c r="V37" s="12">
        <v>27.830821907200001</v>
      </c>
      <c r="W37" s="12">
        <v>-0.17241000000000001</v>
      </c>
      <c r="Y37">
        <v>2.04</v>
      </c>
      <c r="Z37">
        <f t="shared" si="0"/>
        <v>-0.26910000000000001</v>
      </c>
      <c r="AA37">
        <f t="shared" si="1"/>
        <v>-0.18241000000000002</v>
      </c>
    </row>
    <row r="38" spans="1:27" x14ac:dyDescent="0.3">
      <c r="A38" s="12">
        <v>3079329.0436999998</v>
      </c>
      <c r="B38" s="12">
        <v>355150.76160000003</v>
      </c>
      <c r="C38" s="12">
        <v>-0.30480000000000002</v>
      </c>
      <c r="D38" s="12">
        <v>37</v>
      </c>
      <c r="E38" s="12"/>
      <c r="F38" s="12">
        <v>8.9999999999999993E-3</v>
      </c>
      <c r="G38" s="12">
        <v>1.4999999999999999E-2</v>
      </c>
      <c r="H38" s="12" t="s">
        <v>240</v>
      </c>
      <c r="I38" s="12">
        <v>16</v>
      </c>
      <c r="J38" s="12">
        <v>1</v>
      </c>
      <c r="K38" s="12">
        <v>1.2769999999999999</v>
      </c>
      <c r="L38" s="12">
        <v>0.67900000000000005</v>
      </c>
      <c r="M38" s="12">
        <v>1.081</v>
      </c>
      <c r="N38" s="12">
        <v>1.0569999999999999</v>
      </c>
      <c r="O38" s="12">
        <v>1.657</v>
      </c>
      <c r="P38" s="12">
        <v>6.0000000000000001E-3</v>
      </c>
      <c r="Q38" s="12">
        <v>6.0000000000000001E-3</v>
      </c>
      <c r="R38" s="2">
        <v>43558</v>
      </c>
      <c r="S38" s="13">
        <v>0.58773148148148147</v>
      </c>
      <c r="T38" s="12">
        <v>2.0499999999999998</v>
      </c>
      <c r="U38" s="12">
        <v>-82.4708223186</v>
      </c>
      <c r="V38" s="12">
        <v>27.830813397699998</v>
      </c>
      <c r="W38" s="12">
        <v>-0.21809999999999999</v>
      </c>
      <c r="Y38">
        <v>2.04</v>
      </c>
      <c r="Z38">
        <f t="shared" si="0"/>
        <v>-0.31480000000000002</v>
      </c>
      <c r="AA38">
        <f t="shared" si="1"/>
        <v>-0.2281</v>
      </c>
    </row>
    <row r="39" spans="1:27" x14ac:dyDescent="0.3">
      <c r="A39" s="12">
        <v>3079327.7478999998</v>
      </c>
      <c r="B39" s="12">
        <v>355153.701</v>
      </c>
      <c r="C39" s="12">
        <v>-0.34699999999999998</v>
      </c>
      <c r="D39" s="12">
        <v>38</v>
      </c>
      <c r="E39" s="12"/>
      <c r="F39" s="12">
        <v>8.0000000000000002E-3</v>
      </c>
      <c r="G39" s="12">
        <v>1.4E-2</v>
      </c>
      <c r="H39" s="12" t="s">
        <v>240</v>
      </c>
      <c r="I39" s="12">
        <v>15</v>
      </c>
      <c r="J39" s="12">
        <v>1</v>
      </c>
      <c r="K39" s="12">
        <v>1.3280000000000001</v>
      </c>
      <c r="L39" s="12">
        <v>0.70899999999999996</v>
      </c>
      <c r="M39" s="12">
        <v>1.123</v>
      </c>
      <c r="N39" s="12">
        <v>1.107</v>
      </c>
      <c r="O39" s="12">
        <v>1.7290000000000001</v>
      </c>
      <c r="P39" s="12">
        <v>5.0000000000000001E-3</v>
      </c>
      <c r="Q39" s="12">
        <v>6.0000000000000001E-3</v>
      </c>
      <c r="R39" s="2">
        <v>43558</v>
      </c>
      <c r="S39" s="13">
        <v>0.58785879629629634</v>
      </c>
      <c r="T39" s="12">
        <v>2.0499999999999998</v>
      </c>
      <c r="U39" s="12">
        <v>-82.470792321800005</v>
      </c>
      <c r="V39" s="12">
        <v>27.830802021699999</v>
      </c>
      <c r="W39" s="12">
        <v>-0.26029000000000002</v>
      </c>
      <c r="Y39">
        <v>2.04</v>
      </c>
      <c r="Z39">
        <f t="shared" si="0"/>
        <v>-0.35699999999999998</v>
      </c>
      <c r="AA39">
        <f t="shared" si="1"/>
        <v>-0.27029000000000003</v>
      </c>
    </row>
    <row r="40" spans="1:27" x14ac:dyDescent="0.3">
      <c r="A40" s="12">
        <v>3079326.7744999998</v>
      </c>
      <c r="B40" s="12">
        <v>355156.2659</v>
      </c>
      <c r="C40" s="12">
        <v>-0.46760000000000002</v>
      </c>
      <c r="D40" s="12">
        <v>39</v>
      </c>
      <c r="E40" s="12"/>
      <c r="F40" s="12">
        <v>8.0000000000000002E-3</v>
      </c>
      <c r="G40" s="12">
        <v>1.2999999999999999E-2</v>
      </c>
      <c r="H40" s="12" t="s">
        <v>240</v>
      </c>
      <c r="I40" s="12">
        <v>16</v>
      </c>
      <c r="J40" s="12">
        <v>2</v>
      </c>
      <c r="K40" s="12">
        <v>1.274</v>
      </c>
      <c r="L40" s="12">
        <v>0.67800000000000005</v>
      </c>
      <c r="M40" s="12">
        <v>1.0780000000000001</v>
      </c>
      <c r="N40" s="12">
        <v>1.054</v>
      </c>
      <c r="O40" s="12">
        <v>1.653</v>
      </c>
      <c r="P40" s="12">
        <v>5.0000000000000001E-3</v>
      </c>
      <c r="Q40" s="12">
        <v>6.0000000000000001E-3</v>
      </c>
      <c r="R40" s="2">
        <v>43558</v>
      </c>
      <c r="S40" s="13">
        <v>0.58800925925925929</v>
      </c>
      <c r="T40" s="12">
        <v>2.0499999999999998</v>
      </c>
      <c r="U40" s="12">
        <v>-82.470766165900002</v>
      </c>
      <c r="V40" s="12">
        <v>27.830793514700002</v>
      </c>
      <c r="W40" s="12">
        <v>-0.38088</v>
      </c>
      <c r="Y40">
        <v>2.04</v>
      </c>
      <c r="Z40">
        <f t="shared" si="0"/>
        <v>-0.47760000000000002</v>
      </c>
      <c r="AA40">
        <f t="shared" si="1"/>
        <v>-0.39088000000000001</v>
      </c>
    </row>
    <row r="41" spans="1:27" x14ac:dyDescent="0.3">
      <c r="A41" s="12">
        <v>3079326.5419999999</v>
      </c>
      <c r="B41" s="12">
        <v>355157.17580000003</v>
      </c>
      <c r="C41" s="12">
        <v>-0.57150000000000001</v>
      </c>
      <c r="D41" s="12">
        <v>40</v>
      </c>
      <c r="E41" s="12" t="s">
        <v>271</v>
      </c>
      <c r="F41" s="12">
        <v>8.0000000000000002E-3</v>
      </c>
      <c r="G41" s="12">
        <v>1.2999999999999999E-2</v>
      </c>
      <c r="H41" s="12" t="s">
        <v>240</v>
      </c>
      <c r="I41" s="12">
        <v>16</v>
      </c>
      <c r="J41" s="12">
        <v>2</v>
      </c>
      <c r="K41" s="12">
        <v>1.272</v>
      </c>
      <c r="L41" s="12">
        <v>0.67800000000000005</v>
      </c>
      <c r="M41" s="12">
        <v>1.077</v>
      </c>
      <c r="N41" s="12">
        <v>1.0529999999999999</v>
      </c>
      <c r="O41" s="12">
        <v>1.651</v>
      </c>
      <c r="P41" s="12">
        <v>5.0000000000000001E-3</v>
      </c>
      <c r="Q41" s="12">
        <v>6.0000000000000001E-3</v>
      </c>
      <c r="R41" s="2">
        <v>43558</v>
      </c>
      <c r="S41" s="13">
        <v>0.5881481481481482</v>
      </c>
      <c r="T41" s="12">
        <v>2.0499999999999998</v>
      </c>
      <c r="U41" s="12">
        <v>-82.470756900799998</v>
      </c>
      <c r="V41" s="12">
        <v>27.8307915149</v>
      </c>
      <c r="W41" s="12">
        <v>-0.48477999999999999</v>
      </c>
      <c r="Y41">
        <v>2.04</v>
      </c>
      <c r="Z41">
        <f t="shared" si="0"/>
        <v>-0.58150000000000002</v>
      </c>
      <c r="AA41">
        <f t="shared" si="1"/>
        <v>-0.49478</v>
      </c>
    </row>
    <row r="42" spans="1:27" x14ac:dyDescent="0.3">
      <c r="A42" s="12">
        <v>3079324.2409999999</v>
      </c>
      <c r="B42" s="12">
        <v>355156.9939</v>
      </c>
      <c r="C42" s="12">
        <v>-0.57310000000000005</v>
      </c>
      <c r="D42" s="12">
        <v>41</v>
      </c>
      <c r="E42" s="12" t="s">
        <v>271</v>
      </c>
      <c r="F42" s="12">
        <v>8.0000000000000002E-3</v>
      </c>
      <c r="G42" s="12">
        <v>1.4E-2</v>
      </c>
      <c r="H42" s="12" t="s">
        <v>240</v>
      </c>
      <c r="I42" s="12">
        <v>16</v>
      </c>
      <c r="J42" s="12">
        <v>1</v>
      </c>
      <c r="K42" s="12">
        <v>1.27</v>
      </c>
      <c r="L42" s="12">
        <v>0.67800000000000005</v>
      </c>
      <c r="M42" s="12">
        <v>1.0740000000000001</v>
      </c>
      <c r="N42" s="12">
        <v>1.0509999999999999</v>
      </c>
      <c r="O42" s="12">
        <v>1.649</v>
      </c>
      <c r="P42" s="12">
        <v>5.0000000000000001E-3</v>
      </c>
      <c r="Q42" s="12">
        <v>6.0000000000000001E-3</v>
      </c>
      <c r="R42" s="2">
        <v>43558</v>
      </c>
      <c r="S42" s="13">
        <v>0.58831018518518519</v>
      </c>
      <c r="T42" s="12">
        <v>2.0499999999999998</v>
      </c>
      <c r="U42" s="12">
        <v>-82.470758467400003</v>
      </c>
      <c r="V42" s="12">
        <v>27.830770729800001</v>
      </c>
      <c r="W42" s="12">
        <v>-0.48637000000000002</v>
      </c>
      <c r="Y42">
        <v>2.04</v>
      </c>
      <c r="Z42">
        <f t="shared" si="0"/>
        <v>-0.58310000000000006</v>
      </c>
      <c r="AA42">
        <f t="shared" si="1"/>
        <v>-0.49637000000000003</v>
      </c>
    </row>
    <row r="43" spans="1:27" x14ac:dyDescent="0.3">
      <c r="A43" s="12">
        <v>3079325.5005000001</v>
      </c>
      <c r="B43" s="12">
        <v>355153.59639999998</v>
      </c>
      <c r="C43" s="12">
        <v>-0.37859999999999999</v>
      </c>
      <c r="D43" s="12">
        <v>42</v>
      </c>
      <c r="E43" s="12"/>
      <c r="F43" s="12">
        <v>8.0000000000000002E-3</v>
      </c>
      <c r="G43" s="12">
        <v>1.2999999999999999E-2</v>
      </c>
      <c r="H43" s="12" t="s">
        <v>240</v>
      </c>
      <c r="I43" s="12">
        <v>16</v>
      </c>
      <c r="J43" s="12">
        <v>1</v>
      </c>
      <c r="K43" s="12">
        <v>1.2689999999999999</v>
      </c>
      <c r="L43" s="12">
        <v>0.67700000000000005</v>
      </c>
      <c r="M43" s="12">
        <v>1.073</v>
      </c>
      <c r="N43" s="12">
        <v>1.0489999999999999</v>
      </c>
      <c r="O43" s="12">
        <v>1.6459999999999999</v>
      </c>
      <c r="P43" s="12">
        <v>5.0000000000000001E-3</v>
      </c>
      <c r="Q43" s="12">
        <v>6.0000000000000001E-3</v>
      </c>
      <c r="R43" s="2">
        <v>43558</v>
      </c>
      <c r="S43" s="13">
        <v>0.58849537037037036</v>
      </c>
      <c r="T43" s="12">
        <v>2.0499999999999998</v>
      </c>
      <c r="U43" s="12">
        <v>-82.470793110100004</v>
      </c>
      <c r="V43" s="12">
        <v>27.830781728600002</v>
      </c>
      <c r="W43" s="12">
        <v>-0.29187999999999997</v>
      </c>
      <c r="Y43">
        <v>2.04</v>
      </c>
      <c r="Z43">
        <f t="shared" si="0"/>
        <v>-0.3886</v>
      </c>
      <c r="AA43">
        <f t="shared" si="1"/>
        <v>-0.30187999999999998</v>
      </c>
    </row>
    <row r="44" spans="1:27" x14ac:dyDescent="0.3">
      <c r="A44" s="12">
        <v>3079326.4410999999</v>
      </c>
      <c r="B44" s="12">
        <v>355150.77740000002</v>
      </c>
      <c r="C44" s="12">
        <v>-0.30370000000000003</v>
      </c>
      <c r="D44" s="12">
        <v>43</v>
      </c>
      <c r="E44" s="12"/>
      <c r="F44" s="12">
        <v>8.0000000000000002E-3</v>
      </c>
      <c r="G44" s="12">
        <v>1.4E-2</v>
      </c>
      <c r="H44" s="12" t="s">
        <v>240</v>
      </c>
      <c r="I44" s="12">
        <v>16</v>
      </c>
      <c r="J44" s="12">
        <v>2</v>
      </c>
      <c r="K44" s="12">
        <v>1.2669999999999999</v>
      </c>
      <c r="L44" s="12">
        <v>0.67700000000000005</v>
      </c>
      <c r="M44" s="12">
        <v>1.071</v>
      </c>
      <c r="N44" s="12">
        <v>1.048</v>
      </c>
      <c r="O44" s="12">
        <v>1.6439999999999999</v>
      </c>
      <c r="P44" s="12">
        <v>6.0000000000000001E-3</v>
      </c>
      <c r="Q44" s="12">
        <v>6.0000000000000001E-3</v>
      </c>
      <c r="R44" s="2">
        <v>43558</v>
      </c>
      <c r="S44" s="13">
        <v>0.58861111111111108</v>
      </c>
      <c r="T44" s="12">
        <v>2.0499999999999998</v>
      </c>
      <c r="U44" s="12">
        <v>-82.470821841499998</v>
      </c>
      <c r="V44" s="12">
        <v>27.830789912099998</v>
      </c>
      <c r="W44" s="12">
        <v>-0.21698000000000001</v>
      </c>
      <c r="Y44">
        <v>2.04</v>
      </c>
      <c r="Z44">
        <f t="shared" si="0"/>
        <v>-0.31370000000000003</v>
      </c>
      <c r="AA44">
        <f t="shared" si="1"/>
        <v>-0.22698000000000002</v>
      </c>
    </row>
    <row r="45" spans="1:27" x14ac:dyDescent="0.3">
      <c r="A45" s="12">
        <v>3079327.5603999998</v>
      </c>
      <c r="B45" s="12">
        <v>355147.71590000001</v>
      </c>
      <c r="C45" s="12">
        <v>-0.25380000000000003</v>
      </c>
      <c r="D45" s="12">
        <v>44</v>
      </c>
      <c r="E45" s="12"/>
      <c r="F45" s="12">
        <v>8.0000000000000002E-3</v>
      </c>
      <c r="G45" s="12">
        <v>1.4E-2</v>
      </c>
      <c r="H45" s="12" t="s">
        <v>240</v>
      </c>
      <c r="I45" s="12">
        <v>16</v>
      </c>
      <c r="J45" s="12">
        <v>2</v>
      </c>
      <c r="K45" s="12">
        <v>1.2649999999999999</v>
      </c>
      <c r="L45" s="12">
        <v>0.67700000000000005</v>
      </c>
      <c r="M45" s="12">
        <v>1.069</v>
      </c>
      <c r="N45" s="12">
        <v>1.046</v>
      </c>
      <c r="O45" s="12">
        <v>1.6419999999999999</v>
      </c>
      <c r="P45" s="12">
        <v>5.0000000000000001E-3</v>
      </c>
      <c r="Q45" s="12">
        <v>6.0000000000000001E-3</v>
      </c>
      <c r="R45" s="2">
        <v>43558</v>
      </c>
      <c r="S45" s="13">
        <v>0.58875</v>
      </c>
      <c r="T45" s="12">
        <v>2.0499999999999998</v>
      </c>
      <c r="U45" s="12">
        <v>-82.470853056300001</v>
      </c>
      <c r="V45" s="12">
        <v>27.8307996821</v>
      </c>
      <c r="W45" s="12">
        <v>-0.16708999999999999</v>
      </c>
      <c r="Y45">
        <v>2.04</v>
      </c>
      <c r="Z45">
        <f t="shared" si="0"/>
        <v>-0.26380000000000003</v>
      </c>
      <c r="AA45">
        <f t="shared" si="1"/>
        <v>-0.17709</v>
      </c>
    </row>
    <row r="46" spans="1:27" x14ac:dyDescent="0.3">
      <c r="A46" s="12">
        <v>3079328.4218000001</v>
      </c>
      <c r="B46" s="12">
        <v>355144.79389999999</v>
      </c>
      <c r="C46" s="12">
        <v>-0.28010000000000002</v>
      </c>
      <c r="D46" s="12">
        <v>45</v>
      </c>
      <c r="E46" s="12" t="s">
        <v>279</v>
      </c>
      <c r="F46" s="12">
        <v>8.0000000000000002E-3</v>
      </c>
      <c r="G46" s="12">
        <v>1.4999999999999999E-2</v>
      </c>
      <c r="H46" s="12" t="s">
        <v>240</v>
      </c>
      <c r="I46" s="12">
        <v>14</v>
      </c>
      <c r="J46" s="12">
        <v>1</v>
      </c>
      <c r="K46" s="12">
        <v>1.403</v>
      </c>
      <c r="L46" s="12">
        <v>0.751</v>
      </c>
      <c r="M46" s="12">
        <v>1.1850000000000001</v>
      </c>
      <c r="N46" s="12">
        <v>1.1850000000000001</v>
      </c>
      <c r="O46" s="12">
        <v>1.837</v>
      </c>
      <c r="P46" s="12">
        <v>6.0000000000000001E-3</v>
      </c>
      <c r="Q46" s="12">
        <v>6.0000000000000001E-3</v>
      </c>
      <c r="R46" s="2">
        <v>43558</v>
      </c>
      <c r="S46" s="13">
        <v>0.58913194444444439</v>
      </c>
      <c r="T46" s="12">
        <v>2.0499999999999998</v>
      </c>
      <c r="U46" s="12">
        <v>-82.470882823599993</v>
      </c>
      <c r="V46" s="12">
        <v>27.830807139699999</v>
      </c>
      <c r="W46" s="12">
        <v>-0.19339999999999999</v>
      </c>
      <c r="Y46">
        <v>2.04</v>
      </c>
      <c r="Z46">
        <f t="shared" si="0"/>
        <v>-0.29010000000000002</v>
      </c>
      <c r="AA46">
        <f t="shared" si="1"/>
        <v>-0.2034</v>
      </c>
    </row>
    <row r="47" spans="1:27" x14ac:dyDescent="0.3">
      <c r="A47" s="12">
        <v>3079328.7058999999</v>
      </c>
      <c r="B47" s="12">
        <v>355143.5784</v>
      </c>
      <c r="C47" s="12">
        <v>-0.33939999999999998</v>
      </c>
      <c r="D47" s="12">
        <v>46</v>
      </c>
      <c r="E47" s="12" t="s">
        <v>280</v>
      </c>
      <c r="F47" s="12">
        <v>8.9999999999999993E-3</v>
      </c>
      <c r="G47" s="12">
        <v>1.4999999999999999E-2</v>
      </c>
      <c r="H47" s="12" t="s">
        <v>240</v>
      </c>
      <c r="I47" s="12">
        <v>14</v>
      </c>
      <c r="J47" s="12">
        <v>2</v>
      </c>
      <c r="K47" s="12">
        <v>1.401</v>
      </c>
      <c r="L47" s="12">
        <v>0.75</v>
      </c>
      <c r="M47" s="12">
        <v>1.1830000000000001</v>
      </c>
      <c r="N47" s="12">
        <v>1.1830000000000001</v>
      </c>
      <c r="O47" s="12">
        <v>1.8340000000000001</v>
      </c>
      <c r="P47" s="12">
        <v>6.0000000000000001E-3</v>
      </c>
      <c r="Q47" s="12">
        <v>6.0000000000000001E-3</v>
      </c>
      <c r="R47" s="2">
        <v>43558</v>
      </c>
      <c r="S47" s="13">
        <v>0.58937499999999998</v>
      </c>
      <c r="T47" s="12">
        <v>2.0499999999999998</v>
      </c>
      <c r="U47" s="12">
        <v>-82.470895197299996</v>
      </c>
      <c r="V47" s="12">
        <v>27.830809572100002</v>
      </c>
      <c r="W47" s="12">
        <v>-0.25269999999999998</v>
      </c>
      <c r="Y47">
        <v>2.04</v>
      </c>
      <c r="Z47">
        <f t="shared" si="0"/>
        <v>-0.34939999999999999</v>
      </c>
      <c r="AA47">
        <f t="shared" si="1"/>
        <v>-0.26269999999999999</v>
      </c>
    </row>
    <row r="48" spans="1:27" x14ac:dyDescent="0.3">
      <c r="A48" s="12">
        <v>3079329.2699000002</v>
      </c>
      <c r="B48" s="12">
        <v>355142.41090000002</v>
      </c>
      <c r="C48" s="12">
        <v>-0.23019999999999999</v>
      </c>
      <c r="D48" s="12">
        <v>47</v>
      </c>
      <c r="E48" s="12"/>
      <c r="F48" s="12">
        <v>8.9999999999999993E-3</v>
      </c>
      <c r="G48" s="12">
        <v>1.6E-2</v>
      </c>
      <c r="H48" s="12" t="s">
        <v>240</v>
      </c>
      <c r="I48" s="12">
        <v>14</v>
      </c>
      <c r="J48" s="12">
        <v>2</v>
      </c>
      <c r="K48" s="12">
        <v>1.399</v>
      </c>
      <c r="L48" s="12">
        <v>0.75</v>
      </c>
      <c r="M48" s="12">
        <v>1.181</v>
      </c>
      <c r="N48" s="12">
        <v>1.1819999999999999</v>
      </c>
      <c r="O48" s="12">
        <v>1.831</v>
      </c>
      <c r="P48" s="12">
        <v>6.0000000000000001E-3</v>
      </c>
      <c r="Q48" s="12">
        <v>7.0000000000000001E-3</v>
      </c>
      <c r="R48" s="2">
        <v>43558</v>
      </c>
      <c r="S48" s="13">
        <v>0.5895717592592592</v>
      </c>
      <c r="T48" s="12">
        <v>2.0499999999999998</v>
      </c>
      <c r="U48" s="12">
        <v>-82.470907117699994</v>
      </c>
      <c r="V48" s="12">
        <v>27.830814535599998</v>
      </c>
      <c r="W48" s="12">
        <v>-0.14349999999999999</v>
      </c>
      <c r="Y48">
        <v>2.04</v>
      </c>
      <c r="Z48">
        <f t="shared" si="0"/>
        <v>-0.2402</v>
      </c>
      <c r="AA48">
        <f t="shared" si="1"/>
        <v>-0.1535</v>
      </c>
    </row>
    <row r="49" spans="1:27" x14ac:dyDescent="0.3">
      <c r="A49" s="12">
        <v>3079329.8036000002</v>
      </c>
      <c r="B49" s="12">
        <v>355140.82689999999</v>
      </c>
      <c r="C49" s="12">
        <v>-2.8000000000000001E-2</v>
      </c>
      <c r="D49" s="12">
        <v>48</v>
      </c>
      <c r="E49" s="12"/>
      <c r="F49" s="12">
        <v>0.01</v>
      </c>
      <c r="G49" s="12">
        <v>1.7000000000000001E-2</v>
      </c>
      <c r="H49" s="12" t="s">
        <v>240</v>
      </c>
      <c r="I49" s="12">
        <v>14</v>
      </c>
      <c r="J49" s="12">
        <v>1</v>
      </c>
      <c r="K49" s="12">
        <v>1.3979999999999999</v>
      </c>
      <c r="L49" s="12">
        <v>0.75</v>
      </c>
      <c r="M49" s="12">
        <v>1.18</v>
      </c>
      <c r="N49" s="12">
        <v>1.181</v>
      </c>
      <c r="O49" s="12">
        <v>1.83</v>
      </c>
      <c r="P49" s="12">
        <v>6.0000000000000001E-3</v>
      </c>
      <c r="Q49" s="12">
        <v>7.0000000000000001E-3</v>
      </c>
      <c r="R49" s="2">
        <v>43558</v>
      </c>
      <c r="S49" s="13">
        <v>0.58971064814814811</v>
      </c>
      <c r="T49" s="12">
        <v>2.0499999999999998</v>
      </c>
      <c r="U49" s="12">
        <v>-82.470923262499994</v>
      </c>
      <c r="V49" s="12">
        <v>27.830819180599999</v>
      </c>
      <c r="W49" s="12">
        <v>5.8689999999999999E-2</v>
      </c>
      <c r="Y49">
        <v>2.04</v>
      </c>
      <c r="Z49">
        <f t="shared" si="0"/>
        <v>-3.7999999999999999E-2</v>
      </c>
      <c r="AA49">
        <f t="shared" si="1"/>
        <v>4.8689999999999997E-2</v>
      </c>
    </row>
    <row r="50" spans="1:27" x14ac:dyDescent="0.3">
      <c r="A50" s="12">
        <v>3079330.4043000001</v>
      </c>
      <c r="B50" s="12">
        <v>355139.48320000002</v>
      </c>
      <c r="C50" s="12">
        <v>0.12740000000000001</v>
      </c>
      <c r="D50" s="12">
        <v>49</v>
      </c>
      <c r="E50" s="12"/>
      <c r="F50" s="12">
        <v>8.9999999999999993E-3</v>
      </c>
      <c r="G50" s="12">
        <v>1.6E-2</v>
      </c>
      <c r="H50" s="12" t="s">
        <v>240</v>
      </c>
      <c r="I50" s="12">
        <v>14</v>
      </c>
      <c r="J50" s="12">
        <v>3</v>
      </c>
      <c r="K50" s="12">
        <v>1.526</v>
      </c>
      <c r="L50" s="12">
        <v>0.84899999999999998</v>
      </c>
      <c r="M50" s="12">
        <v>1.2689999999999999</v>
      </c>
      <c r="N50" s="12">
        <v>1.3080000000000001</v>
      </c>
      <c r="O50" s="12">
        <v>2.0099999999999998</v>
      </c>
      <c r="P50" s="12">
        <v>6.0000000000000001E-3</v>
      </c>
      <c r="Q50" s="12">
        <v>6.0000000000000001E-3</v>
      </c>
      <c r="R50" s="2">
        <v>43558</v>
      </c>
      <c r="S50" s="13">
        <v>0.58983796296296298</v>
      </c>
      <c r="T50" s="12">
        <v>2.0499999999999998</v>
      </c>
      <c r="U50" s="12">
        <v>-82.470936976100006</v>
      </c>
      <c r="V50" s="12">
        <v>27.8308244563</v>
      </c>
      <c r="W50" s="12">
        <v>0.21409</v>
      </c>
      <c r="Y50">
        <v>2.04</v>
      </c>
      <c r="Z50">
        <f t="shared" si="0"/>
        <v>0.11740000000000002</v>
      </c>
      <c r="AA50">
        <f t="shared" si="1"/>
        <v>0.20408999999999999</v>
      </c>
    </row>
    <row r="51" spans="1:27" x14ac:dyDescent="0.3">
      <c r="A51" s="12">
        <v>3079330.8462999999</v>
      </c>
      <c r="B51" s="12">
        <v>355137.71299999999</v>
      </c>
      <c r="C51" s="12">
        <v>0.29720000000000002</v>
      </c>
      <c r="D51" s="12">
        <v>50</v>
      </c>
      <c r="E51" s="12"/>
      <c r="F51" s="12">
        <v>1.0999999999999999E-2</v>
      </c>
      <c r="G51" s="12">
        <v>1.9E-2</v>
      </c>
      <c r="H51" s="12" t="s">
        <v>240</v>
      </c>
      <c r="I51" s="12">
        <v>15</v>
      </c>
      <c r="J51" s="12">
        <v>2</v>
      </c>
      <c r="K51" s="12">
        <v>1.29</v>
      </c>
      <c r="L51" s="12">
        <v>0.69399999999999995</v>
      </c>
      <c r="M51" s="12">
        <v>1.0880000000000001</v>
      </c>
      <c r="N51" s="12">
        <v>1.0720000000000001</v>
      </c>
      <c r="O51" s="12">
        <v>1.677</v>
      </c>
      <c r="P51" s="12">
        <v>7.0000000000000001E-3</v>
      </c>
      <c r="Q51" s="12">
        <v>8.0000000000000002E-3</v>
      </c>
      <c r="R51" s="2">
        <v>43558</v>
      </c>
      <c r="S51" s="13">
        <v>0.58996527777777785</v>
      </c>
      <c r="T51" s="12">
        <v>2.0499999999999998</v>
      </c>
      <c r="U51" s="12">
        <v>-82.470955000000004</v>
      </c>
      <c r="V51" s="12">
        <v>27.8308282536</v>
      </c>
      <c r="W51" s="12">
        <v>0.38389000000000001</v>
      </c>
      <c r="Y51">
        <v>2.04</v>
      </c>
      <c r="Z51">
        <f t="shared" si="0"/>
        <v>0.28720000000000001</v>
      </c>
      <c r="AA51">
        <f t="shared" si="1"/>
        <v>0.37389</v>
      </c>
    </row>
    <row r="52" spans="1:27" x14ac:dyDescent="0.3">
      <c r="A52" s="12">
        <v>3079331.3514</v>
      </c>
      <c r="B52" s="12">
        <v>355135.90639999998</v>
      </c>
      <c r="C52" s="12">
        <v>0.55330000000000001</v>
      </c>
      <c r="D52" s="12">
        <v>51</v>
      </c>
      <c r="E52" s="12"/>
      <c r="F52" s="12">
        <v>1.6E-2</v>
      </c>
      <c r="G52" s="12">
        <v>2.1000000000000001E-2</v>
      </c>
      <c r="H52" s="12" t="s">
        <v>240</v>
      </c>
      <c r="I52" s="12">
        <v>13</v>
      </c>
      <c r="J52" s="12">
        <v>1</v>
      </c>
      <c r="K52" s="12">
        <v>1.46</v>
      </c>
      <c r="L52" s="12">
        <v>0.82299999999999995</v>
      </c>
      <c r="M52" s="12">
        <v>1.206</v>
      </c>
      <c r="N52" s="12">
        <v>1.208</v>
      </c>
      <c r="O52" s="12">
        <v>1.895</v>
      </c>
      <c r="P52" s="12">
        <v>8.0000000000000002E-3</v>
      </c>
      <c r="Q52" s="12">
        <v>1.4E-2</v>
      </c>
      <c r="R52" s="2">
        <v>43558</v>
      </c>
      <c r="S52" s="13">
        <v>0.59010416666666665</v>
      </c>
      <c r="T52" s="12">
        <v>2.0499999999999998</v>
      </c>
      <c r="U52" s="12">
        <v>-82.470973400999995</v>
      </c>
      <c r="V52" s="12">
        <v>27.8308326165</v>
      </c>
      <c r="W52" s="12">
        <v>0.63997999999999999</v>
      </c>
      <c r="Y52">
        <v>2.04</v>
      </c>
      <c r="Z52">
        <f t="shared" si="0"/>
        <v>0.54330000000000001</v>
      </c>
      <c r="AA52">
        <f t="shared" si="1"/>
        <v>0.62997999999999998</v>
      </c>
    </row>
    <row r="53" spans="1:27" x14ac:dyDescent="0.3">
      <c r="A53" s="12">
        <v>3079325.1255000001</v>
      </c>
      <c r="B53" s="12">
        <v>355134.5577</v>
      </c>
      <c r="C53" s="12">
        <v>0.27460000000000001</v>
      </c>
      <c r="D53" s="12">
        <v>52</v>
      </c>
      <c r="E53" s="12"/>
      <c r="F53" s="12">
        <v>1.4999999999999999E-2</v>
      </c>
      <c r="G53" s="12">
        <v>1.7999999999999999E-2</v>
      </c>
      <c r="H53" s="12" t="s">
        <v>240</v>
      </c>
      <c r="I53" s="12">
        <v>14</v>
      </c>
      <c r="J53" s="12">
        <v>1</v>
      </c>
      <c r="K53" s="12">
        <v>1.3819999999999999</v>
      </c>
      <c r="L53" s="12">
        <v>0.70699999999999996</v>
      </c>
      <c r="M53" s="12">
        <v>1.1870000000000001</v>
      </c>
      <c r="N53" s="12">
        <v>1.1060000000000001</v>
      </c>
      <c r="O53" s="12">
        <v>1.77</v>
      </c>
      <c r="P53" s="12">
        <v>7.0000000000000001E-3</v>
      </c>
      <c r="Q53" s="12">
        <v>1.4E-2</v>
      </c>
      <c r="R53" s="2">
        <v>43558</v>
      </c>
      <c r="S53" s="13">
        <v>0.59042824074074074</v>
      </c>
      <c r="T53" s="12">
        <v>2.0499999999999998</v>
      </c>
      <c r="U53" s="12">
        <v>-82.470986334499997</v>
      </c>
      <c r="V53" s="12">
        <v>27.830776284700001</v>
      </c>
      <c r="W53" s="12">
        <v>0.36131999999999997</v>
      </c>
      <c r="Y53">
        <v>2.04</v>
      </c>
      <c r="Z53">
        <f t="shared" si="0"/>
        <v>0.2646</v>
      </c>
      <c r="AA53">
        <f t="shared" si="1"/>
        <v>0.35131999999999997</v>
      </c>
    </row>
    <row r="54" spans="1:27" x14ac:dyDescent="0.3">
      <c r="A54" s="12">
        <v>3079324.4347999999</v>
      </c>
      <c r="B54" s="12">
        <v>355136.44569999998</v>
      </c>
      <c r="C54" s="12">
        <v>0.1145</v>
      </c>
      <c r="D54" s="12">
        <v>53</v>
      </c>
      <c r="E54" s="12"/>
      <c r="F54" s="12">
        <v>8.9999999999999993E-3</v>
      </c>
      <c r="G54" s="12">
        <v>1.4999999999999999E-2</v>
      </c>
      <c r="H54" s="12" t="s">
        <v>240</v>
      </c>
      <c r="I54" s="12">
        <v>13</v>
      </c>
      <c r="J54" s="12">
        <v>2</v>
      </c>
      <c r="K54" s="12">
        <v>1.462</v>
      </c>
      <c r="L54" s="12">
        <v>0.80600000000000005</v>
      </c>
      <c r="M54" s="12">
        <v>1.22</v>
      </c>
      <c r="N54" s="12">
        <v>1.1359999999999999</v>
      </c>
      <c r="O54" s="12">
        <v>1.851</v>
      </c>
      <c r="P54" s="12">
        <v>6.0000000000000001E-3</v>
      </c>
      <c r="Q54" s="12">
        <v>7.0000000000000001E-3</v>
      </c>
      <c r="R54" s="2">
        <v>43558</v>
      </c>
      <c r="S54" s="13">
        <v>0.59059027777777773</v>
      </c>
      <c r="T54" s="12">
        <v>2.0499999999999998</v>
      </c>
      <c r="U54" s="12">
        <v>-82.470967084600005</v>
      </c>
      <c r="V54" s="12">
        <v>27.830770255699999</v>
      </c>
      <c r="W54" s="12">
        <v>0.20122000000000001</v>
      </c>
      <c r="Y54">
        <v>2.04</v>
      </c>
      <c r="Z54">
        <f t="shared" si="0"/>
        <v>0.10450000000000001</v>
      </c>
      <c r="AA54">
        <f t="shared" si="1"/>
        <v>0.19122</v>
      </c>
    </row>
    <row r="55" spans="1:27" x14ac:dyDescent="0.3">
      <c r="A55" s="12">
        <v>3079323.7516000001</v>
      </c>
      <c r="B55" s="12">
        <v>355138.2892</v>
      </c>
      <c r="C55" s="12">
        <v>-4.3400000000000001E-2</v>
      </c>
      <c r="D55" s="12">
        <v>54</v>
      </c>
      <c r="E55" s="12"/>
      <c r="F55" s="12">
        <v>8.9999999999999993E-3</v>
      </c>
      <c r="G55" s="12">
        <v>1.6E-2</v>
      </c>
      <c r="H55" s="12" t="s">
        <v>240</v>
      </c>
      <c r="I55" s="12">
        <v>14</v>
      </c>
      <c r="J55" s="12">
        <v>2</v>
      </c>
      <c r="K55" s="12">
        <v>1.3220000000000001</v>
      </c>
      <c r="L55" s="12">
        <v>0.73499999999999999</v>
      </c>
      <c r="M55" s="12">
        <v>1.099</v>
      </c>
      <c r="N55" s="12">
        <v>1.1000000000000001</v>
      </c>
      <c r="O55" s="12">
        <v>1.72</v>
      </c>
      <c r="P55" s="12">
        <v>6.0000000000000001E-3</v>
      </c>
      <c r="Q55" s="12">
        <v>6.0000000000000001E-3</v>
      </c>
      <c r="R55" s="2">
        <v>43558</v>
      </c>
      <c r="S55" s="13">
        <v>0.59072916666666664</v>
      </c>
      <c r="T55" s="12">
        <v>2.0499999999999998</v>
      </c>
      <c r="U55" s="12">
        <v>-82.470948287300004</v>
      </c>
      <c r="V55" s="12">
        <v>27.830764289600001</v>
      </c>
      <c r="W55" s="12">
        <v>4.333E-2</v>
      </c>
      <c r="Y55">
        <v>2.04</v>
      </c>
      <c r="Z55">
        <f t="shared" si="0"/>
        <v>-5.3400000000000003E-2</v>
      </c>
      <c r="AA55">
        <f t="shared" si="1"/>
        <v>3.3329999999999999E-2</v>
      </c>
    </row>
    <row r="56" spans="1:27" x14ac:dyDescent="0.3">
      <c r="A56" s="12">
        <v>3079323.1559000001</v>
      </c>
      <c r="B56" s="12">
        <v>355139.81920000003</v>
      </c>
      <c r="C56" s="12">
        <v>-0.10979999999999999</v>
      </c>
      <c r="D56" s="12">
        <v>55</v>
      </c>
      <c r="E56" s="12"/>
      <c r="F56" s="12">
        <v>8.9999999999999993E-3</v>
      </c>
      <c r="G56" s="12">
        <v>1.6E-2</v>
      </c>
      <c r="H56" s="12" t="s">
        <v>240</v>
      </c>
      <c r="I56" s="12">
        <v>14</v>
      </c>
      <c r="J56" s="12">
        <v>2</v>
      </c>
      <c r="K56" s="12">
        <v>1.321</v>
      </c>
      <c r="L56" s="12">
        <v>0.73499999999999999</v>
      </c>
      <c r="M56" s="12">
        <v>1.0980000000000001</v>
      </c>
      <c r="N56" s="12">
        <v>1.099</v>
      </c>
      <c r="O56" s="12">
        <v>1.718</v>
      </c>
      <c r="P56" s="12">
        <v>6.0000000000000001E-3</v>
      </c>
      <c r="Q56" s="12">
        <v>6.0000000000000001E-3</v>
      </c>
      <c r="R56" s="2">
        <v>43558</v>
      </c>
      <c r="S56" s="13">
        <v>0.59084490740740747</v>
      </c>
      <c r="T56" s="12">
        <v>2.0499999999999998</v>
      </c>
      <c r="U56" s="12">
        <v>-82.470932683100003</v>
      </c>
      <c r="V56" s="12">
        <v>27.8307590792</v>
      </c>
      <c r="W56" s="12">
        <v>-2.307E-2</v>
      </c>
      <c r="Y56">
        <v>2.04</v>
      </c>
      <c r="Z56">
        <f t="shared" si="0"/>
        <v>-0.11979999999999999</v>
      </c>
      <c r="AA56">
        <f t="shared" si="1"/>
        <v>-3.3070000000000002E-2</v>
      </c>
    </row>
    <row r="57" spans="1:27" x14ac:dyDescent="0.3">
      <c r="A57" s="12">
        <v>3079322.5536000002</v>
      </c>
      <c r="B57" s="12">
        <v>355141.11219999997</v>
      </c>
      <c r="C57" s="12">
        <v>-0.1933</v>
      </c>
      <c r="D57" s="12">
        <v>56</v>
      </c>
      <c r="E57" s="12"/>
      <c r="F57" s="12">
        <v>8.9999999999999993E-3</v>
      </c>
      <c r="G57" s="12">
        <v>1.6E-2</v>
      </c>
      <c r="H57" s="12" t="s">
        <v>240</v>
      </c>
      <c r="I57" s="12">
        <v>14</v>
      </c>
      <c r="J57" s="12">
        <v>1</v>
      </c>
      <c r="K57" s="12">
        <v>1.319</v>
      </c>
      <c r="L57" s="12">
        <v>0.73399999999999999</v>
      </c>
      <c r="M57" s="12">
        <v>1.0960000000000001</v>
      </c>
      <c r="N57" s="12">
        <v>1.097</v>
      </c>
      <c r="O57" s="12">
        <v>1.716</v>
      </c>
      <c r="P57" s="12">
        <v>6.0000000000000001E-3</v>
      </c>
      <c r="Q57" s="12">
        <v>6.0000000000000001E-3</v>
      </c>
      <c r="R57" s="2">
        <v>43558</v>
      </c>
      <c r="S57" s="13">
        <v>0.59096064814814808</v>
      </c>
      <c r="T57" s="12">
        <v>2.0499999999999998</v>
      </c>
      <c r="U57" s="12">
        <v>-82.470919484000007</v>
      </c>
      <c r="V57" s="12">
        <v>27.830753783700001</v>
      </c>
      <c r="W57" s="12">
        <v>-0.10657</v>
      </c>
      <c r="Y57">
        <v>2.04</v>
      </c>
      <c r="Z57">
        <f t="shared" si="0"/>
        <v>-0.20330000000000001</v>
      </c>
      <c r="AA57">
        <f t="shared" si="1"/>
        <v>-0.11656999999999999</v>
      </c>
    </row>
    <row r="58" spans="1:27" x14ac:dyDescent="0.3">
      <c r="A58" s="12">
        <v>3079322.3714999999</v>
      </c>
      <c r="B58" s="12">
        <v>355141.61619999999</v>
      </c>
      <c r="C58" s="12">
        <v>-0.2792</v>
      </c>
      <c r="D58" s="12">
        <v>57</v>
      </c>
      <c r="E58" s="12"/>
      <c r="F58" s="12">
        <v>8.9999999999999993E-3</v>
      </c>
      <c r="G58" s="12">
        <v>1.6E-2</v>
      </c>
      <c r="H58" s="12" t="s">
        <v>240</v>
      </c>
      <c r="I58" s="12">
        <v>18</v>
      </c>
      <c r="J58" s="12">
        <v>2</v>
      </c>
      <c r="K58" s="12">
        <v>1.4370000000000001</v>
      </c>
      <c r="L58" s="12">
        <v>0.75700000000000001</v>
      </c>
      <c r="M58" s="12">
        <v>1.222</v>
      </c>
      <c r="N58" s="12">
        <v>1.6910000000000001</v>
      </c>
      <c r="O58" s="12">
        <v>2.2189999999999999</v>
      </c>
      <c r="P58" s="12">
        <v>6.0000000000000001E-3</v>
      </c>
      <c r="Q58" s="12">
        <v>6.0000000000000001E-3</v>
      </c>
      <c r="R58" s="2">
        <v>43558</v>
      </c>
      <c r="S58" s="13">
        <v>0.59106481481481488</v>
      </c>
      <c r="T58" s="12">
        <v>2.0499999999999998</v>
      </c>
      <c r="U58" s="12">
        <v>-82.470914345500006</v>
      </c>
      <c r="V58" s="12">
        <v>27.830752194799999</v>
      </c>
      <c r="W58" s="12">
        <v>-0.19245999999999999</v>
      </c>
      <c r="Y58">
        <v>2.04</v>
      </c>
      <c r="Z58">
        <f t="shared" si="0"/>
        <v>-0.28920000000000001</v>
      </c>
      <c r="AA58">
        <f t="shared" si="1"/>
        <v>-0.20246</v>
      </c>
    </row>
    <row r="59" spans="1:27" x14ac:dyDescent="0.3">
      <c r="A59" s="12">
        <v>3079322.2609000001</v>
      </c>
      <c r="B59" s="12">
        <v>355141.8126</v>
      </c>
      <c r="C59" s="12">
        <v>-0.21990000000000001</v>
      </c>
      <c r="D59" s="12">
        <v>58</v>
      </c>
      <c r="E59" s="12" t="s">
        <v>243</v>
      </c>
      <c r="F59" s="12">
        <v>8.0000000000000002E-3</v>
      </c>
      <c r="G59" s="12">
        <v>1.4999999999999999E-2</v>
      </c>
      <c r="H59" s="12" t="s">
        <v>240</v>
      </c>
      <c r="I59" s="12">
        <v>14</v>
      </c>
      <c r="J59" s="12">
        <v>2</v>
      </c>
      <c r="K59" s="12">
        <v>1.389</v>
      </c>
      <c r="L59" s="12">
        <v>0.749</v>
      </c>
      <c r="M59" s="12">
        <v>1.17</v>
      </c>
      <c r="N59" s="12">
        <v>1.171</v>
      </c>
      <c r="O59" s="12">
        <v>1.8169999999999999</v>
      </c>
      <c r="P59" s="12">
        <v>6.0000000000000001E-3</v>
      </c>
      <c r="Q59" s="12">
        <v>6.0000000000000001E-3</v>
      </c>
      <c r="R59" s="2">
        <v>43558</v>
      </c>
      <c r="S59" s="13">
        <v>0.59120370370370368</v>
      </c>
      <c r="T59" s="12">
        <v>2.0499999999999998</v>
      </c>
      <c r="U59" s="12">
        <v>-82.470912338299996</v>
      </c>
      <c r="V59" s="12">
        <v>27.830751217900001</v>
      </c>
      <c r="W59" s="12">
        <v>-0.13316</v>
      </c>
      <c r="Y59">
        <v>2.04</v>
      </c>
      <c r="Z59">
        <f t="shared" si="0"/>
        <v>-0.22990000000000002</v>
      </c>
      <c r="AA59">
        <f t="shared" si="1"/>
        <v>-0.14316000000000001</v>
      </c>
    </row>
    <row r="60" spans="1:27" x14ac:dyDescent="0.3">
      <c r="A60" s="12">
        <v>3079322.2609999999</v>
      </c>
      <c r="B60" s="12">
        <v>355141.82079999999</v>
      </c>
      <c r="C60" s="12">
        <v>-0.21890000000000001</v>
      </c>
      <c r="D60" s="12">
        <v>59</v>
      </c>
      <c r="E60" s="12" t="s">
        <v>243</v>
      </c>
      <c r="F60" s="12">
        <v>8.0000000000000002E-3</v>
      </c>
      <c r="G60" s="12">
        <v>1.4999999999999999E-2</v>
      </c>
      <c r="H60" s="12" t="s">
        <v>240</v>
      </c>
      <c r="I60" s="12">
        <v>15</v>
      </c>
      <c r="J60" s="12">
        <v>2</v>
      </c>
      <c r="K60" s="12">
        <v>1.3149999999999999</v>
      </c>
      <c r="L60" s="12">
        <v>0.73399999999999999</v>
      </c>
      <c r="M60" s="12">
        <v>1.0920000000000001</v>
      </c>
      <c r="N60" s="12">
        <v>1.093</v>
      </c>
      <c r="O60" s="12">
        <v>1.71</v>
      </c>
      <c r="P60" s="12">
        <v>6.0000000000000001E-3</v>
      </c>
      <c r="Q60" s="12">
        <v>6.0000000000000001E-3</v>
      </c>
      <c r="R60" s="2">
        <v>43558</v>
      </c>
      <c r="S60" s="13">
        <v>0.59134259259259259</v>
      </c>
      <c r="T60" s="12">
        <v>2.0499999999999998</v>
      </c>
      <c r="U60" s="12">
        <v>-82.470912255100004</v>
      </c>
      <c r="V60" s="12">
        <v>27.830751219700002</v>
      </c>
      <c r="W60" s="12">
        <v>-0.13216</v>
      </c>
      <c r="Y60">
        <v>2.04</v>
      </c>
      <c r="Z60">
        <f t="shared" si="0"/>
        <v>-0.22890000000000002</v>
      </c>
      <c r="AA60">
        <f t="shared" si="1"/>
        <v>-0.14216000000000001</v>
      </c>
    </row>
    <row r="61" spans="1:27" x14ac:dyDescent="0.3">
      <c r="A61" s="12">
        <v>3079321.8108999999</v>
      </c>
      <c r="B61" s="12">
        <v>355143.09220000001</v>
      </c>
      <c r="C61" s="12">
        <v>-0.2555</v>
      </c>
      <c r="D61" s="12">
        <v>60</v>
      </c>
      <c r="E61" s="12" t="s">
        <v>245</v>
      </c>
      <c r="F61" s="12">
        <v>8.0000000000000002E-3</v>
      </c>
      <c r="G61" s="12">
        <v>1.4999999999999999E-2</v>
      </c>
      <c r="H61" s="12" t="s">
        <v>240</v>
      </c>
      <c r="I61" s="12">
        <v>15</v>
      </c>
      <c r="J61" s="12">
        <v>2</v>
      </c>
      <c r="K61" s="12">
        <v>1.276</v>
      </c>
      <c r="L61" s="12">
        <v>0.69099999999999995</v>
      </c>
      <c r="M61" s="12">
        <v>1.0720000000000001</v>
      </c>
      <c r="N61" s="12">
        <v>1.0580000000000001</v>
      </c>
      <c r="O61" s="12">
        <v>1.657</v>
      </c>
      <c r="P61" s="12">
        <v>5.0000000000000001E-3</v>
      </c>
      <c r="Q61" s="12">
        <v>6.0000000000000001E-3</v>
      </c>
      <c r="R61" s="2">
        <v>43558</v>
      </c>
      <c r="S61" s="13">
        <v>0.59151620370370372</v>
      </c>
      <c r="T61" s="12">
        <v>2.0499999999999998</v>
      </c>
      <c r="U61" s="12">
        <v>-82.470899293800002</v>
      </c>
      <c r="V61" s="12">
        <v>27.8307472953</v>
      </c>
      <c r="W61" s="12">
        <v>-0.16875999999999999</v>
      </c>
      <c r="Y61">
        <v>2.04</v>
      </c>
      <c r="Z61">
        <f t="shared" si="0"/>
        <v>-0.26550000000000001</v>
      </c>
      <c r="AA61">
        <f t="shared" si="1"/>
        <v>-0.17876</v>
      </c>
    </row>
    <row r="62" spans="1:27" x14ac:dyDescent="0.3">
      <c r="A62" s="12">
        <v>3079320.9210999999</v>
      </c>
      <c r="B62" s="12">
        <v>355145.54830000002</v>
      </c>
      <c r="C62" s="12">
        <v>-0.2878</v>
      </c>
      <c r="D62" s="12">
        <v>61</v>
      </c>
      <c r="E62" s="12"/>
      <c r="F62" s="12">
        <v>8.0000000000000002E-3</v>
      </c>
      <c r="G62" s="12">
        <v>1.4E-2</v>
      </c>
      <c r="H62" s="12" t="s">
        <v>240</v>
      </c>
      <c r="I62" s="12">
        <v>15</v>
      </c>
      <c r="J62" s="12">
        <v>1</v>
      </c>
      <c r="K62" s="12">
        <v>1.2909999999999999</v>
      </c>
      <c r="L62" s="12">
        <v>0.70299999999999996</v>
      </c>
      <c r="M62" s="12">
        <v>1.0820000000000001</v>
      </c>
      <c r="N62" s="12">
        <v>1.07</v>
      </c>
      <c r="O62" s="12">
        <v>1.6759999999999999</v>
      </c>
      <c r="P62" s="12">
        <v>5.0000000000000001E-3</v>
      </c>
      <c r="Q62" s="12">
        <v>6.0000000000000001E-3</v>
      </c>
      <c r="R62" s="2">
        <v>43558</v>
      </c>
      <c r="S62" s="13">
        <v>0.5917013888888889</v>
      </c>
      <c r="T62" s="12">
        <v>2.0499999999999998</v>
      </c>
      <c r="U62" s="12">
        <v>-82.470874252599998</v>
      </c>
      <c r="V62" s="12">
        <v>27.830739530999999</v>
      </c>
      <c r="W62" s="12">
        <v>-0.20105000000000001</v>
      </c>
      <c r="Y62">
        <v>2.04</v>
      </c>
      <c r="Z62">
        <f t="shared" si="0"/>
        <v>-0.29780000000000001</v>
      </c>
      <c r="AA62">
        <f t="shared" si="1"/>
        <v>-0.21105000000000002</v>
      </c>
    </row>
    <row r="63" spans="1:27" x14ac:dyDescent="0.3">
      <c r="A63" s="12">
        <v>3079319.6457000002</v>
      </c>
      <c r="B63" s="12">
        <v>355148.68320000003</v>
      </c>
      <c r="C63" s="12">
        <v>-0.32600000000000001</v>
      </c>
      <c r="D63" s="12">
        <v>62</v>
      </c>
      <c r="E63" s="12"/>
      <c r="F63" s="12">
        <v>8.0000000000000002E-3</v>
      </c>
      <c r="G63" s="12">
        <v>1.4E-2</v>
      </c>
      <c r="H63" s="12" t="s">
        <v>240</v>
      </c>
      <c r="I63" s="12">
        <v>16</v>
      </c>
      <c r="J63" s="12">
        <v>1</v>
      </c>
      <c r="K63" s="12">
        <v>1.2829999999999999</v>
      </c>
      <c r="L63" s="12">
        <v>0.70199999999999996</v>
      </c>
      <c r="M63" s="12">
        <v>1.0740000000000001</v>
      </c>
      <c r="N63" s="12">
        <v>1.0620000000000001</v>
      </c>
      <c r="O63" s="12">
        <v>1.6659999999999999</v>
      </c>
      <c r="P63" s="12">
        <v>5.0000000000000001E-3</v>
      </c>
      <c r="Q63" s="12">
        <v>6.0000000000000001E-3</v>
      </c>
      <c r="R63" s="2">
        <v>43558</v>
      </c>
      <c r="S63" s="13">
        <v>0.59237268518518515</v>
      </c>
      <c r="T63" s="12">
        <v>2.0499999999999998</v>
      </c>
      <c r="U63" s="12">
        <v>-82.470842273700001</v>
      </c>
      <c r="V63" s="12">
        <v>27.8307283603</v>
      </c>
      <c r="W63" s="12">
        <v>-0.23924999999999999</v>
      </c>
      <c r="Y63">
        <v>2.04</v>
      </c>
      <c r="Z63">
        <f t="shared" si="0"/>
        <v>-0.33600000000000002</v>
      </c>
      <c r="AA63">
        <f t="shared" si="1"/>
        <v>-0.24925</v>
      </c>
    </row>
    <row r="64" spans="1:27" x14ac:dyDescent="0.3">
      <c r="A64" s="12">
        <v>3079318.2234999998</v>
      </c>
      <c r="B64" s="12">
        <v>355151.43099999998</v>
      </c>
      <c r="C64" s="12">
        <v>-0.38150000000000001</v>
      </c>
      <c r="D64" s="12">
        <v>63</v>
      </c>
      <c r="E64" s="12"/>
      <c r="F64" s="12">
        <v>8.0000000000000002E-3</v>
      </c>
      <c r="G64" s="12">
        <v>1.4E-2</v>
      </c>
      <c r="H64" s="12" t="s">
        <v>240</v>
      </c>
      <c r="I64" s="12">
        <v>16</v>
      </c>
      <c r="J64" s="12">
        <v>1</v>
      </c>
      <c r="K64" s="12">
        <v>1.2250000000000001</v>
      </c>
      <c r="L64" s="12">
        <v>0.67</v>
      </c>
      <c r="M64" s="12">
        <v>1.026</v>
      </c>
      <c r="N64" s="12">
        <v>1.006</v>
      </c>
      <c r="O64" s="12">
        <v>1.585</v>
      </c>
      <c r="P64" s="12">
        <v>5.0000000000000001E-3</v>
      </c>
      <c r="Q64" s="12">
        <v>6.0000000000000001E-3</v>
      </c>
      <c r="R64" s="2">
        <v>43558</v>
      </c>
      <c r="S64" s="13">
        <v>0.59250000000000003</v>
      </c>
      <c r="T64" s="12">
        <v>2.0499999999999998</v>
      </c>
      <c r="U64" s="12">
        <v>-82.470814206499995</v>
      </c>
      <c r="V64" s="12">
        <v>27.830715822799998</v>
      </c>
      <c r="W64" s="12">
        <v>-0.29474</v>
      </c>
      <c r="Y64">
        <v>2.04</v>
      </c>
      <c r="Z64">
        <f t="shared" si="0"/>
        <v>-0.39150000000000001</v>
      </c>
      <c r="AA64">
        <f t="shared" si="1"/>
        <v>-0.30474000000000001</v>
      </c>
    </row>
    <row r="65" spans="1:27" x14ac:dyDescent="0.3">
      <c r="A65" s="12">
        <v>3079316.8009000001</v>
      </c>
      <c r="B65" s="12">
        <v>355154.33100000001</v>
      </c>
      <c r="C65" s="12">
        <v>-0.45140000000000002</v>
      </c>
      <c r="D65" s="12">
        <v>64</v>
      </c>
      <c r="E65" s="12"/>
      <c r="F65" s="12">
        <v>8.0000000000000002E-3</v>
      </c>
      <c r="G65" s="12">
        <v>1.4E-2</v>
      </c>
      <c r="H65" s="12" t="s">
        <v>240</v>
      </c>
      <c r="I65" s="12">
        <v>16</v>
      </c>
      <c r="J65" s="12">
        <v>2</v>
      </c>
      <c r="K65" s="12">
        <v>1.2230000000000001</v>
      </c>
      <c r="L65" s="12">
        <v>0.67</v>
      </c>
      <c r="M65" s="12">
        <v>1.024</v>
      </c>
      <c r="N65" s="12">
        <v>1.004</v>
      </c>
      <c r="O65" s="12">
        <v>1.583</v>
      </c>
      <c r="P65" s="12">
        <v>5.0000000000000001E-3</v>
      </c>
      <c r="Q65" s="12">
        <v>6.0000000000000001E-3</v>
      </c>
      <c r="R65" s="2">
        <v>43558</v>
      </c>
      <c r="S65" s="13">
        <v>0.59263888888888883</v>
      </c>
      <c r="T65" s="12">
        <v>2.0499999999999998</v>
      </c>
      <c r="U65" s="12">
        <v>-82.4707845943</v>
      </c>
      <c r="V65" s="12">
        <v>27.830703298300001</v>
      </c>
      <c r="W65" s="12">
        <v>-0.36463000000000001</v>
      </c>
      <c r="Y65">
        <v>2.04</v>
      </c>
      <c r="Z65">
        <f t="shared" si="0"/>
        <v>-0.46140000000000003</v>
      </c>
      <c r="AA65">
        <f t="shared" si="1"/>
        <v>-0.37463000000000002</v>
      </c>
    </row>
    <row r="66" spans="1:27" x14ac:dyDescent="0.3">
      <c r="A66" s="12">
        <v>3079315.9526</v>
      </c>
      <c r="B66" s="12">
        <v>355156.76179999998</v>
      </c>
      <c r="C66" s="12">
        <v>-0.66239999999999999</v>
      </c>
      <c r="D66" s="12">
        <v>65</v>
      </c>
      <c r="E66" s="12" t="s">
        <v>271</v>
      </c>
      <c r="F66" s="12">
        <v>8.0000000000000002E-3</v>
      </c>
      <c r="G66" s="12">
        <v>1.4999999999999999E-2</v>
      </c>
      <c r="H66" s="12" t="s">
        <v>240</v>
      </c>
      <c r="I66" s="12">
        <v>16</v>
      </c>
      <c r="J66" s="12">
        <v>2</v>
      </c>
      <c r="K66" s="12">
        <v>1.2210000000000001</v>
      </c>
      <c r="L66" s="12">
        <v>0.66900000000000004</v>
      </c>
      <c r="M66" s="12">
        <v>1.022</v>
      </c>
      <c r="N66" s="12">
        <v>1.002</v>
      </c>
      <c r="O66" s="12">
        <v>1.58</v>
      </c>
      <c r="P66" s="12">
        <v>6.0000000000000001E-3</v>
      </c>
      <c r="Q66" s="12">
        <v>6.0000000000000001E-3</v>
      </c>
      <c r="R66" s="2">
        <v>43558</v>
      </c>
      <c r="S66" s="13">
        <v>0.59285879629629623</v>
      </c>
      <c r="T66" s="12">
        <v>2.0499999999999998</v>
      </c>
      <c r="U66" s="12">
        <v>-82.470759814999994</v>
      </c>
      <c r="V66" s="12">
        <v>27.830695905700001</v>
      </c>
      <c r="W66" s="12">
        <v>-0.57562000000000002</v>
      </c>
      <c r="Y66">
        <v>2.04</v>
      </c>
      <c r="Z66">
        <f t="shared" si="0"/>
        <v>-0.6724</v>
      </c>
      <c r="AA66">
        <f t="shared" si="1"/>
        <v>-0.58562000000000003</v>
      </c>
    </row>
    <row r="67" spans="1:27" x14ac:dyDescent="0.3">
      <c r="A67" s="12">
        <v>3079310.2466000002</v>
      </c>
      <c r="B67" s="12">
        <v>355155.1692</v>
      </c>
      <c r="C67" s="12">
        <v>-0.44840000000000002</v>
      </c>
      <c r="D67" s="12">
        <v>66</v>
      </c>
      <c r="E67" s="12"/>
      <c r="F67" s="12">
        <v>8.0000000000000002E-3</v>
      </c>
      <c r="G67" s="12">
        <v>1.4999999999999999E-2</v>
      </c>
      <c r="H67" s="12" t="s">
        <v>240</v>
      </c>
      <c r="I67" s="12">
        <v>16</v>
      </c>
      <c r="J67" s="12">
        <v>2</v>
      </c>
      <c r="K67" s="12">
        <v>1.218</v>
      </c>
      <c r="L67" s="12">
        <v>0.66900000000000004</v>
      </c>
      <c r="M67" s="12">
        <v>1.018</v>
      </c>
      <c r="N67" s="12">
        <v>0.999</v>
      </c>
      <c r="O67" s="12">
        <v>1.575</v>
      </c>
      <c r="P67" s="12">
        <v>6.0000000000000001E-3</v>
      </c>
      <c r="Q67" s="12">
        <v>6.0000000000000001E-3</v>
      </c>
      <c r="R67" s="2">
        <v>43558</v>
      </c>
      <c r="S67" s="13">
        <v>0.59310185185185182</v>
      </c>
      <c r="T67" s="12">
        <v>2.0499999999999998</v>
      </c>
      <c r="U67" s="12">
        <v>-82.470775287799995</v>
      </c>
      <c r="V67" s="12">
        <v>27.830644239400002</v>
      </c>
      <c r="W67" s="12">
        <v>-0.36159000000000002</v>
      </c>
      <c r="Y67">
        <v>2.04</v>
      </c>
      <c r="Z67">
        <f t="shared" ref="Z67:Z130" si="2">C67-0.01</f>
        <v>-0.45840000000000003</v>
      </c>
      <c r="AA67">
        <f t="shared" ref="AA67:AA130" si="3">W67-0.01</f>
        <v>-0.37159000000000003</v>
      </c>
    </row>
    <row r="68" spans="1:27" x14ac:dyDescent="0.3">
      <c r="A68" s="12">
        <v>3079311.1449000002</v>
      </c>
      <c r="B68" s="12">
        <v>355151.60479999997</v>
      </c>
      <c r="C68" s="12">
        <v>-0.38150000000000001</v>
      </c>
      <c r="D68" s="12">
        <v>67</v>
      </c>
      <c r="E68" s="12"/>
      <c r="F68" s="12">
        <v>8.0000000000000002E-3</v>
      </c>
      <c r="G68" s="12">
        <v>1.4999999999999999E-2</v>
      </c>
      <c r="H68" s="12" t="s">
        <v>240</v>
      </c>
      <c r="I68" s="12">
        <v>16</v>
      </c>
      <c r="J68" s="12">
        <v>1</v>
      </c>
      <c r="K68" s="12">
        <v>1.2150000000000001</v>
      </c>
      <c r="L68" s="12">
        <v>0.66800000000000004</v>
      </c>
      <c r="M68" s="12">
        <v>1.014</v>
      </c>
      <c r="N68" s="12">
        <v>0.995</v>
      </c>
      <c r="O68" s="12">
        <v>1.57</v>
      </c>
      <c r="P68" s="12">
        <v>6.0000000000000001E-3</v>
      </c>
      <c r="Q68" s="12">
        <v>6.0000000000000001E-3</v>
      </c>
      <c r="R68" s="2">
        <v>43558</v>
      </c>
      <c r="S68" s="13">
        <v>0.59348379629629633</v>
      </c>
      <c r="T68" s="12">
        <v>2.0499999999999998</v>
      </c>
      <c r="U68" s="12">
        <v>-82.470811580800003</v>
      </c>
      <c r="V68" s="12">
        <v>27.830651960600001</v>
      </c>
      <c r="W68" s="12">
        <v>-0.29470000000000002</v>
      </c>
      <c r="Y68">
        <v>2.04</v>
      </c>
      <c r="Z68">
        <f t="shared" si="2"/>
        <v>-0.39150000000000001</v>
      </c>
      <c r="AA68">
        <f t="shared" si="3"/>
        <v>-0.30470000000000003</v>
      </c>
    </row>
    <row r="69" spans="1:27" x14ac:dyDescent="0.3">
      <c r="A69" s="12">
        <v>3079312.1411000001</v>
      </c>
      <c r="B69" s="12">
        <v>355148.42940000002</v>
      </c>
      <c r="C69" s="12">
        <v>-0.35930000000000001</v>
      </c>
      <c r="D69" s="12">
        <v>68</v>
      </c>
      <c r="E69" s="12"/>
      <c r="F69" s="12">
        <v>8.9999999999999993E-3</v>
      </c>
      <c r="G69" s="12">
        <v>1.6E-2</v>
      </c>
      <c r="H69" s="12" t="s">
        <v>240</v>
      </c>
      <c r="I69" s="12">
        <v>16</v>
      </c>
      <c r="J69" s="12">
        <v>2</v>
      </c>
      <c r="K69" s="12">
        <v>1.2130000000000001</v>
      </c>
      <c r="L69" s="12">
        <v>0.66800000000000004</v>
      </c>
      <c r="M69" s="12">
        <v>1.012</v>
      </c>
      <c r="N69" s="12">
        <v>0.99299999999999999</v>
      </c>
      <c r="O69" s="12">
        <v>1.5669999999999999</v>
      </c>
      <c r="P69" s="12">
        <v>6.0000000000000001E-3</v>
      </c>
      <c r="Q69" s="12">
        <v>6.0000000000000001E-3</v>
      </c>
      <c r="R69" s="2">
        <v>43558</v>
      </c>
      <c r="S69" s="13">
        <v>0.59363425925925928</v>
      </c>
      <c r="T69" s="12">
        <v>2.0499999999999998</v>
      </c>
      <c r="U69" s="12">
        <v>-82.470843936899996</v>
      </c>
      <c r="V69" s="12">
        <v>27.8306606073</v>
      </c>
      <c r="W69" s="12">
        <v>-0.27250000000000002</v>
      </c>
      <c r="Y69">
        <v>2.04</v>
      </c>
      <c r="Z69">
        <f t="shared" si="2"/>
        <v>-0.36930000000000002</v>
      </c>
      <c r="AA69">
        <f t="shared" si="3"/>
        <v>-0.28250000000000003</v>
      </c>
    </row>
    <row r="70" spans="1:27" x14ac:dyDescent="0.3">
      <c r="A70" s="12">
        <v>3079313.2409999999</v>
      </c>
      <c r="B70" s="12">
        <v>355145.2928</v>
      </c>
      <c r="C70" s="12">
        <v>-0.3085</v>
      </c>
      <c r="D70" s="12">
        <v>69</v>
      </c>
      <c r="E70" s="12"/>
      <c r="F70" s="12">
        <v>8.9999999999999993E-3</v>
      </c>
      <c r="G70" s="12">
        <v>1.6E-2</v>
      </c>
      <c r="H70" s="12" t="s">
        <v>240</v>
      </c>
      <c r="I70" s="12">
        <v>16</v>
      </c>
      <c r="J70" s="12">
        <v>2</v>
      </c>
      <c r="K70" s="12">
        <v>1.2110000000000001</v>
      </c>
      <c r="L70" s="12">
        <v>0.66800000000000004</v>
      </c>
      <c r="M70" s="12">
        <v>1.0109999999999999</v>
      </c>
      <c r="N70" s="12">
        <v>0.99199999999999999</v>
      </c>
      <c r="O70" s="12">
        <v>1.5649999999999999</v>
      </c>
      <c r="P70" s="12">
        <v>6.0000000000000001E-3</v>
      </c>
      <c r="Q70" s="12">
        <v>7.0000000000000001E-3</v>
      </c>
      <c r="R70" s="2">
        <v>43558</v>
      </c>
      <c r="S70" s="13">
        <v>0.59376157407407404</v>
      </c>
      <c r="T70" s="12">
        <v>2.0499999999999998</v>
      </c>
      <c r="U70" s="12">
        <v>-82.470875911700006</v>
      </c>
      <c r="V70" s="12">
        <v>27.830670194100001</v>
      </c>
      <c r="W70" s="12">
        <v>-0.22170999999999999</v>
      </c>
      <c r="Y70">
        <v>2.04</v>
      </c>
      <c r="Z70">
        <f t="shared" si="2"/>
        <v>-0.31850000000000001</v>
      </c>
      <c r="AA70">
        <f t="shared" si="3"/>
        <v>-0.23171</v>
      </c>
    </row>
    <row r="71" spans="1:27" x14ac:dyDescent="0.3">
      <c r="A71" s="12">
        <v>3079314.2352999998</v>
      </c>
      <c r="B71" s="12">
        <v>355142.18469999998</v>
      </c>
      <c r="C71" s="12">
        <v>-0.23350000000000001</v>
      </c>
      <c r="D71" s="12">
        <v>70</v>
      </c>
      <c r="E71" s="12" t="s">
        <v>245</v>
      </c>
      <c r="F71" s="12">
        <v>8.9999999999999993E-3</v>
      </c>
      <c r="G71" s="12">
        <v>1.6E-2</v>
      </c>
      <c r="H71" s="12" t="s">
        <v>240</v>
      </c>
      <c r="I71" s="12">
        <v>16</v>
      </c>
      <c r="J71" s="12">
        <v>1</v>
      </c>
      <c r="K71" s="12">
        <v>1.2090000000000001</v>
      </c>
      <c r="L71" s="12">
        <v>0.66700000000000004</v>
      </c>
      <c r="M71" s="12">
        <v>1.008</v>
      </c>
      <c r="N71" s="12">
        <v>0.99</v>
      </c>
      <c r="O71" s="12">
        <v>1.5629999999999999</v>
      </c>
      <c r="P71" s="12">
        <v>6.0000000000000001E-3</v>
      </c>
      <c r="Q71" s="12">
        <v>6.0000000000000001E-3</v>
      </c>
      <c r="R71" s="2">
        <v>43558</v>
      </c>
      <c r="S71" s="13">
        <v>0.59399305555555559</v>
      </c>
      <c r="T71" s="12">
        <v>2.0499999999999998</v>
      </c>
      <c r="U71" s="12">
        <v>-82.470907584299994</v>
      </c>
      <c r="V71" s="12">
        <v>27.830678830899998</v>
      </c>
      <c r="W71" s="12">
        <v>-0.14671999999999999</v>
      </c>
      <c r="Y71">
        <v>2.04</v>
      </c>
      <c r="Z71">
        <f t="shared" si="2"/>
        <v>-0.24350000000000002</v>
      </c>
      <c r="AA71">
        <f t="shared" si="3"/>
        <v>-0.15672</v>
      </c>
    </row>
    <row r="72" spans="1:27" x14ac:dyDescent="0.3">
      <c r="A72" s="12">
        <v>3079314.4619999998</v>
      </c>
      <c r="B72" s="12">
        <v>355140.4963</v>
      </c>
      <c r="C72" s="12">
        <v>-0.25040000000000001</v>
      </c>
      <c r="D72" s="12">
        <v>71</v>
      </c>
      <c r="E72" s="12" t="s">
        <v>243</v>
      </c>
      <c r="F72" s="12">
        <v>8.9999999999999993E-3</v>
      </c>
      <c r="G72" s="12">
        <v>1.6E-2</v>
      </c>
      <c r="H72" s="12" t="s">
        <v>240</v>
      </c>
      <c r="I72" s="12">
        <v>16</v>
      </c>
      <c r="J72" s="12">
        <v>1</v>
      </c>
      <c r="K72" s="12">
        <v>1.2070000000000001</v>
      </c>
      <c r="L72" s="12">
        <v>0.66700000000000004</v>
      </c>
      <c r="M72" s="12">
        <v>1.006</v>
      </c>
      <c r="N72" s="12">
        <v>0.98799999999999999</v>
      </c>
      <c r="O72" s="12">
        <v>1.56</v>
      </c>
      <c r="P72" s="12">
        <v>6.0000000000000001E-3</v>
      </c>
      <c r="Q72" s="12">
        <v>6.0000000000000001E-3</v>
      </c>
      <c r="R72" s="2">
        <v>43558</v>
      </c>
      <c r="S72" s="13">
        <v>0.59417824074074077</v>
      </c>
      <c r="T72" s="12">
        <v>2.0499999999999998</v>
      </c>
      <c r="U72" s="12">
        <v>-82.470924751499993</v>
      </c>
      <c r="V72" s="12">
        <v>27.8306806941</v>
      </c>
      <c r="W72" s="12">
        <v>-0.16361999999999999</v>
      </c>
      <c r="Y72">
        <v>2.04</v>
      </c>
      <c r="Z72">
        <f t="shared" si="2"/>
        <v>-0.26040000000000002</v>
      </c>
      <c r="AA72">
        <f t="shared" si="3"/>
        <v>-0.17362</v>
      </c>
    </row>
    <row r="73" spans="1:27" x14ac:dyDescent="0.3">
      <c r="A73" s="12">
        <v>3079314.7680000002</v>
      </c>
      <c r="B73" s="12">
        <v>355138.96549999999</v>
      </c>
      <c r="C73" s="12">
        <v>-0.1084</v>
      </c>
      <c r="D73" s="12">
        <v>72</v>
      </c>
      <c r="E73" s="12"/>
      <c r="F73" s="12">
        <v>8.9999999999999993E-3</v>
      </c>
      <c r="G73" s="12">
        <v>1.6E-2</v>
      </c>
      <c r="H73" s="12" t="s">
        <v>240</v>
      </c>
      <c r="I73" s="12">
        <v>15</v>
      </c>
      <c r="J73" s="12">
        <v>2</v>
      </c>
      <c r="K73" s="12">
        <v>1.248</v>
      </c>
      <c r="L73" s="12">
        <v>0.68700000000000006</v>
      </c>
      <c r="M73" s="12">
        <v>1.042</v>
      </c>
      <c r="N73" s="12">
        <v>1.03</v>
      </c>
      <c r="O73" s="12">
        <v>1.619</v>
      </c>
      <c r="P73" s="12">
        <v>6.0000000000000001E-3</v>
      </c>
      <c r="Q73" s="12">
        <v>6.0000000000000001E-3</v>
      </c>
      <c r="R73" s="2">
        <v>43558</v>
      </c>
      <c r="S73" s="13">
        <v>0.59432870370370372</v>
      </c>
      <c r="T73" s="12">
        <v>2.0499999999999998</v>
      </c>
      <c r="U73" s="12">
        <v>-82.470940328599994</v>
      </c>
      <c r="V73" s="12">
        <v>27.83068329</v>
      </c>
      <c r="W73" s="12">
        <v>-2.162E-2</v>
      </c>
      <c r="Y73">
        <v>2.04</v>
      </c>
      <c r="Z73">
        <f t="shared" si="2"/>
        <v>-0.11839999999999999</v>
      </c>
      <c r="AA73">
        <f t="shared" si="3"/>
        <v>-3.1620000000000002E-2</v>
      </c>
    </row>
    <row r="74" spans="1:27" x14ac:dyDescent="0.3">
      <c r="A74" s="12">
        <v>3079315.0633999999</v>
      </c>
      <c r="B74" s="12">
        <v>355137.11290000001</v>
      </c>
      <c r="C74" s="12">
        <v>-6.0999999999999999E-2</v>
      </c>
      <c r="D74" s="12">
        <v>73</v>
      </c>
      <c r="E74" s="12"/>
      <c r="F74" s="12">
        <v>8.9999999999999993E-3</v>
      </c>
      <c r="G74" s="12">
        <v>1.6E-2</v>
      </c>
      <c r="H74" s="12" t="s">
        <v>240</v>
      </c>
      <c r="I74" s="12">
        <v>15</v>
      </c>
      <c r="J74" s="12">
        <v>1</v>
      </c>
      <c r="K74" s="12">
        <v>1.2470000000000001</v>
      </c>
      <c r="L74" s="12">
        <v>0.68700000000000006</v>
      </c>
      <c r="M74" s="12">
        <v>1.0409999999999999</v>
      </c>
      <c r="N74" s="12">
        <v>1.0289999999999999</v>
      </c>
      <c r="O74" s="12">
        <v>1.617</v>
      </c>
      <c r="P74" s="12">
        <v>6.0000000000000001E-3</v>
      </c>
      <c r="Q74" s="12">
        <v>7.0000000000000001E-3</v>
      </c>
      <c r="R74" s="2">
        <v>43558</v>
      </c>
      <c r="S74" s="13">
        <v>0.59444444444444444</v>
      </c>
      <c r="T74" s="12">
        <v>2.0499999999999998</v>
      </c>
      <c r="U74" s="12">
        <v>-82.470959171100006</v>
      </c>
      <c r="V74" s="12">
        <v>27.830685755400001</v>
      </c>
      <c r="W74" s="12">
        <v>2.5780000000000001E-2</v>
      </c>
      <c r="Y74">
        <v>2.04</v>
      </c>
      <c r="Z74">
        <f t="shared" si="2"/>
        <v>-7.0999999999999994E-2</v>
      </c>
      <c r="AA74">
        <f t="shared" si="3"/>
        <v>1.5780000000000002E-2</v>
      </c>
    </row>
    <row r="75" spans="1:27" x14ac:dyDescent="0.3">
      <c r="A75" s="12">
        <v>3079315.3997</v>
      </c>
      <c r="B75" s="12">
        <v>355135.01689999999</v>
      </c>
      <c r="C75" s="12">
        <v>3.4599999999999999E-2</v>
      </c>
      <c r="D75" s="12">
        <v>74</v>
      </c>
      <c r="E75" s="12"/>
      <c r="F75" s="12">
        <v>8.9999999999999993E-3</v>
      </c>
      <c r="G75" s="12">
        <v>1.7000000000000001E-2</v>
      </c>
      <c r="H75" s="12" t="s">
        <v>240</v>
      </c>
      <c r="I75" s="12">
        <v>14</v>
      </c>
      <c r="J75" s="12">
        <v>1</v>
      </c>
      <c r="K75" s="12">
        <v>1.3660000000000001</v>
      </c>
      <c r="L75" s="12">
        <v>0.747</v>
      </c>
      <c r="M75" s="12">
        <v>1.1439999999999999</v>
      </c>
      <c r="N75" s="12">
        <v>1.1479999999999999</v>
      </c>
      <c r="O75" s="12">
        <v>1.784</v>
      </c>
      <c r="P75" s="12">
        <v>6.0000000000000001E-3</v>
      </c>
      <c r="Q75" s="12">
        <v>7.0000000000000001E-3</v>
      </c>
      <c r="R75" s="2">
        <v>43558</v>
      </c>
      <c r="S75" s="13">
        <v>0.59456018518518516</v>
      </c>
      <c r="T75" s="12">
        <v>2.0499999999999998</v>
      </c>
      <c r="U75" s="12">
        <v>-82.470980489400006</v>
      </c>
      <c r="V75" s="12">
        <v>27.830688563599999</v>
      </c>
      <c r="W75" s="12">
        <v>0.12138</v>
      </c>
      <c r="Y75">
        <v>2.04</v>
      </c>
      <c r="Z75">
        <f t="shared" si="2"/>
        <v>2.4599999999999997E-2</v>
      </c>
      <c r="AA75">
        <f t="shared" si="3"/>
        <v>0.11138000000000001</v>
      </c>
    </row>
    <row r="76" spans="1:27" x14ac:dyDescent="0.3">
      <c r="A76" s="12">
        <v>3079315.6449000002</v>
      </c>
      <c r="B76" s="12">
        <v>355133.09299999999</v>
      </c>
      <c r="C76" s="12">
        <v>0.23480000000000001</v>
      </c>
      <c r="D76" s="12">
        <v>75</v>
      </c>
      <c r="E76" s="12"/>
      <c r="F76" s="12">
        <v>0.01</v>
      </c>
      <c r="G76" s="12">
        <v>1.7999999999999999E-2</v>
      </c>
      <c r="H76" s="12" t="s">
        <v>240</v>
      </c>
      <c r="I76" s="12">
        <v>13</v>
      </c>
      <c r="J76" s="12">
        <v>1</v>
      </c>
      <c r="K76" s="12">
        <v>1.3660000000000001</v>
      </c>
      <c r="L76" s="12">
        <v>0.747</v>
      </c>
      <c r="M76" s="12">
        <v>1.143</v>
      </c>
      <c r="N76" s="12">
        <v>1.147</v>
      </c>
      <c r="O76" s="12">
        <v>1.784</v>
      </c>
      <c r="P76" s="12">
        <v>7.0000000000000001E-3</v>
      </c>
      <c r="Q76" s="12">
        <v>7.0000000000000001E-3</v>
      </c>
      <c r="R76" s="2">
        <v>43558</v>
      </c>
      <c r="S76" s="13">
        <v>0.59467592592592589</v>
      </c>
      <c r="T76" s="12">
        <v>2.0499999999999998</v>
      </c>
      <c r="U76" s="12">
        <v>-82.471000049500006</v>
      </c>
      <c r="V76" s="12">
        <v>27.8306905683</v>
      </c>
      <c r="W76" s="12">
        <v>0.32157000000000002</v>
      </c>
      <c r="Y76">
        <v>2.04</v>
      </c>
      <c r="Z76">
        <f t="shared" si="2"/>
        <v>0.2248</v>
      </c>
      <c r="AA76">
        <f t="shared" si="3"/>
        <v>0.31157000000000001</v>
      </c>
    </row>
    <row r="77" spans="1:27" x14ac:dyDescent="0.3">
      <c r="A77" s="12">
        <v>3079309.8360000001</v>
      </c>
      <c r="B77" s="12">
        <v>355132.91950000002</v>
      </c>
      <c r="C77" s="12">
        <v>0.19059999999999999</v>
      </c>
      <c r="D77" s="12">
        <v>76</v>
      </c>
      <c r="E77" s="12"/>
      <c r="F77" s="12">
        <v>8.9999999999999993E-3</v>
      </c>
      <c r="G77" s="12">
        <v>1.7000000000000001E-2</v>
      </c>
      <c r="H77" s="12" t="s">
        <v>240</v>
      </c>
      <c r="I77" s="12">
        <v>15</v>
      </c>
      <c r="J77" s="12">
        <v>2</v>
      </c>
      <c r="K77" s="12">
        <v>1.2430000000000001</v>
      </c>
      <c r="L77" s="12">
        <v>0.68600000000000005</v>
      </c>
      <c r="M77" s="12">
        <v>1.0369999999999999</v>
      </c>
      <c r="N77" s="12">
        <v>1.0249999999999999</v>
      </c>
      <c r="O77" s="12">
        <v>1.611</v>
      </c>
      <c r="P77" s="12">
        <v>6.0000000000000001E-3</v>
      </c>
      <c r="Q77" s="12">
        <v>7.0000000000000001E-3</v>
      </c>
      <c r="R77" s="2">
        <v>43558</v>
      </c>
      <c r="S77" s="13">
        <v>0.59487268518518521</v>
      </c>
      <c r="T77" s="12">
        <v>2.0499999999999998</v>
      </c>
      <c r="U77" s="12">
        <v>-82.471001103800006</v>
      </c>
      <c r="V77" s="12">
        <v>27.830638126899998</v>
      </c>
      <c r="W77" s="12">
        <v>0.27740999999999999</v>
      </c>
      <c r="Y77">
        <v>2.04</v>
      </c>
      <c r="Z77">
        <f t="shared" si="2"/>
        <v>0.18059999999999998</v>
      </c>
      <c r="AA77">
        <f t="shared" si="3"/>
        <v>0.26740999999999998</v>
      </c>
    </row>
    <row r="78" spans="1:27" x14ac:dyDescent="0.3">
      <c r="A78" s="12">
        <v>3079309.5484000002</v>
      </c>
      <c r="B78" s="12">
        <v>355135.77830000001</v>
      </c>
      <c r="C78" s="12">
        <v>-2.5899999999999999E-2</v>
      </c>
      <c r="D78" s="12">
        <v>77</v>
      </c>
      <c r="E78" s="12"/>
      <c r="F78" s="12">
        <v>8.9999999999999993E-3</v>
      </c>
      <c r="G78" s="12">
        <v>1.7000000000000001E-2</v>
      </c>
      <c r="H78" s="12" t="s">
        <v>240</v>
      </c>
      <c r="I78" s="12">
        <v>15</v>
      </c>
      <c r="J78" s="12">
        <v>1</v>
      </c>
      <c r="K78" s="12">
        <v>1.2410000000000001</v>
      </c>
      <c r="L78" s="12">
        <v>0.68600000000000005</v>
      </c>
      <c r="M78" s="12">
        <v>1.0349999999999999</v>
      </c>
      <c r="N78" s="12">
        <v>1.0229999999999999</v>
      </c>
      <c r="O78" s="12">
        <v>1.609</v>
      </c>
      <c r="P78" s="12">
        <v>6.0000000000000001E-3</v>
      </c>
      <c r="Q78" s="12">
        <v>7.0000000000000001E-3</v>
      </c>
      <c r="R78" s="2">
        <v>43558</v>
      </c>
      <c r="S78" s="13">
        <v>0.59505787037037039</v>
      </c>
      <c r="T78" s="12">
        <v>2.0499999999999998</v>
      </c>
      <c r="U78" s="12">
        <v>-82.470972047999993</v>
      </c>
      <c r="V78" s="12">
        <v>27.830635840700001</v>
      </c>
      <c r="W78" s="12">
        <v>6.0909999999999999E-2</v>
      </c>
      <c r="Y78">
        <v>2.04</v>
      </c>
      <c r="Z78">
        <f t="shared" si="2"/>
        <v>-3.5900000000000001E-2</v>
      </c>
      <c r="AA78">
        <f t="shared" si="3"/>
        <v>5.0909999999999997E-2</v>
      </c>
    </row>
    <row r="79" spans="1:27" x14ac:dyDescent="0.3">
      <c r="A79" s="12">
        <v>3079309.1438000002</v>
      </c>
      <c r="B79" s="12">
        <v>355137.39620000002</v>
      </c>
      <c r="C79" s="12">
        <v>-8.4500000000000006E-2</v>
      </c>
      <c r="D79" s="12">
        <v>78</v>
      </c>
      <c r="E79" s="12"/>
      <c r="F79" s="12">
        <v>8.9999999999999993E-3</v>
      </c>
      <c r="G79" s="12">
        <v>1.6E-2</v>
      </c>
      <c r="H79" s="12" t="s">
        <v>240</v>
      </c>
      <c r="I79" s="12">
        <v>15</v>
      </c>
      <c r="J79" s="12">
        <v>1</v>
      </c>
      <c r="K79" s="12">
        <v>1.24</v>
      </c>
      <c r="L79" s="12">
        <v>0.68600000000000005</v>
      </c>
      <c r="M79" s="12">
        <v>1.034</v>
      </c>
      <c r="N79" s="12">
        <v>1.022</v>
      </c>
      <c r="O79" s="12">
        <v>1.607</v>
      </c>
      <c r="P79" s="12">
        <v>6.0000000000000001E-3</v>
      </c>
      <c r="Q79" s="12">
        <v>6.0000000000000001E-3</v>
      </c>
      <c r="R79" s="2">
        <v>43558</v>
      </c>
      <c r="S79" s="13">
        <v>0.59516203703703707</v>
      </c>
      <c r="T79" s="12">
        <v>2.0499999999999998</v>
      </c>
      <c r="U79" s="12">
        <v>-82.4709555747</v>
      </c>
      <c r="V79" s="12">
        <v>27.830632364500001</v>
      </c>
      <c r="W79" s="12">
        <v>2.31E-3</v>
      </c>
      <c r="Y79">
        <v>2.04</v>
      </c>
      <c r="Z79">
        <f t="shared" si="2"/>
        <v>-9.4500000000000001E-2</v>
      </c>
      <c r="AA79">
        <f t="shared" si="3"/>
        <v>-7.6900000000000007E-3</v>
      </c>
    </row>
    <row r="80" spans="1:27" x14ac:dyDescent="0.3">
      <c r="A80" s="12">
        <v>3079308.7488000002</v>
      </c>
      <c r="B80" s="12">
        <v>355139.42719999998</v>
      </c>
      <c r="C80" s="12">
        <v>-0.14660000000000001</v>
      </c>
      <c r="D80" s="12">
        <v>79</v>
      </c>
      <c r="E80" s="12"/>
      <c r="F80" s="12">
        <v>8.9999999999999993E-3</v>
      </c>
      <c r="G80" s="12">
        <v>1.6E-2</v>
      </c>
      <c r="H80" s="12" t="s">
        <v>240</v>
      </c>
      <c r="I80" s="12">
        <v>15</v>
      </c>
      <c r="J80" s="12">
        <v>2</v>
      </c>
      <c r="K80" s="12">
        <v>1.2390000000000001</v>
      </c>
      <c r="L80" s="12">
        <v>0.68500000000000005</v>
      </c>
      <c r="M80" s="12">
        <v>1.032</v>
      </c>
      <c r="N80" s="12">
        <v>1.0209999999999999</v>
      </c>
      <c r="O80" s="12">
        <v>1.6060000000000001</v>
      </c>
      <c r="P80" s="12">
        <v>6.0000000000000001E-3</v>
      </c>
      <c r="Q80" s="12">
        <v>6.0000000000000001E-3</v>
      </c>
      <c r="R80" s="2">
        <v>43558</v>
      </c>
      <c r="S80" s="13">
        <v>0.59527777777777779</v>
      </c>
      <c r="T80" s="12">
        <v>2.0499999999999998</v>
      </c>
      <c r="U80" s="12">
        <v>-82.470934909099995</v>
      </c>
      <c r="V80" s="12">
        <v>27.830629019500002</v>
      </c>
      <c r="W80" s="12">
        <v>-5.9790000000000003E-2</v>
      </c>
      <c r="Y80">
        <v>2.04</v>
      </c>
      <c r="Z80">
        <f t="shared" si="2"/>
        <v>-0.15660000000000002</v>
      </c>
      <c r="AA80">
        <f t="shared" si="3"/>
        <v>-6.9790000000000005E-2</v>
      </c>
    </row>
    <row r="81" spans="1:27" x14ac:dyDescent="0.3">
      <c r="A81" s="12">
        <v>3079308.6241000001</v>
      </c>
      <c r="B81" s="12">
        <v>355140.06069999997</v>
      </c>
      <c r="C81" s="12">
        <v>-0.24340000000000001</v>
      </c>
      <c r="D81" s="12">
        <v>80</v>
      </c>
      <c r="E81" s="12"/>
      <c r="F81" s="12">
        <v>8.9999999999999993E-3</v>
      </c>
      <c r="G81" s="12">
        <v>1.7000000000000001E-2</v>
      </c>
      <c r="H81" s="12" t="s">
        <v>240</v>
      </c>
      <c r="I81" s="12">
        <v>15</v>
      </c>
      <c r="J81" s="12">
        <v>2</v>
      </c>
      <c r="K81" s="12">
        <v>1.2390000000000001</v>
      </c>
      <c r="L81" s="12">
        <v>0.68500000000000005</v>
      </c>
      <c r="M81" s="12">
        <v>1.032</v>
      </c>
      <c r="N81" s="12">
        <v>1.0209999999999999</v>
      </c>
      <c r="O81" s="12">
        <v>1.605</v>
      </c>
      <c r="P81" s="12">
        <v>6.0000000000000001E-3</v>
      </c>
      <c r="Q81" s="12">
        <v>7.0000000000000001E-3</v>
      </c>
      <c r="R81" s="2">
        <v>43558</v>
      </c>
      <c r="S81" s="13">
        <v>0.59538194444444448</v>
      </c>
      <c r="T81" s="12">
        <v>2.0499999999999998</v>
      </c>
      <c r="U81" s="12">
        <v>-82.470928463000007</v>
      </c>
      <c r="V81" s="12">
        <v>27.8306279627</v>
      </c>
      <c r="W81" s="12">
        <v>-0.15658</v>
      </c>
      <c r="Y81">
        <v>2.04</v>
      </c>
      <c r="Z81">
        <f t="shared" si="2"/>
        <v>-0.25340000000000001</v>
      </c>
      <c r="AA81">
        <f t="shared" si="3"/>
        <v>-0.16658000000000001</v>
      </c>
    </row>
    <row r="82" spans="1:27" x14ac:dyDescent="0.3">
      <c r="A82" s="12">
        <v>3079308.6173</v>
      </c>
      <c r="B82" s="12">
        <v>355140.46610000002</v>
      </c>
      <c r="C82" s="12">
        <v>-0.25190000000000001</v>
      </c>
      <c r="D82" s="12">
        <v>81</v>
      </c>
      <c r="E82" s="12" t="s">
        <v>243</v>
      </c>
      <c r="F82" s="12">
        <v>8.9999999999999993E-3</v>
      </c>
      <c r="G82" s="12">
        <v>1.7000000000000001E-2</v>
      </c>
      <c r="H82" s="12" t="s">
        <v>240</v>
      </c>
      <c r="I82" s="12">
        <v>15</v>
      </c>
      <c r="J82" s="12">
        <v>2</v>
      </c>
      <c r="K82" s="12">
        <v>1.238</v>
      </c>
      <c r="L82" s="12">
        <v>0.68500000000000005</v>
      </c>
      <c r="M82" s="12">
        <v>1.0309999999999999</v>
      </c>
      <c r="N82" s="12">
        <v>1.02</v>
      </c>
      <c r="O82" s="12">
        <v>1.603</v>
      </c>
      <c r="P82" s="12">
        <v>6.0000000000000001E-3</v>
      </c>
      <c r="Q82" s="12">
        <v>7.0000000000000001E-3</v>
      </c>
      <c r="R82" s="2">
        <v>43558</v>
      </c>
      <c r="S82" s="13">
        <v>0.59550925925925924</v>
      </c>
      <c r="T82" s="12">
        <v>2.0499999999999998</v>
      </c>
      <c r="U82" s="12">
        <v>-82.470924346800004</v>
      </c>
      <c r="V82" s="12">
        <v>27.8306279452</v>
      </c>
      <c r="W82" s="12">
        <v>-0.16508</v>
      </c>
      <c r="Y82">
        <v>2.04</v>
      </c>
      <c r="Z82">
        <f t="shared" si="2"/>
        <v>-0.26190000000000002</v>
      </c>
      <c r="AA82">
        <f t="shared" si="3"/>
        <v>-0.17508000000000001</v>
      </c>
    </row>
    <row r="83" spans="1:27" x14ac:dyDescent="0.3">
      <c r="A83" s="12">
        <v>3079308.5218000002</v>
      </c>
      <c r="B83" s="12">
        <v>355141.65870000003</v>
      </c>
      <c r="C83" s="12">
        <v>-0.22159999999999999</v>
      </c>
      <c r="D83" s="12">
        <v>82</v>
      </c>
      <c r="E83" s="12" t="s">
        <v>245</v>
      </c>
      <c r="F83" s="12">
        <v>8.9999999999999993E-3</v>
      </c>
      <c r="G83" s="12">
        <v>1.7000000000000001E-2</v>
      </c>
      <c r="H83" s="12" t="s">
        <v>240</v>
      </c>
      <c r="I83" s="12">
        <v>15</v>
      </c>
      <c r="J83" s="12">
        <v>2</v>
      </c>
      <c r="K83" s="12">
        <v>1.2350000000000001</v>
      </c>
      <c r="L83" s="12">
        <v>0.68500000000000005</v>
      </c>
      <c r="M83" s="12">
        <v>1.028</v>
      </c>
      <c r="N83" s="12">
        <v>1.0169999999999999</v>
      </c>
      <c r="O83" s="12">
        <v>1.6</v>
      </c>
      <c r="P83" s="12">
        <v>6.0000000000000001E-3</v>
      </c>
      <c r="Q83" s="12">
        <v>7.0000000000000001E-3</v>
      </c>
      <c r="R83" s="2">
        <v>43558</v>
      </c>
      <c r="S83" s="13">
        <v>0.59567129629629634</v>
      </c>
      <c r="T83" s="12">
        <v>2.0499999999999998</v>
      </c>
      <c r="U83" s="12">
        <v>-82.4709122286</v>
      </c>
      <c r="V83" s="12">
        <v>27.830627212300001</v>
      </c>
      <c r="W83" s="12">
        <v>-0.13478000000000001</v>
      </c>
      <c r="Y83">
        <v>2.04</v>
      </c>
      <c r="Z83">
        <f t="shared" si="2"/>
        <v>-0.2316</v>
      </c>
      <c r="AA83">
        <f t="shared" si="3"/>
        <v>-0.14478000000000002</v>
      </c>
    </row>
    <row r="84" spans="1:27" x14ac:dyDescent="0.3">
      <c r="A84" s="12">
        <v>3079307.7988999998</v>
      </c>
      <c r="B84" s="12">
        <v>355144.60859999998</v>
      </c>
      <c r="C84" s="12">
        <v>-0.2833</v>
      </c>
      <c r="D84" s="12">
        <v>83</v>
      </c>
      <c r="E84" s="12"/>
      <c r="F84" s="12">
        <v>8.9999999999999993E-3</v>
      </c>
      <c r="G84" s="12">
        <v>1.7000000000000001E-2</v>
      </c>
      <c r="H84" s="12" t="s">
        <v>240</v>
      </c>
      <c r="I84" s="12">
        <v>15</v>
      </c>
      <c r="J84" s="12">
        <v>1</v>
      </c>
      <c r="K84" s="12">
        <v>1.234</v>
      </c>
      <c r="L84" s="12">
        <v>0.68500000000000005</v>
      </c>
      <c r="M84" s="12">
        <v>1.026</v>
      </c>
      <c r="N84" s="12">
        <v>1.0149999999999999</v>
      </c>
      <c r="O84" s="12">
        <v>1.5980000000000001</v>
      </c>
      <c r="P84" s="12">
        <v>6.0000000000000001E-3</v>
      </c>
      <c r="Q84" s="12">
        <v>7.0000000000000001E-3</v>
      </c>
      <c r="R84" s="2">
        <v>43558</v>
      </c>
      <c r="S84" s="13">
        <v>0.59583333333333333</v>
      </c>
      <c r="T84" s="12">
        <v>2.0499999999999998</v>
      </c>
      <c r="U84" s="12">
        <v>-82.470882195000002</v>
      </c>
      <c r="V84" s="12">
        <v>27.830621007600001</v>
      </c>
      <c r="W84" s="12">
        <v>-0.19647999999999999</v>
      </c>
      <c r="Y84">
        <v>2.04</v>
      </c>
      <c r="Z84">
        <f t="shared" si="2"/>
        <v>-0.29330000000000001</v>
      </c>
      <c r="AA84">
        <f t="shared" si="3"/>
        <v>-0.20648</v>
      </c>
    </row>
    <row r="85" spans="1:27" x14ac:dyDescent="0.3">
      <c r="A85" s="12">
        <v>3079306.6348999999</v>
      </c>
      <c r="B85" s="12">
        <v>355147.42849999998</v>
      </c>
      <c r="C85" s="12">
        <v>-0.35010000000000002</v>
      </c>
      <c r="D85" s="12">
        <v>84</v>
      </c>
      <c r="E85" s="12"/>
      <c r="F85" s="12">
        <v>8.9999999999999993E-3</v>
      </c>
      <c r="G85" s="12">
        <v>1.7000000000000001E-2</v>
      </c>
      <c r="H85" s="12" t="s">
        <v>240</v>
      </c>
      <c r="I85" s="12">
        <v>15</v>
      </c>
      <c r="J85" s="12">
        <v>1</v>
      </c>
      <c r="K85" s="12">
        <v>1.232</v>
      </c>
      <c r="L85" s="12">
        <v>0.68500000000000005</v>
      </c>
      <c r="M85" s="12">
        <v>1.0249999999999999</v>
      </c>
      <c r="N85" s="12">
        <v>1.014</v>
      </c>
      <c r="O85" s="12">
        <v>1.5960000000000001</v>
      </c>
      <c r="P85" s="12">
        <v>6.0000000000000001E-3</v>
      </c>
      <c r="Q85" s="12">
        <v>7.0000000000000001E-3</v>
      </c>
      <c r="R85" s="2">
        <v>43558</v>
      </c>
      <c r="S85" s="13">
        <v>0.59597222222222224</v>
      </c>
      <c r="T85" s="12">
        <v>2.0499999999999998</v>
      </c>
      <c r="U85" s="12">
        <v>-82.470853427400002</v>
      </c>
      <c r="V85" s="12">
        <v>27.830610808199999</v>
      </c>
      <c r="W85" s="12">
        <v>-0.26327</v>
      </c>
      <c r="Y85">
        <v>2.04</v>
      </c>
      <c r="Z85">
        <f t="shared" si="2"/>
        <v>-0.36010000000000003</v>
      </c>
      <c r="AA85">
        <f t="shared" si="3"/>
        <v>-0.27327000000000001</v>
      </c>
    </row>
    <row r="86" spans="1:27" x14ac:dyDescent="0.3">
      <c r="A86" s="12">
        <v>3079305.7111999998</v>
      </c>
      <c r="B86" s="12">
        <v>355150.14649999997</v>
      </c>
      <c r="C86" s="12">
        <v>-0.37240000000000001</v>
      </c>
      <c r="D86" s="12">
        <v>85</v>
      </c>
      <c r="E86" s="12"/>
      <c r="F86" s="12">
        <v>8.9999999999999993E-3</v>
      </c>
      <c r="G86" s="12">
        <v>1.7000000000000001E-2</v>
      </c>
      <c r="H86" s="12" t="s">
        <v>240</v>
      </c>
      <c r="I86" s="12">
        <v>15</v>
      </c>
      <c r="J86" s="12">
        <v>2</v>
      </c>
      <c r="K86" s="12">
        <v>1.2310000000000001</v>
      </c>
      <c r="L86" s="12">
        <v>0.68400000000000005</v>
      </c>
      <c r="M86" s="12">
        <v>1.024</v>
      </c>
      <c r="N86" s="12">
        <v>1.0129999999999999</v>
      </c>
      <c r="O86" s="12">
        <v>1.595</v>
      </c>
      <c r="P86" s="12">
        <v>6.0000000000000001E-3</v>
      </c>
      <c r="Q86" s="12">
        <v>7.0000000000000001E-3</v>
      </c>
      <c r="R86" s="2">
        <v>43558</v>
      </c>
      <c r="S86" s="13">
        <v>0.59608796296296296</v>
      </c>
      <c r="T86" s="12">
        <v>2.0499999999999998</v>
      </c>
      <c r="U86" s="12">
        <v>-82.470825723399997</v>
      </c>
      <c r="V86" s="12">
        <v>27.830602766199998</v>
      </c>
      <c r="W86" s="12">
        <v>-0.28556999999999999</v>
      </c>
      <c r="Y86">
        <v>2.04</v>
      </c>
      <c r="Z86">
        <f t="shared" si="2"/>
        <v>-0.38240000000000002</v>
      </c>
      <c r="AA86">
        <f t="shared" si="3"/>
        <v>-0.29557</v>
      </c>
    </row>
    <row r="87" spans="1:27" x14ac:dyDescent="0.3">
      <c r="A87" s="12">
        <v>3079304.2626999998</v>
      </c>
      <c r="B87" s="12">
        <v>355153.05609999999</v>
      </c>
      <c r="C87" s="12">
        <v>-0.43430000000000002</v>
      </c>
      <c r="D87" s="12">
        <v>86</v>
      </c>
      <c r="E87" s="12"/>
      <c r="F87" s="12">
        <v>8.9999999999999993E-3</v>
      </c>
      <c r="G87" s="12">
        <v>1.7000000000000001E-2</v>
      </c>
      <c r="H87" s="12" t="s">
        <v>240</v>
      </c>
      <c r="I87" s="12">
        <v>15</v>
      </c>
      <c r="J87" s="12">
        <v>1</v>
      </c>
      <c r="K87" s="12">
        <v>1.23</v>
      </c>
      <c r="L87" s="12">
        <v>0.68400000000000005</v>
      </c>
      <c r="M87" s="12">
        <v>1.022</v>
      </c>
      <c r="N87" s="12">
        <v>1.0109999999999999</v>
      </c>
      <c r="O87" s="12">
        <v>1.5920000000000001</v>
      </c>
      <c r="P87" s="12">
        <v>6.0000000000000001E-3</v>
      </c>
      <c r="Q87" s="12">
        <v>7.0000000000000001E-3</v>
      </c>
      <c r="R87" s="2">
        <v>43558</v>
      </c>
      <c r="S87" s="13">
        <v>0.59622685185185187</v>
      </c>
      <c r="T87" s="12">
        <v>2.0499999999999998</v>
      </c>
      <c r="U87" s="12">
        <v>-82.470796010599997</v>
      </c>
      <c r="V87" s="12">
        <v>27.8305900089</v>
      </c>
      <c r="W87" s="12">
        <v>-0.34745999999999999</v>
      </c>
      <c r="Y87">
        <v>2.04</v>
      </c>
      <c r="Z87">
        <f t="shared" si="2"/>
        <v>-0.44430000000000003</v>
      </c>
      <c r="AA87">
        <f t="shared" si="3"/>
        <v>-0.35746</v>
      </c>
    </row>
    <row r="88" spans="1:27" x14ac:dyDescent="0.3">
      <c r="A88" s="12">
        <v>3079296.7337000002</v>
      </c>
      <c r="B88" s="12">
        <v>355150.50819999998</v>
      </c>
      <c r="C88" s="12">
        <v>-0.53749999999999998</v>
      </c>
      <c r="D88" s="12">
        <v>87</v>
      </c>
      <c r="E88" s="12" t="s">
        <v>271</v>
      </c>
      <c r="F88" s="12">
        <v>8.9999999999999993E-3</v>
      </c>
      <c r="G88" s="12">
        <v>1.7999999999999999E-2</v>
      </c>
      <c r="H88" s="12" t="s">
        <v>240</v>
      </c>
      <c r="I88" s="12">
        <v>15</v>
      </c>
      <c r="J88" s="12">
        <v>2</v>
      </c>
      <c r="K88" s="12">
        <v>1.2270000000000001</v>
      </c>
      <c r="L88" s="12">
        <v>0.68400000000000005</v>
      </c>
      <c r="M88" s="12">
        <v>1.0189999999999999</v>
      </c>
      <c r="N88" s="12">
        <v>1.0089999999999999</v>
      </c>
      <c r="O88" s="12">
        <v>1.589</v>
      </c>
      <c r="P88" s="12">
        <v>6.0000000000000001E-3</v>
      </c>
      <c r="Q88" s="12">
        <v>7.0000000000000001E-3</v>
      </c>
      <c r="R88" s="2">
        <v>43558</v>
      </c>
      <c r="S88" s="13">
        <v>0.59653935185185192</v>
      </c>
      <c r="T88" s="12">
        <v>2.0499999999999998</v>
      </c>
      <c r="U88" s="12">
        <v>-82.470820959199997</v>
      </c>
      <c r="V88" s="12">
        <v>27.830521787599999</v>
      </c>
      <c r="W88" s="12">
        <v>-0.45062000000000002</v>
      </c>
      <c r="Y88">
        <v>2.04</v>
      </c>
      <c r="Z88">
        <f t="shared" si="2"/>
        <v>-0.54749999999999999</v>
      </c>
      <c r="AA88">
        <f t="shared" si="3"/>
        <v>-0.46062000000000003</v>
      </c>
    </row>
    <row r="89" spans="1:27" x14ac:dyDescent="0.3">
      <c r="A89" s="12">
        <v>3079297.5040000002</v>
      </c>
      <c r="B89" s="12">
        <v>355147.36440000002</v>
      </c>
      <c r="C89" s="12">
        <v>-0.33329999999999999</v>
      </c>
      <c r="D89" s="12">
        <v>88</v>
      </c>
      <c r="E89" s="12"/>
      <c r="F89" s="12">
        <v>8.9999999999999993E-3</v>
      </c>
      <c r="G89" s="12">
        <v>1.7000000000000001E-2</v>
      </c>
      <c r="H89" s="12" t="s">
        <v>240</v>
      </c>
      <c r="I89" s="12">
        <v>15</v>
      </c>
      <c r="J89" s="12">
        <v>2</v>
      </c>
      <c r="K89" s="12">
        <v>1.2250000000000001</v>
      </c>
      <c r="L89" s="12">
        <v>0.68400000000000005</v>
      </c>
      <c r="M89" s="12">
        <v>1.0169999999999999</v>
      </c>
      <c r="N89" s="12">
        <v>1.0069999999999999</v>
      </c>
      <c r="O89" s="12">
        <v>1.5860000000000001</v>
      </c>
      <c r="P89" s="12">
        <v>6.0000000000000001E-3</v>
      </c>
      <c r="Q89" s="12">
        <v>6.0000000000000001E-3</v>
      </c>
      <c r="R89" s="2">
        <v>43558</v>
      </c>
      <c r="S89" s="13">
        <v>0.59671296296296295</v>
      </c>
      <c r="T89" s="12">
        <v>2.0499999999999998</v>
      </c>
      <c r="U89" s="12">
        <v>-82.470852966899997</v>
      </c>
      <c r="V89" s="12">
        <v>27.8305283991</v>
      </c>
      <c r="W89" s="12">
        <v>-0.24642</v>
      </c>
      <c r="Y89">
        <v>2.04</v>
      </c>
      <c r="Z89">
        <f t="shared" si="2"/>
        <v>-0.34329999999999999</v>
      </c>
      <c r="AA89">
        <f t="shared" si="3"/>
        <v>-0.25641999999999998</v>
      </c>
    </row>
    <row r="90" spans="1:27" x14ac:dyDescent="0.3">
      <c r="A90" s="12">
        <v>3079298.2168000001</v>
      </c>
      <c r="B90" s="12">
        <v>355144.5183</v>
      </c>
      <c r="C90" s="12">
        <v>-0.29120000000000001</v>
      </c>
      <c r="D90" s="12">
        <v>89</v>
      </c>
      <c r="E90" s="12"/>
      <c r="F90" s="12">
        <v>8.9999999999999993E-3</v>
      </c>
      <c r="G90" s="12">
        <v>1.7000000000000001E-2</v>
      </c>
      <c r="H90" s="12" t="s">
        <v>240</v>
      </c>
      <c r="I90" s="12">
        <v>15</v>
      </c>
      <c r="J90" s="12">
        <v>1</v>
      </c>
      <c r="K90" s="12">
        <v>1.224</v>
      </c>
      <c r="L90" s="12">
        <v>0.68400000000000005</v>
      </c>
      <c r="M90" s="12">
        <v>1.016</v>
      </c>
      <c r="N90" s="12">
        <v>1.006</v>
      </c>
      <c r="O90" s="12">
        <v>1.5840000000000001</v>
      </c>
      <c r="P90" s="12">
        <v>6.0000000000000001E-3</v>
      </c>
      <c r="Q90" s="12">
        <v>6.0000000000000001E-3</v>
      </c>
      <c r="R90" s="2">
        <v>43558</v>
      </c>
      <c r="S90" s="13">
        <v>0.59684027777777782</v>
      </c>
      <c r="T90" s="12">
        <v>2.0499999999999998</v>
      </c>
      <c r="U90" s="12">
        <v>-82.470881945599999</v>
      </c>
      <c r="V90" s="12">
        <v>27.830534523899999</v>
      </c>
      <c r="W90" s="12">
        <v>-0.20433000000000001</v>
      </c>
      <c r="Y90">
        <v>2.04</v>
      </c>
      <c r="Z90">
        <f t="shared" si="2"/>
        <v>-0.30120000000000002</v>
      </c>
      <c r="AA90">
        <f t="shared" si="3"/>
        <v>-0.21433000000000002</v>
      </c>
    </row>
    <row r="91" spans="1:27" x14ac:dyDescent="0.3">
      <c r="A91" s="12">
        <v>3079298.8722999999</v>
      </c>
      <c r="B91" s="12">
        <v>355141.0197</v>
      </c>
      <c r="C91" s="12">
        <v>-0.29139999999999999</v>
      </c>
      <c r="D91" s="12">
        <v>90</v>
      </c>
      <c r="E91" s="12" t="s">
        <v>241</v>
      </c>
      <c r="F91" s="12">
        <v>8.9999999999999993E-3</v>
      </c>
      <c r="G91" s="12">
        <v>1.7999999999999999E-2</v>
      </c>
      <c r="H91" s="12" t="s">
        <v>240</v>
      </c>
      <c r="I91" s="12">
        <v>15</v>
      </c>
      <c r="J91" s="12">
        <v>2</v>
      </c>
      <c r="K91" s="12">
        <v>1.2230000000000001</v>
      </c>
      <c r="L91" s="12">
        <v>0.68300000000000005</v>
      </c>
      <c r="M91" s="12">
        <v>1.014</v>
      </c>
      <c r="N91" s="12">
        <v>1.004</v>
      </c>
      <c r="O91" s="12">
        <v>1.5820000000000001</v>
      </c>
      <c r="P91" s="12">
        <v>6.0000000000000001E-3</v>
      </c>
      <c r="Q91" s="12">
        <v>7.0000000000000001E-3</v>
      </c>
      <c r="R91" s="2">
        <v>43558</v>
      </c>
      <c r="S91" s="13">
        <v>0.59719907407407413</v>
      </c>
      <c r="T91" s="12">
        <v>2.0499999999999998</v>
      </c>
      <c r="U91" s="12">
        <v>-82.470917541099993</v>
      </c>
      <c r="V91" s="12">
        <v>27.830540061000001</v>
      </c>
      <c r="W91" s="12">
        <v>-0.20452999999999999</v>
      </c>
      <c r="Y91">
        <v>2.04</v>
      </c>
      <c r="Z91">
        <f t="shared" si="2"/>
        <v>-0.3014</v>
      </c>
      <c r="AA91">
        <f t="shared" si="3"/>
        <v>-0.21453</v>
      </c>
    </row>
    <row r="92" spans="1:27" x14ac:dyDescent="0.3">
      <c r="A92" s="12">
        <v>3079299.0487000002</v>
      </c>
      <c r="B92" s="12">
        <v>355139.90330000001</v>
      </c>
      <c r="C92" s="12">
        <v>-0.2079</v>
      </c>
      <c r="D92" s="12">
        <v>91</v>
      </c>
      <c r="E92" s="12" t="s">
        <v>239</v>
      </c>
      <c r="F92" s="12">
        <v>8.9999999999999993E-3</v>
      </c>
      <c r="G92" s="12">
        <v>1.7000000000000001E-2</v>
      </c>
      <c r="H92" s="12" t="s">
        <v>240</v>
      </c>
      <c r="I92" s="12">
        <v>15</v>
      </c>
      <c r="J92" s="12">
        <v>1</v>
      </c>
      <c r="K92" s="12">
        <v>1.2190000000000001</v>
      </c>
      <c r="L92" s="12">
        <v>0.68300000000000005</v>
      </c>
      <c r="M92" s="12">
        <v>1.01</v>
      </c>
      <c r="N92" s="12">
        <v>1.0009999999999999</v>
      </c>
      <c r="O92" s="12">
        <v>1.577</v>
      </c>
      <c r="P92" s="12">
        <v>6.0000000000000001E-3</v>
      </c>
      <c r="Q92" s="12">
        <v>7.0000000000000001E-3</v>
      </c>
      <c r="R92" s="2">
        <v>43558</v>
      </c>
      <c r="S92" s="13">
        <v>0.5975462962962963</v>
      </c>
      <c r="T92" s="12">
        <v>2.0499999999999998</v>
      </c>
      <c r="U92" s="12">
        <v>-82.470928895599997</v>
      </c>
      <c r="V92" s="12">
        <v>27.8305415321</v>
      </c>
      <c r="W92" s="12">
        <v>-0.12103</v>
      </c>
      <c r="Y92">
        <v>2.04</v>
      </c>
      <c r="Z92">
        <f t="shared" si="2"/>
        <v>-0.21790000000000001</v>
      </c>
      <c r="AA92">
        <f t="shared" si="3"/>
        <v>-0.13103000000000001</v>
      </c>
    </row>
    <row r="93" spans="1:27" x14ac:dyDescent="0.3">
      <c r="A93" s="12">
        <v>3079299.1246000002</v>
      </c>
      <c r="B93" s="12">
        <v>355138.6851</v>
      </c>
      <c r="C93" s="12">
        <v>-0.2742</v>
      </c>
      <c r="D93" s="12">
        <v>92</v>
      </c>
      <c r="E93" s="12"/>
      <c r="F93" s="12">
        <v>8.9999999999999993E-3</v>
      </c>
      <c r="G93" s="12">
        <v>1.7999999999999999E-2</v>
      </c>
      <c r="H93" s="12" t="s">
        <v>240</v>
      </c>
      <c r="I93" s="12">
        <v>15</v>
      </c>
      <c r="J93" s="12">
        <v>1</v>
      </c>
      <c r="K93" s="12">
        <v>1.216</v>
      </c>
      <c r="L93" s="12">
        <v>0.68300000000000005</v>
      </c>
      <c r="M93" s="12">
        <v>1.006</v>
      </c>
      <c r="N93" s="12">
        <v>0.997</v>
      </c>
      <c r="O93" s="12">
        <v>1.573</v>
      </c>
      <c r="P93" s="12">
        <v>6.0000000000000001E-3</v>
      </c>
      <c r="Q93" s="12">
        <v>7.0000000000000001E-3</v>
      </c>
      <c r="R93" s="2">
        <v>43558</v>
      </c>
      <c r="S93" s="13">
        <v>0.59768518518518521</v>
      </c>
      <c r="T93" s="12">
        <v>2.0499999999999998</v>
      </c>
      <c r="U93" s="12">
        <v>-82.470941271300006</v>
      </c>
      <c r="V93" s="12">
        <v>27.830542085299999</v>
      </c>
      <c r="W93" s="12">
        <v>-0.18733</v>
      </c>
      <c r="Y93">
        <v>2.04</v>
      </c>
      <c r="Z93">
        <f t="shared" si="2"/>
        <v>-0.28420000000000001</v>
      </c>
      <c r="AA93">
        <f t="shared" si="3"/>
        <v>-0.19733000000000001</v>
      </c>
    </row>
    <row r="94" spans="1:27" x14ac:dyDescent="0.3">
      <c r="A94" s="12">
        <v>3079299.2366999998</v>
      </c>
      <c r="B94" s="12">
        <v>355137.5197</v>
      </c>
      <c r="C94" s="12">
        <v>-0.1603</v>
      </c>
      <c r="D94" s="12">
        <v>93</v>
      </c>
      <c r="E94" s="12"/>
      <c r="F94" s="12">
        <v>8.9999999999999993E-3</v>
      </c>
      <c r="G94" s="12">
        <v>1.7000000000000001E-2</v>
      </c>
      <c r="H94" s="12" t="s">
        <v>240</v>
      </c>
      <c r="I94" s="12">
        <v>15</v>
      </c>
      <c r="J94" s="12">
        <v>2</v>
      </c>
      <c r="K94" s="12">
        <v>1.2150000000000001</v>
      </c>
      <c r="L94" s="12">
        <v>0.68200000000000005</v>
      </c>
      <c r="M94" s="12">
        <v>1.0049999999999999</v>
      </c>
      <c r="N94" s="12">
        <v>0.996</v>
      </c>
      <c r="O94" s="12">
        <v>1.571</v>
      </c>
      <c r="P94" s="12">
        <v>6.0000000000000001E-3</v>
      </c>
      <c r="Q94" s="12">
        <v>7.0000000000000001E-3</v>
      </c>
      <c r="R94" s="2">
        <v>43558</v>
      </c>
      <c r="S94" s="13">
        <v>0.59778935185185189</v>
      </c>
      <c r="T94" s="12">
        <v>2.0499999999999998</v>
      </c>
      <c r="U94" s="12">
        <v>-82.470953115399993</v>
      </c>
      <c r="V94" s="12">
        <v>27.830542970900002</v>
      </c>
      <c r="W94" s="12">
        <v>-7.3429999999999995E-2</v>
      </c>
      <c r="Y94">
        <v>2.04</v>
      </c>
      <c r="Z94">
        <f t="shared" si="2"/>
        <v>-0.17030000000000001</v>
      </c>
      <c r="AA94">
        <f t="shared" si="3"/>
        <v>-8.342999999999999E-2</v>
      </c>
    </row>
    <row r="95" spans="1:27" x14ac:dyDescent="0.3">
      <c r="A95" s="12">
        <v>3079299.3640999999</v>
      </c>
      <c r="B95" s="12">
        <v>355135.45600000001</v>
      </c>
      <c r="C95" s="12">
        <v>1.04E-2</v>
      </c>
      <c r="D95" s="12">
        <v>94</v>
      </c>
      <c r="E95" s="12"/>
      <c r="F95" s="12">
        <v>8.9999999999999993E-3</v>
      </c>
      <c r="G95" s="12">
        <v>1.7999999999999999E-2</v>
      </c>
      <c r="H95" s="12" t="s">
        <v>240</v>
      </c>
      <c r="I95" s="12">
        <v>15</v>
      </c>
      <c r="J95" s="12">
        <v>1</v>
      </c>
      <c r="K95" s="12">
        <v>1.214</v>
      </c>
      <c r="L95" s="12">
        <v>0.68200000000000005</v>
      </c>
      <c r="M95" s="12">
        <v>1.004</v>
      </c>
      <c r="N95" s="12">
        <v>0.996</v>
      </c>
      <c r="O95" s="12">
        <v>1.57</v>
      </c>
      <c r="P95" s="12">
        <v>6.0000000000000001E-3</v>
      </c>
      <c r="Q95" s="12">
        <v>7.0000000000000001E-3</v>
      </c>
      <c r="R95" s="2">
        <v>43558</v>
      </c>
      <c r="S95" s="13">
        <v>0.59791666666666665</v>
      </c>
      <c r="T95" s="12">
        <v>2.0499999999999998</v>
      </c>
      <c r="U95" s="12">
        <v>-82.470974080299996</v>
      </c>
      <c r="V95" s="12">
        <v>27.8305438973</v>
      </c>
      <c r="W95" s="12">
        <v>9.7269999999999995E-2</v>
      </c>
      <c r="Y95">
        <v>2.04</v>
      </c>
      <c r="Z95">
        <f t="shared" si="2"/>
        <v>3.9999999999999931E-4</v>
      </c>
      <c r="AA95">
        <f t="shared" si="3"/>
        <v>8.727E-2</v>
      </c>
    </row>
    <row r="96" spans="1:27" x14ac:dyDescent="0.3">
      <c r="A96" s="12">
        <v>3079299.3335000002</v>
      </c>
      <c r="B96" s="12">
        <v>355133.93310000002</v>
      </c>
      <c r="C96" s="12">
        <v>0.2016</v>
      </c>
      <c r="D96" s="12">
        <v>95</v>
      </c>
      <c r="E96" s="12"/>
      <c r="F96" s="12">
        <v>0.01</v>
      </c>
      <c r="G96" s="12">
        <v>1.7999999999999999E-2</v>
      </c>
      <c r="H96" s="12" t="s">
        <v>240</v>
      </c>
      <c r="I96" s="12">
        <v>14</v>
      </c>
      <c r="J96" s="12">
        <v>1</v>
      </c>
      <c r="K96" s="12">
        <v>1.238</v>
      </c>
      <c r="L96" s="12">
        <v>0.70499999999999996</v>
      </c>
      <c r="M96" s="12">
        <v>1.0169999999999999</v>
      </c>
      <c r="N96" s="12">
        <v>0.997</v>
      </c>
      <c r="O96" s="12">
        <v>1.589</v>
      </c>
      <c r="P96" s="12">
        <v>7.0000000000000001E-3</v>
      </c>
      <c r="Q96" s="12">
        <v>7.0000000000000001E-3</v>
      </c>
      <c r="R96" s="2">
        <v>43558</v>
      </c>
      <c r="S96" s="13">
        <v>0.59805555555555556</v>
      </c>
      <c r="T96" s="12">
        <v>2.0499999999999998</v>
      </c>
      <c r="U96" s="12">
        <v>-82.470989536199994</v>
      </c>
      <c r="V96" s="12">
        <v>27.830543456400001</v>
      </c>
      <c r="W96" s="12">
        <v>0.28847</v>
      </c>
      <c r="Y96">
        <v>2.04</v>
      </c>
      <c r="Z96">
        <f t="shared" si="2"/>
        <v>0.19159999999999999</v>
      </c>
      <c r="AA96">
        <f t="shared" si="3"/>
        <v>0.27847</v>
      </c>
    </row>
    <row r="97" spans="1:27" x14ac:dyDescent="0.3">
      <c r="A97" s="12">
        <v>3079296.8720999998</v>
      </c>
      <c r="B97" s="12">
        <v>355134.78580000001</v>
      </c>
      <c r="C97" s="12">
        <v>0.1258</v>
      </c>
      <c r="D97" s="12">
        <v>96</v>
      </c>
      <c r="E97" s="12"/>
      <c r="F97" s="12">
        <v>8.9999999999999993E-3</v>
      </c>
      <c r="G97" s="12">
        <v>1.7999999999999999E-2</v>
      </c>
      <c r="H97" s="12" t="s">
        <v>240</v>
      </c>
      <c r="I97" s="12">
        <v>14</v>
      </c>
      <c r="J97" s="12">
        <v>2</v>
      </c>
      <c r="K97" s="12">
        <v>1.24</v>
      </c>
      <c r="L97" s="12">
        <v>0.72299999999999998</v>
      </c>
      <c r="M97" s="12">
        <v>1.008</v>
      </c>
      <c r="N97" s="12">
        <v>1.014</v>
      </c>
      <c r="O97" s="12">
        <v>1.6020000000000001</v>
      </c>
      <c r="P97" s="12">
        <v>6.0000000000000001E-3</v>
      </c>
      <c r="Q97" s="12">
        <v>6.0000000000000001E-3</v>
      </c>
      <c r="R97" s="2">
        <v>43558</v>
      </c>
      <c r="S97" s="13">
        <v>0.5982291666666667</v>
      </c>
      <c r="T97" s="12">
        <v>2.0499999999999998</v>
      </c>
      <c r="U97" s="12">
        <v>-82.470980580499997</v>
      </c>
      <c r="V97" s="12">
        <v>27.830521335699999</v>
      </c>
      <c r="W97" s="12">
        <v>0.21268000000000001</v>
      </c>
      <c r="Y97">
        <v>2.04</v>
      </c>
      <c r="Z97">
        <f t="shared" si="2"/>
        <v>0.1158</v>
      </c>
      <c r="AA97">
        <f t="shared" si="3"/>
        <v>0.20268</v>
      </c>
    </row>
    <row r="98" spans="1:27" x14ac:dyDescent="0.3">
      <c r="A98" s="12">
        <v>3079297.0092000002</v>
      </c>
      <c r="B98" s="12">
        <v>355136.81469999999</v>
      </c>
      <c r="C98" s="12">
        <v>-0.1045</v>
      </c>
      <c r="D98" s="12">
        <v>97</v>
      </c>
      <c r="E98" s="12"/>
      <c r="F98" s="12">
        <v>8.0000000000000002E-3</v>
      </c>
      <c r="G98" s="12">
        <v>1.4999999999999999E-2</v>
      </c>
      <c r="H98" s="12" t="s">
        <v>240</v>
      </c>
      <c r="I98" s="12">
        <v>15</v>
      </c>
      <c r="J98" s="12">
        <v>1</v>
      </c>
      <c r="K98" s="12">
        <v>1.2090000000000001</v>
      </c>
      <c r="L98" s="12">
        <v>0.68200000000000005</v>
      </c>
      <c r="M98" s="12">
        <v>0.999</v>
      </c>
      <c r="N98" s="12">
        <v>0.99</v>
      </c>
      <c r="O98" s="12">
        <v>1.5629999999999999</v>
      </c>
      <c r="P98" s="12">
        <v>6.0000000000000001E-3</v>
      </c>
      <c r="Q98" s="12">
        <v>6.0000000000000001E-3</v>
      </c>
      <c r="R98" s="2">
        <v>43558</v>
      </c>
      <c r="S98" s="13">
        <v>0.59835648148148146</v>
      </c>
      <c r="T98" s="12">
        <v>2.0499999999999998</v>
      </c>
      <c r="U98" s="12">
        <v>-82.470960000999995</v>
      </c>
      <c r="V98" s="12">
        <v>27.8305227924</v>
      </c>
      <c r="W98" s="12">
        <v>-1.762E-2</v>
      </c>
      <c r="Y98">
        <v>2.04</v>
      </c>
      <c r="Z98">
        <f t="shared" si="2"/>
        <v>-0.11449999999999999</v>
      </c>
      <c r="AA98">
        <f t="shared" si="3"/>
        <v>-2.7619999999999999E-2</v>
      </c>
    </row>
    <row r="99" spans="1:27" x14ac:dyDescent="0.3">
      <c r="A99" s="12">
        <v>3079296.5060000001</v>
      </c>
      <c r="B99" s="12">
        <v>355138.26199999999</v>
      </c>
      <c r="C99" s="12">
        <v>-0.21920000000000001</v>
      </c>
      <c r="D99" s="12">
        <v>98</v>
      </c>
      <c r="E99" s="12"/>
      <c r="F99" s="12">
        <v>8.0000000000000002E-3</v>
      </c>
      <c r="G99" s="12">
        <v>1.4999999999999999E-2</v>
      </c>
      <c r="H99" s="12" t="s">
        <v>240</v>
      </c>
      <c r="I99" s="12">
        <v>15</v>
      </c>
      <c r="J99" s="12">
        <v>2</v>
      </c>
      <c r="K99" s="12">
        <v>1.208</v>
      </c>
      <c r="L99" s="12">
        <v>0.68200000000000005</v>
      </c>
      <c r="M99" s="12">
        <v>0.997</v>
      </c>
      <c r="N99" s="12">
        <v>0.98899999999999999</v>
      </c>
      <c r="O99" s="12">
        <v>1.5609999999999999</v>
      </c>
      <c r="P99" s="12">
        <v>5.0000000000000001E-3</v>
      </c>
      <c r="Q99" s="12">
        <v>5.0000000000000001E-3</v>
      </c>
      <c r="R99" s="2">
        <v>43558</v>
      </c>
      <c r="S99" s="13">
        <v>0.59858796296296302</v>
      </c>
      <c r="T99" s="12">
        <v>2.0499999999999998</v>
      </c>
      <c r="U99" s="12">
        <v>-82.470945247700001</v>
      </c>
      <c r="V99" s="12">
        <v>27.830518407900001</v>
      </c>
      <c r="W99" s="12">
        <v>-0.13231000000000001</v>
      </c>
      <c r="Y99">
        <v>2.04</v>
      </c>
      <c r="Z99">
        <f t="shared" si="2"/>
        <v>-0.22920000000000001</v>
      </c>
      <c r="AA99">
        <f t="shared" si="3"/>
        <v>-0.14231000000000002</v>
      </c>
    </row>
    <row r="100" spans="1:27" x14ac:dyDescent="0.3">
      <c r="A100" s="12">
        <v>3079296.1455999999</v>
      </c>
      <c r="B100" s="12">
        <v>355140.37089999998</v>
      </c>
      <c r="C100" s="12">
        <v>-0.30209999999999998</v>
      </c>
      <c r="D100" s="12">
        <v>99</v>
      </c>
      <c r="E100" s="12"/>
      <c r="F100" s="12">
        <v>8.0000000000000002E-3</v>
      </c>
      <c r="G100" s="12">
        <v>1.4999999999999999E-2</v>
      </c>
      <c r="H100" s="12" t="s">
        <v>240</v>
      </c>
      <c r="I100" s="12">
        <v>15</v>
      </c>
      <c r="J100" s="12">
        <v>2</v>
      </c>
      <c r="K100" s="12">
        <v>1.206</v>
      </c>
      <c r="L100" s="12">
        <v>0.68200000000000005</v>
      </c>
      <c r="M100" s="12">
        <v>0.995</v>
      </c>
      <c r="N100" s="12">
        <v>0.98699999999999999</v>
      </c>
      <c r="O100" s="12">
        <v>1.5589999999999999</v>
      </c>
      <c r="P100" s="12">
        <v>5.0000000000000001E-3</v>
      </c>
      <c r="Q100" s="12">
        <v>5.0000000000000001E-3</v>
      </c>
      <c r="R100" s="2">
        <v>43558</v>
      </c>
      <c r="S100" s="13">
        <v>0.59871527777777778</v>
      </c>
      <c r="T100" s="12">
        <v>2.0499999999999998</v>
      </c>
      <c r="U100" s="12">
        <v>-82.470923795499999</v>
      </c>
      <c r="V100" s="12">
        <v>27.830515383600002</v>
      </c>
      <c r="W100" s="12">
        <v>-0.21521000000000001</v>
      </c>
      <c r="Y100">
        <v>2.04</v>
      </c>
      <c r="Z100">
        <f t="shared" si="2"/>
        <v>-0.31209999999999999</v>
      </c>
      <c r="AA100">
        <f t="shared" si="3"/>
        <v>-0.22521000000000002</v>
      </c>
    </row>
    <row r="101" spans="1:27" x14ac:dyDescent="0.3">
      <c r="A101" s="12">
        <v>3079295.3986999998</v>
      </c>
      <c r="B101" s="12">
        <v>355142.22730000003</v>
      </c>
      <c r="C101" s="12">
        <v>-0.29720000000000002</v>
      </c>
      <c r="D101" s="12">
        <v>100</v>
      </c>
      <c r="E101" s="12"/>
      <c r="F101" s="12">
        <v>8.0000000000000002E-3</v>
      </c>
      <c r="G101" s="12">
        <v>1.4999999999999999E-2</v>
      </c>
      <c r="H101" s="12" t="s">
        <v>240</v>
      </c>
      <c r="I101" s="12">
        <v>15</v>
      </c>
      <c r="J101" s="12">
        <v>1</v>
      </c>
      <c r="K101" s="12">
        <v>1.2050000000000001</v>
      </c>
      <c r="L101" s="12">
        <v>0.68100000000000005</v>
      </c>
      <c r="M101" s="12">
        <v>0.99399999999999999</v>
      </c>
      <c r="N101" s="12">
        <v>0.98599999999999999</v>
      </c>
      <c r="O101" s="12">
        <v>1.5569999999999999</v>
      </c>
      <c r="P101" s="12">
        <v>6.0000000000000001E-3</v>
      </c>
      <c r="Q101" s="12">
        <v>6.0000000000000001E-3</v>
      </c>
      <c r="R101" s="2">
        <v>43558</v>
      </c>
      <c r="S101" s="13">
        <v>0.5988310185185185</v>
      </c>
      <c r="T101" s="12">
        <v>2.0499999999999998</v>
      </c>
      <c r="U101" s="12">
        <v>-82.470904859499996</v>
      </c>
      <c r="V101" s="12">
        <v>27.830508844000001</v>
      </c>
      <c r="W101" s="12">
        <v>-0.21031</v>
      </c>
      <c r="Y101">
        <v>2.04</v>
      </c>
      <c r="Z101">
        <f t="shared" si="2"/>
        <v>-0.30720000000000003</v>
      </c>
      <c r="AA101">
        <f t="shared" si="3"/>
        <v>-0.22031000000000001</v>
      </c>
    </row>
    <row r="102" spans="1:27" x14ac:dyDescent="0.3">
      <c r="A102" s="12">
        <v>3079294.5339000002</v>
      </c>
      <c r="B102" s="12">
        <v>355144.89929999999</v>
      </c>
      <c r="C102" s="12">
        <v>-0.30680000000000002</v>
      </c>
      <c r="D102" s="12">
        <v>101</v>
      </c>
      <c r="E102" s="12"/>
      <c r="F102" s="12">
        <v>8.0000000000000002E-3</v>
      </c>
      <c r="G102" s="12">
        <v>1.4999999999999999E-2</v>
      </c>
      <c r="H102" s="12" t="s">
        <v>240</v>
      </c>
      <c r="I102" s="12">
        <v>15</v>
      </c>
      <c r="J102" s="12">
        <v>2</v>
      </c>
      <c r="K102" s="12">
        <v>1.204</v>
      </c>
      <c r="L102" s="12">
        <v>0.68100000000000005</v>
      </c>
      <c r="M102" s="12">
        <v>0.99299999999999999</v>
      </c>
      <c r="N102" s="12">
        <v>0.98499999999999999</v>
      </c>
      <c r="O102" s="12">
        <v>1.556</v>
      </c>
      <c r="P102" s="12">
        <v>6.0000000000000001E-3</v>
      </c>
      <c r="Q102" s="12">
        <v>6.0000000000000001E-3</v>
      </c>
      <c r="R102" s="2">
        <v>43558</v>
      </c>
      <c r="S102" s="13">
        <v>0.59895833333333337</v>
      </c>
      <c r="T102" s="12">
        <v>2.0499999999999998</v>
      </c>
      <c r="U102" s="12">
        <v>-82.470877629699999</v>
      </c>
      <c r="V102" s="12">
        <v>27.830501328699999</v>
      </c>
      <c r="W102" s="12">
        <v>-0.21990000000000001</v>
      </c>
      <c r="Y102">
        <v>2.04</v>
      </c>
      <c r="Z102">
        <f t="shared" si="2"/>
        <v>-0.31680000000000003</v>
      </c>
      <c r="AA102">
        <f t="shared" si="3"/>
        <v>-0.22990000000000002</v>
      </c>
    </row>
    <row r="103" spans="1:27" x14ac:dyDescent="0.3">
      <c r="A103" s="12">
        <v>3079293.534</v>
      </c>
      <c r="B103" s="12">
        <v>355147.32130000001</v>
      </c>
      <c r="C103" s="12">
        <v>-0.49830000000000002</v>
      </c>
      <c r="D103" s="12">
        <v>102</v>
      </c>
      <c r="E103" s="12" t="s">
        <v>271</v>
      </c>
      <c r="F103" s="12">
        <v>8.0000000000000002E-3</v>
      </c>
      <c r="G103" s="12">
        <v>1.6E-2</v>
      </c>
      <c r="H103" s="12" t="s">
        <v>240</v>
      </c>
      <c r="I103" s="12">
        <v>15</v>
      </c>
      <c r="J103" s="12">
        <v>1</v>
      </c>
      <c r="K103" s="12">
        <v>1.2030000000000001</v>
      </c>
      <c r="L103" s="12">
        <v>0.68100000000000005</v>
      </c>
      <c r="M103" s="12">
        <v>0.99099999999999999</v>
      </c>
      <c r="N103" s="12">
        <v>0.98399999999999999</v>
      </c>
      <c r="O103" s="12">
        <v>1.554</v>
      </c>
      <c r="P103" s="12">
        <v>6.0000000000000001E-3</v>
      </c>
      <c r="Q103" s="12">
        <v>6.0000000000000001E-3</v>
      </c>
      <c r="R103" s="2">
        <v>43558</v>
      </c>
      <c r="S103" s="13">
        <v>0.59912037037037036</v>
      </c>
      <c r="T103" s="12">
        <v>2.0499999999999998</v>
      </c>
      <c r="U103" s="12">
        <v>-82.470852921399995</v>
      </c>
      <c r="V103" s="12">
        <v>27.830492567</v>
      </c>
      <c r="W103" s="12">
        <v>-0.41139999999999999</v>
      </c>
      <c r="Y103">
        <v>2.04</v>
      </c>
      <c r="Z103">
        <f t="shared" si="2"/>
        <v>-0.50829999999999997</v>
      </c>
      <c r="AA103">
        <f t="shared" si="3"/>
        <v>-0.4214</v>
      </c>
    </row>
    <row r="104" spans="1:27" x14ac:dyDescent="0.3">
      <c r="A104" s="12">
        <v>3079294.9849</v>
      </c>
      <c r="B104" s="12">
        <v>355144.27399999998</v>
      </c>
      <c r="C104" s="12">
        <v>-0.30470000000000003</v>
      </c>
      <c r="D104" s="12">
        <v>103</v>
      </c>
      <c r="E104" s="12"/>
      <c r="F104" s="12">
        <v>8.0000000000000002E-3</v>
      </c>
      <c r="G104" s="12">
        <v>1.4999999999999999E-2</v>
      </c>
      <c r="H104" s="12" t="s">
        <v>240</v>
      </c>
      <c r="I104" s="12">
        <v>15</v>
      </c>
      <c r="J104" s="12">
        <v>2</v>
      </c>
      <c r="K104" s="12">
        <v>1.2010000000000001</v>
      </c>
      <c r="L104" s="12">
        <v>0.68100000000000005</v>
      </c>
      <c r="M104" s="12">
        <v>0.99</v>
      </c>
      <c r="N104" s="12">
        <v>0.98199999999999998</v>
      </c>
      <c r="O104" s="12">
        <v>1.552</v>
      </c>
      <c r="P104" s="12">
        <v>5.0000000000000001E-3</v>
      </c>
      <c r="Q104" s="12">
        <v>6.0000000000000001E-3</v>
      </c>
      <c r="R104" s="2">
        <v>43558</v>
      </c>
      <c r="S104" s="13">
        <v>0.59928240740740735</v>
      </c>
      <c r="T104" s="12">
        <v>2.0499999999999998</v>
      </c>
      <c r="U104" s="12">
        <v>-82.470884032300006</v>
      </c>
      <c r="V104" s="12">
        <v>27.830505331099999</v>
      </c>
      <c r="W104" s="12">
        <v>-0.21781</v>
      </c>
      <c r="Y104">
        <v>2.04</v>
      </c>
      <c r="Z104">
        <f t="shared" si="2"/>
        <v>-0.31470000000000004</v>
      </c>
      <c r="AA104">
        <f t="shared" si="3"/>
        <v>-0.22781000000000001</v>
      </c>
    </row>
    <row r="105" spans="1:27" x14ac:dyDescent="0.3">
      <c r="A105" s="12">
        <v>3079300.5197999999</v>
      </c>
      <c r="B105" s="12">
        <v>355145.45449999999</v>
      </c>
      <c r="C105" s="12">
        <v>-0.30530000000000002</v>
      </c>
      <c r="D105" s="12">
        <v>104</v>
      </c>
      <c r="E105" s="12"/>
      <c r="F105" s="12">
        <v>8.0000000000000002E-3</v>
      </c>
      <c r="G105" s="12">
        <v>1.4999999999999999E-2</v>
      </c>
      <c r="H105" s="12" t="s">
        <v>240</v>
      </c>
      <c r="I105" s="12">
        <v>15</v>
      </c>
      <c r="J105" s="12">
        <v>2</v>
      </c>
      <c r="K105" s="12">
        <v>1.2</v>
      </c>
      <c r="L105" s="12">
        <v>0.68100000000000005</v>
      </c>
      <c r="M105" s="12">
        <v>0.98799999999999999</v>
      </c>
      <c r="N105" s="12">
        <v>0.98</v>
      </c>
      <c r="O105" s="12">
        <v>1.5489999999999999</v>
      </c>
      <c r="P105" s="12">
        <v>5.0000000000000001E-3</v>
      </c>
      <c r="Q105" s="12">
        <v>6.0000000000000001E-3</v>
      </c>
      <c r="R105" s="2">
        <v>43558</v>
      </c>
      <c r="S105" s="13">
        <v>0.5994328703703703</v>
      </c>
      <c r="T105" s="12">
        <v>2.0499999999999998</v>
      </c>
      <c r="U105" s="12">
        <v>-82.470872722099998</v>
      </c>
      <c r="V105" s="12">
        <v>27.8305554087</v>
      </c>
      <c r="W105" s="12">
        <v>-0.21844</v>
      </c>
      <c r="Y105">
        <v>2.04</v>
      </c>
      <c r="Z105">
        <f t="shared" si="2"/>
        <v>-0.31530000000000002</v>
      </c>
      <c r="AA105">
        <f t="shared" si="3"/>
        <v>-0.22844</v>
      </c>
    </row>
    <row r="106" spans="1:27" x14ac:dyDescent="0.3">
      <c r="A106" s="12">
        <v>3079305.3390000002</v>
      </c>
      <c r="B106" s="12">
        <v>355146.12569999998</v>
      </c>
      <c r="C106" s="12">
        <v>-0.33729999999999999</v>
      </c>
      <c r="D106" s="12">
        <v>105</v>
      </c>
      <c r="E106" s="12"/>
      <c r="F106" s="12">
        <v>8.0000000000000002E-3</v>
      </c>
      <c r="G106" s="12">
        <v>1.6E-2</v>
      </c>
      <c r="H106" s="12" t="s">
        <v>240</v>
      </c>
      <c r="I106" s="12">
        <v>15</v>
      </c>
      <c r="J106" s="12">
        <v>2</v>
      </c>
      <c r="K106" s="12">
        <v>1.198</v>
      </c>
      <c r="L106" s="12">
        <v>0.68100000000000005</v>
      </c>
      <c r="M106" s="12">
        <v>0.98599999999999999</v>
      </c>
      <c r="N106" s="12">
        <v>0.97899999999999998</v>
      </c>
      <c r="O106" s="12">
        <v>1.5469999999999999</v>
      </c>
      <c r="P106" s="12">
        <v>6.0000000000000001E-3</v>
      </c>
      <c r="Q106" s="12">
        <v>6.0000000000000001E-3</v>
      </c>
      <c r="R106" s="2">
        <v>43558</v>
      </c>
      <c r="S106" s="13">
        <v>0.5995949074074074</v>
      </c>
      <c r="T106" s="12">
        <v>2.0499999999999998</v>
      </c>
      <c r="U106" s="12">
        <v>-82.470866494899994</v>
      </c>
      <c r="V106" s="12">
        <v>27.830598972299999</v>
      </c>
      <c r="W106" s="12">
        <v>-0.25047000000000003</v>
      </c>
      <c r="Y106">
        <v>2.04</v>
      </c>
      <c r="Z106">
        <f t="shared" si="2"/>
        <v>-0.3473</v>
      </c>
      <c r="AA106">
        <f t="shared" si="3"/>
        <v>-0.26047000000000003</v>
      </c>
    </row>
    <row r="107" spans="1:27" x14ac:dyDescent="0.3">
      <c r="A107" s="12">
        <v>3079310.6546</v>
      </c>
      <c r="B107" s="12">
        <v>355147.14250000002</v>
      </c>
      <c r="C107" s="12">
        <v>-0.35699999999999998</v>
      </c>
      <c r="D107" s="12">
        <v>106</v>
      </c>
      <c r="E107" s="12"/>
      <c r="F107" s="12">
        <v>8.0000000000000002E-3</v>
      </c>
      <c r="G107" s="12">
        <v>1.6E-2</v>
      </c>
      <c r="H107" s="12" t="s">
        <v>240</v>
      </c>
      <c r="I107" s="12">
        <v>14</v>
      </c>
      <c r="J107" s="12">
        <v>1</v>
      </c>
      <c r="K107" s="12">
        <v>1.3720000000000001</v>
      </c>
      <c r="L107" s="12">
        <v>0.75900000000000001</v>
      </c>
      <c r="M107" s="12">
        <v>1.143</v>
      </c>
      <c r="N107" s="12">
        <v>1.137</v>
      </c>
      <c r="O107" s="12">
        <v>1.782</v>
      </c>
      <c r="P107" s="12">
        <v>6.0000000000000001E-3</v>
      </c>
      <c r="Q107" s="12">
        <v>6.0000000000000001E-3</v>
      </c>
      <c r="R107" s="2">
        <v>43558</v>
      </c>
      <c r="S107" s="13">
        <v>0.5997569444444445</v>
      </c>
      <c r="T107" s="12">
        <v>2.0499999999999998</v>
      </c>
      <c r="U107" s="12">
        <v>-82.470856819800005</v>
      </c>
      <c r="V107" s="12">
        <v>27.830647053100002</v>
      </c>
      <c r="W107" s="12">
        <v>-0.2702</v>
      </c>
      <c r="Y107">
        <v>2.04</v>
      </c>
      <c r="Z107">
        <f t="shared" si="2"/>
        <v>-0.36699999999999999</v>
      </c>
      <c r="AA107">
        <f t="shared" si="3"/>
        <v>-0.2802</v>
      </c>
    </row>
    <row r="108" spans="1:27" x14ac:dyDescent="0.3">
      <c r="A108" s="12">
        <v>3079315.4254999999</v>
      </c>
      <c r="B108" s="12">
        <v>355148.14120000001</v>
      </c>
      <c r="C108" s="12">
        <v>-0.34470000000000001</v>
      </c>
      <c r="D108" s="12">
        <v>107</v>
      </c>
      <c r="E108" s="12"/>
      <c r="F108" s="12">
        <v>8.9999999999999993E-3</v>
      </c>
      <c r="G108" s="12">
        <v>1.6E-2</v>
      </c>
      <c r="H108" s="12" t="s">
        <v>240</v>
      </c>
      <c r="I108" s="12">
        <v>15</v>
      </c>
      <c r="J108" s="12">
        <v>1</v>
      </c>
      <c r="K108" s="12">
        <v>1.1950000000000001</v>
      </c>
      <c r="L108" s="12">
        <v>0.68</v>
      </c>
      <c r="M108" s="12">
        <v>0.98299999999999998</v>
      </c>
      <c r="N108" s="12">
        <v>0.97599999999999998</v>
      </c>
      <c r="O108" s="12">
        <v>1.5429999999999999</v>
      </c>
      <c r="P108" s="12">
        <v>6.0000000000000001E-3</v>
      </c>
      <c r="Q108" s="12">
        <v>6.0000000000000001E-3</v>
      </c>
      <c r="R108" s="2">
        <v>43558</v>
      </c>
      <c r="S108" s="13">
        <v>0.59990740740740744</v>
      </c>
      <c r="T108" s="12">
        <v>2.0499999999999998</v>
      </c>
      <c r="U108" s="12">
        <v>-82.470847262199996</v>
      </c>
      <c r="V108" s="12">
        <v>27.830690216299999</v>
      </c>
      <c r="W108" s="12">
        <v>-0.25791999999999998</v>
      </c>
      <c r="Y108">
        <v>2.04</v>
      </c>
      <c r="Z108">
        <f t="shared" si="2"/>
        <v>-0.35470000000000002</v>
      </c>
      <c r="AA108">
        <f t="shared" si="3"/>
        <v>-0.26791999999999999</v>
      </c>
    </row>
    <row r="109" spans="1:27" x14ac:dyDescent="0.3">
      <c r="A109" s="12">
        <v>3079320.2928999998</v>
      </c>
      <c r="B109" s="12">
        <v>355149.16609999997</v>
      </c>
      <c r="C109" s="12">
        <v>-0.33</v>
      </c>
      <c r="D109" s="12">
        <v>108</v>
      </c>
      <c r="E109" s="12"/>
      <c r="F109" s="12">
        <v>8.9999999999999993E-3</v>
      </c>
      <c r="G109" s="12">
        <v>1.7000000000000001E-2</v>
      </c>
      <c r="H109" s="12" t="s">
        <v>240</v>
      </c>
      <c r="I109" s="12">
        <v>15</v>
      </c>
      <c r="J109" s="12">
        <v>2</v>
      </c>
      <c r="K109" s="12">
        <v>1.194</v>
      </c>
      <c r="L109" s="12">
        <v>0.68</v>
      </c>
      <c r="M109" s="12">
        <v>0.98099999999999998</v>
      </c>
      <c r="N109" s="12">
        <v>0.97399999999999998</v>
      </c>
      <c r="O109" s="12">
        <v>1.5409999999999999</v>
      </c>
      <c r="P109" s="12">
        <v>6.0000000000000001E-3</v>
      </c>
      <c r="Q109" s="12">
        <v>6.0000000000000001E-3</v>
      </c>
      <c r="R109" s="2">
        <v>43558</v>
      </c>
      <c r="S109" s="13">
        <v>0.60011574074074081</v>
      </c>
      <c r="T109" s="12">
        <v>2.0499999999999998</v>
      </c>
      <c r="U109" s="12">
        <v>-82.470837450299996</v>
      </c>
      <c r="V109" s="12">
        <v>27.830734253199999</v>
      </c>
      <c r="W109" s="12">
        <v>-0.24324999999999999</v>
      </c>
      <c r="Y109">
        <v>2.04</v>
      </c>
      <c r="Z109">
        <f t="shared" si="2"/>
        <v>-0.34</v>
      </c>
      <c r="AA109">
        <f t="shared" si="3"/>
        <v>-0.25324999999999998</v>
      </c>
    </row>
    <row r="110" spans="1:27" x14ac:dyDescent="0.3">
      <c r="A110" s="12">
        <v>3079325.5216999999</v>
      </c>
      <c r="B110" s="12">
        <v>355150.4742</v>
      </c>
      <c r="C110" s="12">
        <v>-0.33600000000000002</v>
      </c>
      <c r="D110" s="12">
        <v>109</v>
      </c>
      <c r="E110" s="12"/>
      <c r="F110" s="12">
        <v>8.9999999999999993E-3</v>
      </c>
      <c r="G110" s="12">
        <v>1.7000000000000001E-2</v>
      </c>
      <c r="H110" s="12" t="s">
        <v>240</v>
      </c>
      <c r="I110" s="12">
        <v>14</v>
      </c>
      <c r="J110" s="12">
        <v>2</v>
      </c>
      <c r="K110" s="12">
        <v>1.327</v>
      </c>
      <c r="L110" s="12">
        <v>0.748</v>
      </c>
      <c r="M110" s="12">
        <v>1.0960000000000001</v>
      </c>
      <c r="N110" s="12">
        <v>1.1040000000000001</v>
      </c>
      <c r="O110" s="12">
        <v>1.726</v>
      </c>
      <c r="P110" s="12">
        <v>6.0000000000000001E-3</v>
      </c>
      <c r="Q110" s="12">
        <v>6.0000000000000001E-3</v>
      </c>
      <c r="R110" s="2">
        <v>43558</v>
      </c>
      <c r="S110" s="13">
        <v>0.60028935185185184</v>
      </c>
      <c r="T110" s="12">
        <v>2.0499999999999998</v>
      </c>
      <c r="U110" s="12">
        <v>-82.470824807499994</v>
      </c>
      <c r="V110" s="12">
        <v>27.8307815822</v>
      </c>
      <c r="W110" s="12">
        <v>-0.24928</v>
      </c>
      <c r="Y110">
        <v>2.04</v>
      </c>
      <c r="Z110">
        <f t="shared" si="2"/>
        <v>-0.34600000000000003</v>
      </c>
      <c r="AA110">
        <f t="shared" si="3"/>
        <v>-0.25928000000000001</v>
      </c>
    </row>
    <row r="111" spans="1:27" x14ac:dyDescent="0.3">
      <c r="A111" s="12">
        <v>3079330.1620999998</v>
      </c>
      <c r="B111" s="12">
        <v>355151.8052</v>
      </c>
      <c r="C111" s="12">
        <v>-0.313</v>
      </c>
      <c r="D111" s="12">
        <v>110</v>
      </c>
      <c r="E111" s="12"/>
      <c r="F111" s="12">
        <v>8.9999999999999993E-3</v>
      </c>
      <c r="G111" s="12">
        <v>1.7000000000000001E-2</v>
      </c>
      <c r="H111" s="12" t="s">
        <v>240</v>
      </c>
      <c r="I111" s="12">
        <v>14</v>
      </c>
      <c r="J111" s="12">
        <v>1</v>
      </c>
      <c r="K111" s="12">
        <v>1.3260000000000001</v>
      </c>
      <c r="L111" s="12">
        <v>0.748</v>
      </c>
      <c r="M111" s="12">
        <v>1.095</v>
      </c>
      <c r="N111" s="12">
        <v>1.103</v>
      </c>
      <c r="O111" s="12">
        <v>1.7250000000000001</v>
      </c>
      <c r="P111" s="12">
        <v>6.0000000000000001E-3</v>
      </c>
      <c r="Q111" s="12">
        <v>6.0000000000000001E-3</v>
      </c>
      <c r="R111" s="2">
        <v>43558</v>
      </c>
      <c r="S111" s="13">
        <v>0.60042824074074075</v>
      </c>
      <c r="T111" s="12">
        <v>2.0499999999999998</v>
      </c>
      <c r="U111" s="12">
        <v>-82.470811860599994</v>
      </c>
      <c r="V111" s="12">
        <v>27.830823603599999</v>
      </c>
      <c r="W111" s="12">
        <v>-0.2263</v>
      </c>
      <c r="Y111">
        <v>2.04</v>
      </c>
      <c r="Z111">
        <f t="shared" si="2"/>
        <v>-0.32300000000000001</v>
      </c>
      <c r="AA111">
        <f t="shared" si="3"/>
        <v>-0.23630000000000001</v>
      </c>
    </row>
    <row r="112" spans="1:27" x14ac:dyDescent="0.3">
      <c r="A112" s="12">
        <v>3079334.8281</v>
      </c>
      <c r="B112" s="12">
        <v>355152.88260000001</v>
      </c>
      <c r="C112" s="12">
        <v>-0.33079999999999998</v>
      </c>
      <c r="D112" s="12">
        <v>111</v>
      </c>
      <c r="E112" s="12"/>
      <c r="F112" s="12">
        <v>8.9999999999999993E-3</v>
      </c>
      <c r="G112" s="12">
        <v>1.7999999999999999E-2</v>
      </c>
      <c r="H112" s="12" t="s">
        <v>240</v>
      </c>
      <c r="I112" s="12">
        <v>13</v>
      </c>
      <c r="J112" s="12">
        <v>1</v>
      </c>
      <c r="K112" s="12">
        <v>1.42</v>
      </c>
      <c r="L112" s="12">
        <v>0.78300000000000003</v>
      </c>
      <c r="M112" s="12">
        <v>1.1850000000000001</v>
      </c>
      <c r="N112" s="12">
        <v>1.2410000000000001</v>
      </c>
      <c r="O112" s="12">
        <v>1.8859999999999999</v>
      </c>
      <c r="P112" s="12">
        <v>6.0000000000000001E-3</v>
      </c>
      <c r="Q112" s="12">
        <v>7.0000000000000001E-3</v>
      </c>
      <c r="R112" s="2">
        <v>43558</v>
      </c>
      <c r="S112" s="13">
        <v>0.6005787037037037</v>
      </c>
      <c r="T112" s="12">
        <v>2.0499999999999998</v>
      </c>
      <c r="U112" s="12">
        <v>-82.470801491299994</v>
      </c>
      <c r="V112" s="12">
        <v>27.8308658286</v>
      </c>
      <c r="W112" s="12">
        <v>-0.24413000000000001</v>
      </c>
      <c r="Y112">
        <v>2.04</v>
      </c>
      <c r="Z112">
        <f t="shared" si="2"/>
        <v>-0.34079999999999999</v>
      </c>
      <c r="AA112">
        <f t="shared" si="3"/>
        <v>-0.25413000000000002</v>
      </c>
    </row>
    <row r="113" spans="1:27" x14ac:dyDescent="0.3">
      <c r="A113" s="12">
        <v>3079339.72</v>
      </c>
      <c r="B113" s="12">
        <v>355154.17989999999</v>
      </c>
      <c r="C113" s="12">
        <v>-0.3523</v>
      </c>
      <c r="D113" s="12">
        <v>112</v>
      </c>
      <c r="E113" s="12"/>
      <c r="F113" s="12">
        <v>8.9999999999999993E-3</v>
      </c>
      <c r="G113" s="12">
        <v>1.7999999999999999E-2</v>
      </c>
      <c r="H113" s="12" t="s">
        <v>240</v>
      </c>
      <c r="I113" s="12">
        <v>13</v>
      </c>
      <c r="J113" s="12">
        <v>1</v>
      </c>
      <c r="K113" s="12">
        <v>1.419</v>
      </c>
      <c r="L113" s="12">
        <v>0.78300000000000003</v>
      </c>
      <c r="M113" s="12">
        <v>1.1839999999999999</v>
      </c>
      <c r="N113" s="12">
        <v>1.24</v>
      </c>
      <c r="O113" s="12">
        <v>1.8839999999999999</v>
      </c>
      <c r="P113" s="12">
        <v>6.0000000000000001E-3</v>
      </c>
      <c r="Q113" s="12">
        <v>6.0000000000000001E-3</v>
      </c>
      <c r="R113" s="2">
        <v>43558</v>
      </c>
      <c r="S113" s="13">
        <v>0.60074074074074069</v>
      </c>
      <c r="T113" s="12">
        <v>2.0499999999999998</v>
      </c>
      <c r="U113" s="12">
        <v>-82.470788917099995</v>
      </c>
      <c r="V113" s="12">
        <v>27.8309101161</v>
      </c>
      <c r="W113" s="12">
        <v>-0.26566000000000001</v>
      </c>
      <c r="Y113">
        <v>2.04</v>
      </c>
      <c r="Z113">
        <f t="shared" si="2"/>
        <v>-0.36230000000000001</v>
      </c>
      <c r="AA113">
        <f t="shared" si="3"/>
        <v>-0.27566000000000002</v>
      </c>
    </row>
    <row r="114" spans="1:27" x14ac:dyDescent="0.3">
      <c r="A114" s="12">
        <v>3079339.3272000002</v>
      </c>
      <c r="B114" s="12">
        <v>355157.41960000002</v>
      </c>
      <c r="C114" s="12">
        <v>-0.6653</v>
      </c>
      <c r="D114" s="12">
        <v>113</v>
      </c>
      <c r="E114" s="12" t="s">
        <v>271</v>
      </c>
      <c r="F114" s="12">
        <v>8.9999999999999993E-3</v>
      </c>
      <c r="G114" s="12">
        <v>1.7999999999999999E-2</v>
      </c>
      <c r="H114" s="12" t="s">
        <v>240</v>
      </c>
      <c r="I114" s="12">
        <v>13</v>
      </c>
      <c r="J114" s="12">
        <v>1</v>
      </c>
      <c r="K114" s="12">
        <v>1.4179999999999999</v>
      </c>
      <c r="L114" s="12">
        <v>0.78300000000000003</v>
      </c>
      <c r="M114" s="12">
        <v>1.1830000000000001</v>
      </c>
      <c r="N114" s="12">
        <v>1.2390000000000001</v>
      </c>
      <c r="O114" s="12">
        <v>1.883</v>
      </c>
      <c r="P114" s="12">
        <v>6.0000000000000001E-3</v>
      </c>
      <c r="Q114" s="12">
        <v>6.0000000000000001E-3</v>
      </c>
      <c r="R114" s="2">
        <v>43558</v>
      </c>
      <c r="S114" s="13">
        <v>0.60090277777777779</v>
      </c>
      <c r="T114" s="12">
        <v>2.0499999999999998</v>
      </c>
      <c r="U114" s="12">
        <v>-82.470755981699995</v>
      </c>
      <c r="V114" s="12">
        <v>27.830906921699999</v>
      </c>
      <c r="W114" s="12">
        <v>-0.57865</v>
      </c>
      <c r="Y114">
        <v>2.04</v>
      </c>
      <c r="Z114">
        <f t="shared" si="2"/>
        <v>-0.67530000000000001</v>
      </c>
      <c r="AA114">
        <f t="shared" si="3"/>
        <v>-0.58865000000000001</v>
      </c>
    </row>
    <row r="115" spans="1:27" x14ac:dyDescent="0.3">
      <c r="A115" s="12">
        <v>3079341.2415999998</v>
      </c>
      <c r="B115" s="12">
        <v>355151.2843</v>
      </c>
      <c r="C115" s="12">
        <v>-0.29920000000000002</v>
      </c>
      <c r="D115" s="12">
        <v>114</v>
      </c>
      <c r="E115" s="12"/>
      <c r="F115" s="12">
        <v>8.9999999999999993E-3</v>
      </c>
      <c r="G115" s="12">
        <v>1.9E-2</v>
      </c>
      <c r="H115" s="12" t="s">
        <v>240</v>
      </c>
      <c r="I115" s="12">
        <v>13</v>
      </c>
      <c r="J115" s="12">
        <v>1</v>
      </c>
      <c r="K115" s="12">
        <v>1.4159999999999999</v>
      </c>
      <c r="L115" s="12">
        <v>0.78300000000000003</v>
      </c>
      <c r="M115" s="12">
        <v>1.181</v>
      </c>
      <c r="N115" s="12">
        <v>1.2370000000000001</v>
      </c>
      <c r="O115" s="12">
        <v>1.881</v>
      </c>
      <c r="P115" s="12">
        <v>6.0000000000000001E-3</v>
      </c>
      <c r="Q115" s="12">
        <v>7.0000000000000001E-3</v>
      </c>
      <c r="R115" s="2">
        <v>43558</v>
      </c>
      <c r="S115" s="13">
        <v>0.601099537037037</v>
      </c>
      <c r="T115" s="12">
        <v>2.0499999999999998</v>
      </c>
      <c r="U115" s="12">
        <v>-82.470818496800007</v>
      </c>
      <c r="V115" s="12">
        <v>27.8309235346</v>
      </c>
      <c r="W115" s="12">
        <v>-0.21257000000000001</v>
      </c>
      <c r="Y115">
        <v>2.04</v>
      </c>
      <c r="Z115">
        <f t="shared" si="2"/>
        <v>-0.30920000000000003</v>
      </c>
      <c r="AA115">
        <f t="shared" si="3"/>
        <v>-0.22257000000000002</v>
      </c>
    </row>
    <row r="116" spans="1:27" x14ac:dyDescent="0.3">
      <c r="A116" s="12">
        <v>3079342.0562</v>
      </c>
      <c r="B116" s="12">
        <v>355148.65549999999</v>
      </c>
      <c r="C116" s="12">
        <v>-0.22389999999999999</v>
      </c>
      <c r="D116" s="12">
        <v>115</v>
      </c>
      <c r="E116" s="12"/>
      <c r="F116" s="12">
        <v>0.01</v>
      </c>
      <c r="G116" s="12">
        <v>0.02</v>
      </c>
      <c r="H116" s="12" t="s">
        <v>240</v>
      </c>
      <c r="I116" s="12">
        <v>13</v>
      </c>
      <c r="J116" s="12">
        <v>1</v>
      </c>
      <c r="K116" s="12">
        <v>1.4159999999999999</v>
      </c>
      <c r="L116" s="12">
        <v>0.78300000000000003</v>
      </c>
      <c r="M116" s="12">
        <v>1.18</v>
      </c>
      <c r="N116" s="12">
        <v>1.2370000000000001</v>
      </c>
      <c r="O116" s="12">
        <v>1.88</v>
      </c>
      <c r="P116" s="12">
        <v>7.0000000000000001E-3</v>
      </c>
      <c r="Q116" s="12">
        <v>7.0000000000000001E-3</v>
      </c>
      <c r="R116" s="2">
        <v>43558</v>
      </c>
      <c r="S116" s="13">
        <v>0.60121527777777783</v>
      </c>
      <c r="T116" s="12">
        <v>2.0499999999999998</v>
      </c>
      <c r="U116" s="12">
        <v>-82.470845281999999</v>
      </c>
      <c r="V116" s="12">
        <v>27.830930601599999</v>
      </c>
      <c r="W116" s="12">
        <v>-0.13727</v>
      </c>
      <c r="Y116">
        <v>2.04</v>
      </c>
      <c r="Z116">
        <f t="shared" si="2"/>
        <v>-0.2339</v>
      </c>
      <c r="AA116">
        <f t="shared" si="3"/>
        <v>-0.14727000000000001</v>
      </c>
    </row>
    <row r="117" spans="1:27" x14ac:dyDescent="0.3">
      <c r="A117" s="12">
        <v>3079342.9756999998</v>
      </c>
      <c r="B117" s="12">
        <v>355145.94640000002</v>
      </c>
      <c r="C117" s="12">
        <v>-0.1089</v>
      </c>
      <c r="D117" s="12">
        <v>116</v>
      </c>
      <c r="E117" s="12"/>
      <c r="F117" s="12">
        <v>8.9999999999999993E-3</v>
      </c>
      <c r="G117" s="12">
        <v>0.02</v>
      </c>
      <c r="H117" s="12" t="s">
        <v>240</v>
      </c>
      <c r="I117" s="12">
        <v>13</v>
      </c>
      <c r="J117" s="12">
        <v>1</v>
      </c>
      <c r="K117" s="12">
        <v>1.415</v>
      </c>
      <c r="L117" s="12">
        <v>0.78300000000000003</v>
      </c>
      <c r="M117" s="12">
        <v>1.179</v>
      </c>
      <c r="N117" s="12">
        <v>1.236</v>
      </c>
      <c r="O117" s="12">
        <v>1.879</v>
      </c>
      <c r="P117" s="12">
        <v>7.0000000000000001E-3</v>
      </c>
      <c r="Q117" s="12">
        <v>7.0000000000000001E-3</v>
      </c>
      <c r="R117" s="2">
        <v>43558</v>
      </c>
      <c r="S117" s="13">
        <v>0.60133101851851845</v>
      </c>
      <c r="T117" s="12">
        <v>2.0499999999999998</v>
      </c>
      <c r="U117" s="12">
        <v>-82.470872895200003</v>
      </c>
      <c r="V117" s="12">
        <v>27.8309386066</v>
      </c>
      <c r="W117" s="12">
        <v>-2.2280000000000001E-2</v>
      </c>
      <c r="Y117">
        <v>2.04</v>
      </c>
      <c r="Z117">
        <f t="shared" si="2"/>
        <v>-0.11889999999999999</v>
      </c>
      <c r="AA117">
        <f t="shared" si="3"/>
        <v>-3.2280000000000003E-2</v>
      </c>
    </row>
    <row r="118" spans="1:27" x14ac:dyDescent="0.3">
      <c r="A118" s="12">
        <v>3079343.4295000001</v>
      </c>
      <c r="B118" s="12">
        <v>355144.24</v>
      </c>
      <c r="C118" s="12">
        <v>8.8999999999999999E-3</v>
      </c>
      <c r="D118" s="12">
        <v>117</v>
      </c>
      <c r="E118" s="12"/>
      <c r="F118" s="12">
        <v>8.9999999999999993E-3</v>
      </c>
      <c r="G118" s="12">
        <v>1.9E-2</v>
      </c>
      <c r="H118" s="12" t="s">
        <v>240</v>
      </c>
      <c r="I118" s="12">
        <v>13</v>
      </c>
      <c r="J118" s="12">
        <v>1</v>
      </c>
      <c r="K118" s="12">
        <v>1.4139999999999999</v>
      </c>
      <c r="L118" s="12">
        <v>0.78200000000000003</v>
      </c>
      <c r="M118" s="12">
        <v>1.1779999999999999</v>
      </c>
      <c r="N118" s="12">
        <v>1.234</v>
      </c>
      <c r="O118" s="12">
        <v>1.877</v>
      </c>
      <c r="P118" s="12">
        <v>7.0000000000000001E-3</v>
      </c>
      <c r="Q118" s="12">
        <v>7.0000000000000001E-3</v>
      </c>
      <c r="R118" s="2">
        <v>43558</v>
      </c>
      <c r="S118" s="13">
        <v>0.60146990740740736</v>
      </c>
      <c r="T118" s="12">
        <v>2.0499999999999998</v>
      </c>
      <c r="U118" s="12">
        <v>-82.470890272800006</v>
      </c>
      <c r="V118" s="12">
        <v>27.830942517299999</v>
      </c>
      <c r="W118" s="12">
        <v>9.5519999999999994E-2</v>
      </c>
      <c r="Y118">
        <v>2.04</v>
      </c>
      <c r="Z118">
        <f t="shared" si="2"/>
        <v>-1.1000000000000003E-3</v>
      </c>
      <c r="AA118">
        <f t="shared" si="3"/>
        <v>8.5519999999999999E-2</v>
      </c>
    </row>
    <row r="119" spans="1:27" x14ac:dyDescent="0.3">
      <c r="A119" s="12">
        <v>3079343.8333000001</v>
      </c>
      <c r="B119" s="12">
        <v>355142.79239999998</v>
      </c>
      <c r="C119" s="12">
        <v>0.20499999999999999</v>
      </c>
      <c r="D119" s="12">
        <v>118</v>
      </c>
      <c r="E119" s="12"/>
      <c r="F119" s="12">
        <v>0.01</v>
      </c>
      <c r="G119" s="12">
        <v>0.02</v>
      </c>
      <c r="H119" s="12" t="s">
        <v>240</v>
      </c>
      <c r="I119" s="12">
        <v>12</v>
      </c>
      <c r="J119" s="12">
        <v>1</v>
      </c>
      <c r="K119" s="12">
        <v>1.458</v>
      </c>
      <c r="L119" s="12">
        <v>0.84699999999999998</v>
      </c>
      <c r="M119" s="12">
        <v>1.1859999999999999</v>
      </c>
      <c r="N119" s="12">
        <v>1.24</v>
      </c>
      <c r="O119" s="12">
        <v>1.9139999999999999</v>
      </c>
      <c r="P119" s="12">
        <v>7.0000000000000001E-3</v>
      </c>
      <c r="Q119" s="12">
        <v>7.0000000000000001E-3</v>
      </c>
      <c r="R119" s="2">
        <v>43558</v>
      </c>
      <c r="S119" s="13">
        <v>0.60158564814814819</v>
      </c>
      <c r="T119" s="12">
        <v>2.0499999999999998</v>
      </c>
      <c r="U119" s="12">
        <v>-82.470905017199996</v>
      </c>
      <c r="V119" s="12">
        <v>27.830946004800001</v>
      </c>
      <c r="W119" s="12">
        <v>0.29160999999999998</v>
      </c>
      <c r="Y119">
        <v>2.04</v>
      </c>
      <c r="Z119">
        <f t="shared" si="2"/>
        <v>0.19499999999999998</v>
      </c>
      <c r="AA119">
        <f t="shared" si="3"/>
        <v>0.28160999999999997</v>
      </c>
    </row>
    <row r="120" spans="1:27" x14ac:dyDescent="0.3">
      <c r="A120" s="12">
        <v>3079344.4243000001</v>
      </c>
      <c r="B120" s="12">
        <v>355141.10879999999</v>
      </c>
      <c r="C120" s="12">
        <v>0.4864</v>
      </c>
      <c r="D120" s="12">
        <v>119</v>
      </c>
      <c r="E120" s="12"/>
      <c r="F120" s="12">
        <v>0.01</v>
      </c>
      <c r="G120" s="12">
        <v>0.02</v>
      </c>
      <c r="H120" s="12" t="s">
        <v>240</v>
      </c>
      <c r="I120" s="12">
        <v>11</v>
      </c>
      <c r="J120" s="12">
        <v>2</v>
      </c>
      <c r="K120" s="12">
        <v>1.637</v>
      </c>
      <c r="L120" s="12">
        <v>1.115</v>
      </c>
      <c r="M120" s="12">
        <v>1.1990000000000001</v>
      </c>
      <c r="N120" s="12">
        <v>1.3140000000000001</v>
      </c>
      <c r="O120" s="12">
        <v>2.0990000000000002</v>
      </c>
      <c r="P120" s="12">
        <v>7.0000000000000001E-3</v>
      </c>
      <c r="Q120" s="12">
        <v>8.0000000000000002E-3</v>
      </c>
      <c r="R120" s="2">
        <v>43558</v>
      </c>
      <c r="S120" s="13">
        <v>0.60168981481481476</v>
      </c>
      <c r="T120" s="12">
        <v>2.0499999999999998</v>
      </c>
      <c r="U120" s="12">
        <v>-82.470922180100004</v>
      </c>
      <c r="V120" s="12">
        <v>27.830951156099999</v>
      </c>
      <c r="W120" s="12">
        <v>0.57301000000000002</v>
      </c>
      <c r="Y120">
        <v>2.04</v>
      </c>
      <c r="Z120">
        <f t="shared" si="2"/>
        <v>0.47639999999999999</v>
      </c>
      <c r="AA120">
        <f t="shared" si="3"/>
        <v>0.56301000000000001</v>
      </c>
    </row>
    <row r="121" spans="1:27" x14ac:dyDescent="0.3">
      <c r="A121" s="12">
        <v>3079345.0465000002</v>
      </c>
      <c r="B121" s="12">
        <v>355139.55459999997</v>
      </c>
      <c r="C121" s="12">
        <v>0.60089999999999999</v>
      </c>
      <c r="D121" s="12">
        <v>120</v>
      </c>
      <c r="E121" s="12"/>
      <c r="F121" s="12">
        <v>8.9999999999999993E-3</v>
      </c>
      <c r="G121" s="12">
        <v>1.9E-2</v>
      </c>
      <c r="H121" s="12" t="s">
        <v>240</v>
      </c>
      <c r="I121" s="12">
        <v>12</v>
      </c>
      <c r="J121" s="12">
        <v>1</v>
      </c>
      <c r="K121" s="12">
        <v>1.4990000000000001</v>
      </c>
      <c r="L121" s="12">
        <v>0.9</v>
      </c>
      <c r="M121" s="12">
        <v>1.198</v>
      </c>
      <c r="N121" s="12">
        <v>1.28</v>
      </c>
      <c r="O121" s="12">
        <v>1.9710000000000001</v>
      </c>
      <c r="P121" s="12">
        <v>6.0000000000000001E-3</v>
      </c>
      <c r="Q121" s="12">
        <v>6.0000000000000001E-3</v>
      </c>
      <c r="R121" s="2">
        <v>43558</v>
      </c>
      <c r="S121" s="13">
        <v>0.60179398148148155</v>
      </c>
      <c r="T121" s="12">
        <v>2.0499999999999998</v>
      </c>
      <c r="U121" s="12">
        <v>-82.470938033199999</v>
      </c>
      <c r="V121" s="12">
        <v>27.830956603000001</v>
      </c>
      <c r="W121" s="12">
        <v>0.6875</v>
      </c>
      <c r="Y121">
        <v>2.04</v>
      </c>
      <c r="Z121">
        <f t="shared" si="2"/>
        <v>0.59089999999999998</v>
      </c>
      <c r="AA121">
        <f t="shared" si="3"/>
        <v>0.67749999999999999</v>
      </c>
    </row>
    <row r="122" spans="1:27" x14ac:dyDescent="0.3">
      <c r="A122" s="12">
        <v>3079338.8036000002</v>
      </c>
      <c r="B122" s="12">
        <v>355146.93030000001</v>
      </c>
      <c r="C122" s="12">
        <v>-2.93E-2</v>
      </c>
      <c r="D122" s="12">
        <v>121</v>
      </c>
      <c r="E122" s="12" t="s">
        <v>254</v>
      </c>
      <c r="F122" s="12">
        <v>8.0000000000000002E-3</v>
      </c>
      <c r="G122" s="12">
        <v>1.7999999999999999E-2</v>
      </c>
      <c r="H122" s="12" t="s">
        <v>240</v>
      </c>
      <c r="I122" s="12">
        <v>13</v>
      </c>
      <c r="J122" s="12">
        <v>2</v>
      </c>
      <c r="K122" s="12">
        <v>1.41</v>
      </c>
      <c r="L122" s="12">
        <v>0.78200000000000003</v>
      </c>
      <c r="M122" s="12">
        <v>1.1719999999999999</v>
      </c>
      <c r="N122" s="12">
        <v>1.2290000000000001</v>
      </c>
      <c r="O122" s="12">
        <v>1.87</v>
      </c>
      <c r="P122" s="12">
        <v>6.0000000000000001E-3</v>
      </c>
      <c r="Q122" s="12">
        <v>6.0000000000000001E-3</v>
      </c>
      <c r="R122" s="2">
        <v>43558</v>
      </c>
      <c r="S122" s="13">
        <v>0.60214120370370372</v>
      </c>
      <c r="T122" s="12">
        <v>2.0499999999999998</v>
      </c>
      <c r="U122" s="12">
        <v>-82.470862399500007</v>
      </c>
      <c r="V122" s="12">
        <v>27.830901061700001</v>
      </c>
      <c r="W122" s="12">
        <v>5.7340000000000002E-2</v>
      </c>
      <c r="Y122">
        <v>2.04</v>
      </c>
      <c r="Z122">
        <f t="shared" si="2"/>
        <v>-3.9300000000000002E-2</v>
      </c>
      <c r="AA122">
        <f t="shared" si="3"/>
        <v>4.734E-2</v>
      </c>
    </row>
    <row r="123" spans="1:27" x14ac:dyDescent="0.3">
      <c r="A123" s="12">
        <v>3079336.7883000001</v>
      </c>
      <c r="B123" s="12">
        <v>355146.46759999997</v>
      </c>
      <c r="C123" s="12">
        <v>-3.5200000000000002E-2</v>
      </c>
      <c r="D123" s="12">
        <v>122</v>
      </c>
      <c r="E123" s="12" t="s">
        <v>264</v>
      </c>
      <c r="F123" s="12">
        <v>8.9999999999999993E-3</v>
      </c>
      <c r="G123" s="12">
        <v>1.7999999999999999E-2</v>
      </c>
      <c r="H123" s="12" t="s">
        <v>240</v>
      </c>
      <c r="I123" s="12">
        <v>13</v>
      </c>
      <c r="J123" s="12">
        <v>1</v>
      </c>
      <c r="K123" s="12">
        <v>1.4079999999999999</v>
      </c>
      <c r="L123" s="12">
        <v>0.78200000000000003</v>
      </c>
      <c r="M123" s="12">
        <v>1.17</v>
      </c>
      <c r="N123" s="12">
        <v>1.2270000000000001</v>
      </c>
      <c r="O123" s="12">
        <v>1.8680000000000001</v>
      </c>
      <c r="P123" s="12">
        <v>6.0000000000000001E-3</v>
      </c>
      <c r="Q123" s="12">
        <v>6.0000000000000001E-3</v>
      </c>
      <c r="R123" s="2">
        <v>43558</v>
      </c>
      <c r="S123" s="13">
        <v>0.60243055555555558</v>
      </c>
      <c r="T123" s="12">
        <v>2.0499999999999998</v>
      </c>
      <c r="U123" s="12">
        <v>-82.470866851300002</v>
      </c>
      <c r="V123" s="12">
        <v>27.830882824500002</v>
      </c>
      <c r="W123" s="12">
        <v>5.1459999999999999E-2</v>
      </c>
      <c r="Y123">
        <v>2.04</v>
      </c>
      <c r="Z123">
        <f t="shared" si="2"/>
        <v>-4.5200000000000004E-2</v>
      </c>
      <c r="AA123">
        <f t="shared" si="3"/>
        <v>4.1459999999999997E-2</v>
      </c>
    </row>
    <row r="124" spans="1:27" x14ac:dyDescent="0.3">
      <c r="A124" s="12">
        <v>3079324.7741999999</v>
      </c>
      <c r="B124" s="12">
        <v>355143.08069999999</v>
      </c>
      <c r="C124" s="12">
        <v>-4.5999999999999999E-3</v>
      </c>
      <c r="D124" s="12">
        <v>123</v>
      </c>
      <c r="E124" s="12" t="s">
        <v>250</v>
      </c>
      <c r="F124" s="12">
        <v>8.9999999999999993E-3</v>
      </c>
      <c r="G124" s="12">
        <v>1.9E-2</v>
      </c>
      <c r="H124" s="12" t="s">
        <v>240</v>
      </c>
      <c r="I124" s="12">
        <v>13</v>
      </c>
      <c r="J124" s="12">
        <v>1</v>
      </c>
      <c r="K124" s="12">
        <v>1.405</v>
      </c>
      <c r="L124" s="12">
        <v>0.78200000000000003</v>
      </c>
      <c r="M124" s="12">
        <v>1.167</v>
      </c>
      <c r="N124" s="12">
        <v>1.224</v>
      </c>
      <c r="O124" s="12">
        <v>1.863</v>
      </c>
      <c r="P124" s="12">
        <v>6.0000000000000001E-3</v>
      </c>
      <c r="Q124" s="12">
        <v>6.0000000000000001E-3</v>
      </c>
      <c r="R124" s="2">
        <v>43558</v>
      </c>
      <c r="S124" s="13">
        <v>0.60281249999999997</v>
      </c>
      <c r="T124" s="12">
        <v>2.0499999999999998</v>
      </c>
      <c r="U124" s="12">
        <v>-82.470899771199996</v>
      </c>
      <c r="V124" s="12">
        <v>27.830774036499999</v>
      </c>
      <c r="W124" s="12">
        <v>8.2119999999999999E-2</v>
      </c>
      <c r="Y124">
        <v>2.04</v>
      </c>
      <c r="Z124">
        <f t="shared" si="2"/>
        <v>-1.46E-2</v>
      </c>
      <c r="AA124">
        <f t="shared" si="3"/>
        <v>7.2120000000000004E-2</v>
      </c>
    </row>
    <row r="125" spans="1:27" x14ac:dyDescent="0.3">
      <c r="A125" s="12">
        <v>3079313.7033000002</v>
      </c>
      <c r="B125" s="12">
        <v>355141.87660000002</v>
      </c>
      <c r="C125" s="12">
        <v>-0.19500000000000001</v>
      </c>
      <c r="D125" s="12">
        <v>124</v>
      </c>
      <c r="E125" s="12" t="s">
        <v>255</v>
      </c>
      <c r="F125" s="12">
        <v>8.9999999999999993E-3</v>
      </c>
      <c r="G125" s="12">
        <v>0.02</v>
      </c>
      <c r="H125" s="12" t="s">
        <v>240</v>
      </c>
      <c r="I125" s="12">
        <v>13</v>
      </c>
      <c r="J125" s="12">
        <v>1</v>
      </c>
      <c r="K125" s="12">
        <v>1.4019999999999999</v>
      </c>
      <c r="L125" s="12">
        <v>0.78300000000000003</v>
      </c>
      <c r="M125" s="12">
        <v>1.1639999999999999</v>
      </c>
      <c r="N125" s="12">
        <v>1.2210000000000001</v>
      </c>
      <c r="O125" s="12">
        <v>1.859</v>
      </c>
      <c r="P125" s="12">
        <v>7.0000000000000001E-3</v>
      </c>
      <c r="Q125" s="12">
        <v>7.0000000000000001E-3</v>
      </c>
      <c r="R125" s="2">
        <v>43558</v>
      </c>
      <c r="S125" s="13">
        <v>0.60321759259259256</v>
      </c>
      <c r="T125" s="12">
        <v>2.0499999999999998</v>
      </c>
      <c r="U125" s="12">
        <v>-82.4709106472</v>
      </c>
      <c r="V125" s="12">
        <v>27.8306739965</v>
      </c>
      <c r="W125" s="12">
        <v>-0.10821</v>
      </c>
      <c r="Y125">
        <v>2.04</v>
      </c>
      <c r="Z125">
        <f t="shared" si="2"/>
        <v>-0.20500000000000002</v>
      </c>
      <c r="AA125">
        <f t="shared" si="3"/>
        <v>-0.11821</v>
      </c>
    </row>
    <row r="126" spans="1:27" x14ac:dyDescent="0.3">
      <c r="A126" s="12">
        <v>3079314.2256999998</v>
      </c>
      <c r="B126" s="12">
        <v>355141.7709</v>
      </c>
      <c r="C126" s="12">
        <v>-0.13439999999999999</v>
      </c>
      <c r="D126" s="12">
        <v>125</v>
      </c>
      <c r="E126" s="12" t="s">
        <v>251</v>
      </c>
      <c r="F126" s="12">
        <v>0.01</v>
      </c>
      <c r="G126" s="12">
        <v>0.02</v>
      </c>
      <c r="H126" s="12" t="s">
        <v>240</v>
      </c>
      <c r="I126" s="12">
        <v>13</v>
      </c>
      <c r="J126" s="12">
        <v>1</v>
      </c>
      <c r="K126" s="12">
        <v>1.401</v>
      </c>
      <c r="L126" s="12">
        <v>0.78300000000000003</v>
      </c>
      <c r="M126" s="12">
        <v>1.1619999999999999</v>
      </c>
      <c r="N126" s="12">
        <v>1.2190000000000001</v>
      </c>
      <c r="O126" s="12">
        <v>1.857</v>
      </c>
      <c r="P126" s="12">
        <v>7.0000000000000001E-3</v>
      </c>
      <c r="Q126" s="12">
        <v>7.0000000000000001E-3</v>
      </c>
      <c r="R126" s="2">
        <v>43558</v>
      </c>
      <c r="S126" s="13">
        <v>0.60341435185185188</v>
      </c>
      <c r="T126" s="12">
        <v>2.0499999999999998</v>
      </c>
      <c r="U126" s="12">
        <v>-82.470911783800005</v>
      </c>
      <c r="V126" s="12">
        <v>27.830678699500002</v>
      </c>
      <c r="W126" s="12">
        <v>-4.7620000000000003E-2</v>
      </c>
      <c r="Y126">
        <v>2.04</v>
      </c>
      <c r="Z126">
        <f t="shared" si="2"/>
        <v>-0.1444</v>
      </c>
      <c r="AA126">
        <f t="shared" si="3"/>
        <v>-5.7620000000000005E-2</v>
      </c>
    </row>
    <row r="127" spans="1:27" x14ac:dyDescent="0.3">
      <c r="A127" s="12">
        <v>3079309.2958</v>
      </c>
      <c r="B127" s="12">
        <v>355141.02429999999</v>
      </c>
      <c r="C127" s="12">
        <v>-3.8199999999999998E-2</v>
      </c>
      <c r="D127" s="12">
        <v>126</v>
      </c>
      <c r="E127" s="12" t="s">
        <v>249</v>
      </c>
      <c r="F127" s="12">
        <v>0.01</v>
      </c>
      <c r="G127" s="12">
        <v>0.02</v>
      </c>
      <c r="H127" s="12" t="s">
        <v>240</v>
      </c>
      <c r="I127" s="12">
        <v>13</v>
      </c>
      <c r="J127" s="12">
        <v>3</v>
      </c>
      <c r="K127" s="12">
        <v>1.399</v>
      </c>
      <c r="L127" s="12">
        <v>0.78300000000000003</v>
      </c>
      <c r="M127" s="12">
        <v>1.1599999999999999</v>
      </c>
      <c r="N127" s="12">
        <v>1.218</v>
      </c>
      <c r="O127" s="12">
        <v>1.855</v>
      </c>
      <c r="P127" s="12">
        <v>7.0000000000000001E-3</v>
      </c>
      <c r="Q127" s="12">
        <v>7.0000000000000001E-3</v>
      </c>
      <c r="R127" s="2">
        <v>43558</v>
      </c>
      <c r="S127" s="13">
        <v>0.60366898148148151</v>
      </c>
      <c r="T127" s="12">
        <v>2.0499999999999998</v>
      </c>
      <c r="U127" s="12">
        <v>-82.470918762899998</v>
      </c>
      <c r="V127" s="12">
        <v>27.830634128700002</v>
      </c>
      <c r="W127" s="12">
        <v>4.861E-2</v>
      </c>
      <c r="Y127">
        <v>2.04</v>
      </c>
      <c r="Z127">
        <f t="shared" si="2"/>
        <v>-4.82E-2</v>
      </c>
      <c r="AA127">
        <f t="shared" si="3"/>
        <v>3.8609999999999998E-2</v>
      </c>
    </row>
    <row r="128" spans="1:27" x14ac:dyDescent="0.3">
      <c r="A128" s="12">
        <v>3079320.8050000002</v>
      </c>
      <c r="B128" s="12">
        <v>355141.79239999998</v>
      </c>
      <c r="C128" s="12">
        <v>-5.0200000000000002E-2</v>
      </c>
      <c r="D128" s="12">
        <v>127</v>
      </c>
      <c r="E128" s="12" t="s">
        <v>252</v>
      </c>
      <c r="F128" s="12">
        <v>8.9999999999999993E-3</v>
      </c>
      <c r="G128" s="12">
        <v>2.3E-2</v>
      </c>
      <c r="H128" s="12" t="s">
        <v>240</v>
      </c>
      <c r="I128" s="12">
        <v>12</v>
      </c>
      <c r="J128" s="12">
        <v>2</v>
      </c>
      <c r="K128" s="12">
        <v>1.96</v>
      </c>
      <c r="L128" s="12">
        <v>0.88400000000000001</v>
      </c>
      <c r="M128" s="12">
        <v>1.75</v>
      </c>
      <c r="N128" s="12">
        <v>1.7889999999999999</v>
      </c>
      <c r="O128" s="12">
        <v>2.6539999999999999</v>
      </c>
      <c r="P128" s="12">
        <v>7.0000000000000001E-3</v>
      </c>
      <c r="Q128" s="12">
        <v>6.0000000000000001E-3</v>
      </c>
      <c r="R128" s="2">
        <v>43558</v>
      </c>
      <c r="S128" s="13">
        <v>0.61256944444444439</v>
      </c>
      <c r="T128" s="12">
        <v>2.0499999999999998</v>
      </c>
      <c r="U128" s="12">
        <v>-82.470912366199997</v>
      </c>
      <c r="V128" s="12">
        <v>27.830738076900001</v>
      </c>
      <c r="W128" s="12">
        <v>3.6549999999999999E-2</v>
      </c>
      <c r="Y128">
        <v>2.04</v>
      </c>
      <c r="Z128">
        <f t="shared" si="2"/>
        <v>-6.0200000000000004E-2</v>
      </c>
      <c r="AA128">
        <f t="shared" si="3"/>
        <v>2.6549999999999997E-2</v>
      </c>
    </row>
    <row r="129" spans="1:27" x14ac:dyDescent="0.3">
      <c r="A129" s="12">
        <v>3079319.8590000002</v>
      </c>
      <c r="B129" s="12">
        <v>355141.73139999999</v>
      </c>
      <c r="C129" s="12">
        <v>-6.4999999999999997E-3</v>
      </c>
      <c r="D129" s="12">
        <v>128</v>
      </c>
      <c r="E129" s="12" t="s">
        <v>257</v>
      </c>
      <c r="F129" s="12">
        <v>8.9999999999999993E-3</v>
      </c>
      <c r="G129" s="12">
        <v>2.1999999999999999E-2</v>
      </c>
      <c r="H129" s="12" t="s">
        <v>240</v>
      </c>
      <c r="I129" s="12">
        <v>12</v>
      </c>
      <c r="J129" s="12">
        <v>1</v>
      </c>
      <c r="K129" s="12">
        <v>1.978</v>
      </c>
      <c r="L129" s="12">
        <v>0.88500000000000001</v>
      </c>
      <c r="M129" s="12">
        <v>1.7689999999999999</v>
      </c>
      <c r="N129" s="12">
        <v>1.8069999999999999</v>
      </c>
      <c r="O129" s="12">
        <v>2.6789999999999998</v>
      </c>
      <c r="P129" s="12">
        <v>7.0000000000000001E-3</v>
      </c>
      <c r="Q129" s="12">
        <v>6.0000000000000001E-3</v>
      </c>
      <c r="R129" s="2">
        <v>43558</v>
      </c>
      <c r="S129" s="13">
        <v>0.61349537037037039</v>
      </c>
      <c r="T129" s="12">
        <v>2.0499999999999998</v>
      </c>
      <c r="U129" s="12">
        <v>-82.470912870299998</v>
      </c>
      <c r="V129" s="12">
        <v>27.830729533100001</v>
      </c>
      <c r="W129" s="12">
        <v>8.0250000000000002E-2</v>
      </c>
      <c r="Y129">
        <v>2.04</v>
      </c>
      <c r="Z129">
        <f t="shared" si="2"/>
        <v>-1.6500000000000001E-2</v>
      </c>
      <c r="AA129">
        <f t="shared" si="3"/>
        <v>7.0250000000000007E-2</v>
      </c>
    </row>
    <row r="130" spans="1:27" x14ac:dyDescent="0.3">
      <c r="A130" s="12">
        <v>3079337.0594000001</v>
      </c>
      <c r="B130" s="12">
        <v>355146.91940000001</v>
      </c>
      <c r="C130" s="12">
        <v>-9.7999999999999997E-3</v>
      </c>
      <c r="D130" s="12">
        <v>129</v>
      </c>
      <c r="E130" s="12" t="s">
        <v>253</v>
      </c>
      <c r="F130" s="12">
        <v>8.9999999999999993E-3</v>
      </c>
      <c r="G130" s="12">
        <v>2.1999999999999999E-2</v>
      </c>
      <c r="H130" s="12" t="s">
        <v>240</v>
      </c>
      <c r="I130" s="12">
        <v>12</v>
      </c>
      <c r="J130" s="12">
        <v>2</v>
      </c>
      <c r="K130" s="12">
        <v>1.9890000000000001</v>
      </c>
      <c r="L130" s="12">
        <v>0.88500000000000001</v>
      </c>
      <c r="M130" s="12">
        <v>1.782</v>
      </c>
      <c r="N130" s="12">
        <v>1.8180000000000001</v>
      </c>
      <c r="O130" s="12">
        <v>2.6949999999999998</v>
      </c>
      <c r="P130" s="12">
        <v>7.0000000000000001E-3</v>
      </c>
      <c r="Q130" s="12">
        <v>6.0000000000000001E-3</v>
      </c>
      <c r="R130" s="2">
        <v>43558</v>
      </c>
      <c r="S130" s="13">
        <v>0.61402777777777773</v>
      </c>
      <c r="T130" s="12">
        <v>2.0499999999999998</v>
      </c>
      <c r="U130" s="12">
        <v>-82.470862297899998</v>
      </c>
      <c r="V130" s="12">
        <v>27.83088532</v>
      </c>
      <c r="W130" s="12">
        <v>7.6850000000000002E-2</v>
      </c>
      <c r="Y130">
        <v>2.04</v>
      </c>
      <c r="Z130">
        <f t="shared" si="2"/>
        <v>-1.9799999999999998E-2</v>
      </c>
      <c r="AA130">
        <f t="shared" si="3"/>
        <v>6.6850000000000007E-2</v>
      </c>
    </row>
    <row r="131" spans="1:27" x14ac:dyDescent="0.3">
      <c r="A131" s="12">
        <v>3079328.1139000002</v>
      </c>
      <c r="B131" s="12">
        <v>355144.41369999998</v>
      </c>
      <c r="C131" s="12">
        <v>-1.32E-2</v>
      </c>
      <c r="D131" s="12">
        <v>130</v>
      </c>
      <c r="E131" s="12" t="s">
        <v>258</v>
      </c>
      <c r="F131" s="12">
        <v>8.9999999999999993E-3</v>
      </c>
      <c r="G131" s="12">
        <v>2.1999999999999999E-2</v>
      </c>
      <c r="H131" s="12" t="s">
        <v>240</v>
      </c>
      <c r="I131" s="12">
        <v>11</v>
      </c>
      <c r="J131" s="12">
        <v>1</v>
      </c>
      <c r="K131" s="12">
        <v>2.2000000000000002</v>
      </c>
      <c r="L131" s="12">
        <v>0.91500000000000004</v>
      </c>
      <c r="M131" s="12">
        <v>2</v>
      </c>
      <c r="N131" s="12">
        <v>2.0739999999999998</v>
      </c>
      <c r="O131" s="12">
        <v>3.0230000000000001</v>
      </c>
      <c r="P131" s="12">
        <v>7.0000000000000001E-3</v>
      </c>
      <c r="Q131" s="12">
        <v>6.0000000000000001E-3</v>
      </c>
      <c r="R131" s="2">
        <v>43558</v>
      </c>
      <c r="S131" s="13">
        <v>0.61503472222222222</v>
      </c>
      <c r="T131" s="12">
        <v>2.0499999999999998</v>
      </c>
      <c r="U131" s="12">
        <v>-82.470886645700006</v>
      </c>
      <c r="V131" s="12">
        <v>27.8308043199</v>
      </c>
      <c r="W131" s="12">
        <v>7.3499999999999996E-2</v>
      </c>
      <c r="Y131">
        <v>2.04</v>
      </c>
      <c r="Z131">
        <f t="shared" ref="Z131" si="4">C131-0.01</f>
        <v>-2.3199999999999998E-2</v>
      </c>
      <c r="AA131">
        <f t="shared" ref="AA131" si="5">W131-0.01</f>
        <v>6.3500000000000001E-2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F6F4-7F45-4228-9C4A-D4AD329CD2E7}">
  <dimension ref="A1:AA130"/>
  <sheetViews>
    <sheetView workbookViewId="0">
      <selection activeCell="Y1" sqref="Y1:AA2"/>
    </sheetView>
  </sheetViews>
  <sheetFormatPr defaultRowHeight="14.4" x14ac:dyDescent="0.3"/>
  <sheetData>
    <row r="1" spans="1:27" x14ac:dyDescent="0.3">
      <c r="A1" s="9" t="s">
        <v>217</v>
      </c>
      <c r="B1" s="9" t="s">
        <v>218</v>
      </c>
      <c r="C1" s="9" t="s">
        <v>219</v>
      </c>
      <c r="D1" s="9" t="s">
        <v>220</v>
      </c>
      <c r="E1" s="9" t="s">
        <v>221</v>
      </c>
      <c r="F1" s="9" t="s">
        <v>222</v>
      </c>
      <c r="G1" s="9" t="s">
        <v>223</v>
      </c>
      <c r="H1" s="9" t="s">
        <v>224</v>
      </c>
      <c r="I1" s="9" t="s">
        <v>225</v>
      </c>
      <c r="J1" s="9" t="s">
        <v>226</v>
      </c>
      <c r="K1" s="9" t="s">
        <v>227</v>
      </c>
      <c r="L1" s="9" t="s">
        <v>228</v>
      </c>
      <c r="M1" s="9" t="s">
        <v>229</v>
      </c>
      <c r="N1" s="9" t="s">
        <v>230</v>
      </c>
      <c r="O1" s="9" t="s">
        <v>231</v>
      </c>
      <c r="P1" s="9" t="s">
        <v>232</v>
      </c>
      <c r="Q1" s="9" t="s">
        <v>233</v>
      </c>
      <c r="R1" s="10" t="s">
        <v>234</v>
      </c>
      <c r="S1" s="11" t="s">
        <v>22</v>
      </c>
      <c r="T1" s="9" t="s">
        <v>235</v>
      </c>
      <c r="U1" s="9" t="s">
        <v>236</v>
      </c>
      <c r="V1" s="9" t="s">
        <v>237</v>
      </c>
      <c r="W1" s="9" t="s">
        <v>238</v>
      </c>
      <c r="Y1" s="9" t="s">
        <v>332</v>
      </c>
      <c r="Z1" s="9" t="s">
        <v>219</v>
      </c>
      <c r="AA1" s="9" t="s">
        <v>238</v>
      </c>
    </row>
    <row r="2" spans="1:27" x14ac:dyDescent="0.3">
      <c r="A2" s="12">
        <v>386526.16399999999</v>
      </c>
      <c r="B2" s="12">
        <v>152838.29980000001</v>
      </c>
      <c r="C2" s="12">
        <v>1.14E-2</v>
      </c>
      <c r="D2" s="12">
        <v>1</v>
      </c>
      <c r="E2" s="12"/>
      <c r="F2" s="12">
        <v>0.01</v>
      </c>
      <c r="G2" s="12">
        <v>2.1999999999999999E-2</v>
      </c>
      <c r="H2" s="12" t="s">
        <v>240</v>
      </c>
      <c r="I2" s="12">
        <v>12</v>
      </c>
      <c r="J2" s="12">
        <v>1</v>
      </c>
      <c r="K2" s="12">
        <v>2.1640000000000001</v>
      </c>
      <c r="L2" s="12">
        <v>0.94499999999999995</v>
      </c>
      <c r="M2" s="12">
        <v>1.946</v>
      </c>
      <c r="N2" s="12">
        <v>2.13</v>
      </c>
      <c r="O2" s="12">
        <v>3.0369999999999999</v>
      </c>
      <c r="P2" s="12">
        <v>8.0000000000000002E-3</v>
      </c>
      <c r="Q2" s="12">
        <v>6.0000000000000001E-3</v>
      </c>
      <c r="R2" s="2">
        <v>43573</v>
      </c>
      <c r="S2" s="13">
        <v>0.39556712962962964</v>
      </c>
      <c r="T2" s="12">
        <v>2.0499999999999998</v>
      </c>
      <c r="U2" s="12">
        <v>-82.478710098400001</v>
      </c>
      <c r="V2" s="12">
        <v>27.821545805100001</v>
      </c>
      <c r="W2" s="12">
        <v>0.10443</v>
      </c>
      <c r="Y2">
        <v>2.04</v>
      </c>
      <c r="Z2">
        <f>C2-0.01</f>
        <v>1.4000000000000002E-3</v>
      </c>
      <c r="AA2">
        <f>W2-0.01</f>
        <v>9.443E-2</v>
      </c>
    </row>
    <row r="3" spans="1:27" x14ac:dyDescent="0.3">
      <c r="A3" s="12">
        <v>386520.33390000003</v>
      </c>
      <c r="B3" s="12">
        <v>152838.24249999999</v>
      </c>
      <c r="C3" s="12">
        <v>-0.1668</v>
      </c>
      <c r="D3" s="12">
        <v>2</v>
      </c>
      <c r="E3" s="12"/>
      <c r="F3" s="12">
        <v>1.0999999999999999E-2</v>
      </c>
      <c r="G3" s="12">
        <v>2.5000000000000001E-2</v>
      </c>
      <c r="H3" s="12" t="s">
        <v>240</v>
      </c>
      <c r="I3" s="12">
        <v>12</v>
      </c>
      <c r="J3" s="12">
        <v>1</v>
      </c>
      <c r="K3" s="12">
        <v>2.165</v>
      </c>
      <c r="L3" s="12">
        <v>0.94499999999999995</v>
      </c>
      <c r="M3" s="12">
        <v>1.948</v>
      </c>
      <c r="N3" s="12">
        <v>2.1309999999999998</v>
      </c>
      <c r="O3" s="12">
        <v>3.0379999999999998</v>
      </c>
      <c r="P3" s="12">
        <v>8.9999999999999993E-3</v>
      </c>
      <c r="Q3" s="12">
        <v>7.0000000000000001E-3</v>
      </c>
      <c r="R3" s="2">
        <v>43573</v>
      </c>
      <c r="S3" s="13">
        <v>0.39575231481481482</v>
      </c>
      <c r="T3" s="12">
        <v>2.0499999999999998</v>
      </c>
      <c r="U3" s="12">
        <v>-82.478710449299996</v>
      </c>
      <c r="V3" s="12">
        <v>27.8214931915</v>
      </c>
      <c r="W3" s="12">
        <v>-7.3770000000000002E-2</v>
      </c>
      <c r="Y3">
        <v>2.04</v>
      </c>
      <c r="Z3">
        <f t="shared" ref="Z3:Z66" si="0">C3-0.01</f>
        <v>-0.17680000000000001</v>
      </c>
      <c r="AA3">
        <f t="shared" ref="AA3:AA66" si="1">W3-0.01</f>
        <v>-8.3769999999999997E-2</v>
      </c>
    </row>
    <row r="4" spans="1:27" x14ac:dyDescent="0.3">
      <c r="A4" s="12">
        <v>386514.62550000002</v>
      </c>
      <c r="B4" s="12">
        <v>152837.829</v>
      </c>
      <c r="C4" s="12">
        <v>-0.2661</v>
      </c>
      <c r="D4" s="12">
        <v>3</v>
      </c>
      <c r="E4" s="12"/>
      <c r="F4" s="12">
        <v>1.0999999999999999E-2</v>
      </c>
      <c r="G4" s="12">
        <v>2.4E-2</v>
      </c>
      <c r="H4" s="12" t="s">
        <v>240</v>
      </c>
      <c r="I4" s="12">
        <v>12</v>
      </c>
      <c r="J4" s="12">
        <v>1</v>
      </c>
      <c r="K4" s="12">
        <v>2.1659999999999999</v>
      </c>
      <c r="L4" s="12">
        <v>0.94499999999999995</v>
      </c>
      <c r="M4" s="12">
        <v>1.9490000000000001</v>
      </c>
      <c r="N4" s="12">
        <v>2.1320000000000001</v>
      </c>
      <c r="O4" s="12">
        <v>3.0390000000000001</v>
      </c>
      <c r="P4" s="12">
        <v>8.9999999999999993E-3</v>
      </c>
      <c r="Q4" s="12">
        <v>6.0000000000000001E-3</v>
      </c>
      <c r="R4" s="2">
        <v>43573</v>
      </c>
      <c r="S4" s="13">
        <v>0.3959375</v>
      </c>
      <c r="T4" s="12">
        <v>2.0499999999999998</v>
      </c>
      <c r="U4" s="12">
        <v>-82.478714420399996</v>
      </c>
      <c r="V4" s="12">
        <v>27.8214416635</v>
      </c>
      <c r="W4" s="12">
        <v>-0.17307</v>
      </c>
      <c r="Y4">
        <v>2.04</v>
      </c>
      <c r="Z4">
        <f t="shared" si="0"/>
        <v>-0.27610000000000001</v>
      </c>
      <c r="AA4">
        <f t="shared" si="1"/>
        <v>-0.18307000000000001</v>
      </c>
    </row>
    <row r="5" spans="1:27" x14ac:dyDescent="0.3">
      <c r="A5" s="12">
        <v>386508.57860000001</v>
      </c>
      <c r="B5" s="12">
        <v>152837.48240000001</v>
      </c>
      <c r="C5" s="12">
        <v>-0.27539999999999998</v>
      </c>
      <c r="D5" s="12">
        <v>4</v>
      </c>
      <c r="E5" s="12"/>
      <c r="F5" s="12">
        <v>1.0999999999999999E-2</v>
      </c>
      <c r="G5" s="12">
        <v>2.5000000000000001E-2</v>
      </c>
      <c r="H5" s="12" t="s">
        <v>240</v>
      </c>
      <c r="I5" s="12">
        <v>12</v>
      </c>
      <c r="J5" s="12">
        <v>4</v>
      </c>
      <c r="K5" s="12">
        <v>2.1669999999999998</v>
      </c>
      <c r="L5" s="12">
        <v>0.94399999999999995</v>
      </c>
      <c r="M5" s="12">
        <v>1.95</v>
      </c>
      <c r="N5" s="12">
        <v>2.133</v>
      </c>
      <c r="O5" s="12">
        <v>3.04</v>
      </c>
      <c r="P5" s="12">
        <v>8.9999999999999993E-3</v>
      </c>
      <c r="Q5" s="12">
        <v>7.0000000000000001E-3</v>
      </c>
      <c r="R5" s="2">
        <v>43573</v>
      </c>
      <c r="S5" s="13">
        <v>0.39614583333333336</v>
      </c>
      <c r="T5" s="12">
        <v>2.0499999999999998</v>
      </c>
      <c r="U5" s="12">
        <v>-82.478717699100002</v>
      </c>
      <c r="V5" s="12">
        <v>27.821387083299999</v>
      </c>
      <c r="W5" s="12">
        <v>-0.18237</v>
      </c>
      <c r="Y5">
        <v>2.04</v>
      </c>
      <c r="Z5">
        <f t="shared" si="0"/>
        <v>-0.28539999999999999</v>
      </c>
      <c r="AA5">
        <f t="shared" si="1"/>
        <v>-0.19237000000000001</v>
      </c>
    </row>
    <row r="6" spans="1:27" x14ac:dyDescent="0.3">
      <c r="A6" s="12">
        <v>386499.39520000003</v>
      </c>
      <c r="B6" s="12">
        <v>152836.53659999999</v>
      </c>
      <c r="C6" s="12">
        <v>-0.29980000000000001</v>
      </c>
      <c r="D6" s="12">
        <v>5</v>
      </c>
      <c r="E6" s="12"/>
      <c r="F6" s="12">
        <v>1.0999999999999999E-2</v>
      </c>
      <c r="G6" s="12">
        <v>2.1999999999999999E-2</v>
      </c>
      <c r="H6" s="12" t="s">
        <v>240</v>
      </c>
      <c r="I6" s="12">
        <v>13</v>
      </c>
      <c r="J6" s="12">
        <v>2</v>
      </c>
      <c r="K6" s="12">
        <v>1.8109999999999999</v>
      </c>
      <c r="L6" s="12">
        <v>0.92300000000000004</v>
      </c>
      <c r="M6" s="12">
        <v>1.5580000000000001</v>
      </c>
      <c r="N6" s="12">
        <v>1.71</v>
      </c>
      <c r="O6" s="12">
        <v>2.4910000000000001</v>
      </c>
      <c r="P6" s="12">
        <v>8.9999999999999993E-3</v>
      </c>
      <c r="Q6" s="12">
        <v>6.0000000000000001E-3</v>
      </c>
      <c r="R6" s="2">
        <v>43573</v>
      </c>
      <c r="S6" s="13">
        <v>0.39640046296296294</v>
      </c>
      <c r="T6" s="12">
        <v>2.0499999999999998</v>
      </c>
      <c r="U6" s="12">
        <v>-82.478726935500006</v>
      </c>
      <c r="V6" s="12">
        <v>27.821304177799998</v>
      </c>
      <c r="W6" s="12">
        <v>-0.20677999999999999</v>
      </c>
      <c r="Y6">
        <v>2.04</v>
      </c>
      <c r="Z6">
        <f t="shared" si="0"/>
        <v>-0.30980000000000002</v>
      </c>
      <c r="AA6">
        <f t="shared" si="1"/>
        <v>-0.21678</v>
      </c>
    </row>
    <row r="7" spans="1:27" x14ac:dyDescent="0.3">
      <c r="A7" s="12">
        <v>386490.56949999998</v>
      </c>
      <c r="B7" s="12">
        <v>152835.54139999999</v>
      </c>
      <c r="C7" s="12">
        <v>-0.2873</v>
      </c>
      <c r="D7" s="12">
        <v>6</v>
      </c>
      <c r="E7" s="12"/>
      <c r="F7" s="12">
        <v>1.2E-2</v>
      </c>
      <c r="G7" s="12">
        <v>2.4E-2</v>
      </c>
      <c r="H7" s="12" t="s">
        <v>240</v>
      </c>
      <c r="I7" s="12">
        <v>13</v>
      </c>
      <c r="J7" s="12">
        <v>1</v>
      </c>
      <c r="K7" s="12">
        <v>1.8120000000000001</v>
      </c>
      <c r="L7" s="12">
        <v>0.92300000000000004</v>
      </c>
      <c r="M7" s="12">
        <v>1.5589999999999999</v>
      </c>
      <c r="N7" s="12">
        <v>1.7110000000000001</v>
      </c>
      <c r="O7" s="12">
        <v>2.492</v>
      </c>
      <c r="P7" s="12">
        <v>0.01</v>
      </c>
      <c r="Q7" s="12">
        <v>7.0000000000000001E-3</v>
      </c>
      <c r="R7" s="2">
        <v>43573</v>
      </c>
      <c r="S7" s="13">
        <v>0.39663194444444444</v>
      </c>
      <c r="T7" s="12">
        <v>2.0499999999999998</v>
      </c>
      <c r="U7" s="12">
        <v>-82.478736687600005</v>
      </c>
      <c r="V7" s="12">
        <v>27.821224498399999</v>
      </c>
      <c r="W7" s="12">
        <v>-0.19428000000000001</v>
      </c>
      <c r="Y7">
        <v>2.04</v>
      </c>
      <c r="Z7">
        <f t="shared" si="0"/>
        <v>-0.29730000000000001</v>
      </c>
      <c r="AA7">
        <f t="shared" si="1"/>
        <v>-0.20428000000000002</v>
      </c>
    </row>
    <row r="8" spans="1:27" x14ac:dyDescent="0.3">
      <c r="A8" s="12">
        <v>386482.33260000002</v>
      </c>
      <c r="B8" s="12">
        <v>152834.76010000001</v>
      </c>
      <c r="C8" s="12">
        <v>-0.2666</v>
      </c>
      <c r="D8" s="12">
        <v>7</v>
      </c>
      <c r="E8" s="12"/>
      <c r="F8" s="12">
        <v>1.2999999999999999E-2</v>
      </c>
      <c r="G8" s="12">
        <v>2.5999999999999999E-2</v>
      </c>
      <c r="H8" s="12" t="s">
        <v>240</v>
      </c>
      <c r="I8" s="12">
        <v>13</v>
      </c>
      <c r="J8" s="12">
        <v>1</v>
      </c>
      <c r="K8" s="12">
        <v>1.8120000000000001</v>
      </c>
      <c r="L8" s="12">
        <v>0.92200000000000004</v>
      </c>
      <c r="M8" s="12">
        <v>1.56</v>
      </c>
      <c r="N8" s="12">
        <v>1.7110000000000001</v>
      </c>
      <c r="O8" s="12">
        <v>2.492</v>
      </c>
      <c r="P8" s="12">
        <v>1.0999999999999999E-2</v>
      </c>
      <c r="Q8" s="12">
        <v>8.0000000000000002E-3</v>
      </c>
      <c r="R8" s="2">
        <v>43573</v>
      </c>
      <c r="S8" s="13">
        <v>0.39685185185185184</v>
      </c>
      <c r="T8" s="12">
        <v>2.0499999999999998</v>
      </c>
      <c r="U8" s="12">
        <v>-82.478744291799998</v>
      </c>
      <c r="V8" s="12">
        <v>27.82115014</v>
      </c>
      <c r="W8" s="12">
        <v>-0.17358999999999999</v>
      </c>
      <c r="Y8">
        <v>2.04</v>
      </c>
      <c r="Z8">
        <f t="shared" si="0"/>
        <v>-0.27660000000000001</v>
      </c>
      <c r="AA8">
        <f t="shared" si="1"/>
        <v>-0.18359</v>
      </c>
    </row>
    <row r="9" spans="1:27" x14ac:dyDescent="0.3">
      <c r="A9" s="12">
        <v>386475.90230000002</v>
      </c>
      <c r="B9" s="12">
        <v>152849.96799999999</v>
      </c>
      <c r="C9" s="12">
        <v>-0.36230000000000001</v>
      </c>
      <c r="D9" s="12">
        <v>8</v>
      </c>
      <c r="E9" s="12"/>
      <c r="F9" s="12">
        <v>1.2999999999999999E-2</v>
      </c>
      <c r="G9" s="12">
        <v>2.5999999999999999E-2</v>
      </c>
      <c r="H9" s="12" t="s">
        <v>240</v>
      </c>
      <c r="I9" s="12">
        <v>13</v>
      </c>
      <c r="J9" s="12">
        <v>1</v>
      </c>
      <c r="K9" s="12">
        <v>1.8129999999999999</v>
      </c>
      <c r="L9" s="12">
        <v>0.92</v>
      </c>
      <c r="M9" s="12">
        <v>1.5620000000000001</v>
      </c>
      <c r="N9" s="12">
        <v>1.7110000000000001</v>
      </c>
      <c r="O9" s="12">
        <v>2.4929999999999999</v>
      </c>
      <c r="P9" s="12">
        <v>1.0999999999999999E-2</v>
      </c>
      <c r="Q9" s="12">
        <v>8.0000000000000002E-3</v>
      </c>
      <c r="R9" s="2">
        <v>43573</v>
      </c>
      <c r="S9" s="13">
        <v>0.39730324074074069</v>
      </c>
      <c r="T9" s="12">
        <v>2.0499999999999998</v>
      </c>
      <c r="U9" s="12">
        <v>-82.478589675999999</v>
      </c>
      <c r="V9" s="12">
        <v>27.8210926472</v>
      </c>
      <c r="W9" s="12">
        <v>-0.26938000000000001</v>
      </c>
      <c r="Y9">
        <v>2.04</v>
      </c>
      <c r="Z9">
        <f t="shared" si="0"/>
        <v>-0.37230000000000002</v>
      </c>
      <c r="AA9">
        <f t="shared" si="1"/>
        <v>-0.27938000000000002</v>
      </c>
    </row>
    <row r="10" spans="1:27" x14ac:dyDescent="0.3">
      <c r="A10" s="12">
        <v>386484.79119999998</v>
      </c>
      <c r="B10" s="12">
        <v>152850.99890000001</v>
      </c>
      <c r="C10" s="12">
        <v>-0.33889999999999998</v>
      </c>
      <c r="D10" s="12">
        <v>9</v>
      </c>
      <c r="E10" s="12"/>
      <c r="F10" s="12">
        <v>1.2E-2</v>
      </c>
      <c r="G10" s="12">
        <v>2.4E-2</v>
      </c>
      <c r="H10" s="12" t="s">
        <v>240</v>
      </c>
      <c r="I10" s="12">
        <v>13</v>
      </c>
      <c r="J10" s="12">
        <v>1</v>
      </c>
      <c r="K10" s="12">
        <v>1.8140000000000001</v>
      </c>
      <c r="L10" s="12">
        <v>0.91700000000000004</v>
      </c>
      <c r="M10" s="12">
        <v>1.5649999999999999</v>
      </c>
      <c r="N10" s="12">
        <v>1.7110000000000001</v>
      </c>
      <c r="O10" s="12">
        <v>2.4929999999999999</v>
      </c>
      <c r="P10" s="12">
        <v>0.01</v>
      </c>
      <c r="Q10" s="12">
        <v>7.0000000000000001E-3</v>
      </c>
      <c r="R10" s="2">
        <v>43573</v>
      </c>
      <c r="S10" s="13">
        <v>0.39822916666666663</v>
      </c>
      <c r="T10" s="12">
        <v>2.0499999999999998</v>
      </c>
      <c r="U10" s="12">
        <v>-82.478579564</v>
      </c>
      <c r="V10" s="12">
        <v>27.821172898099999</v>
      </c>
      <c r="W10" s="12">
        <v>-0.24598</v>
      </c>
      <c r="Y10">
        <v>2.04</v>
      </c>
      <c r="Z10">
        <f t="shared" si="0"/>
        <v>-0.34889999999999999</v>
      </c>
      <c r="AA10">
        <f t="shared" si="1"/>
        <v>-0.25597999999999999</v>
      </c>
    </row>
    <row r="11" spans="1:27" x14ac:dyDescent="0.3">
      <c r="A11" s="12">
        <v>386493.217</v>
      </c>
      <c r="B11" s="12">
        <v>152850.7574</v>
      </c>
      <c r="C11" s="12">
        <v>-0.32269999999999999</v>
      </c>
      <c r="D11" s="12">
        <v>10</v>
      </c>
      <c r="E11" s="12"/>
      <c r="F11" s="12">
        <v>1.2E-2</v>
      </c>
      <c r="G11" s="12">
        <v>2.3E-2</v>
      </c>
      <c r="H11" s="12" t="s">
        <v>240</v>
      </c>
      <c r="I11" s="12">
        <v>13</v>
      </c>
      <c r="J11" s="12">
        <v>2</v>
      </c>
      <c r="K11" s="12">
        <v>1.8140000000000001</v>
      </c>
      <c r="L11" s="12">
        <v>0.91700000000000004</v>
      </c>
      <c r="M11" s="12">
        <v>1.5649999999999999</v>
      </c>
      <c r="N11" s="12">
        <v>1.7110000000000001</v>
      </c>
      <c r="O11" s="12">
        <v>2.4940000000000002</v>
      </c>
      <c r="P11" s="12">
        <v>0.01</v>
      </c>
      <c r="Q11" s="12">
        <v>7.0000000000000001E-3</v>
      </c>
      <c r="R11" s="2">
        <v>43573</v>
      </c>
      <c r="S11" s="13">
        <v>0.39847222222222217</v>
      </c>
      <c r="T11" s="12">
        <v>2.0499999999999998</v>
      </c>
      <c r="U11" s="12">
        <v>-82.478582348700002</v>
      </c>
      <c r="V11" s="12">
        <v>27.821248925199999</v>
      </c>
      <c r="W11" s="12">
        <v>-0.22978000000000001</v>
      </c>
      <c r="Y11">
        <v>2.04</v>
      </c>
      <c r="Z11">
        <f t="shared" si="0"/>
        <v>-0.3327</v>
      </c>
      <c r="AA11">
        <f t="shared" si="1"/>
        <v>-0.23978000000000002</v>
      </c>
    </row>
    <row r="12" spans="1:27" x14ac:dyDescent="0.3">
      <c r="A12" s="12">
        <v>386500.95679999999</v>
      </c>
      <c r="B12" s="12">
        <v>152850.2297</v>
      </c>
      <c r="C12" s="12">
        <v>-0.31890000000000002</v>
      </c>
      <c r="D12" s="12">
        <v>11</v>
      </c>
      <c r="E12" s="12"/>
      <c r="F12" s="12">
        <v>1.2E-2</v>
      </c>
      <c r="G12" s="12">
        <v>2.4E-2</v>
      </c>
      <c r="H12" s="12" t="s">
        <v>240</v>
      </c>
      <c r="I12" s="12">
        <v>13</v>
      </c>
      <c r="J12" s="12">
        <v>1</v>
      </c>
      <c r="K12" s="12">
        <v>1.8140000000000001</v>
      </c>
      <c r="L12" s="12">
        <v>0.91600000000000004</v>
      </c>
      <c r="M12" s="12">
        <v>1.5660000000000001</v>
      </c>
      <c r="N12" s="12">
        <v>1.7110000000000001</v>
      </c>
      <c r="O12" s="12">
        <v>2.4929999999999999</v>
      </c>
      <c r="P12" s="12">
        <v>0.01</v>
      </c>
      <c r="Q12" s="12">
        <v>7.0000000000000001E-3</v>
      </c>
      <c r="R12" s="2">
        <v>43573</v>
      </c>
      <c r="S12" s="13">
        <v>0.39869212962962958</v>
      </c>
      <c r="T12" s="12">
        <v>2.0499999999999998</v>
      </c>
      <c r="U12" s="12">
        <v>-82.478588011200003</v>
      </c>
      <c r="V12" s="12">
        <v>27.821318751700002</v>
      </c>
      <c r="W12" s="12">
        <v>-0.22597</v>
      </c>
      <c r="Y12">
        <v>2.04</v>
      </c>
      <c r="Z12">
        <f t="shared" si="0"/>
        <v>-0.32890000000000003</v>
      </c>
      <c r="AA12">
        <f t="shared" si="1"/>
        <v>-0.23597000000000001</v>
      </c>
    </row>
    <row r="13" spans="1:27" x14ac:dyDescent="0.3">
      <c r="A13" s="12">
        <v>386506.10139999999</v>
      </c>
      <c r="B13" s="12">
        <v>152850.04019999999</v>
      </c>
      <c r="C13" s="12">
        <v>-0.29260000000000003</v>
      </c>
      <c r="D13" s="12">
        <v>12</v>
      </c>
      <c r="E13" s="12"/>
      <c r="F13" s="12">
        <v>1.2999999999999999E-2</v>
      </c>
      <c r="G13" s="12">
        <v>2.5000000000000001E-2</v>
      </c>
      <c r="H13" s="12" t="s">
        <v>240</v>
      </c>
      <c r="I13" s="12">
        <v>13</v>
      </c>
      <c r="J13" s="12">
        <v>2</v>
      </c>
      <c r="K13" s="12">
        <v>1.8140000000000001</v>
      </c>
      <c r="L13" s="12">
        <v>0.91500000000000004</v>
      </c>
      <c r="M13" s="12">
        <v>1.5660000000000001</v>
      </c>
      <c r="N13" s="12">
        <v>1.7110000000000001</v>
      </c>
      <c r="O13" s="12">
        <v>2.4929999999999999</v>
      </c>
      <c r="P13" s="12">
        <v>1.0999999999999999E-2</v>
      </c>
      <c r="Q13" s="12">
        <v>8.0000000000000002E-3</v>
      </c>
      <c r="R13" s="2">
        <v>43573</v>
      </c>
      <c r="S13" s="13">
        <v>0.39886574074074077</v>
      </c>
      <c r="T13" s="12">
        <v>2.0499999999999998</v>
      </c>
      <c r="U13" s="12">
        <v>-82.478590138200005</v>
      </c>
      <c r="V13" s="12">
        <v>27.8213651706</v>
      </c>
      <c r="W13" s="12">
        <v>-0.19966</v>
      </c>
      <c r="Y13">
        <v>2.04</v>
      </c>
      <c r="Z13">
        <f t="shared" si="0"/>
        <v>-0.30260000000000004</v>
      </c>
      <c r="AA13">
        <f t="shared" si="1"/>
        <v>-0.20966000000000001</v>
      </c>
    </row>
    <row r="14" spans="1:27" x14ac:dyDescent="0.3">
      <c r="A14" s="12">
        <v>386511.67340000003</v>
      </c>
      <c r="B14" s="12">
        <v>152850.20550000001</v>
      </c>
      <c r="C14" s="12">
        <v>-0.29620000000000002</v>
      </c>
      <c r="D14" s="12">
        <v>13</v>
      </c>
      <c r="E14" s="12"/>
      <c r="F14" s="12">
        <v>1.4E-2</v>
      </c>
      <c r="G14" s="12">
        <v>2.7E-2</v>
      </c>
      <c r="H14" s="12" t="s">
        <v>240</v>
      </c>
      <c r="I14" s="12">
        <v>13</v>
      </c>
      <c r="J14" s="12">
        <v>2</v>
      </c>
      <c r="K14" s="12">
        <v>1.8140000000000001</v>
      </c>
      <c r="L14" s="12">
        <v>0.91500000000000004</v>
      </c>
      <c r="M14" s="12">
        <v>1.5669999999999999</v>
      </c>
      <c r="N14" s="12">
        <v>1.71</v>
      </c>
      <c r="O14" s="12">
        <v>2.4929999999999999</v>
      </c>
      <c r="P14" s="12">
        <v>1.0999999999999999E-2</v>
      </c>
      <c r="Q14" s="12">
        <v>8.0000000000000002E-3</v>
      </c>
      <c r="R14" s="2">
        <v>43573</v>
      </c>
      <c r="S14" s="13">
        <v>0.39906250000000004</v>
      </c>
      <c r="T14" s="12">
        <v>2.0499999999999998</v>
      </c>
      <c r="U14" s="12">
        <v>-82.478588680900003</v>
      </c>
      <c r="V14" s="12">
        <v>27.821415458899999</v>
      </c>
      <c r="W14" s="12">
        <v>-0.20326</v>
      </c>
      <c r="Y14">
        <v>2.04</v>
      </c>
      <c r="Z14">
        <f t="shared" si="0"/>
        <v>-0.30620000000000003</v>
      </c>
      <c r="AA14">
        <f t="shared" si="1"/>
        <v>-0.21326000000000001</v>
      </c>
    </row>
    <row r="15" spans="1:27" x14ac:dyDescent="0.3">
      <c r="A15" s="12">
        <v>386515.36440000002</v>
      </c>
      <c r="B15" s="12">
        <v>152850.71280000001</v>
      </c>
      <c r="C15" s="12">
        <v>-0.21260000000000001</v>
      </c>
      <c r="D15" s="12">
        <v>14</v>
      </c>
      <c r="E15" s="12" t="s">
        <v>281</v>
      </c>
      <c r="F15" s="12">
        <v>1.2999999999999999E-2</v>
      </c>
      <c r="G15" s="12">
        <v>2.5000000000000001E-2</v>
      </c>
      <c r="H15" s="12" t="s">
        <v>240</v>
      </c>
      <c r="I15" s="12">
        <v>13</v>
      </c>
      <c r="J15" s="12">
        <v>1</v>
      </c>
      <c r="K15" s="12">
        <v>1.8140000000000001</v>
      </c>
      <c r="L15" s="12">
        <v>0.91400000000000003</v>
      </c>
      <c r="M15" s="12">
        <v>1.5669999999999999</v>
      </c>
      <c r="N15" s="12">
        <v>1.71</v>
      </c>
      <c r="O15" s="12">
        <v>2.4929999999999999</v>
      </c>
      <c r="P15" s="12">
        <v>1.0999999999999999E-2</v>
      </c>
      <c r="Q15" s="12">
        <v>8.0000000000000002E-3</v>
      </c>
      <c r="R15" s="2">
        <v>43573</v>
      </c>
      <c r="S15" s="13">
        <v>0.39932870370370371</v>
      </c>
      <c r="T15" s="12">
        <v>2.0499999999999998</v>
      </c>
      <c r="U15" s="12">
        <v>-82.478583677800003</v>
      </c>
      <c r="V15" s="12">
        <v>27.821448784800001</v>
      </c>
      <c r="W15" s="12">
        <v>-0.11966</v>
      </c>
      <c r="Y15">
        <v>2.04</v>
      </c>
      <c r="Z15">
        <f t="shared" si="0"/>
        <v>-0.22260000000000002</v>
      </c>
      <c r="AA15">
        <f t="shared" si="1"/>
        <v>-0.12966</v>
      </c>
    </row>
    <row r="16" spans="1:27" x14ac:dyDescent="0.3">
      <c r="A16" s="12">
        <v>386518.44939999998</v>
      </c>
      <c r="B16" s="12">
        <v>152848.87229999999</v>
      </c>
      <c r="C16" s="12">
        <v>-0.17419999999999999</v>
      </c>
      <c r="D16" s="12">
        <v>15</v>
      </c>
      <c r="E16" s="12" t="s">
        <v>281</v>
      </c>
      <c r="F16" s="12">
        <v>1.4E-2</v>
      </c>
      <c r="G16" s="12">
        <v>2.7E-2</v>
      </c>
      <c r="H16" s="12" t="s">
        <v>240</v>
      </c>
      <c r="I16" s="12">
        <v>13</v>
      </c>
      <c r="J16" s="12">
        <v>2</v>
      </c>
      <c r="K16" s="12">
        <v>1.8140000000000001</v>
      </c>
      <c r="L16" s="12">
        <v>0.91300000000000003</v>
      </c>
      <c r="M16" s="12">
        <v>1.5680000000000001</v>
      </c>
      <c r="N16" s="12">
        <v>1.71</v>
      </c>
      <c r="O16" s="12">
        <v>2.4929999999999999</v>
      </c>
      <c r="P16" s="12">
        <v>1.0999999999999999E-2</v>
      </c>
      <c r="Q16" s="12">
        <v>8.0000000000000002E-3</v>
      </c>
      <c r="R16" s="2">
        <v>43573</v>
      </c>
      <c r="S16" s="13">
        <v>0.39947916666666666</v>
      </c>
      <c r="T16" s="12">
        <v>2.0499999999999998</v>
      </c>
      <c r="U16" s="12">
        <v>-82.478602481099998</v>
      </c>
      <c r="V16" s="12">
        <v>27.821476559499999</v>
      </c>
      <c r="W16" s="12">
        <v>-8.1250000000000003E-2</v>
      </c>
      <c r="Y16">
        <v>2.04</v>
      </c>
      <c r="Z16">
        <f t="shared" si="0"/>
        <v>-0.1842</v>
      </c>
      <c r="AA16">
        <f t="shared" si="1"/>
        <v>-9.1249999999999998E-2</v>
      </c>
    </row>
    <row r="17" spans="1:27" x14ac:dyDescent="0.3">
      <c r="A17" s="12">
        <v>386516.35340000002</v>
      </c>
      <c r="B17" s="12">
        <v>152851.68470000001</v>
      </c>
      <c r="C17" s="12">
        <v>-0.1968</v>
      </c>
      <c r="D17" s="12">
        <v>16</v>
      </c>
      <c r="E17" s="12" t="s">
        <v>281</v>
      </c>
      <c r="F17" s="12">
        <v>1.4E-2</v>
      </c>
      <c r="G17" s="12">
        <v>2.5999999999999999E-2</v>
      </c>
      <c r="H17" s="12" t="s">
        <v>240</v>
      </c>
      <c r="I17" s="12">
        <v>13</v>
      </c>
      <c r="J17" s="12">
        <v>1</v>
      </c>
      <c r="K17" s="12">
        <v>1.8140000000000001</v>
      </c>
      <c r="L17" s="12">
        <v>0.91200000000000003</v>
      </c>
      <c r="M17" s="12">
        <v>1.5680000000000001</v>
      </c>
      <c r="N17" s="12">
        <v>1.7090000000000001</v>
      </c>
      <c r="O17" s="12">
        <v>2.4929999999999999</v>
      </c>
      <c r="P17" s="12">
        <v>1.0999999999999999E-2</v>
      </c>
      <c r="Q17" s="12">
        <v>8.0000000000000002E-3</v>
      </c>
      <c r="R17" s="2">
        <v>43573</v>
      </c>
      <c r="S17" s="13">
        <v>0.3996527777777778</v>
      </c>
      <c r="T17" s="12">
        <v>2.0499999999999998</v>
      </c>
      <c r="U17" s="12">
        <v>-82.478573851999997</v>
      </c>
      <c r="V17" s="12">
        <v>27.8214577438</v>
      </c>
      <c r="W17" s="12">
        <v>-0.10387</v>
      </c>
      <c r="Y17">
        <v>2.04</v>
      </c>
      <c r="Z17">
        <f t="shared" si="0"/>
        <v>-0.20680000000000001</v>
      </c>
      <c r="AA17">
        <f t="shared" si="1"/>
        <v>-0.11387</v>
      </c>
    </row>
    <row r="18" spans="1:27" x14ac:dyDescent="0.3">
      <c r="A18" s="12">
        <v>386522.92749999999</v>
      </c>
      <c r="B18" s="12">
        <v>152871.97469999999</v>
      </c>
      <c r="C18" s="12">
        <v>7.1900000000000006E-2</v>
      </c>
      <c r="D18" s="12">
        <v>17</v>
      </c>
      <c r="E18" s="12"/>
      <c r="F18" s="12">
        <v>1.4999999999999999E-2</v>
      </c>
      <c r="G18" s="12">
        <v>3.7999999999999999E-2</v>
      </c>
      <c r="H18" s="12" t="s">
        <v>240</v>
      </c>
      <c r="I18" s="12">
        <v>12</v>
      </c>
      <c r="J18" s="12">
        <v>1</v>
      </c>
      <c r="K18" s="12">
        <v>2.1749999999999998</v>
      </c>
      <c r="L18" s="12">
        <v>0.93899999999999995</v>
      </c>
      <c r="M18" s="12">
        <v>1.962</v>
      </c>
      <c r="N18" s="12">
        <v>2.133</v>
      </c>
      <c r="O18" s="12">
        <v>3.0459999999999998</v>
      </c>
      <c r="P18" s="12">
        <v>1.2E-2</v>
      </c>
      <c r="Q18" s="12">
        <v>8.9999999999999993E-3</v>
      </c>
      <c r="R18" s="2">
        <v>43573</v>
      </c>
      <c r="S18" s="13">
        <v>0.40019675925925924</v>
      </c>
      <c r="T18" s="12">
        <v>2.0499999999999998</v>
      </c>
      <c r="U18" s="12">
        <v>-82.478368166400003</v>
      </c>
      <c r="V18" s="12">
        <v>27.821517783099999</v>
      </c>
      <c r="W18" s="12">
        <v>0.16467999999999999</v>
      </c>
      <c r="Y18">
        <v>2.04</v>
      </c>
      <c r="Z18">
        <f t="shared" si="0"/>
        <v>6.1900000000000004E-2</v>
      </c>
      <c r="AA18">
        <f t="shared" si="1"/>
        <v>0.15467999999999998</v>
      </c>
    </row>
    <row r="19" spans="1:27" x14ac:dyDescent="0.3">
      <c r="A19" s="12">
        <v>386518.40100000001</v>
      </c>
      <c r="B19" s="12">
        <v>152871.79250000001</v>
      </c>
      <c r="C19" s="12">
        <v>-9.0899999999999995E-2</v>
      </c>
      <c r="D19" s="12">
        <v>18</v>
      </c>
      <c r="E19" s="12"/>
      <c r="F19" s="12">
        <v>1.4E-2</v>
      </c>
      <c r="G19" s="12">
        <v>2.5999999999999999E-2</v>
      </c>
      <c r="H19" s="12" t="s">
        <v>240</v>
      </c>
      <c r="I19" s="12">
        <v>13</v>
      </c>
      <c r="J19" s="12">
        <v>1</v>
      </c>
      <c r="K19" s="12">
        <v>1.8140000000000001</v>
      </c>
      <c r="L19" s="12">
        <v>0.90900000000000003</v>
      </c>
      <c r="M19" s="12">
        <v>1.569</v>
      </c>
      <c r="N19" s="12">
        <v>1.708</v>
      </c>
      <c r="O19" s="12">
        <v>2.4910000000000001</v>
      </c>
      <c r="P19" s="12">
        <v>1.0999999999999999E-2</v>
      </c>
      <c r="Q19" s="12">
        <v>8.0000000000000002E-3</v>
      </c>
      <c r="R19" s="2">
        <v>43573</v>
      </c>
      <c r="S19" s="13">
        <v>0.40042824074074074</v>
      </c>
      <c r="T19" s="12">
        <v>2.0499999999999998</v>
      </c>
      <c r="U19" s="12">
        <v>-82.478369836799999</v>
      </c>
      <c r="V19" s="12">
        <v>27.821476928900001</v>
      </c>
      <c r="W19" s="12">
        <v>1.89E-3</v>
      </c>
      <c r="Y19">
        <v>2.04</v>
      </c>
      <c r="Z19">
        <f t="shared" si="0"/>
        <v>-0.10089999999999999</v>
      </c>
      <c r="AA19">
        <f t="shared" si="1"/>
        <v>-8.1100000000000009E-3</v>
      </c>
    </row>
    <row r="20" spans="1:27" x14ac:dyDescent="0.3">
      <c r="A20" s="12">
        <v>386515.79029999999</v>
      </c>
      <c r="B20" s="12">
        <v>152871.68520000001</v>
      </c>
      <c r="C20" s="12">
        <v>-0.17549999999999999</v>
      </c>
      <c r="D20" s="12">
        <v>19</v>
      </c>
      <c r="E20" s="12" t="s">
        <v>281</v>
      </c>
      <c r="F20" s="12">
        <v>1.2999999999999999E-2</v>
      </c>
      <c r="G20" s="12">
        <v>2.5999999999999999E-2</v>
      </c>
      <c r="H20" s="12" t="s">
        <v>240</v>
      </c>
      <c r="I20" s="12">
        <v>13</v>
      </c>
      <c r="J20" s="12">
        <v>2</v>
      </c>
      <c r="K20" s="12">
        <v>1.8140000000000001</v>
      </c>
      <c r="L20" s="12">
        <v>0.90900000000000003</v>
      </c>
      <c r="M20" s="12">
        <v>1.569</v>
      </c>
      <c r="N20" s="12">
        <v>1.7070000000000001</v>
      </c>
      <c r="O20" s="12">
        <v>2.4910000000000001</v>
      </c>
      <c r="P20" s="12">
        <v>1.0999999999999999E-2</v>
      </c>
      <c r="Q20" s="12">
        <v>8.0000000000000002E-3</v>
      </c>
      <c r="R20" s="2">
        <v>43573</v>
      </c>
      <c r="S20" s="13">
        <v>0.40060185185185188</v>
      </c>
      <c r="T20" s="12">
        <v>2.0499999999999998</v>
      </c>
      <c r="U20" s="12">
        <v>-82.478370822599999</v>
      </c>
      <c r="V20" s="12">
        <v>27.8214533658</v>
      </c>
      <c r="W20" s="12">
        <v>-8.2710000000000006E-2</v>
      </c>
      <c r="Y20">
        <v>2.04</v>
      </c>
      <c r="Z20">
        <f t="shared" si="0"/>
        <v>-0.1855</v>
      </c>
      <c r="AA20">
        <f t="shared" si="1"/>
        <v>-9.2710000000000001E-2</v>
      </c>
    </row>
    <row r="21" spans="1:27" x14ac:dyDescent="0.3">
      <c r="A21" s="12">
        <v>386514.42310000001</v>
      </c>
      <c r="B21" s="12">
        <v>152871.5436</v>
      </c>
      <c r="C21" s="12">
        <v>-0.1241</v>
      </c>
      <c r="D21" s="12">
        <v>20</v>
      </c>
      <c r="E21" s="12" t="s">
        <v>281</v>
      </c>
      <c r="F21" s="12">
        <v>1.4E-2</v>
      </c>
      <c r="G21" s="12">
        <v>2.7E-2</v>
      </c>
      <c r="H21" s="12" t="s">
        <v>240</v>
      </c>
      <c r="I21" s="12">
        <v>13</v>
      </c>
      <c r="J21" s="12">
        <v>2</v>
      </c>
      <c r="K21" s="12">
        <v>1.8129999999999999</v>
      </c>
      <c r="L21" s="12">
        <v>0.90800000000000003</v>
      </c>
      <c r="M21" s="12">
        <v>1.57</v>
      </c>
      <c r="N21" s="12">
        <v>1.7070000000000001</v>
      </c>
      <c r="O21" s="12">
        <v>2.4900000000000002</v>
      </c>
      <c r="P21" s="12">
        <v>1.0999999999999999E-2</v>
      </c>
      <c r="Q21" s="12">
        <v>8.0000000000000002E-3</v>
      </c>
      <c r="R21" s="2">
        <v>43573</v>
      </c>
      <c r="S21" s="13">
        <v>0.40072916666666664</v>
      </c>
      <c r="T21" s="12">
        <v>2.0499999999999998</v>
      </c>
      <c r="U21" s="12">
        <v>-82.4783722058</v>
      </c>
      <c r="V21" s="12">
        <v>27.821441022999998</v>
      </c>
      <c r="W21" s="12">
        <v>-3.1309999999999998E-2</v>
      </c>
      <c r="Y21">
        <v>2.04</v>
      </c>
      <c r="Z21">
        <f t="shared" si="0"/>
        <v>-0.1341</v>
      </c>
      <c r="AA21">
        <f t="shared" si="1"/>
        <v>-4.1309999999999999E-2</v>
      </c>
    </row>
    <row r="22" spans="1:27" x14ac:dyDescent="0.3">
      <c r="A22" s="12">
        <v>386508.9363</v>
      </c>
      <c r="B22" s="12">
        <v>152871.13870000001</v>
      </c>
      <c r="C22" s="12">
        <v>-0.27639999999999998</v>
      </c>
      <c r="D22" s="12">
        <v>21</v>
      </c>
      <c r="E22" s="12"/>
      <c r="F22" s="12">
        <v>1.4E-2</v>
      </c>
      <c r="G22" s="12">
        <v>2.7E-2</v>
      </c>
      <c r="H22" s="12" t="s">
        <v>240</v>
      </c>
      <c r="I22" s="12">
        <v>13</v>
      </c>
      <c r="J22" s="12">
        <v>1</v>
      </c>
      <c r="K22" s="12">
        <v>1.8129999999999999</v>
      </c>
      <c r="L22" s="12">
        <v>0.90800000000000003</v>
      </c>
      <c r="M22" s="12">
        <v>1.57</v>
      </c>
      <c r="N22" s="12">
        <v>1.7070000000000001</v>
      </c>
      <c r="O22" s="12">
        <v>2.4900000000000002</v>
      </c>
      <c r="P22" s="12">
        <v>1.0999999999999999E-2</v>
      </c>
      <c r="Q22" s="12">
        <v>8.0000000000000002E-3</v>
      </c>
      <c r="R22" s="2">
        <v>43573</v>
      </c>
      <c r="S22" s="13">
        <v>0.40089120370370374</v>
      </c>
      <c r="T22" s="12">
        <v>2.0499999999999998</v>
      </c>
      <c r="U22" s="12">
        <v>-82.478376098499993</v>
      </c>
      <c r="V22" s="12">
        <v>27.8213914952</v>
      </c>
      <c r="W22" s="12">
        <v>-0.18361</v>
      </c>
      <c r="Y22">
        <v>2.04</v>
      </c>
      <c r="Z22">
        <f t="shared" si="0"/>
        <v>-0.28639999999999999</v>
      </c>
      <c r="AA22">
        <f t="shared" si="1"/>
        <v>-0.19361</v>
      </c>
    </row>
    <row r="23" spans="1:27" x14ac:dyDescent="0.3">
      <c r="A23" s="12">
        <v>386503.375</v>
      </c>
      <c r="B23" s="12">
        <v>152871.0877</v>
      </c>
      <c r="C23" s="12">
        <v>-0.29320000000000002</v>
      </c>
      <c r="D23" s="12">
        <v>22</v>
      </c>
      <c r="E23" s="12"/>
      <c r="F23" s="12">
        <v>1.4E-2</v>
      </c>
      <c r="G23" s="12">
        <v>2.5999999999999999E-2</v>
      </c>
      <c r="H23" s="12" t="s">
        <v>240</v>
      </c>
      <c r="I23" s="12">
        <v>13</v>
      </c>
      <c r="J23" s="12">
        <v>2</v>
      </c>
      <c r="K23" s="12">
        <v>2.661</v>
      </c>
      <c r="L23" s="12">
        <v>1.0129999999999999</v>
      </c>
      <c r="M23" s="12">
        <v>2.4609999999999999</v>
      </c>
      <c r="N23" s="12">
        <v>2.7469999999999999</v>
      </c>
      <c r="O23" s="12">
        <v>3.8250000000000002</v>
      </c>
      <c r="P23" s="12">
        <v>1.0999999999999999E-2</v>
      </c>
      <c r="Q23" s="12">
        <v>8.0000000000000002E-3</v>
      </c>
      <c r="R23" s="2">
        <v>43573</v>
      </c>
      <c r="S23" s="13">
        <v>0.40106481481481482</v>
      </c>
      <c r="T23" s="12">
        <v>2.0499999999999998</v>
      </c>
      <c r="U23" s="12">
        <v>-82.478376396200005</v>
      </c>
      <c r="V23" s="12">
        <v>27.821341307499999</v>
      </c>
      <c r="W23" s="12">
        <v>-0.20041</v>
      </c>
      <c r="Y23">
        <v>2.04</v>
      </c>
      <c r="Z23">
        <f t="shared" si="0"/>
        <v>-0.30320000000000003</v>
      </c>
      <c r="AA23">
        <f t="shared" si="1"/>
        <v>-0.21041000000000001</v>
      </c>
    </row>
    <row r="24" spans="1:27" x14ac:dyDescent="0.3">
      <c r="A24" s="12">
        <v>386494.52130000002</v>
      </c>
      <c r="B24" s="12">
        <v>152870.69810000001</v>
      </c>
      <c r="C24" s="12">
        <v>-0.29609999999999997</v>
      </c>
      <c r="D24" s="12">
        <v>23</v>
      </c>
      <c r="E24" s="12"/>
      <c r="F24" s="12">
        <v>1.4E-2</v>
      </c>
      <c r="G24" s="12">
        <v>2.5999999999999999E-2</v>
      </c>
      <c r="H24" s="12" t="s">
        <v>240</v>
      </c>
      <c r="I24" s="12">
        <v>13</v>
      </c>
      <c r="J24" s="12">
        <v>2</v>
      </c>
      <c r="K24" s="12">
        <v>1.8129999999999999</v>
      </c>
      <c r="L24" s="12">
        <v>0.90600000000000003</v>
      </c>
      <c r="M24" s="12">
        <v>1.57</v>
      </c>
      <c r="N24" s="12">
        <v>1.7050000000000001</v>
      </c>
      <c r="O24" s="12">
        <v>2.4889999999999999</v>
      </c>
      <c r="P24" s="12">
        <v>1.0999999999999999E-2</v>
      </c>
      <c r="Q24" s="12">
        <v>8.0000000000000002E-3</v>
      </c>
      <c r="R24" s="2">
        <v>43573</v>
      </c>
      <c r="S24" s="13">
        <v>0.4013194444444444</v>
      </c>
      <c r="T24" s="12">
        <v>2.0499999999999998</v>
      </c>
      <c r="U24" s="12">
        <v>-82.478380000499996</v>
      </c>
      <c r="V24" s="12">
        <v>27.821261396800001</v>
      </c>
      <c r="W24" s="12">
        <v>-0.20330999999999999</v>
      </c>
      <c r="Y24">
        <v>2.04</v>
      </c>
      <c r="Z24">
        <f t="shared" si="0"/>
        <v>-0.30609999999999998</v>
      </c>
      <c r="AA24">
        <f t="shared" si="1"/>
        <v>-0.21331</v>
      </c>
    </row>
    <row r="25" spans="1:27" x14ac:dyDescent="0.3">
      <c r="A25" s="12">
        <v>386485.78519999998</v>
      </c>
      <c r="B25" s="12">
        <v>152870.9235</v>
      </c>
      <c r="C25" s="12">
        <v>-0.38640000000000002</v>
      </c>
      <c r="D25" s="12">
        <v>24</v>
      </c>
      <c r="E25" s="12"/>
      <c r="F25" s="12">
        <v>1.4E-2</v>
      </c>
      <c r="G25" s="12">
        <v>2.5999999999999999E-2</v>
      </c>
      <c r="H25" s="12" t="s">
        <v>240</v>
      </c>
      <c r="I25" s="12">
        <v>13</v>
      </c>
      <c r="J25" s="12">
        <v>1</v>
      </c>
      <c r="K25" s="12">
        <v>1.8120000000000001</v>
      </c>
      <c r="L25" s="12">
        <v>0.90500000000000003</v>
      </c>
      <c r="M25" s="12">
        <v>1.57</v>
      </c>
      <c r="N25" s="12">
        <v>1.704</v>
      </c>
      <c r="O25" s="12">
        <v>2.488</v>
      </c>
      <c r="P25" s="12">
        <v>1.0999999999999999E-2</v>
      </c>
      <c r="Q25" s="12">
        <v>8.0000000000000002E-3</v>
      </c>
      <c r="R25" s="2">
        <v>43573</v>
      </c>
      <c r="S25" s="13">
        <v>0.40156249999999999</v>
      </c>
      <c r="T25" s="12">
        <v>2.0499999999999998</v>
      </c>
      <c r="U25" s="12">
        <v>-82.478377367099995</v>
      </c>
      <c r="V25" s="12">
        <v>27.821182568899999</v>
      </c>
      <c r="W25" s="12">
        <v>-0.29360999999999998</v>
      </c>
      <c r="Y25">
        <v>2.04</v>
      </c>
      <c r="Z25">
        <f t="shared" si="0"/>
        <v>-0.39640000000000003</v>
      </c>
      <c r="AA25">
        <f t="shared" si="1"/>
        <v>-0.30360999999999999</v>
      </c>
    </row>
    <row r="26" spans="1:27" x14ac:dyDescent="0.3">
      <c r="A26" s="12">
        <v>386478.08039999998</v>
      </c>
      <c r="B26" s="12">
        <v>152870.8982</v>
      </c>
      <c r="C26" s="12">
        <v>-0.42120000000000002</v>
      </c>
      <c r="D26" s="12">
        <v>25</v>
      </c>
      <c r="E26" s="12"/>
      <c r="F26" s="12">
        <v>1.4E-2</v>
      </c>
      <c r="G26" s="12">
        <v>2.5999999999999999E-2</v>
      </c>
      <c r="H26" s="12" t="s">
        <v>240</v>
      </c>
      <c r="I26" s="12">
        <v>13</v>
      </c>
      <c r="J26" s="12">
        <v>1</v>
      </c>
      <c r="K26" s="12">
        <v>1.8120000000000001</v>
      </c>
      <c r="L26" s="12">
        <v>0.90400000000000003</v>
      </c>
      <c r="M26" s="12">
        <v>1.57</v>
      </c>
      <c r="N26" s="12">
        <v>1.704</v>
      </c>
      <c r="O26" s="12">
        <v>2.4870000000000001</v>
      </c>
      <c r="P26" s="12">
        <v>1.0999999999999999E-2</v>
      </c>
      <c r="Q26" s="12">
        <v>8.0000000000000002E-3</v>
      </c>
      <c r="R26" s="2">
        <v>43573</v>
      </c>
      <c r="S26" s="13">
        <v>0.40178240740740739</v>
      </c>
      <c r="T26" s="12">
        <v>2.0499999999999998</v>
      </c>
      <c r="U26" s="12">
        <v>-82.478377319200007</v>
      </c>
      <c r="V26" s="12">
        <v>27.821113038899998</v>
      </c>
      <c r="W26" s="12">
        <v>-0.32840999999999998</v>
      </c>
      <c r="Y26">
        <v>2.04</v>
      </c>
      <c r="Z26">
        <f t="shared" si="0"/>
        <v>-0.43120000000000003</v>
      </c>
      <c r="AA26">
        <f t="shared" si="1"/>
        <v>-0.33840999999999999</v>
      </c>
    </row>
    <row r="27" spans="1:27" x14ac:dyDescent="0.3">
      <c r="A27" s="12">
        <v>386471.95140000002</v>
      </c>
      <c r="B27" s="12">
        <v>152884.64730000001</v>
      </c>
      <c r="C27" s="12">
        <v>-0.36249999999999999</v>
      </c>
      <c r="D27" s="12">
        <v>26</v>
      </c>
      <c r="E27" s="12"/>
      <c r="F27" s="12">
        <v>1.2999999999999999E-2</v>
      </c>
      <c r="G27" s="12">
        <v>2.5000000000000001E-2</v>
      </c>
      <c r="H27" s="12" t="s">
        <v>240</v>
      </c>
      <c r="I27" s="12">
        <v>13</v>
      </c>
      <c r="J27" s="12">
        <v>1</v>
      </c>
      <c r="K27" s="12">
        <v>1.8109999999999999</v>
      </c>
      <c r="L27" s="12">
        <v>0.90200000000000002</v>
      </c>
      <c r="M27" s="12">
        <v>1.57</v>
      </c>
      <c r="N27" s="12">
        <v>1.702</v>
      </c>
      <c r="O27" s="12">
        <v>2.4849999999999999</v>
      </c>
      <c r="P27" s="12">
        <v>1.0999999999999999E-2</v>
      </c>
      <c r="Q27" s="12">
        <v>8.0000000000000002E-3</v>
      </c>
      <c r="R27" s="2">
        <v>43573</v>
      </c>
      <c r="S27" s="13">
        <v>0.40219907407407413</v>
      </c>
      <c r="T27" s="12">
        <v>2.0499999999999998</v>
      </c>
      <c r="U27" s="12">
        <v>-82.478237522499995</v>
      </c>
      <c r="V27" s="12">
        <v>27.821058213400001</v>
      </c>
      <c r="W27" s="12">
        <v>-0.26978999999999997</v>
      </c>
      <c r="Y27">
        <v>2.04</v>
      </c>
      <c r="Z27">
        <f t="shared" si="0"/>
        <v>-0.3725</v>
      </c>
      <c r="AA27">
        <f t="shared" si="1"/>
        <v>-0.27978999999999998</v>
      </c>
    </row>
    <row r="28" spans="1:27" x14ac:dyDescent="0.3">
      <c r="A28" s="12">
        <v>386479.4742</v>
      </c>
      <c r="B28" s="12">
        <v>152886.65340000001</v>
      </c>
      <c r="C28" s="12">
        <v>-0.38440000000000002</v>
      </c>
      <c r="D28" s="12">
        <v>27</v>
      </c>
      <c r="E28" s="12"/>
      <c r="F28" s="12">
        <v>1.4E-2</v>
      </c>
      <c r="G28" s="12">
        <v>2.5000000000000001E-2</v>
      </c>
      <c r="H28" s="12" t="s">
        <v>240</v>
      </c>
      <c r="I28" s="12">
        <v>13</v>
      </c>
      <c r="J28" s="12">
        <v>1</v>
      </c>
      <c r="K28" s="12">
        <v>1.8109999999999999</v>
      </c>
      <c r="L28" s="12">
        <v>0.90100000000000002</v>
      </c>
      <c r="M28" s="12">
        <v>1.57</v>
      </c>
      <c r="N28" s="12">
        <v>1.7010000000000001</v>
      </c>
      <c r="O28" s="12">
        <v>2.484</v>
      </c>
      <c r="P28" s="12">
        <v>1.0999999999999999E-2</v>
      </c>
      <c r="Q28" s="12">
        <v>8.0000000000000002E-3</v>
      </c>
      <c r="R28" s="2">
        <v>43573</v>
      </c>
      <c r="S28" s="13">
        <v>0.40251157407407406</v>
      </c>
      <c r="T28" s="12">
        <v>2.0499999999999998</v>
      </c>
      <c r="U28" s="12">
        <v>-82.478217457900001</v>
      </c>
      <c r="V28" s="12">
        <v>27.821126170700001</v>
      </c>
      <c r="W28" s="12">
        <v>-0.29170000000000001</v>
      </c>
      <c r="Y28">
        <v>2.04</v>
      </c>
      <c r="Z28">
        <f t="shared" si="0"/>
        <v>-0.39440000000000003</v>
      </c>
      <c r="AA28">
        <f t="shared" si="1"/>
        <v>-0.30170000000000002</v>
      </c>
    </row>
    <row r="29" spans="1:27" x14ac:dyDescent="0.3">
      <c r="A29" s="12">
        <v>386486.83159999998</v>
      </c>
      <c r="B29" s="12">
        <v>152888.30050000001</v>
      </c>
      <c r="C29" s="12">
        <v>-0.3548</v>
      </c>
      <c r="D29" s="12">
        <v>28</v>
      </c>
      <c r="E29" s="12"/>
      <c r="F29" s="12">
        <v>1.2999999999999999E-2</v>
      </c>
      <c r="G29" s="12">
        <v>2.5000000000000001E-2</v>
      </c>
      <c r="H29" s="12" t="s">
        <v>240</v>
      </c>
      <c r="I29" s="12">
        <v>13</v>
      </c>
      <c r="J29" s="12">
        <v>2</v>
      </c>
      <c r="K29" s="12">
        <v>1.81</v>
      </c>
      <c r="L29" s="12">
        <v>0.9</v>
      </c>
      <c r="M29" s="12">
        <v>1.57</v>
      </c>
      <c r="N29" s="12">
        <v>1.7</v>
      </c>
      <c r="O29" s="12">
        <v>2.4830000000000001</v>
      </c>
      <c r="P29" s="12">
        <v>1.0999999999999999E-2</v>
      </c>
      <c r="Q29" s="12">
        <v>8.0000000000000002E-3</v>
      </c>
      <c r="R29" s="2">
        <v>43573</v>
      </c>
      <c r="S29" s="13">
        <v>0.40274305555555556</v>
      </c>
      <c r="T29" s="12">
        <v>2.0499999999999998</v>
      </c>
      <c r="U29" s="12">
        <v>-82.478201030600005</v>
      </c>
      <c r="V29" s="12">
        <v>27.821192622800002</v>
      </c>
      <c r="W29" s="12">
        <v>-0.26212000000000002</v>
      </c>
      <c r="Y29">
        <v>2.04</v>
      </c>
      <c r="Z29">
        <f t="shared" si="0"/>
        <v>-0.36480000000000001</v>
      </c>
      <c r="AA29">
        <f t="shared" si="1"/>
        <v>-0.27212000000000003</v>
      </c>
    </row>
    <row r="30" spans="1:27" x14ac:dyDescent="0.3">
      <c r="A30" s="12">
        <v>386494.35580000002</v>
      </c>
      <c r="B30" s="12">
        <v>152890.38510000001</v>
      </c>
      <c r="C30" s="12">
        <v>-0.30980000000000002</v>
      </c>
      <c r="D30" s="12">
        <v>29</v>
      </c>
      <c r="E30" s="12"/>
      <c r="F30" s="12">
        <v>1.2999999999999999E-2</v>
      </c>
      <c r="G30" s="12">
        <v>2.4E-2</v>
      </c>
      <c r="H30" s="12" t="s">
        <v>240</v>
      </c>
      <c r="I30" s="12">
        <v>13</v>
      </c>
      <c r="J30" s="12">
        <v>1</v>
      </c>
      <c r="K30" s="12">
        <v>1.8089999999999999</v>
      </c>
      <c r="L30" s="12">
        <v>0.89900000000000002</v>
      </c>
      <c r="M30" s="12">
        <v>1.57</v>
      </c>
      <c r="N30" s="12">
        <v>1.6990000000000001</v>
      </c>
      <c r="O30" s="12">
        <v>2.4820000000000002</v>
      </c>
      <c r="P30" s="12">
        <v>1.0999999999999999E-2</v>
      </c>
      <c r="Q30" s="12">
        <v>8.0000000000000002E-3</v>
      </c>
      <c r="R30" s="2">
        <v>43573</v>
      </c>
      <c r="S30" s="13">
        <v>0.40296296296296297</v>
      </c>
      <c r="T30" s="12">
        <v>2.0499999999999998</v>
      </c>
      <c r="U30" s="12">
        <v>-82.478180169200002</v>
      </c>
      <c r="V30" s="12">
        <v>27.821260595399998</v>
      </c>
      <c r="W30" s="12">
        <v>-0.21712999999999999</v>
      </c>
      <c r="Y30">
        <v>2.04</v>
      </c>
      <c r="Z30">
        <f t="shared" si="0"/>
        <v>-0.31980000000000003</v>
      </c>
      <c r="AA30">
        <f t="shared" si="1"/>
        <v>-0.22713</v>
      </c>
    </row>
    <row r="31" spans="1:27" x14ac:dyDescent="0.3">
      <c r="A31" s="12">
        <v>386499.09529999999</v>
      </c>
      <c r="B31" s="12">
        <v>152891.31450000001</v>
      </c>
      <c r="C31" s="12">
        <v>-0.31759999999999999</v>
      </c>
      <c r="D31" s="12">
        <v>30</v>
      </c>
      <c r="E31" s="12"/>
      <c r="F31" s="12">
        <v>1.2999999999999999E-2</v>
      </c>
      <c r="G31" s="12">
        <v>2.4E-2</v>
      </c>
      <c r="H31" s="12" t="s">
        <v>240</v>
      </c>
      <c r="I31" s="12">
        <v>13</v>
      </c>
      <c r="J31" s="12">
        <v>2</v>
      </c>
      <c r="K31" s="12">
        <v>1.8089999999999999</v>
      </c>
      <c r="L31" s="12">
        <v>0.89900000000000002</v>
      </c>
      <c r="M31" s="12">
        <v>1.57</v>
      </c>
      <c r="N31" s="12">
        <v>1.698</v>
      </c>
      <c r="O31" s="12">
        <v>2.4809999999999999</v>
      </c>
      <c r="P31" s="12">
        <v>1.0999999999999999E-2</v>
      </c>
      <c r="Q31" s="12">
        <v>8.0000000000000002E-3</v>
      </c>
      <c r="R31" s="2">
        <v>43573</v>
      </c>
      <c r="S31" s="13">
        <v>0.40313657407407405</v>
      </c>
      <c r="T31" s="12">
        <v>2.0499999999999998</v>
      </c>
      <c r="U31" s="12">
        <v>-82.478170923099995</v>
      </c>
      <c r="V31" s="12">
        <v>27.821303398000001</v>
      </c>
      <c r="W31" s="12">
        <v>-0.22494</v>
      </c>
      <c r="Y31">
        <v>2.04</v>
      </c>
      <c r="Z31">
        <f t="shared" si="0"/>
        <v>-0.3276</v>
      </c>
      <c r="AA31">
        <f t="shared" si="1"/>
        <v>-0.23494000000000001</v>
      </c>
    </row>
    <row r="32" spans="1:27" x14ac:dyDescent="0.3">
      <c r="A32" s="12">
        <v>386504.04849999998</v>
      </c>
      <c r="B32" s="12">
        <v>152892.56280000001</v>
      </c>
      <c r="C32" s="12">
        <v>-0.32250000000000001</v>
      </c>
      <c r="D32" s="12">
        <v>31</v>
      </c>
      <c r="E32" s="12"/>
      <c r="F32" s="12">
        <v>1.2999999999999999E-2</v>
      </c>
      <c r="G32" s="12">
        <v>2.4E-2</v>
      </c>
      <c r="H32" s="12" t="s">
        <v>240</v>
      </c>
      <c r="I32" s="12">
        <v>13</v>
      </c>
      <c r="J32" s="12">
        <v>2</v>
      </c>
      <c r="K32" s="12">
        <v>1.8089999999999999</v>
      </c>
      <c r="L32" s="12">
        <v>0.89800000000000002</v>
      </c>
      <c r="M32" s="12">
        <v>1.57</v>
      </c>
      <c r="N32" s="12">
        <v>1.698</v>
      </c>
      <c r="O32" s="12">
        <v>2.4809999999999999</v>
      </c>
      <c r="P32" s="12">
        <v>1.0999999999999999E-2</v>
      </c>
      <c r="Q32" s="12">
        <v>8.0000000000000002E-3</v>
      </c>
      <c r="R32" s="2">
        <v>43573</v>
      </c>
      <c r="S32" s="13">
        <v>0.40333333333333332</v>
      </c>
      <c r="T32" s="12">
        <v>2.0499999999999998</v>
      </c>
      <c r="U32" s="12">
        <v>-82.478158448599999</v>
      </c>
      <c r="V32" s="12">
        <v>27.821348140200001</v>
      </c>
      <c r="W32" s="12">
        <v>-0.22986000000000001</v>
      </c>
      <c r="Y32">
        <v>2.04</v>
      </c>
      <c r="Z32">
        <f t="shared" si="0"/>
        <v>-0.33250000000000002</v>
      </c>
      <c r="AA32">
        <f t="shared" si="1"/>
        <v>-0.23986000000000002</v>
      </c>
    </row>
    <row r="33" spans="1:27" x14ac:dyDescent="0.3">
      <c r="A33" s="12">
        <v>386506.5062</v>
      </c>
      <c r="B33" s="12">
        <v>152893.35889999999</v>
      </c>
      <c r="C33" s="12">
        <v>-0.2349</v>
      </c>
      <c r="D33" s="12">
        <v>32</v>
      </c>
      <c r="E33" s="12" t="s">
        <v>281</v>
      </c>
      <c r="F33" s="12">
        <v>1.2999999999999999E-2</v>
      </c>
      <c r="G33" s="12">
        <v>2.4E-2</v>
      </c>
      <c r="H33" s="12" t="s">
        <v>240</v>
      </c>
      <c r="I33" s="12">
        <v>13</v>
      </c>
      <c r="J33" s="12">
        <v>1</v>
      </c>
      <c r="K33" s="12">
        <v>1.8080000000000001</v>
      </c>
      <c r="L33" s="12">
        <v>0.89700000000000002</v>
      </c>
      <c r="M33" s="12">
        <v>1.57</v>
      </c>
      <c r="N33" s="12">
        <v>1.6970000000000001</v>
      </c>
      <c r="O33" s="12">
        <v>2.48</v>
      </c>
      <c r="P33" s="12">
        <v>1.0999999999999999E-2</v>
      </c>
      <c r="Q33" s="12">
        <v>8.0000000000000002E-3</v>
      </c>
      <c r="R33" s="2">
        <v>43573</v>
      </c>
      <c r="S33" s="13">
        <v>0.40347222222222223</v>
      </c>
      <c r="T33" s="12">
        <v>2.0499999999999998</v>
      </c>
      <c r="U33" s="12">
        <v>-82.478150465300004</v>
      </c>
      <c r="V33" s="12">
        <v>27.821370346799998</v>
      </c>
      <c r="W33" s="12">
        <v>-0.14226</v>
      </c>
      <c r="Y33">
        <v>2.04</v>
      </c>
      <c r="Z33">
        <f t="shared" si="0"/>
        <v>-0.24490000000000001</v>
      </c>
      <c r="AA33">
        <f t="shared" si="1"/>
        <v>-0.15226000000000001</v>
      </c>
    </row>
    <row r="34" spans="1:27" x14ac:dyDescent="0.3">
      <c r="A34" s="12">
        <v>386507.80859999999</v>
      </c>
      <c r="B34" s="12">
        <v>152893.77050000001</v>
      </c>
      <c r="C34" s="12">
        <v>-0.245</v>
      </c>
      <c r="D34" s="12">
        <v>33</v>
      </c>
      <c r="E34" s="12" t="s">
        <v>281</v>
      </c>
      <c r="F34" s="12">
        <v>1.2999999999999999E-2</v>
      </c>
      <c r="G34" s="12">
        <v>2.4E-2</v>
      </c>
      <c r="H34" s="12" t="s">
        <v>240</v>
      </c>
      <c r="I34" s="12">
        <v>13</v>
      </c>
      <c r="J34" s="12">
        <v>1</v>
      </c>
      <c r="K34" s="12">
        <v>1.8080000000000001</v>
      </c>
      <c r="L34" s="12">
        <v>0.89700000000000002</v>
      </c>
      <c r="M34" s="12">
        <v>1.57</v>
      </c>
      <c r="N34" s="12">
        <v>1.696</v>
      </c>
      <c r="O34" s="12">
        <v>2.4790000000000001</v>
      </c>
      <c r="P34" s="12">
        <v>1.0999999999999999E-2</v>
      </c>
      <c r="Q34" s="12">
        <v>8.0000000000000002E-3</v>
      </c>
      <c r="R34" s="2">
        <v>43573</v>
      </c>
      <c r="S34" s="13">
        <v>0.40359953703703705</v>
      </c>
      <c r="T34" s="12">
        <v>2.0499999999999998</v>
      </c>
      <c r="U34" s="12">
        <v>-82.478146339000006</v>
      </c>
      <c r="V34" s="12">
        <v>27.8213821143</v>
      </c>
      <c r="W34" s="12">
        <v>-0.15237000000000001</v>
      </c>
      <c r="Y34">
        <v>2.04</v>
      </c>
      <c r="Z34">
        <f t="shared" si="0"/>
        <v>-0.255</v>
      </c>
      <c r="AA34">
        <f t="shared" si="1"/>
        <v>-0.16237000000000001</v>
      </c>
    </row>
    <row r="35" spans="1:27" x14ac:dyDescent="0.3">
      <c r="A35" s="12">
        <v>386510.0808</v>
      </c>
      <c r="B35" s="12">
        <v>152894.6876</v>
      </c>
      <c r="C35" s="12">
        <v>-0.222</v>
      </c>
      <c r="D35" s="12">
        <v>34</v>
      </c>
      <c r="E35" s="12"/>
      <c r="F35" s="12">
        <v>1.2999999999999999E-2</v>
      </c>
      <c r="G35" s="12">
        <v>2.4E-2</v>
      </c>
      <c r="H35" s="12" t="s">
        <v>240</v>
      </c>
      <c r="I35" s="12">
        <v>13</v>
      </c>
      <c r="J35" s="12">
        <v>1</v>
      </c>
      <c r="K35" s="12">
        <v>1.8080000000000001</v>
      </c>
      <c r="L35" s="12">
        <v>0.89600000000000002</v>
      </c>
      <c r="M35" s="12">
        <v>1.57</v>
      </c>
      <c r="N35" s="12">
        <v>1.696</v>
      </c>
      <c r="O35" s="12">
        <v>2.4780000000000002</v>
      </c>
      <c r="P35" s="12">
        <v>1.0999999999999999E-2</v>
      </c>
      <c r="Q35" s="12">
        <v>8.0000000000000002E-3</v>
      </c>
      <c r="R35" s="2">
        <v>43573</v>
      </c>
      <c r="S35" s="13">
        <v>0.40375</v>
      </c>
      <c r="T35" s="12">
        <v>2.0499999999999998</v>
      </c>
      <c r="U35" s="12">
        <v>-82.478137120200003</v>
      </c>
      <c r="V35" s="12">
        <v>27.8214026512</v>
      </c>
      <c r="W35" s="12">
        <v>-0.12937000000000001</v>
      </c>
      <c r="Y35">
        <v>2.04</v>
      </c>
      <c r="Z35">
        <f t="shared" si="0"/>
        <v>-0.23200000000000001</v>
      </c>
      <c r="AA35">
        <f t="shared" si="1"/>
        <v>-0.13937000000000002</v>
      </c>
    </row>
    <row r="36" spans="1:27" x14ac:dyDescent="0.3">
      <c r="A36" s="12">
        <v>386512.58240000001</v>
      </c>
      <c r="B36" s="12">
        <v>152895.51</v>
      </c>
      <c r="C36" s="12">
        <v>-0.13450000000000001</v>
      </c>
      <c r="D36" s="12">
        <v>35</v>
      </c>
      <c r="E36" s="12"/>
      <c r="F36" s="12">
        <v>1.2999999999999999E-2</v>
      </c>
      <c r="G36" s="12">
        <v>2.4E-2</v>
      </c>
      <c r="H36" s="12" t="s">
        <v>240</v>
      </c>
      <c r="I36" s="12">
        <v>13</v>
      </c>
      <c r="J36" s="12">
        <v>2</v>
      </c>
      <c r="K36" s="12">
        <v>1.8069999999999999</v>
      </c>
      <c r="L36" s="12">
        <v>0.89600000000000002</v>
      </c>
      <c r="M36" s="12">
        <v>1.57</v>
      </c>
      <c r="N36" s="12">
        <v>1.6950000000000001</v>
      </c>
      <c r="O36" s="12">
        <v>2.4780000000000002</v>
      </c>
      <c r="P36" s="12">
        <v>1.0999999999999999E-2</v>
      </c>
      <c r="Q36" s="12">
        <v>8.0000000000000002E-3</v>
      </c>
      <c r="R36" s="2">
        <v>43573</v>
      </c>
      <c r="S36" s="13">
        <v>0.40386574074074072</v>
      </c>
      <c r="T36" s="12">
        <v>2.0499999999999998</v>
      </c>
      <c r="U36" s="12">
        <v>-82.478128871600006</v>
      </c>
      <c r="V36" s="12">
        <v>27.821425254899999</v>
      </c>
      <c r="W36" s="12">
        <v>-4.1880000000000001E-2</v>
      </c>
      <c r="Y36">
        <v>2.04</v>
      </c>
      <c r="Z36">
        <f t="shared" si="0"/>
        <v>-0.14450000000000002</v>
      </c>
      <c r="AA36">
        <f t="shared" si="1"/>
        <v>-5.1880000000000003E-2</v>
      </c>
    </row>
    <row r="37" spans="1:27" x14ac:dyDescent="0.3">
      <c r="A37" s="12">
        <v>386515.64740000002</v>
      </c>
      <c r="B37" s="12">
        <v>152896.60750000001</v>
      </c>
      <c r="C37" s="12">
        <v>1.15E-2</v>
      </c>
      <c r="D37" s="12">
        <v>36</v>
      </c>
      <c r="E37" s="12"/>
      <c r="F37" s="12">
        <v>1.2999999999999999E-2</v>
      </c>
      <c r="G37" s="12">
        <v>2.4E-2</v>
      </c>
      <c r="H37" s="12" t="s">
        <v>240</v>
      </c>
      <c r="I37" s="12">
        <v>12</v>
      </c>
      <c r="J37" s="12">
        <v>2</v>
      </c>
      <c r="K37" s="12">
        <v>1.8819999999999999</v>
      </c>
      <c r="L37" s="12">
        <v>0.92200000000000004</v>
      </c>
      <c r="M37" s="12">
        <v>1.641</v>
      </c>
      <c r="N37" s="12">
        <v>1.8140000000000001</v>
      </c>
      <c r="O37" s="12">
        <v>2.6139999999999999</v>
      </c>
      <c r="P37" s="12">
        <v>1.0999999999999999E-2</v>
      </c>
      <c r="Q37" s="12">
        <v>8.0000000000000002E-3</v>
      </c>
      <c r="R37" s="2">
        <v>43573</v>
      </c>
      <c r="S37" s="13">
        <v>0.40400462962962963</v>
      </c>
      <c r="T37" s="12">
        <v>2.0499999999999998</v>
      </c>
      <c r="U37" s="12">
        <v>-82.478117853000001</v>
      </c>
      <c r="V37" s="12">
        <v>27.821452952400001</v>
      </c>
      <c r="W37" s="12">
        <v>0.10410999999999999</v>
      </c>
      <c r="Y37">
        <v>2.04</v>
      </c>
      <c r="Z37">
        <f t="shared" si="0"/>
        <v>1.4999999999999996E-3</v>
      </c>
      <c r="AA37">
        <f t="shared" si="1"/>
        <v>9.4109999999999999E-2</v>
      </c>
    </row>
    <row r="38" spans="1:27" x14ac:dyDescent="0.3">
      <c r="A38" s="12">
        <v>386516.50160000002</v>
      </c>
      <c r="B38" s="12">
        <v>152916.62030000001</v>
      </c>
      <c r="C38" s="12">
        <v>0.16830000000000001</v>
      </c>
      <c r="D38" s="12">
        <v>37</v>
      </c>
      <c r="E38" s="12"/>
      <c r="F38" s="12">
        <v>1.4E-2</v>
      </c>
      <c r="G38" s="12">
        <v>2.4E-2</v>
      </c>
      <c r="H38" s="12" t="s">
        <v>240</v>
      </c>
      <c r="I38" s="12">
        <v>13</v>
      </c>
      <c r="J38" s="12">
        <v>2</v>
      </c>
      <c r="K38" s="12">
        <v>1.806</v>
      </c>
      <c r="L38" s="12">
        <v>0.89300000000000002</v>
      </c>
      <c r="M38" s="12">
        <v>1.569</v>
      </c>
      <c r="N38" s="12">
        <v>1.6919999999999999</v>
      </c>
      <c r="O38" s="12">
        <v>2.4750000000000001</v>
      </c>
      <c r="P38" s="12">
        <v>1.0999999999999999E-2</v>
      </c>
      <c r="Q38" s="12">
        <v>8.0000000000000002E-3</v>
      </c>
      <c r="R38" s="2">
        <v>43573</v>
      </c>
      <c r="S38" s="13">
        <v>0.40438657407407402</v>
      </c>
      <c r="T38" s="12">
        <v>2.0499999999999998</v>
      </c>
      <c r="U38" s="12">
        <v>-82.477914754799997</v>
      </c>
      <c r="V38" s="12">
        <v>27.821461364099999</v>
      </c>
      <c r="W38" s="12">
        <v>0.26080999999999999</v>
      </c>
      <c r="Y38">
        <v>2.04</v>
      </c>
      <c r="Z38">
        <f t="shared" si="0"/>
        <v>0.1583</v>
      </c>
      <c r="AA38">
        <f t="shared" si="1"/>
        <v>0.25080999999999998</v>
      </c>
    </row>
    <row r="39" spans="1:27" x14ac:dyDescent="0.3">
      <c r="A39" s="12">
        <v>386511.4277</v>
      </c>
      <c r="B39" s="12">
        <v>152915.49710000001</v>
      </c>
      <c r="C39" s="12">
        <v>4.6399999999999997E-2</v>
      </c>
      <c r="D39" s="12">
        <v>38</v>
      </c>
      <c r="E39" s="12" t="s">
        <v>282</v>
      </c>
      <c r="F39" s="12">
        <v>1.2999999999999999E-2</v>
      </c>
      <c r="G39" s="12">
        <v>2.4E-2</v>
      </c>
      <c r="H39" s="12" t="s">
        <v>240</v>
      </c>
      <c r="I39" s="12">
        <v>13</v>
      </c>
      <c r="J39" s="12">
        <v>1</v>
      </c>
      <c r="K39" s="12">
        <v>1.8049999999999999</v>
      </c>
      <c r="L39" s="12">
        <v>0.89300000000000002</v>
      </c>
      <c r="M39" s="12">
        <v>1.569</v>
      </c>
      <c r="N39" s="12">
        <v>1.6910000000000001</v>
      </c>
      <c r="O39" s="12">
        <v>2.4740000000000002</v>
      </c>
      <c r="P39" s="12">
        <v>1.0999999999999999E-2</v>
      </c>
      <c r="Q39" s="12">
        <v>8.0000000000000002E-3</v>
      </c>
      <c r="R39" s="2">
        <v>43573</v>
      </c>
      <c r="S39" s="13">
        <v>0.40462962962962962</v>
      </c>
      <c r="T39" s="12">
        <v>2.0499999999999998</v>
      </c>
      <c r="U39" s="12">
        <v>-82.477925954900002</v>
      </c>
      <c r="V39" s="12">
        <v>27.821415537099998</v>
      </c>
      <c r="W39" s="12">
        <v>0.13891000000000001</v>
      </c>
      <c r="Y39">
        <v>2.04</v>
      </c>
      <c r="Z39">
        <f t="shared" si="0"/>
        <v>3.6399999999999995E-2</v>
      </c>
      <c r="AA39">
        <f t="shared" si="1"/>
        <v>0.12891</v>
      </c>
    </row>
    <row r="40" spans="1:27" x14ac:dyDescent="0.3">
      <c r="A40" s="12">
        <v>386507.82539999997</v>
      </c>
      <c r="B40" s="12">
        <v>152914.46549999999</v>
      </c>
      <c r="C40" s="12">
        <v>-0.13689999999999999</v>
      </c>
      <c r="D40" s="12">
        <v>39</v>
      </c>
      <c r="E40" s="12" t="s">
        <v>282</v>
      </c>
      <c r="F40" s="12">
        <v>1.4E-2</v>
      </c>
      <c r="G40" s="12">
        <v>2.5000000000000001E-2</v>
      </c>
      <c r="H40" s="12" t="s">
        <v>240</v>
      </c>
      <c r="I40" s="12">
        <v>13</v>
      </c>
      <c r="J40" s="12">
        <v>2</v>
      </c>
      <c r="K40" s="12">
        <v>2.5310000000000001</v>
      </c>
      <c r="L40" s="12">
        <v>1.0109999999999999</v>
      </c>
      <c r="M40" s="12">
        <v>2.3210000000000002</v>
      </c>
      <c r="N40" s="12">
        <v>2.5760000000000001</v>
      </c>
      <c r="O40" s="12">
        <v>3.6110000000000002</v>
      </c>
      <c r="P40" s="12">
        <v>1.0999999999999999E-2</v>
      </c>
      <c r="Q40" s="12">
        <v>8.0000000000000002E-3</v>
      </c>
      <c r="R40" s="2">
        <v>43573</v>
      </c>
      <c r="S40" s="13">
        <v>0.40478009259259262</v>
      </c>
      <c r="T40" s="12">
        <v>2.0499999999999998</v>
      </c>
      <c r="U40" s="12">
        <v>-82.477936283399998</v>
      </c>
      <c r="V40" s="12">
        <v>27.8213829932</v>
      </c>
      <c r="W40" s="12">
        <v>-4.4380000000000003E-2</v>
      </c>
      <c r="Y40">
        <v>2.04</v>
      </c>
      <c r="Z40">
        <f t="shared" si="0"/>
        <v>-0.1469</v>
      </c>
      <c r="AA40">
        <f t="shared" si="1"/>
        <v>-5.4380000000000005E-2</v>
      </c>
    </row>
    <row r="41" spans="1:27" x14ac:dyDescent="0.3">
      <c r="A41" s="12">
        <v>386505.46629999997</v>
      </c>
      <c r="B41" s="12">
        <v>152913.70009999999</v>
      </c>
      <c r="C41" s="12">
        <v>-0.20730000000000001</v>
      </c>
      <c r="D41" s="12">
        <v>40</v>
      </c>
      <c r="E41" s="12" t="s">
        <v>281</v>
      </c>
      <c r="F41" s="12">
        <v>1.2999999999999999E-2</v>
      </c>
      <c r="G41" s="12">
        <v>2.4E-2</v>
      </c>
      <c r="H41" s="12" t="s">
        <v>240</v>
      </c>
      <c r="I41" s="12">
        <v>13</v>
      </c>
      <c r="J41" s="12">
        <v>2</v>
      </c>
      <c r="K41" s="12">
        <v>1.804</v>
      </c>
      <c r="L41" s="12">
        <v>0.89100000000000001</v>
      </c>
      <c r="M41" s="12">
        <v>1.5680000000000001</v>
      </c>
      <c r="N41" s="12">
        <v>1.6890000000000001</v>
      </c>
      <c r="O41" s="12">
        <v>2.4710000000000001</v>
      </c>
      <c r="P41" s="12">
        <v>1.0999999999999999E-2</v>
      </c>
      <c r="Q41" s="12">
        <v>8.0000000000000002E-3</v>
      </c>
      <c r="R41" s="2">
        <v>43573</v>
      </c>
      <c r="S41" s="13">
        <v>0.40493055555555557</v>
      </c>
      <c r="T41" s="12">
        <v>2.0499999999999998</v>
      </c>
      <c r="U41" s="12">
        <v>-82.477943959100003</v>
      </c>
      <c r="V41" s="12">
        <v>27.821361677399999</v>
      </c>
      <c r="W41" s="12">
        <v>-0.11477</v>
      </c>
      <c r="Y41">
        <v>2.04</v>
      </c>
      <c r="Z41">
        <f t="shared" si="0"/>
        <v>-0.21730000000000002</v>
      </c>
      <c r="AA41">
        <f t="shared" si="1"/>
        <v>-0.12476999999999999</v>
      </c>
    </row>
    <row r="42" spans="1:27" x14ac:dyDescent="0.3">
      <c r="A42" s="12">
        <v>386504.30109999998</v>
      </c>
      <c r="B42" s="12">
        <v>152913.36910000001</v>
      </c>
      <c r="C42" s="12">
        <v>-0.19339999999999999</v>
      </c>
      <c r="D42" s="12">
        <v>41</v>
      </c>
      <c r="E42" s="12" t="s">
        <v>281</v>
      </c>
      <c r="F42" s="12">
        <v>1.2999999999999999E-2</v>
      </c>
      <c r="G42" s="12">
        <v>2.4E-2</v>
      </c>
      <c r="H42" s="12" t="s">
        <v>240</v>
      </c>
      <c r="I42" s="12">
        <v>13</v>
      </c>
      <c r="J42" s="12">
        <v>1</v>
      </c>
      <c r="K42" s="12">
        <v>1.8029999999999999</v>
      </c>
      <c r="L42" s="12">
        <v>0.89</v>
      </c>
      <c r="M42" s="12">
        <v>1.5680000000000001</v>
      </c>
      <c r="N42" s="12">
        <v>1.6890000000000001</v>
      </c>
      <c r="O42" s="12">
        <v>2.4700000000000002</v>
      </c>
      <c r="P42" s="12">
        <v>1.0999999999999999E-2</v>
      </c>
      <c r="Q42" s="12">
        <v>8.0000000000000002E-3</v>
      </c>
      <c r="R42" s="2">
        <v>43573</v>
      </c>
      <c r="S42" s="13">
        <v>0.40505787037037039</v>
      </c>
      <c r="T42" s="12">
        <v>2.0499999999999998</v>
      </c>
      <c r="U42" s="12">
        <v>-82.477947272700007</v>
      </c>
      <c r="V42" s="12">
        <v>27.8213511509</v>
      </c>
      <c r="W42" s="12">
        <v>-0.10087</v>
      </c>
      <c r="Y42">
        <v>2.04</v>
      </c>
      <c r="Z42">
        <f t="shared" si="0"/>
        <v>-0.2034</v>
      </c>
      <c r="AA42">
        <f t="shared" si="1"/>
        <v>-0.11087</v>
      </c>
    </row>
    <row r="43" spans="1:27" x14ac:dyDescent="0.3">
      <c r="A43" s="12">
        <v>386499.61190000002</v>
      </c>
      <c r="B43" s="12">
        <v>152912.45250000001</v>
      </c>
      <c r="C43" s="12">
        <v>-0.32</v>
      </c>
      <c r="D43" s="12">
        <v>42</v>
      </c>
      <c r="E43" s="12"/>
      <c r="F43" s="12">
        <v>1.2999999999999999E-2</v>
      </c>
      <c r="G43" s="12">
        <v>2.4E-2</v>
      </c>
      <c r="H43" s="12" t="s">
        <v>240</v>
      </c>
      <c r="I43" s="12">
        <v>13</v>
      </c>
      <c r="J43" s="12">
        <v>2</v>
      </c>
      <c r="K43" s="12">
        <v>1.8029999999999999</v>
      </c>
      <c r="L43" s="12">
        <v>0.89</v>
      </c>
      <c r="M43" s="12">
        <v>1.5680000000000001</v>
      </c>
      <c r="N43" s="12">
        <v>1.6879999999999999</v>
      </c>
      <c r="O43" s="12">
        <v>2.4700000000000002</v>
      </c>
      <c r="P43" s="12">
        <v>1.0999999999999999E-2</v>
      </c>
      <c r="Q43" s="12">
        <v>8.0000000000000002E-3</v>
      </c>
      <c r="R43" s="2">
        <v>43573</v>
      </c>
      <c r="S43" s="13">
        <v>0.40523148148148147</v>
      </c>
      <c r="T43" s="12">
        <v>2.0499999999999998</v>
      </c>
      <c r="U43" s="12">
        <v>-82.477956391000006</v>
      </c>
      <c r="V43" s="12">
        <v>27.821308802699999</v>
      </c>
      <c r="W43" s="12">
        <v>-0.22746</v>
      </c>
      <c r="Y43">
        <v>2.04</v>
      </c>
      <c r="Z43">
        <f t="shared" si="0"/>
        <v>-0.33</v>
      </c>
      <c r="AA43">
        <f t="shared" si="1"/>
        <v>-0.23746</v>
      </c>
    </row>
    <row r="44" spans="1:27" x14ac:dyDescent="0.3">
      <c r="A44" s="12">
        <v>386494.87479999999</v>
      </c>
      <c r="B44" s="12">
        <v>152911.82870000001</v>
      </c>
      <c r="C44" s="12">
        <v>-0.30719999999999997</v>
      </c>
      <c r="D44" s="12">
        <v>43</v>
      </c>
      <c r="E44" s="12"/>
      <c r="F44" s="12">
        <v>1.2999999999999999E-2</v>
      </c>
      <c r="G44" s="12">
        <v>2.4E-2</v>
      </c>
      <c r="H44" s="12" t="s">
        <v>240</v>
      </c>
      <c r="I44" s="12">
        <v>13</v>
      </c>
      <c r="J44" s="12">
        <v>1</v>
      </c>
      <c r="K44" s="12">
        <v>1.802</v>
      </c>
      <c r="L44" s="12">
        <v>0.88900000000000001</v>
      </c>
      <c r="M44" s="12">
        <v>1.5680000000000001</v>
      </c>
      <c r="N44" s="12">
        <v>1.6859999999999999</v>
      </c>
      <c r="O44" s="12">
        <v>2.468</v>
      </c>
      <c r="P44" s="12">
        <v>1.0999999999999999E-2</v>
      </c>
      <c r="Q44" s="12">
        <v>8.0000000000000002E-3</v>
      </c>
      <c r="R44" s="2">
        <v>43573</v>
      </c>
      <c r="S44" s="13">
        <v>0.40542824074074074</v>
      </c>
      <c r="T44" s="12">
        <v>2.0499999999999998</v>
      </c>
      <c r="U44" s="12">
        <v>-82.477962535399996</v>
      </c>
      <c r="V44" s="12">
        <v>27.821266032600001</v>
      </c>
      <c r="W44" s="12">
        <v>-0.21465999999999999</v>
      </c>
      <c r="Y44">
        <v>2.04</v>
      </c>
      <c r="Z44">
        <f t="shared" si="0"/>
        <v>-0.31719999999999998</v>
      </c>
      <c r="AA44">
        <f t="shared" si="1"/>
        <v>-0.22466</v>
      </c>
    </row>
    <row r="45" spans="1:27" x14ac:dyDescent="0.3">
      <c r="A45" s="12">
        <v>386487.36219999997</v>
      </c>
      <c r="B45" s="12">
        <v>152911.00630000001</v>
      </c>
      <c r="C45" s="12">
        <v>-0.316</v>
      </c>
      <c r="D45" s="12">
        <v>44</v>
      </c>
      <c r="E45" s="12"/>
      <c r="F45" s="12">
        <v>1.2999999999999999E-2</v>
      </c>
      <c r="G45" s="12">
        <v>2.4E-2</v>
      </c>
      <c r="H45" s="12" t="s">
        <v>240</v>
      </c>
      <c r="I45" s="12">
        <v>13</v>
      </c>
      <c r="J45" s="12">
        <v>1</v>
      </c>
      <c r="K45" s="12">
        <v>1.8009999999999999</v>
      </c>
      <c r="L45" s="12">
        <v>0.88800000000000001</v>
      </c>
      <c r="M45" s="12">
        <v>1.5669999999999999</v>
      </c>
      <c r="N45" s="12">
        <v>1.6850000000000001</v>
      </c>
      <c r="O45" s="12">
        <v>2.4660000000000002</v>
      </c>
      <c r="P45" s="12">
        <v>1.0999999999999999E-2</v>
      </c>
      <c r="Q45" s="12">
        <v>8.0000000000000002E-3</v>
      </c>
      <c r="R45" s="2">
        <v>43573</v>
      </c>
      <c r="S45" s="13">
        <v>0.40563657407407411</v>
      </c>
      <c r="T45" s="12">
        <v>2.0499999999999998</v>
      </c>
      <c r="U45" s="12">
        <v>-82.477970585899996</v>
      </c>
      <c r="V45" s="12">
        <v>27.8211982089</v>
      </c>
      <c r="W45" s="12">
        <v>-0.22344</v>
      </c>
      <c r="Y45">
        <v>2.04</v>
      </c>
      <c r="Z45">
        <f t="shared" si="0"/>
        <v>-0.32600000000000001</v>
      </c>
      <c r="AA45">
        <f t="shared" si="1"/>
        <v>-0.23344000000000001</v>
      </c>
    </row>
    <row r="46" spans="1:27" x14ac:dyDescent="0.3">
      <c r="A46" s="12">
        <v>386479.29820000002</v>
      </c>
      <c r="B46" s="12">
        <v>152910.57320000001</v>
      </c>
      <c r="C46" s="12">
        <v>-0.3488</v>
      </c>
      <c r="D46" s="12">
        <v>45</v>
      </c>
      <c r="E46" s="12"/>
      <c r="F46" s="12">
        <v>1.4E-2</v>
      </c>
      <c r="G46" s="12">
        <v>2.4E-2</v>
      </c>
      <c r="H46" s="12" t="s">
        <v>240</v>
      </c>
      <c r="I46" s="12">
        <v>13</v>
      </c>
      <c r="J46" s="12">
        <v>1</v>
      </c>
      <c r="K46" s="12">
        <v>1.8</v>
      </c>
      <c r="L46" s="12">
        <v>0.88700000000000001</v>
      </c>
      <c r="M46" s="12">
        <v>1.5669999999999999</v>
      </c>
      <c r="N46" s="12">
        <v>1.6839999999999999</v>
      </c>
      <c r="O46" s="12">
        <v>2.4649999999999999</v>
      </c>
      <c r="P46" s="12">
        <v>1.0999999999999999E-2</v>
      </c>
      <c r="Q46" s="12">
        <v>8.0000000000000002E-3</v>
      </c>
      <c r="R46" s="2">
        <v>43573</v>
      </c>
      <c r="S46" s="13">
        <v>0.40586805555555555</v>
      </c>
      <c r="T46" s="12">
        <v>2.0499999999999998</v>
      </c>
      <c r="U46" s="12">
        <v>-82.477974663200001</v>
      </c>
      <c r="V46" s="12">
        <v>27.8211254231</v>
      </c>
      <c r="W46" s="12">
        <v>-0.25623000000000001</v>
      </c>
      <c r="Y46">
        <v>2.04</v>
      </c>
      <c r="Z46">
        <f t="shared" si="0"/>
        <v>-0.35880000000000001</v>
      </c>
      <c r="AA46">
        <f t="shared" si="1"/>
        <v>-0.26623000000000002</v>
      </c>
    </row>
    <row r="47" spans="1:27" x14ac:dyDescent="0.3">
      <c r="A47" s="12">
        <v>386471.50839999999</v>
      </c>
      <c r="B47" s="12">
        <v>152910.49969999999</v>
      </c>
      <c r="C47" s="12">
        <v>-0.33529999999999999</v>
      </c>
      <c r="D47" s="12">
        <v>46</v>
      </c>
      <c r="E47" s="12"/>
      <c r="F47" s="12">
        <v>1.2999999999999999E-2</v>
      </c>
      <c r="G47" s="12">
        <v>2.4E-2</v>
      </c>
      <c r="H47" s="12" t="s">
        <v>240</v>
      </c>
      <c r="I47" s="12">
        <v>13</v>
      </c>
      <c r="J47" s="12">
        <v>1</v>
      </c>
      <c r="K47" s="12">
        <v>1.7989999999999999</v>
      </c>
      <c r="L47" s="12">
        <v>0.88600000000000001</v>
      </c>
      <c r="M47" s="12">
        <v>1.5660000000000001</v>
      </c>
      <c r="N47" s="12">
        <v>1.6819999999999999</v>
      </c>
      <c r="O47" s="12">
        <v>2.4630000000000001</v>
      </c>
      <c r="P47" s="12">
        <v>1.0999999999999999E-2</v>
      </c>
      <c r="Q47" s="12">
        <v>8.0000000000000002E-3</v>
      </c>
      <c r="R47" s="2">
        <v>43573</v>
      </c>
      <c r="S47" s="13">
        <v>0.40607638888888892</v>
      </c>
      <c r="T47" s="12">
        <v>2.0499999999999998</v>
      </c>
      <c r="U47" s="12">
        <v>-82.477975101400006</v>
      </c>
      <c r="V47" s="12">
        <v>27.821055124299999</v>
      </c>
      <c r="W47" s="12">
        <v>-0.24271999999999999</v>
      </c>
      <c r="Y47">
        <v>2.04</v>
      </c>
      <c r="Z47">
        <f t="shared" si="0"/>
        <v>-0.3453</v>
      </c>
      <c r="AA47">
        <f t="shared" si="1"/>
        <v>-0.25272</v>
      </c>
    </row>
    <row r="48" spans="1:27" x14ac:dyDescent="0.3">
      <c r="A48" s="12">
        <v>386464.63819999999</v>
      </c>
      <c r="B48" s="12">
        <v>152925.33379999999</v>
      </c>
      <c r="C48" s="12">
        <v>-0.3705</v>
      </c>
      <c r="D48" s="12">
        <v>47</v>
      </c>
      <c r="E48" s="12"/>
      <c r="F48" s="12">
        <v>1.2999999999999999E-2</v>
      </c>
      <c r="G48" s="12">
        <v>2.4E-2</v>
      </c>
      <c r="H48" s="12" t="s">
        <v>240</v>
      </c>
      <c r="I48" s="12">
        <v>13</v>
      </c>
      <c r="J48" s="12">
        <v>2</v>
      </c>
      <c r="K48" s="12">
        <v>1.798</v>
      </c>
      <c r="L48" s="12">
        <v>0.88400000000000001</v>
      </c>
      <c r="M48" s="12">
        <v>1.5649999999999999</v>
      </c>
      <c r="N48" s="12">
        <v>1.68</v>
      </c>
      <c r="O48" s="12">
        <v>2.46</v>
      </c>
      <c r="P48" s="12">
        <v>1.0999999999999999E-2</v>
      </c>
      <c r="Q48" s="12">
        <v>8.0000000000000002E-3</v>
      </c>
      <c r="R48" s="2">
        <v>43573</v>
      </c>
      <c r="S48" s="13">
        <v>0.40649305555555554</v>
      </c>
      <c r="T48" s="12">
        <v>2.0499999999999998</v>
      </c>
      <c r="U48" s="12">
        <v>-82.4778242629</v>
      </c>
      <c r="V48" s="12">
        <v>27.820993647800002</v>
      </c>
      <c r="W48" s="12">
        <v>-0.27793000000000001</v>
      </c>
      <c r="Y48">
        <v>2.04</v>
      </c>
      <c r="Z48">
        <f t="shared" si="0"/>
        <v>-0.3805</v>
      </c>
      <c r="AA48">
        <f t="shared" si="1"/>
        <v>-0.28793000000000002</v>
      </c>
    </row>
    <row r="49" spans="1:27" x14ac:dyDescent="0.3">
      <c r="A49" s="12">
        <v>386471.6569</v>
      </c>
      <c r="B49" s="12">
        <v>152928.12549999999</v>
      </c>
      <c r="C49" s="12">
        <v>-0.31830000000000003</v>
      </c>
      <c r="D49" s="12">
        <v>48</v>
      </c>
      <c r="E49" s="12"/>
      <c r="F49" s="12">
        <v>1.2999999999999999E-2</v>
      </c>
      <c r="G49" s="12">
        <v>2.4E-2</v>
      </c>
      <c r="H49" s="12" t="s">
        <v>240</v>
      </c>
      <c r="I49" s="12">
        <v>13</v>
      </c>
      <c r="J49" s="12">
        <v>2</v>
      </c>
      <c r="K49" s="12">
        <v>1.7969999999999999</v>
      </c>
      <c r="L49" s="12">
        <v>0.88300000000000001</v>
      </c>
      <c r="M49" s="12">
        <v>1.5649999999999999</v>
      </c>
      <c r="N49" s="12">
        <v>1.6779999999999999</v>
      </c>
      <c r="O49" s="12">
        <v>2.4590000000000001</v>
      </c>
      <c r="P49" s="12">
        <v>1.0999999999999999E-2</v>
      </c>
      <c r="Q49" s="12">
        <v>8.0000000000000002E-3</v>
      </c>
      <c r="R49" s="2">
        <v>43573</v>
      </c>
      <c r="S49" s="13">
        <v>0.40674768518518517</v>
      </c>
      <c r="T49" s="12">
        <v>2.0499999999999998</v>
      </c>
      <c r="U49" s="12">
        <v>-82.477796204200004</v>
      </c>
      <c r="V49" s="12">
        <v>27.821057083500001</v>
      </c>
      <c r="W49" s="12">
        <v>-0.22574</v>
      </c>
      <c r="Y49">
        <v>2.04</v>
      </c>
      <c r="Z49">
        <f t="shared" si="0"/>
        <v>-0.32830000000000004</v>
      </c>
      <c r="AA49">
        <f t="shared" si="1"/>
        <v>-0.23574000000000001</v>
      </c>
    </row>
    <row r="50" spans="1:27" x14ac:dyDescent="0.3">
      <c r="A50" s="12">
        <v>386479.68</v>
      </c>
      <c r="B50" s="12">
        <v>152930.76240000001</v>
      </c>
      <c r="C50" s="12">
        <v>-0.36990000000000001</v>
      </c>
      <c r="D50" s="12">
        <v>49</v>
      </c>
      <c r="E50" s="12"/>
      <c r="F50" s="12">
        <v>1.4E-2</v>
      </c>
      <c r="G50" s="12">
        <v>2.5000000000000001E-2</v>
      </c>
      <c r="H50" s="12" t="s">
        <v>240</v>
      </c>
      <c r="I50" s="12">
        <v>13</v>
      </c>
      <c r="J50" s="12">
        <v>2</v>
      </c>
      <c r="K50" s="12">
        <v>1.796</v>
      </c>
      <c r="L50" s="12">
        <v>0.88200000000000001</v>
      </c>
      <c r="M50" s="12">
        <v>1.5640000000000001</v>
      </c>
      <c r="N50" s="12">
        <v>1.677</v>
      </c>
      <c r="O50" s="12">
        <v>2.4569999999999999</v>
      </c>
      <c r="P50" s="12">
        <v>1.0999999999999999E-2</v>
      </c>
      <c r="Q50" s="12">
        <v>8.0000000000000002E-3</v>
      </c>
      <c r="R50" s="2">
        <v>43573</v>
      </c>
      <c r="S50" s="13">
        <v>0.40697916666666667</v>
      </c>
      <c r="T50" s="12">
        <v>2.0499999999999998</v>
      </c>
      <c r="U50" s="12">
        <v>-82.477769756499995</v>
      </c>
      <c r="V50" s="12">
        <v>27.821129577699999</v>
      </c>
      <c r="W50" s="12">
        <v>-0.27736</v>
      </c>
      <c r="Y50">
        <v>2.04</v>
      </c>
      <c r="Z50">
        <f t="shared" si="0"/>
        <v>-0.37990000000000002</v>
      </c>
      <c r="AA50">
        <f t="shared" si="1"/>
        <v>-0.28736</v>
      </c>
    </row>
    <row r="51" spans="1:27" x14ac:dyDescent="0.3">
      <c r="A51" s="12">
        <v>386484.49080000003</v>
      </c>
      <c r="B51" s="12">
        <v>152932.3279</v>
      </c>
      <c r="C51" s="12">
        <v>-0.36059999999999998</v>
      </c>
      <c r="D51" s="12">
        <v>50</v>
      </c>
      <c r="E51" s="12"/>
      <c r="F51" s="12">
        <v>1.2999999999999999E-2</v>
      </c>
      <c r="G51" s="12">
        <v>2.4E-2</v>
      </c>
      <c r="H51" s="12" t="s">
        <v>240</v>
      </c>
      <c r="I51" s="12">
        <v>13</v>
      </c>
      <c r="J51" s="12">
        <v>2</v>
      </c>
      <c r="K51" s="12">
        <v>1.7949999999999999</v>
      </c>
      <c r="L51" s="12">
        <v>0.88100000000000001</v>
      </c>
      <c r="M51" s="12">
        <v>1.5640000000000001</v>
      </c>
      <c r="N51" s="12">
        <v>1.675</v>
      </c>
      <c r="O51" s="12">
        <v>2.4550000000000001</v>
      </c>
      <c r="P51" s="12">
        <v>1.0999999999999999E-2</v>
      </c>
      <c r="Q51" s="12">
        <v>8.0000000000000002E-3</v>
      </c>
      <c r="R51" s="2">
        <v>43573</v>
      </c>
      <c r="S51" s="13">
        <v>0.40715277777777775</v>
      </c>
      <c r="T51" s="12">
        <v>2.0499999999999998</v>
      </c>
      <c r="U51" s="12">
        <v>-82.477754056600006</v>
      </c>
      <c r="V51" s="12">
        <v>27.821173045999998</v>
      </c>
      <c r="W51" s="12">
        <v>-0.26806999999999997</v>
      </c>
      <c r="Y51">
        <v>2.04</v>
      </c>
      <c r="Z51">
        <f t="shared" si="0"/>
        <v>-0.37059999999999998</v>
      </c>
      <c r="AA51">
        <f t="shared" si="1"/>
        <v>-0.27806999999999998</v>
      </c>
    </row>
    <row r="52" spans="1:27" x14ac:dyDescent="0.3">
      <c r="A52" s="12">
        <v>386489.6973</v>
      </c>
      <c r="B52" s="12">
        <v>152934.1635</v>
      </c>
      <c r="C52" s="12">
        <v>-0.37719999999999998</v>
      </c>
      <c r="D52" s="12">
        <v>51</v>
      </c>
      <c r="E52" s="12"/>
      <c r="F52" s="12">
        <v>1.4E-2</v>
      </c>
      <c r="G52" s="12">
        <v>2.4E-2</v>
      </c>
      <c r="H52" s="12" t="s">
        <v>240</v>
      </c>
      <c r="I52" s="12">
        <v>13</v>
      </c>
      <c r="J52" s="12">
        <v>2</v>
      </c>
      <c r="K52" s="12">
        <v>1.794</v>
      </c>
      <c r="L52" s="12">
        <v>0.88</v>
      </c>
      <c r="M52" s="12">
        <v>1.5629999999999999</v>
      </c>
      <c r="N52" s="12">
        <v>1.6739999999999999</v>
      </c>
      <c r="O52" s="12">
        <v>2.4540000000000002</v>
      </c>
      <c r="P52" s="12">
        <v>1.0999999999999999E-2</v>
      </c>
      <c r="Q52" s="12">
        <v>8.0000000000000002E-3</v>
      </c>
      <c r="R52" s="2">
        <v>43573</v>
      </c>
      <c r="S52" s="13">
        <v>0.40734953703703702</v>
      </c>
      <c r="T52" s="12">
        <v>2.0499999999999998</v>
      </c>
      <c r="U52" s="12">
        <v>-82.477735630699996</v>
      </c>
      <c r="V52" s="12">
        <v>27.821220094600001</v>
      </c>
      <c r="W52" s="12">
        <v>-0.28467999999999999</v>
      </c>
      <c r="Y52">
        <v>2.04</v>
      </c>
      <c r="Z52">
        <f t="shared" si="0"/>
        <v>-0.38719999999999999</v>
      </c>
      <c r="AA52">
        <f t="shared" si="1"/>
        <v>-0.29468</v>
      </c>
    </row>
    <row r="53" spans="1:27" x14ac:dyDescent="0.3">
      <c r="A53" s="12">
        <v>386494.58279999997</v>
      </c>
      <c r="B53" s="12">
        <v>152936.06599999999</v>
      </c>
      <c r="C53" s="12">
        <v>-0.21290000000000001</v>
      </c>
      <c r="D53" s="12">
        <v>52</v>
      </c>
      <c r="E53" s="12" t="s">
        <v>281</v>
      </c>
      <c r="F53" s="12">
        <v>1.4E-2</v>
      </c>
      <c r="G53" s="12">
        <v>2.4E-2</v>
      </c>
      <c r="H53" s="12" t="s">
        <v>240</v>
      </c>
      <c r="I53" s="12">
        <v>13</v>
      </c>
      <c r="J53" s="12">
        <v>2</v>
      </c>
      <c r="K53" s="12">
        <v>1.7929999999999999</v>
      </c>
      <c r="L53" s="12">
        <v>0.879</v>
      </c>
      <c r="M53" s="12">
        <v>1.5629999999999999</v>
      </c>
      <c r="N53" s="12">
        <v>1.6719999999999999</v>
      </c>
      <c r="O53" s="12">
        <v>2.452</v>
      </c>
      <c r="P53" s="12">
        <v>1.0999999999999999E-2</v>
      </c>
      <c r="Q53" s="12">
        <v>8.0000000000000002E-3</v>
      </c>
      <c r="R53" s="2">
        <v>43573</v>
      </c>
      <c r="S53" s="13">
        <v>0.40758101851851852</v>
      </c>
      <c r="T53" s="12">
        <v>2.0499999999999998</v>
      </c>
      <c r="U53" s="12">
        <v>-82.477716513199994</v>
      </c>
      <c r="V53" s="12">
        <v>27.8212642489</v>
      </c>
      <c r="W53" s="12">
        <v>-0.12039</v>
      </c>
      <c r="Y53">
        <v>2.04</v>
      </c>
      <c r="Z53">
        <f t="shared" si="0"/>
        <v>-0.22290000000000001</v>
      </c>
      <c r="AA53">
        <f t="shared" si="1"/>
        <v>-0.13039000000000001</v>
      </c>
    </row>
    <row r="54" spans="1:27" x14ac:dyDescent="0.3">
      <c r="A54" s="12">
        <v>386495.65049999999</v>
      </c>
      <c r="B54" s="12">
        <v>152936.5104</v>
      </c>
      <c r="C54" s="12">
        <v>-0.19589999999999999</v>
      </c>
      <c r="D54" s="12">
        <v>53</v>
      </c>
      <c r="E54" s="12" t="s">
        <v>281</v>
      </c>
      <c r="F54" s="12">
        <v>1.4E-2</v>
      </c>
      <c r="G54" s="12">
        <v>2.5000000000000001E-2</v>
      </c>
      <c r="H54" s="12" t="s">
        <v>240</v>
      </c>
      <c r="I54" s="12">
        <v>13</v>
      </c>
      <c r="J54" s="12">
        <v>2</v>
      </c>
      <c r="K54" s="12">
        <v>1.7929999999999999</v>
      </c>
      <c r="L54" s="12">
        <v>0.879</v>
      </c>
      <c r="M54" s="12">
        <v>1.5620000000000001</v>
      </c>
      <c r="N54" s="12">
        <v>1.671</v>
      </c>
      <c r="O54" s="12">
        <v>2.4510000000000001</v>
      </c>
      <c r="P54" s="12">
        <v>1.0999999999999999E-2</v>
      </c>
      <c r="Q54" s="12">
        <v>8.0000000000000002E-3</v>
      </c>
      <c r="R54" s="2">
        <v>43573</v>
      </c>
      <c r="S54" s="13">
        <v>0.40770833333333334</v>
      </c>
      <c r="T54" s="12">
        <v>2.0499999999999998</v>
      </c>
      <c r="U54" s="12">
        <v>-82.477712044599997</v>
      </c>
      <c r="V54" s="12">
        <v>27.8212738995</v>
      </c>
      <c r="W54" s="12">
        <v>-0.10340000000000001</v>
      </c>
      <c r="Y54">
        <v>2.04</v>
      </c>
      <c r="Z54">
        <f t="shared" si="0"/>
        <v>-0.2059</v>
      </c>
      <c r="AA54">
        <f t="shared" si="1"/>
        <v>-0.1134</v>
      </c>
    </row>
    <row r="55" spans="1:27" x14ac:dyDescent="0.3">
      <c r="A55" s="12">
        <v>386497.79259999999</v>
      </c>
      <c r="B55" s="12">
        <v>152937.4203</v>
      </c>
      <c r="C55" s="12">
        <v>-0.1996</v>
      </c>
      <c r="D55" s="12">
        <v>54</v>
      </c>
      <c r="E55" s="12"/>
      <c r="F55" s="12">
        <v>1.4E-2</v>
      </c>
      <c r="G55" s="12">
        <v>2.5000000000000001E-2</v>
      </c>
      <c r="H55" s="12" t="s">
        <v>240</v>
      </c>
      <c r="I55" s="12">
        <v>13</v>
      </c>
      <c r="J55" s="12">
        <v>1</v>
      </c>
      <c r="K55" s="12">
        <v>1.792</v>
      </c>
      <c r="L55" s="12">
        <v>0.878</v>
      </c>
      <c r="M55" s="12">
        <v>1.5620000000000001</v>
      </c>
      <c r="N55" s="12">
        <v>1.67</v>
      </c>
      <c r="O55" s="12">
        <v>2.4500000000000002</v>
      </c>
      <c r="P55" s="12">
        <v>1.0999999999999999E-2</v>
      </c>
      <c r="Q55" s="12">
        <v>8.0000000000000002E-3</v>
      </c>
      <c r="R55" s="2">
        <v>43573</v>
      </c>
      <c r="S55" s="13">
        <v>0.40784722222222225</v>
      </c>
      <c r="T55" s="12">
        <v>2.0499999999999998</v>
      </c>
      <c r="U55" s="12">
        <v>-82.477702893699998</v>
      </c>
      <c r="V55" s="12">
        <v>27.821293262099999</v>
      </c>
      <c r="W55" s="12">
        <v>-0.1071</v>
      </c>
      <c r="Y55">
        <v>2.04</v>
      </c>
      <c r="Z55">
        <f t="shared" si="0"/>
        <v>-0.20960000000000001</v>
      </c>
      <c r="AA55">
        <f t="shared" si="1"/>
        <v>-0.1171</v>
      </c>
    </row>
    <row r="56" spans="1:27" x14ac:dyDescent="0.3">
      <c r="A56" s="12">
        <v>386500.5563</v>
      </c>
      <c r="B56" s="12">
        <v>152938.6311</v>
      </c>
      <c r="C56" s="12">
        <v>-7.7299999999999994E-2</v>
      </c>
      <c r="D56" s="12">
        <v>55</v>
      </c>
      <c r="E56" s="12" t="s">
        <v>282</v>
      </c>
      <c r="F56" s="12">
        <v>1.4E-2</v>
      </c>
      <c r="G56" s="12">
        <v>2.4E-2</v>
      </c>
      <c r="H56" s="12" t="s">
        <v>240</v>
      </c>
      <c r="I56" s="12">
        <v>13</v>
      </c>
      <c r="J56" s="12">
        <v>1</v>
      </c>
      <c r="K56" s="12">
        <v>1.792</v>
      </c>
      <c r="L56" s="12">
        <v>0.878</v>
      </c>
      <c r="M56" s="12">
        <v>1.5620000000000001</v>
      </c>
      <c r="N56" s="12">
        <v>1.67</v>
      </c>
      <c r="O56" s="12">
        <v>2.4489999999999998</v>
      </c>
      <c r="P56" s="12">
        <v>1.0999999999999999E-2</v>
      </c>
      <c r="Q56" s="12">
        <v>8.0000000000000002E-3</v>
      </c>
      <c r="R56" s="2">
        <v>43573</v>
      </c>
      <c r="S56" s="13">
        <v>0.4079861111111111</v>
      </c>
      <c r="T56" s="12">
        <v>2.0499999999999998</v>
      </c>
      <c r="U56" s="12">
        <v>-82.477690713100003</v>
      </c>
      <c r="V56" s="12">
        <v>27.8213182446</v>
      </c>
      <c r="W56" s="12">
        <v>1.519E-2</v>
      </c>
      <c r="Y56">
        <v>2.04</v>
      </c>
      <c r="Z56">
        <f t="shared" si="0"/>
        <v>-8.7299999999999989E-2</v>
      </c>
      <c r="AA56">
        <f t="shared" si="1"/>
        <v>5.1900000000000002E-3</v>
      </c>
    </row>
    <row r="57" spans="1:27" x14ac:dyDescent="0.3">
      <c r="A57" s="12">
        <v>386500.31969999999</v>
      </c>
      <c r="B57" s="12">
        <v>152958.79079999999</v>
      </c>
      <c r="C57" s="12">
        <v>8.8200000000000001E-2</v>
      </c>
      <c r="D57" s="12">
        <v>56</v>
      </c>
      <c r="E57" s="12" t="s">
        <v>282</v>
      </c>
      <c r="F57" s="12">
        <v>1.4E-2</v>
      </c>
      <c r="G57" s="12">
        <v>2.5999999999999999E-2</v>
      </c>
      <c r="H57" s="12" t="s">
        <v>240</v>
      </c>
      <c r="I57" s="12">
        <v>12</v>
      </c>
      <c r="J57" s="12">
        <v>2</v>
      </c>
      <c r="K57" s="12">
        <v>2.137</v>
      </c>
      <c r="L57" s="12">
        <v>0.92800000000000005</v>
      </c>
      <c r="M57" s="12">
        <v>1.925</v>
      </c>
      <c r="N57" s="12">
        <v>2.0630000000000002</v>
      </c>
      <c r="O57" s="12">
        <v>2.97</v>
      </c>
      <c r="P57" s="12">
        <v>1.2E-2</v>
      </c>
      <c r="Q57" s="12">
        <v>8.0000000000000002E-3</v>
      </c>
      <c r="R57" s="2">
        <v>43573</v>
      </c>
      <c r="S57" s="13">
        <v>0.40843750000000001</v>
      </c>
      <c r="T57" s="12">
        <v>2.0499999999999998</v>
      </c>
      <c r="U57" s="12">
        <v>-82.477486080999995</v>
      </c>
      <c r="V57" s="12">
        <v>27.821316817300001</v>
      </c>
      <c r="W57" s="12">
        <v>0.18065999999999999</v>
      </c>
      <c r="Y57">
        <v>2.04</v>
      </c>
      <c r="Z57">
        <f t="shared" si="0"/>
        <v>7.8200000000000006E-2</v>
      </c>
      <c r="AA57">
        <f t="shared" si="1"/>
        <v>0.17065999999999998</v>
      </c>
    </row>
    <row r="58" spans="1:27" x14ac:dyDescent="0.3">
      <c r="A58" s="12">
        <v>386500.33250000002</v>
      </c>
      <c r="B58" s="12">
        <v>152958.79079999999</v>
      </c>
      <c r="C58" s="12">
        <v>9.6799999999999997E-2</v>
      </c>
      <c r="D58" s="12">
        <v>57</v>
      </c>
      <c r="E58" s="12" t="s">
        <v>282</v>
      </c>
      <c r="F58" s="12">
        <v>1.2E-2</v>
      </c>
      <c r="G58" s="12">
        <v>2.3E-2</v>
      </c>
      <c r="H58" s="12" t="s">
        <v>240</v>
      </c>
      <c r="I58" s="12">
        <v>12</v>
      </c>
      <c r="J58" s="12">
        <v>1</v>
      </c>
      <c r="K58" s="12">
        <v>2.1309999999999998</v>
      </c>
      <c r="L58" s="12">
        <v>0.92700000000000005</v>
      </c>
      <c r="M58" s="12">
        <v>1.919</v>
      </c>
      <c r="N58" s="12">
        <v>2.0539999999999998</v>
      </c>
      <c r="O58" s="12">
        <v>2.96</v>
      </c>
      <c r="P58" s="12">
        <v>0.01</v>
      </c>
      <c r="Q58" s="12">
        <v>7.0000000000000001E-3</v>
      </c>
      <c r="R58" s="2">
        <v>43573</v>
      </c>
      <c r="S58" s="13">
        <v>0.40909722222222222</v>
      </c>
      <c r="T58" s="12">
        <v>2.0499999999999998</v>
      </c>
      <c r="U58" s="12">
        <v>-82.477486081500004</v>
      </c>
      <c r="V58" s="12">
        <v>27.821316932799999</v>
      </c>
      <c r="W58" s="12">
        <v>0.18926000000000001</v>
      </c>
      <c r="Y58">
        <v>2.04</v>
      </c>
      <c r="Z58">
        <f t="shared" si="0"/>
        <v>8.6800000000000002E-2</v>
      </c>
      <c r="AA58">
        <f t="shared" si="1"/>
        <v>0.17926</v>
      </c>
    </row>
    <row r="59" spans="1:27" x14ac:dyDescent="0.3">
      <c r="A59" s="12">
        <v>386494.47450000001</v>
      </c>
      <c r="B59" s="12">
        <v>152958.0238</v>
      </c>
      <c r="C59" s="12">
        <v>-0.1389</v>
      </c>
      <c r="D59" s="12">
        <v>58</v>
      </c>
      <c r="E59" s="12" t="s">
        <v>282</v>
      </c>
      <c r="F59" s="12">
        <v>1.2E-2</v>
      </c>
      <c r="G59" s="12">
        <v>2.1000000000000001E-2</v>
      </c>
      <c r="H59" s="12" t="s">
        <v>240</v>
      </c>
      <c r="I59" s="12">
        <v>12</v>
      </c>
      <c r="J59" s="12">
        <v>2</v>
      </c>
      <c r="K59" s="12">
        <v>2.13</v>
      </c>
      <c r="L59" s="12">
        <v>0.92700000000000005</v>
      </c>
      <c r="M59" s="12">
        <v>1.9179999999999999</v>
      </c>
      <c r="N59" s="12">
        <v>2.0510000000000002</v>
      </c>
      <c r="O59" s="12">
        <v>2.9569999999999999</v>
      </c>
      <c r="P59" s="12">
        <v>8.9999999999999993E-3</v>
      </c>
      <c r="Q59" s="12">
        <v>7.0000000000000001E-3</v>
      </c>
      <c r="R59" s="2">
        <v>43573</v>
      </c>
      <c r="S59" s="13">
        <v>0.40927083333333331</v>
      </c>
      <c r="T59" s="12">
        <v>2.0499999999999998</v>
      </c>
      <c r="U59" s="12">
        <v>-82.477493635299993</v>
      </c>
      <c r="V59" s="12">
        <v>27.821264042500001</v>
      </c>
      <c r="W59" s="12">
        <v>-4.6429999999999999E-2</v>
      </c>
      <c r="Y59">
        <v>2.04</v>
      </c>
      <c r="Z59">
        <f t="shared" si="0"/>
        <v>-0.1489</v>
      </c>
      <c r="AA59">
        <f t="shared" si="1"/>
        <v>-5.6430000000000001E-2</v>
      </c>
    </row>
    <row r="60" spans="1:27" x14ac:dyDescent="0.3">
      <c r="A60" s="12">
        <v>386490.44050000003</v>
      </c>
      <c r="B60" s="12">
        <v>152957.43520000001</v>
      </c>
      <c r="C60" s="12">
        <v>-0.2452</v>
      </c>
      <c r="D60" s="12">
        <v>59</v>
      </c>
      <c r="E60" s="12" t="s">
        <v>281</v>
      </c>
      <c r="F60" s="12">
        <v>1.0999999999999999E-2</v>
      </c>
      <c r="G60" s="12">
        <v>1.9E-2</v>
      </c>
      <c r="H60" s="12" t="s">
        <v>240</v>
      </c>
      <c r="I60" s="12">
        <v>13</v>
      </c>
      <c r="J60" s="12">
        <v>1</v>
      </c>
      <c r="K60" s="12">
        <v>1.7849999999999999</v>
      </c>
      <c r="L60" s="12">
        <v>0.871</v>
      </c>
      <c r="M60" s="12">
        <v>1.5569999999999999</v>
      </c>
      <c r="N60" s="12">
        <v>1.659</v>
      </c>
      <c r="O60" s="12">
        <v>2.4359999999999999</v>
      </c>
      <c r="P60" s="12">
        <v>8.9999999999999993E-3</v>
      </c>
      <c r="Q60" s="12">
        <v>6.0000000000000001E-3</v>
      </c>
      <c r="R60" s="2">
        <v>43573</v>
      </c>
      <c r="S60" s="13">
        <v>0.40943287037037041</v>
      </c>
      <c r="T60" s="12">
        <v>2.0499999999999998</v>
      </c>
      <c r="U60" s="12">
        <v>-82.477499450400003</v>
      </c>
      <c r="V60" s="12">
        <v>27.821227618399998</v>
      </c>
      <c r="W60" s="12">
        <v>-0.15271999999999999</v>
      </c>
      <c r="Y60">
        <v>2.04</v>
      </c>
      <c r="Z60">
        <f t="shared" si="0"/>
        <v>-0.25519999999999998</v>
      </c>
      <c r="AA60">
        <f t="shared" si="1"/>
        <v>-0.16272</v>
      </c>
    </row>
    <row r="61" spans="1:27" x14ac:dyDescent="0.3">
      <c r="A61" s="12">
        <v>386489.22440000001</v>
      </c>
      <c r="B61" s="12">
        <v>152957.2599</v>
      </c>
      <c r="C61" s="12">
        <v>-0.23430000000000001</v>
      </c>
      <c r="D61" s="12">
        <v>60</v>
      </c>
      <c r="E61" s="12" t="s">
        <v>281</v>
      </c>
      <c r="F61" s="12">
        <v>1.0999999999999999E-2</v>
      </c>
      <c r="G61" s="12">
        <v>1.9E-2</v>
      </c>
      <c r="H61" s="12" t="s">
        <v>240</v>
      </c>
      <c r="I61" s="12">
        <v>13</v>
      </c>
      <c r="J61" s="12">
        <v>2</v>
      </c>
      <c r="K61" s="12">
        <v>1.784</v>
      </c>
      <c r="L61" s="12">
        <v>0.871</v>
      </c>
      <c r="M61" s="12">
        <v>1.5569999999999999</v>
      </c>
      <c r="N61" s="12">
        <v>1.657</v>
      </c>
      <c r="O61" s="12">
        <v>2.4350000000000001</v>
      </c>
      <c r="P61" s="12">
        <v>8.9999999999999993E-3</v>
      </c>
      <c r="Q61" s="12">
        <v>6.0000000000000001E-3</v>
      </c>
      <c r="R61" s="2">
        <v>43573</v>
      </c>
      <c r="S61" s="13">
        <v>0.4095717592592592</v>
      </c>
      <c r="T61" s="12">
        <v>2.0499999999999998</v>
      </c>
      <c r="U61" s="12">
        <v>-82.477501181700006</v>
      </c>
      <c r="V61" s="12">
        <v>27.821216637999999</v>
      </c>
      <c r="W61" s="12">
        <v>-0.14180999999999999</v>
      </c>
      <c r="Y61">
        <v>2.04</v>
      </c>
      <c r="Z61">
        <f t="shared" si="0"/>
        <v>-0.24430000000000002</v>
      </c>
      <c r="AA61">
        <f t="shared" si="1"/>
        <v>-0.15181</v>
      </c>
    </row>
    <row r="62" spans="1:27" x14ac:dyDescent="0.3">
      <c r="A62" s="12">
        <v>386484.17540000001</v>
      </c>
      <c r="B62" s="12">
        <v>152956.95680000001</v>
      </c>
      <c r="C62" s="12">
        <v>-0.39050000000000001</v>
      </c>
      <c r="D62" s="12">
        <v>61</v>
      </c>
      <c r="E62" s="12"/>
      <c r="F62" s="12">
        <v>1.2E-2</v>
      </c>
      <c r="G62" s="12">
        <v>2.1000000000000001E-2</v>
      </c>
      <c r="H62" s="12" t="s">
        <v>240</v>
      </c>
      <c r="I62" s="12">
        <v>13</v>
      </c>
      <c r="J62" s="12">
        <v>4</v>
      </c>
      <c r="K62" s="12">
        <v>1.7829999999999999</v>
      </c>
      <c r="L62" s="12">
        <v>0.87</v>
      </c>
      <c r="M62" s="12">
        <v>1.556</v>
      </c>
      <c r="N62" s="12">
        <v>1.6559999999999999</v>
      </c>
      <c r="O62" s="12">
        <v>2.4329999999999998</v>
      </c>
      <c r="P62" s="12">
        <v>0.01</v>
      </c>
      <c r="Q62" s="12">
        <v>7.0000000000000001E-3</v>
      </c>
      <c r="R62" s="2">
        <v>43573</v>
      </c>
      <c r="S62" s="13">
        <v>0.40975694444444444</v>
      </c>
      <c r="T62" s="12">
        <v>2.0499999999999998</v>
      </c>
      <c r="U62" s="12">
        <v>-82.477504058899996</v>
      </c>
      <c r="V62" s="12">
        <v>27.8211710645</v>
      </c>
      <c r="W62" s="12">
        <v>-0.29799999999999999</v>
      </c>
      <c r="Y62">
        <v>2.04</v>
      </c>
      <c r="Z62">
        <f t="shared" si="0"/>
        <v>-0.40050000000000002</v>
      </c>
      <c r="AA62">
        <f t="shared" si="1"/>
        <v>-0.308</v>
      </c>
    </row>
    <row r="63" spans="1:27" x14ac:dyDescent="0.3">
      <c r="A63" s="12">
        <v>386479.2599</v>
      </c>
      <c r="B63" s="12">
        <v>152956.2096</v>
      </c>
      <c r="C63" s="12">
        <v>-0.3468</v>
      </c>
      <c r="D63" s="12">
        <v>62</v>
      </c>
      <c r="E63" s="12"/>
      <c r="F63" s="12">
        <v>1.2E-2</v>
      </c>
      <c r="G63" s="12">
        <v>0.02</v>
      </c>
      <c r="H63" s="12" t="s">
        <v>240</v>
      </c>
      <c r="I63" s="12">
        <v>13</v>
      </c>
      <c r="J63" s="12">
        <v>1</v>
      </c>
      <c r="K63" s="12">
        <v>1.782</v>
      </c>
      <c r="L63" s="12">
        <v>0.86899999999999999</v>
      </c>
      <c r="M63" s="12">
        <v>1.556</v>
      </c>
      <c r="N63" s="12">
        <v>1.655</v>
      </c>
      <c r="O63" s="12">
        <v>2.4319999999999999</v>
      </c>
      <c r="P63" s="12">
        <v>8.9999999999999993E-3</v>
      </c>
      <c r="Q63" s="12">
        <v>7.0000000000000001E-3</v>
      </c>
      <c r="R63" s="2">
        <v>43573</v>
      </c>
      <c r="S63" s="13">
        <v>0.4099652777777778</v>
      </c>
      <c r="T63" s="12">
        <v>2.0499999999999998</v>
      </c>
      <c r="U63" s="12">
        <v>-82.477511448900003</v>
      </c>
      <c r="V63" s="12">
        <v>27.821126680100001</v>
      </c>
      <c r="W63" s="12">
        <v>-0.25429000000000002</v>
      </c>
      <c r="Y63">
        <v>2.04</v>
      </c>
      <c r="Z63">
        <f t="shared" si="0"/>
        <v>-0.35680000000000001</v>
      </c>
      <c r="AA63">
        <f t="shared" si="1"/>
        <v>-0.26429000000000002</v>
      </c>
    </row>
    <row r="64" spans="1:27" x14ac:dyDescent="0.3">
      <c r="A64" s="12">
        <v>386473.76120000001</v>
      </c>
      <c r="B64" s="12">
        <v>152955.70809999999</v>
      </c>
      <c r="C64" s="12">
        <v>-0.38919999999999999</v>
      </c>
      <c r="D64" s="12">
        <v>63</v>
      </c>
      <c r="E64" s="12"/>
      <c r="F64" s="12">
        <v>1.2E-2</v>
      </c>
      <c r="G64" s="12">
        <v>2.1000000000000001E-2</v>
      </c>
      <c r="H64" s="12" t="s">
        <v>240</v>
      </c>
      <c r="I64" s="12">
        <v>13</v>
      </c>
      <c r="J64" s="12">
        <v>1</v>
      </c>
      <c r="K64" s="12">
        <v>1.7809999999999999</v>
      </c>
      <c r="L64" s="12">
        <v>0.86799999999999999</v>
      </c>
      <c r="M64" s="12">
        <v>1.5549999999999999</v>
      </c>
      <c r="N64" s="12">
        <v>1.653</v>
      </c>
      <c r="O64" s="12">
        <v>2.4300000000000002</v>
      </c>
      <c r="P64" s="12">
        <v>0.01</v>
      </c>
      <c r="Q64" s="12">
        <v>7.0000000000000001E-3</v>
      </c>
      <c r="R64" s="2">
        <v>43573</v>
      </c>
      <c r="S64" s="13">
        <v>0.41016203703703707</v>
      </c>
      <c r="T64" s="12">
        <v>2.0499999999999998</v>
      </c>
      <c r="U64" s="12">
        <v>-82.477516322100001</v>
      </c>
      <c r="V64" s="12">
        <v>27.821077041500001</v>
      </c>
      <c r="W64" s="12">
        <v>-0.29668</v>
      </c>
      <c r="Y64">
        <v>2.04</v>
      </c>
      <c r="Z64">
        <f t="shared" si="0"/>
        <v>-0.3992</v>
      </c>
      <c r="AA64">
        <f t="shared" si="1"/>
        <v>-0.30668000000000001</v>
      </c>
    </row>
    <row r="65" spans="1:27" x14ac:dyDescent="0.3">
      <c r="A65" s="12">
        <v>386465.99859999999</v>
      </c>
      <c r="B65" s="12">
        <v>152954.99669999999</v>
      </c>
      <c r="C65" s="12">
        <v>-0.37819999999999998</v>
      </c>
      <c r="D65" s="12">
        <v>64</v>
      </c>
      <c r="E65" s="12"/>
      <c r="F65" s="12">
        <v>1.2999999999999999E-2</v>
      </c>
      <c r="G65" s="12">
        <v>2.1999999999999999E-2</v>
      </c>
      <c r="H65" s="12" t="s">
        <v>240</v>
      </c>
      <c r="I65" s="12">
        <v>13</v>
      </c>
      <c r="J65" s="12">
        <v>1</v>
      </c>
      <c r="K65" s="12">
        <v>1.78</v>
      </c>
      <c r="L65" s="12">
        <v>0.86699999999999999</v>
      </c>
      <c r="M65" s="12">
        <v>1.554</v>
      </c>
      <c r="N65" s="12">
        <v>1.651</v>
      </c>
      <c r="O65" s="12">
        <v>2.427</v>
      </c>
      <c r="P65" s="12">
        <v>0.01</v>
      </c>
      <c r="Q65" s="12">
        <v>7.0000000000000001E-3</v>
      </c>
      <c r="R65" s="2">
        <v>43573</v>
      </c>
      <c r="S65" s="13">
        <v>0.41038194444444448</v>
      </c>
      <c r="T65" s="12">
        <v>2.0499999999999998</v>
      </c>
      <c r="U65" s="12">
        <v>-82.477523236400003</v>
      </c>
      <c r="V65" s="12">
        <v>27.821006965799999</v>
      </c>
      <c r="W65" s="12">
        <v>-0.28566000000000003</v>
      </c>
      <c r="Y65">
        <v>2.04</v>
      </c>
      <c r="Z65">
        <f t="shared" si="0"/>
        <v>-0.38819999999999999</v>
      </c>
      <c r="AA65">
        <f t="shared" si="1"/>
        <v>-0.29566000000000003</v>
      </c>
    </row>
    <row r="66" spans="1:27" x14ac:dyDescent="0.3">
      <c r="A66" s="12">
        <v>386459.08760000003</v>
      </c>
      <c r="B66" s="12">
        <v>152954.9711</v>
      </c>
      <c r="C66" s="12">
        <v>-0.3866</v>
      </c>
      <c r="D66" s="12">
        <v>65</v>
      </c>
      <c r="E66" s="12"/>
      <c r="F66" s="12">
        <v>1.2E-2</v>
      </c>
      <c r="G66" s="12">
        <v>2.1000000000000001E-2</v>
      </c>
      <c r="H66" s="12" t="s">
        <v>240</v>
      </c>
      <c r="I66" s="12">
        <v>13</v>
      </c>
      <c r="J66" s="12">
        <v>1</v>
      </c>
      <c r="K66" s="12">
        <v>1.778</v>
      </c>
      <c r="L66" s="12">
        <v>0.86599999999999999</v>
      </c>
      <c r="M66" s="12">
        <v>1.5529999999999999</v>
      </c>
      <c r="N66" s="12">
        <v>1.649</v>
      </c>
      <c r="O66" s="12">
        <v>2.4249999999999998</v>
      </c>
      <c r="P66" s="12">
        <v>0.01</v>
      </c>
      <c r="Q66" s="12">
        <v>7.0000000000000001E-3</v>
      </c>
      <c r="R66" s="2">
        <v>43573</v>
      </c>
      <c r="S66" s="13">
        <v>0.41060185185185188</v>
      </c>
      <c r="T66" s="12">
        <v>2.0499999999999998</v>
      </c>
      <c r="U66" s="12">
        <v>-82.477523223299997</v>
      </c>
      <c r="V66" s="12">
        <v>27.820944599099999</v>
      </c>
      <c r="W66" s="12">
        <v>-0.29404999999999998</v>
      </c>
      <c r="Y66">
        <v>2.04</v>
      </c>
      <c r="Z66">
        <f t="shared" si="0"/>
        <v>-0.39660000000000001</v>
      </c>
      <c r="AA66">
        <f t="shared" si="1"/>
        <v>-0.30404999999999999</v>
      </c>
    </row>
    <row r="67" spans="1:27" x14ac:dyDescent="0.3">
      <c r="A67" s="12">
        <v>386454.31689999998</v>
      </c>
      <c r="B67" s="12">
        <v>152976.12</v>
      </c>
      <c r="C67" s="12">
        <v>-0.45700000000000002</v>
      </c>
      <c r="D67" s="12">
        <v>66</v>
      </c>
      <c r="E67" s="12"/>
      <c r="F67" s="12">
        <v>1.4E-2</v>
      </c>
      <c r="G67" s="12">
        <v>2.4E-2</v>
      </c>
      <c r="H67" s="12" t="s">
        <v>240</v>
      </c>
      <c r="I67" s="12">
        <v>13</v>
      </c>
      <c r="J67" s="12">
        <v>1</v>
      </c>
      <c r="K67" s="12">
        <v>1.776</v>
      </c>
      <c r="L67" s="12">
        <v>0.86399999999999999</v>
      </c>
      <c r="M67" s="12">
        <v>1.5509999999999999</v>
      </c>
      <c r="N67" s="12">
        <v>1.645</v>
      </c>
      <c r="O67" s="12">
        <v>2.42</v>
      </c>
      <c r="P67" s="12">
        <v>1.0999999999999999E-2</v>
      </c>
      <c r="Q67" s="12">
        <v>8.0000000000000002E-3</v>
      </c>
      <c r="R67" s="2">
        <v>43573</v>
      </c>
      <c r="S67" s="13">
        <v>0.41115740740740742</v>
      </c>
      <c r="T67" s="12">
        <v>2.0499999999999998</v>
      </c>
      <c r="U67" s="12">
        <v>-82.477308372500005</v>
      </c>
      <c r="V67" s="12">
        <v>27.820902289799999</v>
      </c>
      <c r="W67" s="12">
        <v>-0.36446000000000001</v>
      </c>
      <c r="Y67">
        <v>2.04</v>
      </c>
      <c r="Z67">
        <f t="shared" ref="Z67:Z130" si="2">C67-0.01</f>
        <v>-0.46700000000000003</v>
      </c>
      <c r="AA67">
        <f t="shared" ref="AA67:AA130" si="3">W67-0.01</f>
        <v>-0.37446000000000002</v>
      </c>
    </row>
    <row r="68" spans="1:27" x14ac:dyDescent="0.3">
      <c r="A68" s="12">
        <v>386461.5514</v>
      </c>
      <c r="B68" s="12">
        <v>152976.54870000001</v>
      </c>
      <c r="C68" s="12">
        <v>-0.41270000000000001</v>
      </c>
      <c r="D68" s="12">
        <v>67</v>
      </c>
      <c r="E68" s="12"/>
      <c r="F68" s="12">
        <v>1.4E-2</v>
      </c>
      <c r="G68" s="12">
        <v>2.3E-2</v>
      </c>
      <c r="H68" s="12" t="s">
        <v>240</v>
      </c>
      <c r="I68" s="12">
        <v>13</v>
      </c>
      <c r="J68" s="12">
        <v>1</v>
      </c>
      <c r="K68" s="12">
        <v>1.774</v>
      </c>
      <c r="L68" s="12">
        <v>0.86199999999999999</v>
      </c>
      <c r="M68" s="12">
        <v>1.55</v>
      </c>
      <c r="N68" s="12">
        <v>1.6419999999999999</v>
      </c>
      <c r="O68" s="12">
        <v>2.4169999999999998</v>
      </c>
      <c r="P68" s="12">
        <v>1.0999999999999999E-2</v>
      </c>
      <c r="Q68" s="12">
        <v>8.0000000000000002E-3</v>
      </c>
      <c r="R68" s="2">
        <v>43573</v>
      </c>
      <c r="S68" s="13">
        <v>0.4114814814814815</v>
      </c>
      <c r="T68" s="12">
        <v>2.0499999999999998</v>
      </c>
      <c r="U68" s="12">
        <v>-82.477304306700006</v>
      </c>
      <c r="V68" s="12">
        <v>27.820967589999999</v>
      </c>
      <c r="W68" s="12">
        <v>-0.32018000000000002</v>
      </c>
      <c r="Y68">
        <v>2.04</v>
      </c>
      <c r="Z68">
        <f t="shared" si="2"/>
        <v>-0.42270000000000002</v>
      </c>
      <c r="AA68">
        <f t="shared" si="3"/>
        <v>-0.33018000000000003</v>
      </c>
    </row>
    <row r="69" spans="1:27" x14ac:dyDescent="0.3">
      <c r="A69" s="12">
        <v>386468.40299999999</v>
      </c>
      <c r="B69" s="12">
        <v>152977.73790000001</v>
      </c>
      <c r="C69" s="12">
        <v>-0.37740000000000001</v>
      </c>
      <c r="D69" s="12">
        <v>68</v>
      </c>
      <c r="E69" s="12"/>
      <c r="F69" s="12">
        <v>1.4E-2</v>
      </c>
      <c r="G69" s="12">
        <v>2.3E-2</v>
      </c>
      <c r="H69" s="12" t="s">
        <v>240</v>
      </c>
      <c r="I69" s="12">
        <v>13</v>
      </c>
      <c r="J69" s="12">
        <v>1</v>
      </c>
      <c r="K69" s="12">
        <v>1.7729999999999999</v>
      </c>
      <c r="L69" s="12">
        <v>0.86099999999999999</v>
      </c>
      <c r="M69" s="12">
        <v>1.5489999999999999</v>
      </c>
      <c r="N69" s="12">
        <v>1.64</v>
      </c>
      <c r="O69" s="12">
        <v>2.415</v>
      </c>
      <c r="P69" s="12">
        <v>1.0999999999999999E-2</v>
      </c>
      <c r="Q69" s="12">
        <v>8.0000000000000002E-3</v>
      </c>
      <c r="R69" s="2">
        <v>43573</v>
      </c>
      <c r="S69" s="13">
        <v>0.41170138888888891</v>
      </c>
      <c r="T69" s="12">
        <v>2.0499999999999998</v>
      </c>
      <c r="U69" s="12">
        <v>-82.477292506599994</v>
      </c>
      <c r="V69" s="12">
        <v>27.8210294615</v>
      </c>
      <c r="W69" s="12">
        <v>-0.28488999999999998</v>
      </c>
      <c r="Y69">
        <v>2.04</v>
      </c>
      <c r="Z69">
        <f t="shared" si="2"/>
        <v>-0.38740000000000002</v>
      </c>
      <c r="AA69">
        <f t="shared" si="3"/>
        <v>-0.29488999999999999</v>
      </c>
    </row>
    <row r="70" spans="1:27" x14ac:dyDescent="0.3">
      <c r="A70" s="12">
        <v>386474.924</v>
      </c>
      <c r="B70" s="12">
        <v>152978.97769999999</v>
      </c>
      <c r="C70" s="12">
        <v>-0.36770000000000003</v>
      </c>
      <c r="D70" s="12">
        <v>69</v>
      </c>
      <c r="E70" s="12"/>
      <c r="F70" s="12">
        <v>1.4E-2</v>
      </c>
      <c r="G70" s="12">
        <v>2.4E-2</v>
      </c>
      <c r="H70" s="12" t="s">
        <v>240</v>
      </c>
      <c r="I70" s="12">
        <v>13</v>
      </c>
      <c r="J70" s="12">
        <v>2</v>
      </c>
      <c r="K70" s="12">
        <v>1.7709999999999999</v>
      </c>
      <c r="L70" s="12">
        <v>0.86099999999999999</v>
      </c>
      <c r="M70" s="12">
        <v>1.548</v>
      </c>
      <c r="N70" s="12">
        <v>1.6379999999999999</v>
      </c>
      <c r="O70" s="12">
        <v>2.4129999999999998</v>
      </c>
      <c r="P70" s="12">
        <v>1.0999999999999999E-2</v>
      </c>
      <c r="Q70" s="12">
        <v>8.0000000000000002E-3</v>
      </c>
      <c r="R70" s="2">
        <v>43573</v>
      </c>
      <c r="S70" s="13">
        <v>0.41192129629629631</v>
      </c>
      <c r="T70" s="12">
        <v>2.0499999999999998</v>
      </c>
      <c r="U70" s="12">
        <v>-82.477280179900006</v>
      </c>
      <c r="V70" s="12">
        <v>27.8210883514</v>
      </c>
      <c r="W70" s="12">
        <v>-0.27521000000000001</v>
      </c>
      <c r="Y70">
        <v>2.04</v>
      </c>
      <c r="Z70">
        <f t="shared" si="2"/>
        <v>-0.37770000000000004</v>
      </c>
      <c r="AA70">
        <f t="shared" si="3"/>
        <v>-0.28521000000000002</v>
      </c>
    </row>
    <row r="71" spans="1:27" x14ac:dyDescent="0.3">
      <c r="A71" s="12">
        <v>386479.55369999999</v>
      </c>
      <c r="B71" s="12">
        <v>152979.6771</v>
      </c>
      <c r="C71" s="12">
        <v>-0.37680000000000002</v>
      </c>
      <c r="D71" s="12">
        <v>70</v>
      </c>
      <c r="E71" s="12"/>
      <c r="F71" s="12">
        <v>1.4E-2</v>
      </c>
      <c r="G71" s="12">
        <v>2.4E-2</v>
      </c>
      <c r="H71" s="12" t="s">
        <v>240</v>
      </c>
      <c r="I71" s="12">
        <v>13</v>
      </c>
      <c r="J71" s="12">
        <v>1</v>
      </c>
      <c r="K71" s="12">
        <v>1.77</v>
      </c>
      <c r="L71" s="12">
        <v>0.86</v>
      </c>
      <c r="M71" s="12">
        <v>1.548</v>
      </c>
      <c r="N71" s="12">
        <v>1.6359999999999999</v>
      </c>
      <c r="O71" s="12">
        <v>2.411</v>
      </c>
      <c r="P71" s="12">
        <v>1.2E-2</v>
      </c>
      <c r="Q71" s="12">
        <v>8.0000000000000002E-3</v>
      </c>
      <c r="R71" s="2">
        <v>43573</v>
      </c>
      <c r="S71" s="13">
        <v>0.4120949074074074</v>
      </c>
      <c r="T71" s="12">
        <v>2.0499999999999998</v>
      </c>
      <c r="U71" s="12">
        <v>-82.477273263699999</v>
      </c>
      <c r="V71" s="12">
        <v>27.821130154999999</v>
      </c>
      <c r="W71" s="12">
        <v>-0.28432000000000002</v>
      </c>
      <c r="Y71">
        <v>2.04</v>
      </c>
      <c r="Z71">
        <f t="shared" si="2"/>
        <v>-0.38680000000000003</v>
      </c>
      <c r="AA71">
        <f t="shared" si="3"/>
        <v>-0.29432000000000003</v>
      </c>
    </row>
    <row r="72" spans="1:27" x14ac:dyDescent="0.3">
      <c r="A72" s="12">
        <v>386484.86619999999</v>
      </c>
      <c r="B72" s="12">
        <v>152980.08040000001</v>
      </c>
      <c r="C72" s="12">
        <v>-0.3417</v>
      </c>
      <c r="D72" s="12">
        <v>71</v>
      </c>
      <c r="E72" s="12"/>
      <c r="F72" s="12">
        <v>1.4E-2</v>
      </c>
      <c r="G72" s="12">
        <v>2.4E-2</v>
      </c>
      <c r="H72" s="12" t="s">
        <v>240</v>
      </c>
      <c r="I72" s="12">
        <v>13</v>
      </c>
      <c r="J72" s="12">
        <v>1</v>
      </c>
      <c r="K72" s="12">
        <v>1.7689999999999999</v>
      </c>
      <c r="L72" s="12">
        <v>0.85899999999999999</v>
      </c>
      <c r="M72" s="12">
        <v>1.5469999999999999</v>
      </c>
      <c r="N72" s="12">
        <v>1.635</v>
      </c>
      <c r="O72" s="12">
        <v>2.4089999999999998</v>
      </c>
      <c r="P72" s="12">
        <v>1.0999999999999999E-2</v>
      </c>
      <c r="Q72" s="12">
        <v>8.0000000000000002E-3</v>
      </c>
      <c r="R72" s="2">
        <v>43573</v>
      </c>
      <c r="S72" s="13">
        <v>0.41226851851851848</v>
      </c>
      <c r="T72" s="12">
        <v>2.0499999999999998</v>
      </c>
      <c r="U72" s="12">
        <v>-82.477269379800006</v>
      </c>
      <c r="V72" s="12">
        <v>27.8211781099</v>
      </c>
      <c r="W72" s="12">
        <v>-0.24923999999999999</v>
      </c>
      <c r="Y72">
        <v>2.04</v>
      </c>
      <c r="Z72">
        <f t="shared" si="2"/>
        <v>-0.35170000000000001</v>
      </c>
      <c r="AA72">
        <f t="shared" si="3"/>
        <v>-0.25923999999999997</v>
      </c>
    </row>
    <row r="73" spans="1:27" x14ac:dyDescent="0.3">
      <c r="A73" s="12">
        <v>386489.64270000003</v>
      </c>
      <c r="B73" s="12">
        <v>152980.1127</v>
      </c>
      <c r="C73" s="12">
        <v>-0.36309999999999998</v>
      </c>
      <c r="D73" s="12">
        <v>72</v>
      </c>
      <c r="E73" s="12"/>
      <c r="F73" s="12">
        <v>1.4E-2</v>
      </c>
      <c r="G73" s="12">
        <v>2.4E-2</v>
      </c>
      <c r="H73" s="12" t="s">
        <v>240</v>
      </c>
      <c r="I73" s="12">
        <v>13</v>
      </c>
      <c r="J73" s="12">
        <v>1</v>
      </c>
      <c r="K73" s="12">
        <v>1.7689999999999999</v>
      </c>
      <c r="L73" s="12">
        <v>0.85899999999999999</v>
      </c>
      <c r="M73" s="12">
        <v>1.5469999999999999</v>
      </c>
      <c r="N73" s="12">
        <v>1.6339999999999999</v>
      </c>
      <c r="O73" s="12">
        <v>2.4079999999999999</v>
      </c>
      <c r="P73" s="12">
        <v>1.0999999999999999E-2</v>
      </c>
      <c r="Q73" s="12">
        <v>8.0000000000000002E-3</v>
      </c>
      <c r="R73" s="2">
        <v>43573</v>
      </c>
      <c r="S73" s="13">
        <v>0.41243055555555558</v>
      </c>
      <c r="T73" s="12">
        <v>2.0499999999999998</v>
      </c>
      <c r="U73" s="12">
        <v>-82.477269240400005</v>
      </c>
      <c r="V73" s="12">
        <v>27.821221214800001</v>
      </c>
      <c r="W73" s="12">
        <v>-0.27065</v>
      </c>
      <c r="Y73">
        <v>2.04</v>
      </c>
      <c r="Z73">
        <f t="shared" si="2"/>
        <v>-0.37309999999999999</v>
      </c>
      <c r="AA73">
        <f t="shared" si="3"/>
        <v>-0.28065000000000001</v>
      </c>
    </row>
    <row r="74" spans="1:27" x14ac:dyDescent="0.3">
      <c r="A74" s="12">
        <v>386493.12699999998</v>
      </c>
      <c r="B74" s="12">
        <v>152980.33199999999</v>
      </c>
      <c r="C74" s="12">
        <v>-0.23400000000000001</v>
      </c>
      <c r="D74" s="12">
        <v>73</v>
      </c>
      <c r="E74" s="12" t="s">
        <v>281</v>
      </c>
      <c r="F74" s="12">
        <v>1.4E-2</v>
      </c>
      <c r="G74" s="12">
        <v>2.4E-2</v>
      </c>
      <c r="H74" s="12" t="s">
        <v>240</v>
      </c>
      <c r="I74" s="12">
        <v>13</v>
      </c>
      <c r="J74" s="12">
        <v>1</v>
      </c>
      <c r="K74" s="12">
        <v>1.768</v>
      </c>
      <c r="L74" s="12">
        <v>0.85799999999999998</v>
      </c>
      <c r="M74" s="12">
        <v>1.546</v>
      </c>
      <c r="N74" s="12">
        <v>1.633</v>
      </c>
      <c r="O74" s="12">
        <v>2.407</v>
      </c>
      <c r="P74" s="12">
        <v>1.2E-2</v>
      </c>
      <c r="Q74" s="12">
        <v>8.0000000000000002E-3</v>
      </c>
      <c r="R74" s="2">
        <v>43573</v>
      </c>
      <c r="S74" s="13">
        <v>0.41268518518518515</v>
      </c>
      <c r="T74" s="12">
        <v>2.0499999999999998</v>
      </c>
      <c r="U74" s="12">
        <v>-82.477267151999996</v>
      </c>
      <c r="V74" s="12">
        <v>27.821252665300001</v>
      </c>
      <c r="W74" s="12">
        <v>-0.14155999999999999</v>
      </c>
      <c r="Y74">
        <v>2.04</v>
      </c>
      <c r="Z74">
        <f t="shared" si="2"/>
        <v>-0.24400000000000002</v>
      </c>
      <c r="AA74">
        <f t="shared" si="3"/>
        <v>-0.15156</v>
      </c>
    </row>
    <row r="75" spans="1:27" x14ac:dyDescent="0.3">
      <c r="A75" s="12">
        <v>386494.23389999999</v>
      </c>
      <c r="B75" s="12">
        <v>152980.24729999999</v>
      </c>
      <c r="C75" s="12">
        <v>-0.26219999999999999</v>
      </c>
      <c r="D75" s="12">
        <v>74</v>
      </c>
      <c r="E75" s="12" t="s">
        <v>281</v>
      </c>
      <c r="F75" s="12">
        <v>1.4E-2</v>
      </c>
      <c r="G75" s="12">
        <v>2.4E-2</v>
      </c>
      <c r="H75" s="12" t="s">
        <v>240</v>
      </c>
      <c r="I75" s="12">
        <v>13</v>
      </c>
      <c r="J75" s="12">
        <v>2</v>
      </c>
      <c r="K75" s="12">
        <v>1.7669999999999999</v>
      </c>
      <c r="L75" s="12">
        <v>0.85699999999999998</v>
      </c>
      <c r="M75" s="12">
        <v>1.5449999999999999</v>
      </c>
      <c r="N75" s="12">
        <v>1.631</v>
      </c>
      <c r="O75" s="12">
        <v>2.4039999999999999</v>
      </c>
      <c r="P75" s="12">
        <v>1.2E-2</v>
      </c>
      <c r="Q75" s="12">
        <v>8.0000000000000002E-3</v>
      </c>
      <c r="R75" s="2">
        <v>43573</v>
      </c>
      <c r="S75" s="13">
        <v>0.41280092592592593</v>
      </c>
      <c r="T75" s="12">
        <v>2.0499999999999998</v>
      </c>
      <c r="U75" s="12">
        <v>-82.477268055400003</v>
      </c>
      <c r="V75" s="12">
        <v>27.8212626511</v>
      </c>
      <c r="W75" s="12">
        <v>-0.16975999999999999</v>
      </c>
      <c r="Y75">
        <v>2.04</v>
      </c>
      <c r="Z75">
        <f t="shared" si="2"/>
        <v>-0.2722</v>
      </c>
      <c r="AA75">
        <f t="shared" si="3"/>
        <v>-0.17976</v>
      </c>
    </row>
    <row r="76" spans="1:27" x14ac:dyDescent="0.3">
      <c r="A76" s="12">
        <v>386498.2316</v>
      </c>
      <c r="B76" s="12">
        <v>152980.76670000001</v>
      </c>
      <c r="C76" s="12">
        <v>-0.18079999999999999</v>
      </c>
      <c r="D76" s="12">
        <v>75</v>
      </c>
      <c r="E76" s="12" t="s">
        <v>282</v>
      </c>
      <c r="F76" s="12">
        <v>1.4E-2</v>
      </c>
      <c r="G76" s="12">
        <v>2.4E-2</v>
      </c>
      <c r="H76" s="12" t="s">
        <v>240</v>
      </c>
      <c r="I76" s="12">
        <v>13</v>
      </c>
      <c r="J76" s="12">
        <v>1</v>
      </c>
      <c r="K76" s="12">
        <v>1.766</v>
      </c>
      <c r="L76" s="12">
        <v>0.85599999999999998</v>
      </c>
      <c r="M76" s="12">
        <v>1.544</v>
      </c>
      <c r="N76" s="12">
        <v>1.629</v>
      </c>
      <c r="O76" s="12">
        <v>2.4020000000000001</v>
      </c>
      <c r="P76" s="12">
        <v>1.2E-2</v>
      </c>
      <c r="Q76" s="12">
        <v>8.0000000000000002E-3</v>
      </c>
      <c r="R76" s="2">
        <v>43573</v>
      </c>
      <c r="S76" s="13">
        <v>0.41297453703703701</v>
      </c>
      <c r="T76" s="12">
        <v>2.0499999999999998</v>
      </c>
      <c r="U76" s="12">
        <v>-82.477262941199996</v>
      </c>
      <c r="V76" s="12">
        <v>27.821298745099998</v>
      </c>
      <c r="W76" s="12">
        <v>-8.8370000000000004E-2</v>
      </c>
      <c r="Y76">
        <v>2.04</v>
      </c>
      <c r="Z76">
        <f t="shared" si="2"/>
        <v>-0.1908</v>
      </c>
      <c r="AA76">
        <f t="shared" si="3"/>
        <v>-9.8369999999999999E-2</v>
      </c>
    </row>
    <row r="77" spans="1:27" x14ac:dyDescent="0.3">
      <c r="A77" s="12">
        <v>386503.42599999998</v>
      </c>
      <c r="B77" s="12">
        <v>152981.1618</v>
      </c>
      <c r="C77" s="12">
        <v>7.6399999999999996E-2</v>
      </c>
      <c r="D77" s="12">
        <v>76</v>
      </c>
      <c r="E77" s="12" t="s">
        <v>282</v>
      </c>
      <c r="F77" s="12">
        <v>1.4E-2</v>
      </c>
      <c r="G77" s="12">
        <v>2.4E-2</v>
      </c>
      <c r="H77" s="12" t="s">
        <v>240</v>
      </c>
      <c r="I77" s="12">
        <v>13</v>
      </c>
      <c r="J77" s="12">
        <v>2</v>
      </c>
      <c r="K77" s="12">
        <v>1.7649999999999999</v>
      </c>
      <c r="L77" s="12">
        <v>0.85599999999999998</v>
      </c>
      <c r="M77" s="12">
        <v>1.544</v>
      </c>
      <c r="N77" s="12">
        <v>1.627</v>
      </c>
      <c r="O77" s="12">
        <v>2.4009999999999998</v>
      </c>
      <c r="P77" s="12">
        <v>1.0999999999999999E-2</v>
      </c>
      <c r="Q77" s="12">
        <v>8.0000000000000002E-3</v>
      </c>
      <c r="R77" s="2">
        <v>43573</v>
      </c>
      <c r="S77" s="13">
        <v>0.41318287037037038</v>
      </c>
      <c r="T77" s="12">
        <v>2.0499999999999998</v>
      </c>
      <c r="U77" s="12">
        <v>-82.477259135799997</v>
      </c>
      <c r="V77" s="12">
        <v>27.821345634</v>
      </c>
      <c r="W77" s="12">
        <v>0.16880999999999999</v>
      </c>
      <c r="Y77">
        <v>2.04</v>
      </c>
      <c r="Z77">
        <f t="shared" si="2"/>
        <v>6.6400000000000001E-2</v>
      </c>
      <c r="AA77">
        <f t="shared" si="3"/>
        <v>0.15880999999999998</v>
      </c>
    </row>
    <row r="78" spans="1:27" x14ac:dyDescent="0.3">
      <c r="A78" s="12">
        <v>386506.4019</v>
      </c>
      <c r="B78" s="12">
        <v>153006.1716</v>
      </c>
      <c r="C78" s="12">
        <v>7.2400000000000006E-2</v>
      </c>
      <c r="D78" s="12">
        <v>77</v>
      </c>
      <c r="E78" s="12" t="s">
        <v>281</v>
      </c>
      <c r="F78" s="12">
        <v>1.4E-2</v>
      </c>
      <c r="G78" s="12">
        <v>2.1999999999999999E-2</v>
      </c>
      <c r="H78" s="12" t="s">
        <v>240</v>
      </c>
      <c r="I78" s="12">
        <v>10</v>
      </c>
      <c r="J78" s="12">
        <v>1</v>
      </c>
      <c r="K78" s="12">
        <v>2.2519999999999998</v>
      </c>
      <c r="L78" s="12">
        <v>1.2050000000000001</v>
      </c>
      <c r="M78" s="12">
        <v>1.9019999999999999</v>
      </c>
      <c r="N78" s="12">
        <v>2.0699999999999998</v>
      </c>
      <c r="O78" s="12">
        <v>3.0579999999999998</v>
      </c>
      <c r="P78" s="12">
        <v>1.0999999999999999E-2</v>
      </c>
      <c r="Q78" s="12">
        <v>8.0000000000000002E-3</v>
      </c>
      <c r="R78" s="2">
        <v>43573</v>
      </c>
      <c r="S78" s="13">
        <v>0.41370370370370368</v>
      </c>
      <c r="T78" s="12">
        <v>2.0499999999999998</v>
      </c>
      <c r="U78" s="12">
        <v>-82.477005401400007</v>
      </c>
      <c r="V78" s="12">
        <v>27.821373366100001</v>
      </c>
      <c r="W78" s="12">
        <v>0.16475999999999999</v>
      </c>
      <c r="Y78">
        <v>2.04</v>
      </c>
      <c r="Z78">
        <f t="shared" si="2"/>
        <v>6.2400000000000004E-2</v>
      </c>
      <c r="AA78">
        <f t="shared" si="3"/>
        <v>0.15475999999999998</v>
      </c>
    </row>
    <row r="79" spans="1:27" x14ac:dyDescent="0.3">
      <c r="A79" s="12">
        <v>386504.76530000003</v>
      </c>
      <c r="B79" s="12">
        <v>153006.8499</v>
      </c>
      <c r="C79" s="12">
        <v>-2.9600000000000001E-2</v>
      </c>
      <c r="D79" s="12">
        <v>78</v>
      </c>
      <c r="E79" s="12" t="s">
        <v>281</v>
      </c>
      <c r="F79" s="12">
        <v>1.2999999999999999E-2</v>
      </c>
      <c r="G79" s="12">
        <v>2.3E-2</v>
      </c>
      <c r="H79" s="12" t="s">
        <v>240</v>
      </c>
      <c r="I79" s="12">
        <v>11</v>
      </c>
      <c r="J79" s="12">
        <v>2</v>
      </c>
      <c r="K79" s="12">
        <v>2.125</v>
      </c>
      <c r="L79" s="12">
        <v>0.998</v>
      </c>
      <c r="M79" s="12">
        <v>1.875</v>
      </c>
      <c r="N79" s="12">
        <v>1.998</v>
      </c>
      <c r="O79" s="12">
        <v>2.9169999999999998</v>
      </c>
      <c r="P79" s="12">
        <v>1.0999999999999999E-2</v>
      </c>
      <c r="Q79" s="12">
        <v>8.0000000000000002E-3</v>
      </c>
      <c r="R79" s="2">
        <v>43573</v>
      </c>
      <c r="S79" s="13">
        <v>0.41385416666666663</v>
      </c>
      <c r="T79" s="12">
        <v>2.0499999999999998</v>
      </c>
      <c r="U79" s="12">
        <v>-82.476998452000004</v>
      </c>
      <c r="V79" s="12">
        <v>27.821358621000002</v>
      </c>
      <c r="W79" s="12">
        <v>6.2759999999999996E-2</v>
      </c>
      <c r="Y79">
        <v>2.04</v>
      </c>
      <c r="Z79">
        <f t="shared" si="2"/>
        <v>-3.9600000000000003E-2</v>
      </c>
      <c r="AA79">
        <f t="shared" si="3"/>
        <v>5.2759999999999994E-2</v>
      </c>
    </row>
    <row r="80" spans="1:27" x14ac:dyDescent="0.3">
      <c r="A80" s="12">
        <v>386506.35749999998</v>
      </c>
      <c r="B80" s="12">
        <v>153007.14069999999</v>
      </c>
      <c r="C80" s="12">
        <v>9.5100000000000004E-2</v>
      </c>
      <c r="D80" s="12">
        <v>79</v>
      </c>
      <c r="E80" s="12" t="s">
        <v>281</v>
      </c>
      <c r="F80" s="12">
        <v>1.2999999999999999E-2</v>
      </c>
      <c r="G80" s="12">
        <v>2.1000000000000001E-2</v>
      </c>
      <c r="H80" s="12" t="s">
        <v>240</v>
      </c>
      <c r="I80" s="12">
        <v>10</v>
      </c>
      <c r="J80" s="12">
        <v>2</v>
      </c>
      <c r="K80" s="12">
        <v>1.7609999999999999</v>
      </c>
      <c r="L80" s="12">
        <v>0.85299999999999998</v>
      </c>
      <c r="M80" s="12">
        <v>1.5409999999999999</v>
      </c>
      <c r="N80" s="12">
        <v>1.621</v>
      </c>
      <c r="O80" s="12">
        <v>2.3929999999999998</v>
      </c>
      <c r="P80" s="12">
        <v>0.01</v>
      </c>
      <c r="Q80" s="12">
        <v>7.0000000000000001E-3</v>
      </c>
      <c r="R80" s="2">
        <v>43573</v>
      </c>
      <c r="S80" s="13">
        <v>0.41396990740740741</v>
      </c>
      <c r="T80" s="12">
        <v>2.0499999999999998</v>
      </c>
      <c r="U80" s="12">
        <v>-82.476995563200006</v>
      </c>
      <c r="V80" s="12">
        <v>27.821372999400001</v>
      </c>
      <c r="W80" s="12">
        <v>0.18745000000000001</v>
      </c>
      <c r="Y80">
        <v>2.04</v>
      </c>
      <c r="Z80">
        <f t="shared" si="2"/>
        <v>8.5100000000000009E-2</v>
      </c>
      <c r="AA80">
        <f t="shared" si="3"/>
        <v>0.17745</v>
      </c>
    </row>
    <row r="81" spans="1:27" x14ac:dyDescent="0.3">
      <c r="A81" s="12">
        <v>386500.02929999999</v>
      </c>
      <c r="B81" s="12">
        <v>153007.084</v>
      </c>
      <c r="C81" s="12">
        <v>-0.24890000000000001</v>
      </c>
      <c r="D81" s="12">
        <v>80</v>
      </c>
      <c r="E81" s="12"/>
      <c r="F81" s="12">
        <v>1.2E-2</v>
      </c>
      <c r="G81" s="12">
        <v>2.1000000000000001E-2</v>
      </c>
      <c r="H81" s="12" t="s">
        <v>240</v>
      </c>
      <c r="I81" s="12">
        <v>13</v>
      </c>
      <c r="J81" s="12">
        <v>2</v>
      </c>
      <c r="K81" s="12">
        <v>1.7589999999999999</v>
      </c>
      <c r="L81" s="12">
        <v>0.85199999999999998</v>
      </c>
      <c r="M81" s="12">
        <v>1.54</v>
      </c>
      <c r="N81" s="12">
        <v>1.6180000000000001</v>
      </c>
      <c r="O81" s="12">
        <v>2.391</v>
      </c>
      <c r="P81" s="12">
        <v>0.01</v>
      </c>
      <c r="Q81" s="12">
        <v>7.0000000000000001E-3</v>
      </c>
      <c r="R81" s="2">
        <v>43573</v>
      </c>
      <c r="S81" s="13">
        <v>0.41418981481481482</v>
      </c>
      <c r="T81" s="12">
        <v>2.0499999999999998</v>
      </c>
      <c r="U81" s="12">
        <v>-82.476995889099996</v>
      </c>
      <c r="V81" s="12">
        <v>27.821315890899999</v>
      </c>
      <c r="W81" s="12">
        <v>-0.15653</v>
      </c>
      <c r="Y81">
        <v>2.04</v>
      </c>
      <c r="Z81">
        <f t="shared" si="2"/>
        <v>-0.25890000000000002</v>
      </c>
      <c r="AA81">
        <f t="shared" si="3"/>
        <v>-0.16653000000000001</v>
      </c>
    </row>
    <row r="82" spans="1:27" x14ac:dyDescent="0.3">
      <c r="A82" s="12">
        <v>386495.0577</v>
      </c>
      <c r="B82" s="12">
        <v>153007.25349999999</v>
      </c>
      <c r="C82" s="12">
        <v>-0.33289999999999997</v>
      </c>
      <c r="D82" s="12">
        <v>81</v>
      </c>
      <c r="E82" s="12"/>
      <c r="F82" s="12">
        <v>1.2999999999999999E-2</v>
      </c>
      <c r="G82" s="12">
        <v>2.1999999999999999E-2</v>
      </c>
      <c r="H82" s="12" t="s">
        <v>240</v>
      </c>
      <c r="I82" s="12">
        <v>13</v>
      </c>
      <c r="J82" s="12">
        <v>2</v>
      </c>
      <c r="K82" s="12">
        <v>1.758</v>
      </c>
      <c r="L82" s="12">
        <v>0.85099999999999998</v>
      </c>
      <c r="M82" s="12">
        <v>1.5389999999999999</v>
      </c>
      <c r="N82" s="12">
        <v>1.617</v>
      </c>
      <c r="O82" s="12">
        <v>2.3889999999999998</v>
      </c>
      <c r="P82" s="12">
        <v>0.01</v>
      </c>
      <c r="Q82" s="12">
        <v>8.0000000000000002E-3</v>
      </c>
      <c r="R82" s="2">
        <v>43573</v>
      </c>
      <c r="S82" s="13">
        <v>0.41439814814814818</v>
      </c>
      <c r="T82" s="12">
        <v>2.0499999999999998</v>
      </c>
      <c r="U82" s="12">
        <v>-82.476993972599999</v>
      </c>
      <c r="V82" s="12">
        <v>27.821271032399999</v>
      </c>
      <c r="W82" s="12">
        <v>-0.24052000000000001</v>
      </c>
      <c r="Y82">
        <v>2.04</v>
      </c>
      <c r="Z82">
        <f t="shared" si="2"/>
        <v>-0.34289999999999998</v>
      </c>
      <c r="AA82">
        <f t="shared" si="3"/>
        <v>-0.25052000000000002</v>
      </c>
    </row>
    <row r="83" spans="1:27" x14ac:dyDescent="0.3">
      <c r="A83" s="12">
        <v>386489.16879999998</v>
      </c>
      <c r="B83" s="12">
        <v>153007.61910000001</v>
      </c>
      <c r="C83" s="12">
        <v>-0.34</v>
      </c>
      <c r="D83" s="12">
        <v>82</v>
      </c>
      <c r="E83" s="12"/>
      <c r="F83" s="12">
        <v>1.2999999999999999E-2</v>
      </c>
      <c r="G83" s="12">
        <v>2.1999999999999999E-2</v>
      </c>
      <c r="H83" s="12" t="s">
        <v>240</v>
      </c>
      <c r="I83" s="12">
        <v>13</v>
      </c>
      <c r="J83" s="12">
        <v>2</v>
      </c>
      <c r="K83" s="12">
        <v>1.7569999999999999</v>
      </c>
      <c r="L83" s="12">
        <v>0.85</v>
      </c>
      <c r="M83" s="12">
        <v>1.538</v>
      </c>
      <c r="N83" s="12">
        <v>1.615</v>
      </c>
      <c r="O83" s="12">
        <v>2.387</v>
      </c>
      <c r="P83" s="12">
        <v>0.01</v>
      </c>
      <c r="Q83" s="12">
        <v>8.0000000000000002E-3</v>
      </c>
      <c r="R83" s="2">
        <v>43573</v>
      </c>
      <c r="S83" s="13">
        <v>0.41457175925925926</v>
      </c>
      <c r="T83" s="12">
        <v>2.0499999999999998</v>
      </c>
      <c r="U83" s="12">
        <v>-82.476990029500001</v>
      </c>
      <c r="V83" s="12">
        <v>27.821217903000001</v>
      </c>
      <c r="W83" s="12">
        <v>-0.24759999999999999</v>
      </c>
      <c r="Y83">
        <v>2.04</v>
      </c>
      <c r="Z83">
        <f t="shared" si="2"/>
        <v>-0.35000000000000003</v>
      </c>
      <c r="AA83">
        <f t="shared" si="3"/>
        <v>-0.2576</v>
      </c>
    </row>
    <row r="84" spans="1:27" x14ac:dyDescent="0.3">
      <c r="A84" s="12">
        <v>386481.9327</v>
      </c>
      <c r="B84" s="12">
        <v>153008.3365</v>
      </c>
      <c r="C84" s="12">
        <v>-0.35970000000000002</v>
      </c>
      <c r="D84" s="12">
        <v>83</v>
      </c>
      <c r="E84" s="12"/>
      <c r="F84" s="12">
        <v>1.2999999999999999E-2</v>
      </c>
      <c r="G84" s="12">
        <v>2.1999999999999999E-2</v>
      </c>
      <c r="H84" s="12" t="s">
        <v>240</v>
      </c>
      <c r="I84" s="12">
        <v>13</v>
      </c>
      <c r="J84" s="12">
        <v>2</v>
      </c>
      <c r="K84" s="12">
        <v>1.756</v>
      </c>
      <c r="L84" s="12">
        <v>0.84899999999999998</v>
      </c>
      <c r="M84" s="12">
        <v>1.5369999999999999</v>
      </c>
      <c r="N84" s="12">
        <v>1.613</v>
      </c>
      <c r="O84" s="12">
        <v>2.3849999999999998</v>
      </c>
      <c r="P84" s="12">
        <v>1.0999999999999999E-2</v>
      </c>
      <c r="Q84" s="12">
        <v>8.0000000000000002E-3</v>
      </c>
      <c r="R84" s="2">
        <v>43573</v>
      </c>
      <c r="S84" s="13">
        <v>0.4148148148148148</v>
      </c>
      <c r="T84" s="12">
        <v>2.0499999999999998</v>
      </c>
      <c r="U84" s="12">
        <v>-82.476982462400002</v>
      </c>
      <c r="V84" s="12">
        <v>27.8211526286</v>
      </c>
      <c r="W84" s="12">
        <v>-0.26728000000000002</v>
      </c>
      <c r="Y84">
        <v>2.04</v>
      </c>
      <c r="Z84">
        <f t="shared" si="2"/>
        <v>-0.36970000000000003</v>
      </c>
      <c r="AA84">
        <f t="shared" si="3"/>
        <v>-0.27728000000000003</v>
      </c>
    </row>
    <row r="85" spans="1:27" x14ac:dyDescent="0.3">
      <c r="A85" s="12">
        <v>386474.8615</v>
      </c>
      <c r="B85" s="12">
        <v>153009.66759999999</v>
      </c>
      <c r="C85" s="12">
        <v>-0.38150000000000001</v>
      </c>
      <c r="D85" s="12">
        <v>84</v>
      </c>
      <c r="E85" s="12"/>
      <c r="F85" s="12">
        <v>1.2999999999999999E-2</v>
      </c>
      <c r="G85" s="12">
        <v>2.1999999999999999E-2</v>
      </c>
      <c r="H85" s="12" t="s">
        <v>240</v>
      </c>
      <c r="I85" s="12">
        <v>13</v>
      </c>
      <c r="J85" s="12">
        <v>2</v>
      </c>
      <c r="K85" s="12">
        <v>1.7549999999999999</v>
      </c>
      <c r="L85" s="12">
        <v>0.84799999999999998</v>
      </c>
      <c r="M85" s="12">
        <v>1.536</v>
      </c>
      <c r="N85" s="12">
        <v>1.611</v>
      </c>
      <c r="O85" s="12">
        <v>2.3820000000000001</v>
      </c>
      <c r="P85" s="12">
        <v>1.0999999999999999E-2</v>
      </c>
      <c r="Q85" s="12">
        <v>8.0000000000000002E-3</v>
      </c>
      <c r="R85" s="2">
        <v>43573</v>
      </c>
      <c r="S85" s="13">
        <v>0.41506944444444444</v>
      </c>
      <c r="T85" s="12">
        <v>2.0499999999999998</v>
      </c>
      <c r="U85" s="12">
        <v>-82.476968672799998</v>
      </c>
      <c r="V85" s="12">
        <v>27.8210888638</v>
      </c>
      <c r="W85" s="12">
        <v>-0.28906999999999999</v>
      </c>
      <c r="Y85">
        <v>2.04</v>
      </c>
      <c r="Z85">
        <f t="shared" si="2"/>
        <v>-0.39150000000000001</v>
      </c>
      <c r="AA85">
        <f t="shared" si="3"/>
        <v>-0.29907</v>
      </c>
    </row>
    <row r="86" spans="1:27" x14ac:dyDescent="0.3">
      <c r="A86" s="12">
        <v>386467.73440000002</v>
      </c>
      <c r="B86" s="12">
        <v>153007.9847</v>
      </c>
      <c r="C86" s="12">
        <v>-0.41539999999999999</v>
      </c>
      <c r="D86" s="12">
        <v>85</v>
      </c>
      <c r="E86" s="12"/>
      <c r="F86" s="12">
        <v>1.4E-2</v>
      </c>
      <c r="G86" s="12">
        <v>2.3E-2</v>
      </c>
      <c r="H86" s="12" t="s">
        <v>240</v>
      </c>
      <c r="I86" s="12">
        <v>13</v>
      </c>
      <c r="J86" s="12">
        <v>3</v>
      </c>
      <c r="K86" s="12">
        <v>1.754</v>
      </c>
      <c r="L86" s="12">
        <v>0.84699999999999998</v>
      </c>
      <c r="M86" s="12">
        <v>1.5349999999999999</v>
      </c>
      <c r="N86" s="12">
        <v>1.609</v>
      </c>
      <c r="O86" s="12">
        <v>2.38</v>
      </c>
      <c r="P86" s="12">
        <v>1.0999999999999999E-2</v>
      </c>
      <c r="Q86" s="12">
        <v>8.0000000000000002E-3</v>
      </c>
      <c r="R86" s="2">
        <v>43573</v>
      </c>
      <c r="S86" s="13">
        <v>0.41528935185185184</v>
      </c>
      <c r="T86" s="12">
        <v>2.0499999999999998</v>
      </c>
      <c r="U86" s="12">
        <v>-82.476985473300005</v>
      </c>
      <c r="V86" s="12">
        <v>27.821024488799999</v>
      </c>
      <c r="W86" s="12">
        <v>-0.32295000000000001</v>
      </c>
      <c r="Y86">
        <v>2.04</v>
      </c>
      <c r="Z86">
        <f t="shared" si="2"/>
        <v>-0.4254</v>
      </c>
      <c r="AA86">
        <f t="shared" si="3"/>
        <v>-0.33295000000000002</v>
      </c>
    </row>
    <row r="87" spans="1:27" x14ac:dyDescent="0.3">
      <c r="A87" s="12">
        <v>386506.29440000001</v>
      </c>
      <c r="B87" s="12">
        <v>153007.0067</v>
      </c>
      <c r="C87" s="12">
        <v>0.14580000000000001</v>
      </c>
      <c r="D87" s="12">
        <v>86</v>
      </c>
      <c r="E87" s="12" t="s">
        <v>283</v>
      </c>
      <c r="F87" s="12">
        <v>1.4E-2</v>
      </c>
      <c r="G87" s="12">
        <v>2.3E-2</v>
      </c>
      <c r="H87" s="12" t="s">
        <v>240</v>
      </c>
      <c r="I87" s="12">
        <v>11</v>
      </c>
      <c r="J87" s="12">
        <v>4</v>
      </c>
      <c r="K87" s="12">
        <v>2.1030000000000002</v>
      </c>
      <c r="L87" s="12">
        <v>0.998</v>
      </c>
      <c r="M87" s="12">
        <v>1.851</v>
      </c>
      <c r="N87" s="12">
        <v>1.97</v>
      </c>
      <c r="O87" s="12">
        <v>2.8809999999999998</v>
      </c>
      <c r="P87" s="12">
        <v>1.0999999999999999E-2</v>
      </c>
      <c r="Q87" s="12">
        <v>8.0000000000000002E-3</v>
      </c>
      <c r="R87" s="2">
        <v>43573</v>
      </c>
      <c r="S87" s="13">
        <v>0.41650462962962959</v>
      </c>
      <c r="T87" s="12">
        <v>2.0499999999999998</v>
      </c>
      <c r="U87" s="12">
        <v>-82.476996920800005</v>
      </c>
      <c r="V87" s="12">
        <v>27.821372425300002</v>
      </c>
      <c r="W87" s="12">
        <v>0.23816000000000001</v>
      </c>
      <c r="Y87">
        <v>2.04</v>
      </c>
      <c r="Z87">
        <f t="shared" si="2"/>
        <v>0.1358</v>
      </c>
      <c r="AA87">
        <f t="shared" si="3"/>
        <v>0.22816</v>
      </c>
    </row>
    <row r="88" spans="1:27" x14ac:dyDescent="0.3">
      <c r="A88" s="12">
        <v>386504.33510000003</v>
      </c>
      <c r="B88" s="12">
        <v>153006.6942</v>
      </c>
      <c r="C88" s="12">
        <v>2.87E-2</v>
      </c>
      <c r="D88" s="12">
        <v>87</v>
      </c>
      <c r="E88" s="12" t="s">
        <v>283</v>
      </c>
      <c r="F88" s="12">
        <v>1.4999999999999999E-2</v>
      </c>
      <c r="G88" s="12">
        <v>2.4E-2</v>
      </c>
      <c r="H88" s="12" t="s">
        <v>240</v>
      </c>
      <c r="I88" s="12">
        <v>11</v>
      </c>
      <c r="J88" s="12">
        <v>2</v>
      </c>
      <c r="K88" s="12">
        <v>2.101</v>
      </c>
      <c r="L88" s="12">
        <v>0.999</v>
      </c>
      <c r="M88" s="12">
        <v>1.8480000000000001</v>
      </c>
      <c r="N88" s="12">
        <v>1.966</v>
      </c>
      <c r="O88" s="12">
        <v>2.8769999999999998</v>
      </c>
      <c r="P88" s="12">
        <v>1.2E-2</v>
      </c>
      <c r="Q88" s="12">
        <v>8.9999999999999993E-3</v>
      </c>
      <c r="R88" s="2">
        <v>43573</v>
      </c>
      <c r="S88" s="13">
        <v>0.41662037037037036</v>
      </c>
      <c r="T88" s="12">
        <v>2.0499999999999998</v>
      </c>
      <c r="U88" s="12">
        <v>-82.477000015399994</v>
      </c>
      <c r="V88" s="12">
        <v>27.821354733300002</v>
      </c>
      <c r="W88" s="12">
        <v>0.12106</v>
      </c>
      <c r="Y88">
        <v>2.04</v>
      </c>
      <c r="Z88">
        <f t="shared" si="2"/>
        <v>1.8700000000000001E-2</v>
      </c>
      <c r="AA88">
        <f t="shared" si="3"/>
        <v>0.11106000000000001</v>
      </c>
    </row>
    <row r="89" spans="1:27" x14ac:dyDescent="0.3">
      <c r="A89" s="12">
        <v>386501.52639999997</v>
      </c>
      <c r="B89" s="12">
        <v>153005.3959</v>
      </c>
      <c r="C89" s="12">
        <v>-9.3399999999999997E-2</v>
      </c>
      <c r="D89" s="12">
        <v>88</v>
      </c>
      <c r="E89" s="12" t="s">
        <v>283</v>
      </c>
      <c r="F89" s="12">
        <v>1.2999999999999999E-2</v>
      </c>
      <c r="G89" s="12">
        <v>2.1999999999999999E-2</v>
      </c>
      <c r="H89" s="12" t="s">
        <v>240</v>
      </c>
      <c r="I89" s="12">
        <v>13</v>
      </c>
      <c r="J89" s="12">
        <v>1</v>
      </c>
      <c r="K89" s="12">
        <v>1.7869999999999999</v>
      </c>
      <c r="L89" s="12">
        <v>0.92200000000000004</v>
      </c>
      <c r="M89" s="12">
        <v>1.5309999999999999</v>
      </c>
      <c r="N89" s="12">
        <v>1.61</v>
      </c>
      <c r="O89" s="12">
        <v>2.4049999999999998</v>
      </c>
      <c r="P89" s="12">
        <v>1.0999999999999999E-2</v>
      </c>
      <c r="Q89" s="12">
        <v>8.0000000000000002E-3</v>
      </c>
      <c r="R89" s="2">
        <v>43573</v>
      </c>
      <c r="S89" s="13">
        <v>0.41674768518518518</v>
      </c>
      <c r="T89" s="12">
        <v>2.0499999999999998</v>
      </c>
      <c r="U89" s="12">
        <v>-82.477013082499994</v>
      </c>
      <c r="V89" s="12">
        <v>27.8213293417</v>
      </c>
      <c r="W89" s="12">
        <v>-1.0300000000000001E-3</v>
      </c>
      <c r="Y89">
        <v>2.04</v>
      </c>
      <c r="Z89">
        <f t="shared" si="2"/>
        <v>-0.10339999999999999</v>
      </c>
      <c r="AA89">
        <f t="shared" si="3"/>
        <v>-1.103E-2</v>
      </c>
    </row>
    <row r="90" spans="1:27" x14ac:dyDescent="0.3">
      <c r="A90" s="12">
        <v>386500.75400000002</v>
      </c>
      <c r="B90" s="12">
        <v>153004.28039999999</v>
      </c>
      <c r="C90" s="12">
        <v>-0.1043</v>
      </c>
      <c r="D90" s="12">
        <v>89</v>
      </c>
      <c r="E90" s="12" t="s">
        <v>253</v>
      </c>
      <c r="F90" s="12">
        <v>1.2999999999999999E-2</v>
      </c>
      <c r="G90" s="12">
        <v>2.1999999999999999E-2</v>
      </c>
      <c r="H90" s="12" t="s">
        <v>240</v>
      </c>
      <c r="I90" s="12">
        <v>13</v>
      </c>
      <c r="J90" s="12">
        <v>1</v>
      </c>
      <c r="K90" s="12">
        <v>1.746</v>
      </c>
      <c r="L90" s="12">
        <v>0.84199999999999997</v>
      </c>
      <c r="M90" s="12">
        <v>1.5289999999999999</v>
      </c>
      <c r="N90" s="12">
        <v>1.595</v>
      </c>
      <c r="O90" s="12">
        <v>2.3650000000000002</v>
      </c>
      <c r="P90" s="12">
        <v>0.01</v>
      </c>
      <c r="Q90" s="12">
        <v>8.0000000000000002E-3</v>
      </c>
      <c r="R90" s="2">
        <v>43573</v>
      </c>
      <c r="S90" s="13">
        <v>0.4169444444444444</v>
      </c>
      <c r="T90" s="12">
        <v>2.0499999999999998</v>
      </c>
      <c r="U90" s="12">
        <v>-82.477024374500004</v>
      </c>
      <c r="V90" s="12">
        <v>27.821322332400001</v>
      </c>
      <c r="W90" s="12">
        <v>-1.193E-2</v>
      </c>
      <c r="Y90">
        <v>2.04</v>
      </c>
      <c r="Z90">
        <f t="shared" si="2"/>
        <v>-0.1143</v>
      </c>
      <c r="AA90">
        <f t="shared" si="3"/>
        <v>-2.1929999999999998E-2</v>
      </c>
    </row>
    <row r="91" spans="1:27" x14ac:dyDescent="0.3">
      <c r="A91" s="12">
        <v>386499.57179999998</v>
      </c>
      <c r="B91" s="12">
        <v>153002.05780000001</v>
      </c>
      <c r="C91" s="12">
        <v>-4.9700000000000001E-2</v>
      </c>
      <c r="D91" s="12">
        <v>90</v>
      </c>
      <c r="E91" s="12" t="s">
        <v>283</v>
      </c>
      <c r="F91" s="12">
        <v>1.2999999999999999E-2</v>
      </c>
      <c r="G91" s="12">
        <v>2.1999999999999999E-2</v>
      </c>
      <c r="H91" s="12" t="s">
        <v>240</v>
      </c>
      <c r="I91" s="12">
        <v>13</v>
      </c>
      <c r="J91" s="12">
        <v>1</v>
      </c>
      <c r="K91" s="12">
        <v>1.744</v>
      </c>
      <c r="L91" s="12">
        <v>0.84099999999999997</v>
      </c>
      <c r="M91" s="12">
        <v>1.528</v>
      </c>
      <c r="N91" s="12">
        <v>1.593</v>
      </c>
      <c r="O91" s="12">
        <v>2.3620000000000001</v>
      </c>
      <c r="P91" s="12">
        <v>0.01</v>
      </c>
      <c r="Q91" s="12">
        <v>8.0000000000000002E-3</v>
      </c>
      <c r="R91" s="2">
        <v>43573</v>
      </c>
      <c r="S91" s="13">
        <v>0.41714120370370367</v>
      </c>
      <c r="T91" s="12">
        <v>2.0499999999999998</v>
      </c>
      <c r="U91" s="12">
        <v>-82.477046887499995</v>
      </c>
      <c r="V91" s="12">
        <v>27.821311586099998</v>
      </c>
      <c r="W91" s="12">
        <v>4.2680000000000003E-2</v>
      </c>
      <c r="Y91">
        <v>2.04</v>
      </c>
      <c r="Z91">
        <f t="shared" si="2"/>
        <v>-5.9700000000000003E-2</v>
      </c>
      <c r="AA91">
        <f t="shared" si="3"/>
        <v>3.2680000000000001E-2</v>
      </c>
    </row>
    <row r="92" spans="1:27" x14ac:dyDescent="0.3">
      <c r="A92" s="12">
        <v>386498.6961</v>
      </c>
      <c r="B92" s="12">
        <v>152999.45800000001</v>
      </c>
      <c r="C92" s="12">
        <v>-0.1104</v>
      </c>
      <c r="D92" s="12">
        <v>91</v>
      </c>
      <c r="E92" s="12" t="s">
        <v>264</v>
      </c>
      <c r="F92" s="12">
        <v>1.2999999999999999E-2</v>
      </c>
      <c r="G92" s="12">
        <v>2.1999999999999999E-2</v>
      </c>
      <c r="H92" s="12" t="s">
        <v>240</v>
      </c>
      <c r="I92" s="12">
        <v>13</v>
      </c>
      <c r="J92" s="12">
        <v>2</v>
      </c>
      <c r="K92" s="12">
        <v>1.7430000000000001</v>
      </c>
      <c r="L92" s="12">
        <v>0.84099999999999997</v>
      </c>
      <c r="M92" s="12">
        <v>1.5269999999999999</v>
      </c>
      <c r="N92" s="12">
        <v>1.591</v>
      </c>
      <c r="O92" s="12">
        <v>2.36</v>
      </c>
      <c r="P92" s="12">
        <v>1.0999999999999999E-2</v>
      </c>
      <c r="Q92" s="12">
        <v>8.0000000000000002E-3</v>
      </c>
      <c r="R92" s="2">
        <v>43573</v>
      </c>
      <c r="S92" s="13">
        <v>0.41737268518518517</v>
      </c>
      <c r="T92" s="12">
        <v>2.0499999999999998</v>
      </c>
      <c r="U92" s="12">
        <v>-82.477073241100001</v>
      </c>
      <c r="V92" s="12">
        <v>27.821303592500001</v>
      </c>
      <c r="W92" s="12">
        <v>-1.8010000000000002E-2</v>
      </c>
      <c r="Y92">
        <v>2.04</v>
      </c>
      <c r="Z92">
        <f t="shared" si="2"/>
        <v>-0.12039999999999999</v>
      </c>
      <c r="AA92">
        <f t="shared" si="3"/>
        <v>-2.801E-2</v>
      </c>
    </row>
    <row r="93" spans="1:27" x14ac:dyDescent="0.3">
      <c r="A93" s="12">
        <v>386497.89659999998</v>
      </c>
      <c r="B93" s="12">
        <v>152997.7346</v>
      </c>
      <c r="C93" s="12">
        <v>-0.15029999999999999</v>
      </c>
      <c r="D93" s="12">
        <v>92</v>
      </c>
      <c r="E93" s="12" t="s">
        <v>283</v>
      </c>
      <c r="F93" s="12">
        <v>1.2999999999999999E-2</v>
      </c>
      <c r="G93" s="12">
        <v>2.1000000000000001E-2</v>
      </c>
      <c r="H93" s="12" t="s">
        <v>240</v>
      </c>
      <c r="I93" s="12">
        <v>13</v>
      </c>
      <c r="J93" s="12">
        <v>2</v>
      </c>
      <c r="K93" s="12">
        <v>1.742</v>
      </c>
      <c r="L93" s="12">
        <v>0.84</v>
      </c>
      <c r="M93" s="12">
        <v>1.526</v>
      </c>
      <c r="N93" s="12">
        <v>1.589</v>
      </c>
      <c r="O93" s="12">
        <v>2.3580000000000001</v>
      </c>
      <c r="P93" s="12">
        <v>0.01</v>
      </c>
      <c r="Q93" s="12">
        <v>8.0000000000000002E-3</v>
      </c>
      <c r="R93" s="2">
        <v>43573</v>
      </c>
      <c r="S93" s="13">
        <v>0.4175462962962963</v>
      </c>
      <c r="T93" s="12">
        <v>2.0499999999999998</v>
      </c>
      <c r="U93" s="12">
        <v>-82.477090702200002</v>
      </c>
      <c r="V93" s="12">
        <v>27.821296317200002</v>
      </c>
      <c r="W93" s="12">
        <v>-5.79E-2</v>
      </c>
      <c r="Y93">
        <v>2.04</v>
      </c>
      <c r="Z93">
        <f t="shared" si="2"/>
        <v>-0.1603</v>
      </c>
      <c r="AA93">
        <f t="shared" si="3"/>
        <v>-6.7900000000000002E-2</v>
      </c>
    </row>
    <row r="94" spans="1:27" x14ac:dyDescent="0.3">
      <c r="A94" s="12">
        <v>386496.66220000002</v>
      </c>
      <c r="B94" s="12">
        <v>152992.50889999999</v>
      </c>
      <c r="C94" s="12">
        <v>-0.1012</v>
      </c>
      <c r="D94" s="12">
        <v>93</v>
      </c>
      <c r="E94" s="12" t="s">
        <v>283</v>
      </c>
      <c r="F94" s="12">
        <v>1.2999999999999999E-2</v>
      </c>
      <c r="G94" s="12">
        <v>0.02</v>
      </c>
      <c r="H94" s="12" t="s">
        <v>240</v>
      </c>
      <c r="I94" s="12">
        <v>14</v>
      </c>
      <c r="J94" s="12">
        <v>1</v>
      </c>
      <c r="K94" s="12">
        <v>1.48</v>
      </c>
      <c r="L94" s="12">
        <v>0.76900000000000002</v>
      </c>
      <c r="M94" s="12">
        <v>1.2649999999999999</v>
      </c>
      <c r="N94" s="12">
        <v>1.2889999999999999</v>
      </c>
      <c r="O94" s="12">
        <v>1.9630000000000001</v>
      </c>
      <c r="P94" s="12">
        <v>0.01</v>
      </c>
      <c r="Q94" s="12">
        <v>8.0000000000000002E-3</v>
      </c>
      <c r="R94" s="2">
        <v>43573</v>
      </c>
      <c r="S94" s="13">
        <v>0.41773148148148148</v>
      </c>
      <c r="T94" s="12">
        <v>2.0499999999999998</v>
      </c>
      <c r="U94" s="12">
        <v>-82.477143694899993</v>
      </c>
      <c r="V94" s="12">
        <v>27.821284994599999</v>
      </c>
      <c r="W94" s="12">
        <v>-8.7899999999999992E-3</v>
      </c>
      <c r="Y94">
        <v>2.04</v>
      </c>
      <c r="Z94">
        <f t="shared" si="2"/>
        <v>-0.11119999999999999</v>
      </c>
      <c r="AA94">
        <f t="shared" si="3"/>
        <v>-1.8790000000000001E-2</v>
      </c>
    </row>
    <row r="95" spans="1:27" x14ac:dyDescent="0.3">
      <c r="A95" s="12">
        <v>386495.16710000002</v>
      </c>
      <c r="B95" s="12">
        <v>152987.5906</v>
      </c>
      <c r="C95" s="12">
        <v>-0.123</v>
      </c>
      <c r="D95" s="12">
        <v>94</v>
      </c>
      <c r="E95" s="12" t="s">
        <v>283</v>
      </c>
      <c r="F95" s="12">
        <v>1.2999999999999999E-2</v>
      </c>
      <c r="G95" s="12">
        <v>2.1000000000000001E-2</v>
      </c>
      <c r="H95" s="12" t="s">
        <v>240</v>
      </c>
      <c r="I95" s="12">
        <v>14</v>
      </c>
      <c r="J95" s="12">
        <v>1</v>
      </c>
      <c r="K95" s="12">
        <v>1.48</v>
      </c>
      <c r="L95" s="12">
        <v>0.76800000000000002</v>
      </c>
      <c r="M95" s="12">
        <v>1.266</v>
      </c>
      <c r="N95" s="12">
        <v>1.2889999999999999</v>
      </c>
      <c r="O95" s="12">
        <v>1.9630000000000001</v>
      </c>
      <c r="P95" s="12">
        <v>0.01</v>
      </c>
      <c r="Q95" s="12">
        <v>8.0000000000000002E-3</v>
      </c>
      <c r="R95" s="2">
        <v>43573</v>
      </c>
      <c r="S95" s="13">
        <v>0.41790509259259262</v>
      </c>
      <c r="T95" s="12">
        <v>2.0499999999999998</v>
      </c>
      <c r="U95" s="12">
        <v>-82.477193557099994</v>
      </c>
      <c r="V95" s="12">
        <v>27.8212713301</v>
      </c>
      <c r="W95" s="12">
        <v>-3.058E-2</v>
      </c>
      <c r="Y95">
        <v>2.04</v>
      </c>
      <c r="Z95">
        <f t="shared" si="2"/>
        <v>-0.13300000000000001</v>
      </c>
      <c r="AA95">
        <f t="shared" si="3"/>
        <v>-4.0579999999999998E-2</v>
      </c>
    </row>
    <row r="96" spans="1:27" x14ac:dyDescent="0.3">
      <c r="A96" s="12">
        <v>386494.6997</v>
      </c>
      <c r="B96" s="12">
        <v>152985.03969999999</v>
      </c>
      <c r="C96" s="12">
        <v>-0.16320000000000001</v>
      </c>
      <c r="D96" s="12">
        <v>95</v>
      </c>
      <c r="E96" s="12" t="s">
        <v>252</v>
      </c>
      <c r="F96" s="12">
        <v>1.2999999999999999E-2</v>
      </c>
      <c r="G96" s="12">
        <v>2.1000000000000001E-2</v>
      </c>
      <c r="H96" s="12" t="s">
        <v>240</v>
      </c>
      <c r="I96" s="12">
        <v>14</v>
      </c>
      <c r="J96" s="12">
        <v>2</v>
      </c>
      <c r="K96" s="12">
        <v>1.4810000000000001</v>
      </c>
      <c r="L96" s="12">
        <v>0.76800000000000002</v>
      </c>
      <c r="M96" s="12">
        <v>1.266</v>
      </c>
      <c r="N96" s="12">
        <v>1.2889999999999999</v>
      </c>
      <c r="O96" s="12">
        <v>1.9630000000000001</v>
      </c>
      <c r="P96" s="12">
        <v>0.01</v>
      </c>
      <c r="Q96" s="12">
        <v>8.0000000000000002E-3</v>
      </c>
      <c r="R96" s="2">
        <v>43573</v>
      </c>
      <c r="S96" s="13">
        <v>0.41813657407407406</v>
      </c>
      <c r="T96" s="12">
        <v>2.0499999999999998</v>
      </c>
      <c r="U96" s="12">
        <v>-82.4772194305</v>
      </c>
      <c r="V96" s="12">
        <v>27.821267022699999</v>
      </c>
      <c r="W96" s="12">
        <v>-7.077E-2</v>
      </c>
      <c r="Y96">
        <v>2.04</v>
      </c>
      <c r="Z96">
        <f t="shared" si="2"/>
        <v>-0.17320000000000002</v>
      </c>
      <c r="AA96">
        <f t="shared" si="3"/>
        <v>-8.0769999999999995E-2</v>
      </c>
    </row>
    <row r="97" spans="1:27" x14ac:dyDescent="0.3">
      <c r="A97" s="12">
        <v>386493.80660000001</v>
      </c>
      <c r="B97" s="12">
        <v>152981.84880000001</v>
      </c>
      <c r="C97" s="12">
        <v>-0.15409999999999999</v>
      </c>
      <c r="D97" s="12">
        <v>96</v>
      </c>
      <c r="E97" s="12" t="s">
        <v>283</v>
      </c>
      <c r="F97" s="12">
        <v>1.2999999999999999E-2</v>
      </c>
      <c r="G97" s="12">
        <v>0.02</v>
      </c>
      <c r="H97" s="12" t="s">
        <v>240</v>
      </c>
      <c r="I97" s="12">
        <v>14</v>
      </c>
      <c r="J97" s="12">
        <v>2</v>
      </c>
      <c r="K97" s="12">
        <v>1.4810000000000001</v>
      </c>
      <c r="L97" s="12">
        <v>0.76700000000000002</v>
      </c>
      <c r="M97" s="12">
        <v>1.2669999999999999</v>
      </c>
      <c r="N97" s="12">
        <v>1.288</v>
      </c>
      <c r="O97" s="12">
        <v>1.9630000000000001</v>
      </c>
      <c r="P97" s="12">
        <v>0.01</v>
      </c>
      <c r="Q97" s="12">
        <v>8.0000000000000002E-3</v>
      </c>
      <c r="R97" s="2">
        <v>43573</v>
      </c>
      <c r="S97" s="13">
        <v>0.41836805555555556</v>
      </c>
      <c r="T97" s="12">
        <v>2.0499999999999998</v>
      </c>
      <c r="U97" s="12">
        <v>-82.477251783200003</v>
      </c>
      <c r="V97" s="12">
        <v>27.821258851300001</v>
      </c>
      <c r="W97" s="12">
        <v>-6.166E-2</v>
      </c>
      <c r="Y97">
        <v>2.04</v>
      </c>
      <c r="Z97">
        <f t="shared" si="2"/>
        <v>-0.1641</v>
      </c>
      <c r="AA97">
        <f t="shared" si="3"/>
        <v>-7.1660000000000001E-2</v>
      </c>
    </row>
    <row r="98" spans="1:27" x14ac:dyDescent="0.3">
      <c r="A98" s="12">
        <v>386492.72600000002</v>
      </c>
      <c r="B98" s="12">
        <v>152977.80790000001</v>
      </c>
      <c r="C98" s="12">
        <v>-0.20300000000000001</v>
      </c>
      <c r="D98" s="12">
        <v>97</v>
      </c>
      <c r="E98" s="12" t="s">
        <v>283</v>
      </c>
      <c r="F98" s="12">
        <v>1.2999999999999999E-2</v>
      </c>
      <c r="G98" s="12">
        <v>2.1000000000000001E-2</v>
      </c>
      <c r="H98" s="12" t="s">
        <v>240</v>
      </c>
      <c r="I98" s="12">
        <v>14</v>
      </c>
      <c r="J98" s="12">
        <v>2</v>
      </c>
      <c r="K98" s="12">
        <v>1.482</v>
      </c>
      <c r="L98" s="12">
        <v>0.76700000000000002</v>
      </c>
      <c r="M98" s="12">
        <v>1.2669999999999999</v>
      </c>
      <c r="N98" s="12">
        <v>1.288</v>
      </c>
      <c r="O98" s="12">
        <v>1.9630000000000001</v>
      </c>
      <c r="P98" s="12">
        <v>0.01</v>
      </c>
      <c r="Q98" s="12">
        <v>8.0000000000000002E-3</v>
      </c>
      <c r="R98" s="2">
        <v>43573</v>
      </c>
      <c r="S98" s="13">
        <v>0.41854166666666665</v>
      </c>
      <c r="T98" s="12">
        <v>2.0499999999999998</v>
      </c>
      <c r="U98" s="12">
        <v>-82.477292755999997</v>
      </c>
      <c r="V98" s="12">
        <v>27.821248958000002</v>
      </c>
      <c r="W98" s="12">
        <v>-0.11055</v>
      </c>
      <c r="Y98">
        <v>2.04</v>
      </c>
      <c r="Z98">
        <f t="shared" si="2"/>
        <v>-0.21300000000000002</v>
      </c>
      <c r="AA98">
        <f t="shared" si="3"/>
        <v>-0.12054999999999999</v>
      </c>
    </row>
    <row r="99" spans="1:27" x14ac:dyDescent="0.3">
      <c r="A99" s="12">
        <v>386491.15149999998</v>
      </c>
      <c r="B99" s="12">
        <v>152971.92069999999</v>
      </c>
      <c r="C99" s="12">
        <v>-0.13439999999999999</v>
      </c>
      <c r="D99" s="12">
        <v>98</v>
      </c>
      <c r="E99" s="12" t="s">
        <v>283</v>
      </c>
      <c r="F99" s="12">
        <v>1.2999999999999999E-2</v>
      </c>
      <c r="G99" s="12">
        <v>2.1000000000000001E-2</v>
      </c>
      <c r="H99" s="12" t="s">
        <v>240</v>
      </c>
      <c r="I99" s="12">
        <v>14</v>
      </c>
      <c r="J99" s="12">
        <v>2</v>
      </c>
      <c r="K99" s="12">
        <v>1.482</v>
      </c>
      <c r="L99" s="12">
        <v>0.76700000000000002</v>
      </c>
      <c r="M99" s="12">
        <v>1.268</v>
      </c>
      <c r="N99" s="12">
        <v>1.288</v>
      </c>
      <c r="O99" s="12">
        <v>1.9630000000000001</v>
      </c>
      <c r="P99" s="12">
        <v>0.01</v>
      </c>
      <c r="Q99" s="12">
        <v>8.0000000000000002E-3</v>
      </c>
      <c r="R99" s="2">
        <v>43573</v>
      </c>
      <c r="S99" s="13">
        <v>0.41872685185185188</v>
      </c>
      <c r="T99" s="12">
        <v>2.0499999999999998</v>
      </c>
      <c r="U99" s="12">
        <v>-82.477352449400001</v>
      </c>
      <c r="V99" s="12">
        <v>27.821234542999999</v>
      </c>
      <c r="W99" s="12">
        <v>-4.1939999999999998E-2</v>
      </c>
      <c r="Y99">
        <v>2.04</v>
      </c>
      <c r="Z99">
        <f t="shared" si="2"/>
        <v>-0.1444</v>
      </c>
      <c r="AA99">
        <f t="shared" si="3"/>
        <v>-5.194E-2</v>
      </c>
    </row>
    <row r="100" spans="1:27" x14ac:dyDescent="0.3">
      <c r="A100" s="12">
        <v>386489.53820000001</v>
      </c>
      <c r="B100" s="12">
        <v>152965.5514</v>
      </c>
      <c r="C100" s="12">
        <v>-0.1203</v>
      </c>
      <c r="D100" s="12">
        <v>99</v>
      </c>
      <c r="E100" s="12" t="s">
        <v>283</v>
      </c>
      <c r="F100" s="12">
        <v>1.2999999999999999E-2</v>
      </c>
      <c r="G100" s="12">
        <v>2.1000000000000001E-2</v>
      </c>
      <c r="H100" s="12" t="s">
        <v>240</v>
      </c>
      <c r="I100" s="12">
        <v>14</v>
      </c>
      <c r="J100" s="12">
        <v>1</v>
      </c>
      <c r="K100" s="12">
        <v>1.482</v>
      </c>
      <c r="L100" s="12">
        <v>0.76600000000000001</v>
      </c>
      <c r="M100" s="12">
        <v>1.2689999999999999</v>
      </c>
      <c r="N100" s="12">
        <v>1.288</v>
      </c>
      <c r="O100" s="12">
        <v>1.964</v>
      </c>
      <c r="P100" s="12">
        <v>0.01</v>
      </c>
      <c r="Q100" s="12">
        <v>8.0000000000000002E-3</v>
      </c>
      <c r="R100" s="2">
        <v>43573</v>
      </c>
      <c r="S100" s="13">
        <v>0.41893518518518519</v>
      </c>
      <c r="T100" s="12">
        <v>2.0499999999999998</v>
      </c>
      <c r="U100" s="12">
        <v>-82.477417034699997</v>
      </c>
      <c r="V100" s="12">
        <v>27.821219760799998</v>
      </c>
      <c r="W100" s="12">
        <v>-2.7830000000000001E-2</v>
      </c>
      <c r="Y100">
        <v>2.04</v>
      </c>
      <c r="Z100">
        <f t="shared" si="2"/>
        <v>-0.1303</v>
      </c>
      <c r="AA100">
        <f t="shared" si="3"/>
        <v>-3.7830000000000003E-2</v>
      </c>
    </row>
    <row r="101" spans="1:27" x14ac:dyDescent="0.3">
      <c r="A101" s="12">
        <v>386489.25189999997</v>
      </c>
      <c r="B101" s="12">
        <v>152959.26010000001</v>
      </c>
      <c r="C101" s="12">
        <v>-0.16139999999999999</v>
      </c>
      <c r="D101" s="12">
        <v>100</v>
      </c>
      <c r="E101" s="12" t="s">
        <v>283</v>
      </c>
      <c r="F101" s="12">
        <v>1.2999999999999999E-2</v>
      </c>
      <c r="G101" s="12">
        <v>2.1999999999999999E-2</v>
      </c>
      <c r="H101" s="12" t="s">
        <v>240</v>
      </c>
      <c r="I101" s="12">
        <v>14</v>
      </c>
      <c r="J101" s="12">
        <v>3</v>
      </c>
      <c r="K101" s="12">
        <v>1.4830000000000001</v>
      </c>
      <c r="L101" s="12">
        <v>0.76600000000000001</v>
      </c>
      <c r="M101" s="12">
        <v>1.2689999999999999</v>
      </c>
      <c r="N101" s="12">
        <v>1.288</v>
      </c>
      <c r="O101" s="12">
        <v>1.964</v>
      </c>
      <c r="P101" s="12">
        <v>1.0999999999999999E-2</v>
      </c>
      <c r="Q101" s="12">
        <v>8.0000000000000002E-3</v>
      </c>
      <c r="R101" s="2">
        <v>43573</v>
      </c>
      <c r="S101" s="13">
        <v>0.4191319444444444</v>
      </c>
      <c r="T101" s="12">
        <v>2.0499999999999998</v>
      </c>
      <c r="U101" s="12">
        <v>-82.477480880599998</v>
      </c>
      <c r="V101" s="12">
        <v>27.821216956400001</v>
      </c>
      <c r="W101" s="12">
        <v>-6.8919999999999995E-2</v>
      </c>
      <c r="Y101">
        <v>2.04</v>
      </c>
      <c r="Z101">
        <f t="shared" si="2"/>
        <v>-0.1714</v>
      </c>
      <c r="AA101">
        <f t="shared" si="3"/>
        <v>-7.891999999999999E-2</v>
      </c>
    </row>
    <row r="102" spans="1:27" x14ac:dyDescent="0.3">
      <c r="A102" s="12">
        <v>386489.39169999998</v>
      </c>
      <c r="B102" s="12">
        <v>152958.98439999999</v>
      </c>
      <c r="C102" s="12">
        <v>-0.1888</v>
      </c>
      <c r="D102" s="12">
        <v>101</v>
      </c>
      <c r="E102" s="12" t="s">
        <v>254</v>
      </c>
      <c r="F102" s="12">
        <v>1.2999999999999999E-2</v>
      </c>
      <c r="G102" s="12">
        <v>2.1000000000000001E-2</v>
      </c>
      <c r="H102" s="12" t="s">
        <v>240</v>
      </c>
      <c r="I102" s="12">
        <v>14</v>
      </c>
      <c r="J102" s="12">
        <v>9</v>
      </c>
      <c r="K102" s="12">
        <v>1.4830000000000001</v>
      </c>
      <c r="L102" s="12">
        <v>0.76600000000000001</v>
      </c>
      <c r="M102" s="12">
        <v>1.2689999999999999</v>
      </c>
      <c r="N102" s="12">
        <v>1.288</v>
      </c>
      <c r="O102" s="12">
        <v>1.964</v>
      </c>
      <c r="P102" s="12">
        <v>0.01</v>
      </c>
      <c r="Q102" s="12">
        <v>8.0000000000000002E-3</v>
      </c>
      <c r="R102" s="2">
        <v>43573</v>
      </c>
      <c r="S102" s="13">
        <v>0.41932870370370368</v>
      </c>
      <c r="T102" s="12">
        <v>2.0499999999999998</v>
      </c>
      <c r="U102" s="12">
        <v>-82.477483684500001</v>
      </c>
      <c r="V102" s="12">
        <v>27.821218208299999</v>
      </c>
      <c r="W102" s="12">
        <v>-9.6320000000000003E-2</v>
      </c>
      <c r="Y102">
        <v>2.04</v>
      </c>
      <c r="Z102">
        <f t="shared" si="2"/>
        <v>-0.1988</v>
      </c>
      <c r="AA102">
        <f t="shared" si="3"/>
        <v>-0.10632</v>
      </c>
    </row>
    <row r="103" spans="1:27" x14ac:dyDescent="0.3">
      <c r="A103" s="12">
        <v>386489.73509999999</v>
      </c>
      <c r="B103" s="12">
        <v>152954.34460000001</v>
      </c>
      <c r="C103" s="12">
        <v>-0.13500000000000001</v>
      </c>
      <c r="D103" s="12">
        <v>102</v>
      </c>
      <c r="E103" s="12" t="s">
        <v>283</v>
      </c>
      <c r="F103" s="12">
        <v>1.2999999999999999E-2</v>
      </c>
      <c r="G103" s="12">
        <v>2.1000000000000001E-2</v>
      </c>
      <c r="H103" s="12" t="s">
        <v>240</v>
      </c>
      <c r="I103" s="12">
        <v>14</v>
      </c>
      <c r="J103" s="12">
        <v>1</v>
      </c>
      <c r="K103" s="12">
        <v>1.4830000000000001</v>
      </c>
      <c r="L103" s="12">
        <v>0.76600000000000001</v>
      </c>
      <c r="M103" s="12">
        <v>1.2709999999999999</v>
      </c>
      <c r="N103" s="12">
        <v>1.2869999999999999</v>
      </c>
      <c r="O103" s="12">
        <v>1.964</v>
      </c>
      <c r="P103" s="12">
        <v>0.01</v>
      </c>
      <c r="Q103" s="12">
        <v>8.0000000000000002E-3</v>
      </c>
      <c r="R103" s="2">
        <v>43573</v>
      </c>
      <c r="S103" s="13">
        <v>0.41958333333333336</v>
      </c>
      <c r="T103" s="12">
        <v>2.0499999999999998</v>
      </c>
      <c r="U103" s="12">
        <v>-82.477530792400003</v>
      </c>
      <c r="V103" s="12">
        <v>27.821221144300001</v>
      </c>
      <c r="W103" s="12">
        <v>-4.2509999999999999E-2</v>
      </c>
      <c r="Y103">
        <v>2.04</v>
      </c>
      <c r="Z103">
        <f t="shared" si="2"/>
        <v>-0.14500000000000002</v>
      </c>
      <c r="AA103">
        <f t="shared" si="3"/>
        <v>-5.2510000000000001E-2</v>
      </c>
    </row>
    <row r="104" spans="1:27" x14ac:dyDescent="0.3">
      <c r="A104" s="12">
        <v>386491.3676</v>
      </c>
      <c r="B104" s="12">
        <v>152949.49950000001</v>
      </c>
      <c r="C104" s="12">
        <v>-0.1203</v>
      </c>
      <c r="D104" s="12">
        <v>103</v>
      </c>
      <c r="E104" s="12" t="s">
        <v>283</v>
      </c>
      <c r="F104" s="12">
        <v>1.2999999999999999E-2</v>
      </c>
      <c r="G104" s="12">
        <v>2.1000000000000001E-2</v>
      </c>
      <c r="H104" s="12" t="s">
        <v>240</v>
      </c>
      <c r="I104" s="12">
        <v>14</v>
      </c>
      <c r="J104" s="12">
        <v>4</v>
      </c>
      <c r="K104" s="12">
        <v>1.484</v>
      </c>
      <c r="L104" s="12">
        <v>0.76500000000000001</v>
      </c>
      <c r="M104" s="12">
        <v>1.2709999999999999</v>
      </c>
      <c r="N104" s="12">
        <v>1.2869999999999999</v>
      </c>
      <c r="O104" s="12">
        <v>1.964</v>
      </c>
      <c r="P104" s="12">
        <v>0.01</v>
      </c>
      <c r="Q104" s="12">
        <v>8.0000000000000002E-3</v>
      </c>
      <c r="R104" s="2">
        <v>43573</v>
      </c>
      <c r="S104" s="13">
        <v>0.41976851851851849</v>
      </c>
      <c r="T104" s="12">
        <v>2.0499999999999998</v>
      </c>
      <c r="U104" s="12">
        <v>-82.477580035000003</v>
      </c>
      <c r="V104" s="12">
        <v>27.821235706100001</v>
      </c>
      <c r="W104" s="12">
        <v>-2.7810000000000001E-2</v>
      </c>
      <c r="Y104">
        <v>2.04</v>
      </c>
      <c r="Z104">
        <f t="shared" si="2"/>
        <v>-0.1303</v>
      </c>
      <c r="AA104">
        <f t="shared" si="3"/>
        <v>-3.7810000000000003E-2</v>
      </c>
    </row>
    <row r="105" spans="1:27" x14ac:dyDescent="0.3">
      <c r="A105" s="12">
        <v>386493.08809999999</v>
      </c>
      <c r="B105" s="12">
        <v>152941.73329999999</v>
      </c>
      <c r="C105" s="12">
        <v>-0.1736</v>
      </c>
      <c r="D105" s="12">
        <v>104</v>
      </c>
      <c r="E105" s="12" t="s">
        <v>283</v>
      </c>
      <c r="F105" s="12">
        <v>1.2999999999999999E-2</v>
      </c>
      <c r="G105" s="12">
        <v>2.1000000000000001E-2</v>
      </c>
      <c r="H105" s="12" t="s">
        <v>240</v>
      </c>
      <c r="I105" s="12">
        <v>14</v>
      </c>
      <c r="J105" s="12">
        <v>1</v>
      </c>
      <c r="K105" s="12">
        <v>1.484</v>
      </c>
      <c r="L105" s="12">
        <v>0.76500000000000001</v>
      </c>
      <c r="M105" s="12">
        <v>1.272</v>
      </c>
      <c r="N105" s="12">
        <v>1.2869999999999999</v>
      </c>
      <c r="O105" s="12">
        <v>1.9650000000000001</v>
      </c>
      <c r="P105" s="12">
        <v>0.01</v>
      </c>
      <c r="Q105" s="12">
        <v>8.0000000000000002E-3</v>
      </c>
      <c r="R105" s="2">
        <v>43573</v>
      </c>
      <c r="S105" s="13">
        <v>0.42</v>
      </c>
      <c r="T105" s="12">
        <v>2.0499999999999998</v>
      </c>
      <c r="U105" s="12">
        <v>-82.477658930600001</v>
      </c>
      <c r="V105" s="12">
        <v>27.821250959499999</v>
      </c>
      <c r="W105" s="12">
        <v>-8.1100000000000005E-2</v>
      </c>
      <c r="Y105">
        <v>2.04</v>
      </c>
      <c r="Z105">
        <f t="shared" si="2"/>
        <v>-0.18360000000000001</v>
      </c>
      <c r="AA105">
        <f t="shared" si="3"/>
        <v>-9.11E-2</v>
      </c>
    </row>
    <row r="106" spans="1:27" x14ac:dyDescent="0.3">
      <c r="A106" s="12">
        <v>386494.5282</v>
      </c>
      <c r="B106" s="12">
        <v>152937.8455</v>
      </c>
      <c r="C106" s="12">
        <v>-0.15620000000000001</v>
      </c>
      <c r="D106" s="12">
        <v>105</v>
      </c>
      <c r="E106" s="12" t="s">
        <v>258</v>
      </c>
      <c r="F106" s="12">
        <v>1.2999999999999999E-2</v>
      </c>
      <c r="G106" s="12">
        <v>2.1000000000000001E-2</v>
      </c>
      <c r="H106" s="12" t="s">
        <v>240</v>
      </c>
      <c r="I106" s="12">
        <v>14</v>
      </c>
      <c r="J106" s="12">
        <v>1</v>
      </c>
      <c r="K106" s="12">
        <v>1.4850000000000001</v>
      </c>
      <c r="L106" s="12">
        <v>0.76500000000000001</v>
      </c>
      <c r="M106" s="12">
        <v>1.2729999999999999</v>
      </c>
      <c r="N106" s="12">
        <v>1.2869999999999999</v>
      </c>
      <c r="O106" s="12">
        <v>1.9650000000000001</v>
      </c>
      <c r="P106" s="12">
        <v>0.01</v>
      </c>
      <c r="Q106" s="12">
        <v>8.0000000000000002E-3</v>
      </c>
      <c r="R106" s="2">
        <v>43573</v>
      </c>
      <c r="S106" s="13">
        <v>0.42025462962962962</v>
      </c>
      <c r="T106" s="12">
        <v>2.0499999999999998</v>
      </c>
      <c r="U106" s="12">
        <v>-82.4776984489</v>
      </c>
      <c r="V106" s="12">
        <v>27.821263818599999</v>
      </c>
      <c r="W106" s="12">
        <v>-6.3700000000000007E-2</v>
      </c>
      <c r="Y106">
        <v>2.04</v>
      </c>
      <c r="Z106">
        <f t="shared" si="2"/>
        <v>-0.16620000000000001</v>
      </c>
      <c r="AA106">
        <f t="shared" si="3"/>
        <v>-7.3700000000000002E-2</v>
      </c>
    </row>
    <row r="107" spans="1:27" x14ac:dyDescent="0.3">
      <c r="A107" s="12">
        <v>386495.07760000002</v>
      </c>
      <c r="B107" s="12">
        <v>152935.0931</v>
      </c>
      <c r="C107" s="12">
        <v>-0.1361</v>
      </c>
      <c r="D107" s="12">
        <v>106</v>
      </c>
      <c r="E107" s="12" t="s">
        <v>283</v>
      </c>
      <c r="F107" s="12">
        <v>1.2999999999999999E-2</v>
      </c>
      <c r="G107" s="12">
        <v>0.02</v>
      </c>
      <c r="H107" s="12" t="s">
        <v>240</v>
      </c>
      <c r="I107" s="12">
        <v>15</v>
      </c>
      <c r="J107" s="12">
        <v>3</v>
      </c>
      <c r="K107" s="12">
        <v>1.4039999999999999</v>
      </c>
      <c r="L107" s="12">
        <v>0.73799999999999999</v>
      </c>
      <c r="M107" s="12">
        <v>1.194</v>
      </c>
      <c r="N107" s="12">
        <v>1.1910000000000001</v>
      </c>
      <c r="O107" s="12">
        <v>1.841</v>
      </c>
      <c r="P107" s="12">
        <v>0.01</v>
      </c>
      <c r="Q107" s="12">
        <v>8.0000000000000002E-3</v>
      </c>
      <c r="R107" s="2">
        <v>43573</v>
      </c>
      <c r="S107" s="13">
        <v>0.42047453703703702</v>
      </c>
      <c r="T107" s="12">
        <v>2.0499999999999998</v>
      </c>
      <c r="U107" s="12">
        <v>-82.477726407700004</v>
      </c>
      <c r="V107" s="12">
        <v>27.821268679799999</v>
      </c>
      <c r="W107" s="12">
        <v>-4.3589999999999997E-2</v>
      </c>
      <c r="Y107">
        <v>2.04</v>
      </c>
      <c r="Z107">
        <f t="shared" si="2"/>
        <v>-0.14610000000000001</v>
      </c>
      <c r="AA107">
        <f t="shared" si="3"/>
        <v>-5.3589999999999999E-2</v>
      </c>
    </row>
    <row r="108" spans="1:27" x14ac:dyDescent="0.3">
      <c r="A108" s="12">
        <v>386497.01770000003</v>
      </c>
      <c r="B108" s="12">
        <v>152932.5373</v>
      </c>
      <c r="C108" s="12">
        <v>-0.1051</v>
      </c>
      <c r="D108" s="12">
        <v>107</v>
      </c>
      <c r="E108" s="12" t="s">
        <v>255</v>
      </c>
      <c r="F108" s="12">
        <v>1.2999999999999999E-2</v>
      </c>
      <c r="G108" s="12">
        <v>2.1000000000000001E-2</v>
      </c>
      <c r="H108" s="12" t="s">
        <v>240</v>
      </c>
      <c r="I108" s="12">
        <v>15</v>
      </c>
      <c r="J108" s="12">
        <v>5</v>
      </c>
      <c r="K108" s="12">
        <v>1.4059999999999999</v>
      </c>
      <c r="L108" s="12">
        <v>0.73799999999999999</v>
      </c>
      <c r="M108" s="12">
        <v>1.196</v>
      </c>
      <c r="N108" s="12">
        <v>1.1919999999999999</v>
      </c>
      <c r="O108" s="12">
        <v>1.843</v>
      </c>
      <c r="P108" s="12">
        <v>0.01</v>
      </c>
      <c r="Q108" s="12">
        <v>8.0000000000000002E-3</v>
      </c>
      <c r="R108" s="2">
        <v>43573</v>
      </c>
      <c r="S108" s="13">
        <v>0.42070601851851852</v>
      </c>
      <c r="T108" s="12">
        <v>2.0499999999999998</v>
      </c>
      <c r="U108" s="12">
        <v>-82.477752425999995</v>
      </c>
      <c r="V108" s="12">
        <v>27.821286097800002</v>
      </c>
      <c r="W108" s="12">
        <v>-1.259E-2</v>
      </c>
      <c r="Y108">
        <v>2.04</v>
      </c>
      <c r="Z108">
        <f t="shared" si="2"/>
        <v>-0.11509999999999999</v>
      </c>
      <c r="AA108">
        <f t="shared" si="3"/>
        <v>-2.2589999999999999E-2</v>
      </c>
    </row>
    <row r="109" spans="1:27" x14ac:dyDescent="0.3">
      <c r="A109" s="12">
        <v>386497.7403</v>
      </c>
      <c r="B109" s="12">
        <v>152931.2598</v>
      </c>
      <c r="C109" s="12">
        <v>-0.11890000000000001</v>
      </c>
      <c r="D109" s="12">
        <v>108</v>
      </c>
      <c r="E109" s="12" t="s">
        <v>283</v>
      </c>
      <c r="F109" s="12">
        <v>1.2999999999999999E-2</v>
      </c>
      <c r="G109" s="12">
        <v>0.02</v>
      </c>
      <c r="H109" s="12" t="s">
        <v>240</v>
      </c>
      <c r="I109" s="12">
        <v>14</v>
      </c>
      <c r="J109" s="12">
        <v>1</v>
      </c>
      <c r="K109" s="12">
        <v>1.407</v>
      </c>
      <c r="L109" s="12">
        <v>0.73799999999999999</v>
      </c>
      <c r="M109" s="12">
        <v>1.198</v>
      </c>
      <c r="N109" s="12">
        <v>1.194</v>
      </c>
      <c r="O109" s="12">
        <v>1.845</v>
      </c>
      <c r="P109" s="12">
        <v>0.01</v>
      </c>
      <c r="Q109" s="12">
        <v>8.0000000000000002E-3</v>
      </c>
      <c r="R109" s="2">
        <v>43573</v>
      </c>
      <c r="S109" s="13">
        <v>0.42093749999999996</v>
      </c>
      <c r="T109" s="12">
        <v>2.0499999999999998</v>
      </c>
      <c r="U109" s="12">
        <v>-82.477765421200004</v>
      </c>
      <c r="V109" s="12">
        <v>27.821292573800001</v>
      </c>
      <c r="W109" s="12">
        <v>-2.639E-2</v>
      </c>
      <c r="Y109">
        <v>2.04</v>
      </c>
      <c r="Z109">
        <f t="shared" si="2"/>
        <v>-0.12890000000000001</v>
      </c>
      <c r="AA109">
        <f t="shared" si="3"/>
        <v>-3.6389999999999999E-2</v>
      </c>
    </row>
    <row r="110" spans="1:27" x14ac:dyDescent="0.3">
      <c r="A110" s="12">
        <v>386500.28860000003</v>
      </c>
      <c r="B110" s="12">
        <v>152925.11730000001</v>
      </c>
      <c r="C110" s="12">
        <v>-0.1241</v>
      </c>
      <c r="D110" s="12">
        <v>109</v>
      </c>
      <c r="E110" s="12" t="s">
        <v>283</v>
      </c>
      <c r="F110" s="12">
        <v>1.2999999999999999E-2</v>
      </c>
      <c r="G110" s="12">
        <v>0.02</v>
      </c>
      <c r="H110" s="12" t="s">
        <v>240</v>
      </c>
      <c r="I110" s="12">
        <v>15</v>
      </c>
      <c r="J110" s="12">
        <v>2</v>
      </c>
      <c r="K110" s="12">
        <v>1.409</v>
      </c>
      <c r="L110" s="12">
        <v>0.73799999999999999</v>
      </c>
      <c r="M110" s="12">
        <v>1.2010000000000001</v>
      </c>
      <c r="N110" s="12">
        <v>1.1950000000000001</v>
      </c>
      <c r="O110" s="12">
        <v>1.8480000000000001</v>
      </c>
      <c r="P110" s="12">
        <v>0.01</v>
      </c>
      <c r="Q110" s="12">
        <v>8.0000000000000002E-3</v>
      </c>
      <c r="R110" s="2">
        <v>43573</v>
      </c>
      <c r="S110" s="13">
        <v>0.42116898148148146</v>
      </c>
      <c r="T110" s="12">
        <v>2.0499999999999998</v>
      </c>
      <c r="U110" s="12">
        <v>-82.477827868800006</v>
      </c>
      <c r="V110" s="12">
        <v>27.821315354300001</v>
      </c>
      <c r="W110" s="12">
        <v>-3.159E-2</v>
      </c>
      <c r="Y110">
        <v>2.04</v>
      </c>
      <c r="Z110">
        <f t="shared" si="2"/>
        <v>-0.1341</v>
      </c>
      <c r="AA110">
        <f t="shared" si="3"/>
        <v>-4.1590000000000002E-2</v>
      </c>
    </row>
    <row r="111" spans="1:27" x14ac:dyDescent="0.3">
      <c r="A111" s="12">
        <v>386501.81060000003</v>
      </c>
      <c r="B111" s="12">
        <v>152918.91769999999</v>
      </c>
      <c r="C111" s="12">
        <v>-0.18820000000000001</v>
      </c>
      <c r="D111" s="12">
        <v>110</v>
      </c>
      <c r="E111" s="12" t="s">
        <v>283</v>
      </c>
      <c r="F111" s="12">
        <v>1.2999999999999999E-2</v>
      </c>
      <c r="G111" s="12">
        <v>0.02</v>
      </c>
      <c r="H111" s="12" t="s">
        <v>240</v>
      </c>
      <c r="I111" s="12">
        <v>15</v>
      </c>
      <c r="J111" s="12">
        <v>2</v>
      </c>
      <c r="K111" s="12">
        <v>1.411</v>
      </c>
      <c r="L111" s="12">
        <v>0.73799999999999999</v>
      </c>
      <c r="M111" s="12">
        <v>1.2030000000000001</v>
      </c>
      <c r="N111" s="12">
        <v>1.1970000000000001</v>
      </c>
      <c r="O111" s="12">
        <v>1.85</v>
      </c>
      <c r="P111" s="12">
        <v>0.01</v>
      </c>
      <c r="Q111" s="12">
        <v>8.0000000000000002E-3</v>
      </c>
      <c r="R111" s="2">
        <v>43573</v>
      </c>
      <c r="S111" s="13">
        <v>0.42137731481481483</v>
      </c>
      <c r="T111" s="12">
        <v>2.0499999999999998</v>
      </c>
      <c r="U111" s="12">
        <v>-82.477890855499993</v>
      </c>
      <c r="V111" s="12">
        <v>27.821328871199999</v>
      </c>
      <c r="W111" s="12">
        <v>-9.5680000000000001E-2</v>
      </c>
      <c r="Y111">
        <v>2.04</v>
      </c>
      <c r="Z111">
        <f t="shared" si="2"/>
        <v>-0.19820000000000002</v>
      </c>
      <c r="AA111">
        <f t="shared" si="3"/>
        <v>-0.10568</v>
      </c>
    </row>
    <row r="112" spans="1:27" x14ac:dyDescent="0.3">
      <c r="A112" s="12">
        <v>386502.84850000002</v>
      </c>
      <c r="B112" s="12">
        <v>152916.93419999999</v>
      </c>
      <c r="C112" s="12">
        <v>-0.1206</v>
      </c>
      <c r="D112" s="12">
        <v>111</v>
      </c>
      <c r="E112" s="12" t="s">
        <v>257</v>
      </c>
      <c r="F112" s="12">
        <v>1.4E-2</v>
      </c>
      <c r="G112" s="12">
        <v>2.1999999999999999E-2</v>
      </c>
      <c r="H112" s="12" t="s">
        <v>240</v>
      </c>
      <c r="I112" s="12">
        <v>15</v>
      </c>
      <c r="J112" s="12">
        <v>7</v>
      </c>
      <c r="K112" s="12">
        <v>1.579</v>
      </c>
      <c r="L112" s="12">
        <v>0.79300000000000004</v>
      </c>
      <c r="M112" s="12">
        <v>1.365</v>
      </c>
      <c r="N112" s="12">
        <v>1.3859999999999999</v>
      </c>
      <c r="O112" s="12">
        <v>2.101</v>
      </c>
      <c r="P112" s="12">
        <v>1.0999999999999999E-2</v>
      </c>
      <c r="Q112" s="12">
        <v>8.9999999999999993E-3</v>
      </c>
      <c r="R112" s="2">
        <v>43573</v>
      </c>
      <c r="S112" s="13">
        <v>0.4216550925925926</v>
      </c>
      <c r="T112" s="12">
        <v>2.0499999999999998</v>
      </c>
      <c r="U112" s="12">
        <v>-82.477911029200001</v>
      </c>
      <c r="V112" s="12">
        <v>27.821338167699999</v>
      </c>
      <c r="W112" s="12">
        <v>-2.8080000000000001E-2</v>
      </c>
      <c r="Y112">
        <v>2.04</v>
      </c>
      <c r="Z112">
        <f t="shared" si="2"/>
        <v>-0.13059999999999999</v>
      </c>
      <c r="AA112">
        <f t="shared" si="3"/>
        <v>-3.8080000000000003E-2</v>
      </c>
    </row>
    <row r="113" spans="1:27" x14ac:dyDescent="0.3">
      <c r="A113" s="12">
        <v>386504.66320000001</v>
      </c>
      <c r="B113" s="12">
        <v>152912.71890000001</v>
      </c>
      <c r="C113" s="12">
        <v>-7.4999999999999997E-2</v>
      </c>
      <c r="D113" s="12">
        <v>112</v>
      </c>
      <c r="E113" s="12" t="s">
        <v>283</v>
      </c>
      <c r="F113" s="12">
        <v>1.2999999999999999E-2</v>
      </c>
      <c r="G113" s="12">
        <v>2.1000000000000001E-2</v>
      </c>
      <c r="H113" s="12" t="s">
        <v>240</v>
      </c>
      <c r="I113" s="12">
        <v>15</v>
      </c>
      <c r="J113" s="12">
        <v>3</v>
      </c>
      <c r="K113" s="12">
        <v>1.415</v>
      </c>
      <c r="L113" s="12">
        <v>0.73799999999999999</v>
      </c>
      <c r="M113" s="12">
        <v>1.2070000000000001</v>
      </c>
      <c r="N113" s="12">
        <v>1.1990000000000001</v>
      </c>
      <c r="O113" s="12">
        <v>1.8540000000000001</v>
      </c>
      <c r="P113" s="12">
        <v>0.01</v>
      </c>
      <c r="Q113" s="12">
        <v>8.0000000000000002E-3</v>
      </c>
      <c r="R113" s="2">
        <v>43573</v>
      </c>
      <c r="S113" s="13">
        <v>0.42189814814814813</v>
      </c>
      <c r="T113" s="12">
        <v>2.0499999999999998</v>
      </c>
      <c r="U113" s="12">
        <v>-82.477953886600005</v>
      </c>
      <c r="V113" s="12">
        <v>27.821354395699998</v>
      </c>
      <c r="W113" s="12">
        <v>1.753E-2</v>
      </c>
      <c r="Y113">
        <v>2.04</v>
      </c>
      <c r="Z113">
        <f t="shared" si="2"/>
        <v>-8.4999999999999992E-2</v>
      </c>
      <c r="AA113">
        <f t="shared" si="3"/>
        <v>7.5300000000000002E-3</v>
      </c>
    </row>
    <row r="114" spans="1:27" x14ac:dyDescent="0.3">
      <c r="A114" s="12">
        <v>386506.04869999998</v>
      </c>
      <c r="B114" s="12">
        <v>152905.717</v>
      </c>
      <c r="C114" s="12">
        <v>-0.1004</v>
      </c>
      <c r="D114" s="12">
        <v>113</v>
      </c>
      <c r="E114" s="12" t="s">
        <v>283</v>
      </c>
      <c r="F114" s="12">
        <v>1.2999999999999999E-2</v>
      </c>
      <c r="G114" s="12">
        <v>0.02</v>
      </c>
      <c r="H114" s="12" t="s">
        <v>240</v>
      </c>
      <c r="I114" s="12">
        <v>15</v>
      </c>
      <c r="J114" s="12">
        <v>2</v>
      </c>
      <c r="K114" s="12">
        <v>1.4159999999999999</v>
      </c>
      <c r="L114" s="12">
        <v>0.73699999999999999</v>
      </c>
      <c r="M114" s="12">
        <v>1.2090000000000001</v>
      </c>
      <c r="N114" s="12">
        <v>1.2</v>
      </c>
      <c r="O114" s="12">
        <v>1.8560000000000001</v>
      </c>
      <c r="P114" s="12">
        <v>0.01</v>
      </c>
      <c r="Q114" s="12">
        <v>8.0000000000000002E-3</v>
      </c>
      <c r="R114" s="2">
        <v>43573</v>
      </c>
      <c r="S114" s="13">
        <v>0.4221064814814815</v>
      </c>
      <c r="T114" s="12">
        <v>2.0499999999999998</v>
      </c>
      <c r="U114" s="12">
        <v>-82.478025011300005</v>
      </c>
      <c r="V114" s="12">
        <v>27.821366652599998</v>
      </c>
      <c r="W114" s="12">
        <v>-7.8499999999999993E-3</v>
      </c>
      <c r="Y114">
        <v>2.04</v>
      </c>
      <c r="Z114">
        <f t="shared" si="2"/>
        <v>-0.1104</v>
      </c>
      <c r="AA114">
        <f t="shared" si="3"/>
        <v>-1.7849999999999998E-2</v>
      </c>
    </row>
    <row r="115" spans="1:27" x14ac:dyDescent="0.3">
      <c r="A115" s="12">
        <v>386506.15429999999</v>
      </c>
      <c r="B115" s="12">
        <v>152900.15919999999</v>
      </c>
      <c r="C115" s="12">
        <v>-6.2600000000000003E-2</v>
      </c>
      <c r="D115" s="12">
        <v>114</v>
      </c>
      <c r="E115" s="12" t="s">
        <v>283</v>
      </c>
      <c r="F115" s="12">
        <v>1.2999999999999999E-2</v>
      </c>
      <c r="G115" s="12">
        <v>0.02</v>
      </c>
      <c r="H115" s="12" t="s">
        <v>240</v>
      </c>
      <c r="I115" s="12">
        <v>15</v>
      </c>
      <c r="J115" s="12">
        <v>2</v>
      </c>
      <c r="K115" s="12">
        <v>1.4179999999999999</v>
      </c>
      <c r="L115" s="12">
        <v>0.73699999999999999</v>
      </c>
      <c r="M115" s="12">
        <v>1.2110000000000001</v>
      </c>
      <c r="N115" s="12">
        <v>1.2010000000000001</v>
      </c>
      <c r="O115" s="12">
        <v>1.8580000000000001</v>
      </c>
      <c r="P115" s="12">
        <v>0.01</v>
      </c>
      <c r="Q115" s="12">
        <v>8.0000000000000002E-3</v>
      </c>
      <c r="R115" s="2">
        <v>43573</v>
      </c>
      <c r="S115" s="13">
        <v>0.42229166666666668</v>
      </c>
      <c r="T115" s="12">
        <v>2.0499999999999998</v>
      </c>
      <c r="U115" s="12">
        <v>-82.478081427700005</v>
      </c>
      <c r="V115" s="12">
        <v>27.821367410200001</v>
      </c>
      <c r="W115" s="12">
        <v>2.9989999999999999E-2</v>
      </c>
      <c r="Y115">
        <v>2.04</v>
      </c>
      <c r="Z115">
        <f t="shared" si="2"/>
        <v>-7.2599999999999998E-2</v>
      </c>
      <c r="AA115">
        <f t="shared" si="3"/>
        <v>1.9990000000000001E-2</v>
      </c>
    </row>
    <row r="116" spans="1:27" x14ac:dyDescent="0.3">
      <c r="A116" s="12">
        <v>386506.10930000001</v>
      </c>
      <c r="B116" s="12">
        <v>152897.3253</v>
      </c>
      <c r="C116" s="12">
        <v>-8.8599999999999998E-2</v>
      </c>
      <c r="D116" s="12">
        <v>115</v>
      </c>
      <c r="E116" s="12" t="s">
        <v>249</v>
      </c>
      <c r="F116" s="12">
        <v>1.4E-2</v>
      </c>
      <c r="G116" s="12">
        <v>2.1000000000000001E-2</v>
      </c>
      <c r="H116" s="12" t="s">
        <v>240</v>
      </c>
      <c r="I116" s="12">
        <v>15</v>
      </c>
      <c r="J116" s="12">
        <v>2</v>
      </c>
      <c r="K116" s="12">
        <v>1.419</v>
      </c>
      <c r="L116" s="12">
        <v>0.73699999999999999</v>
      </c>
      <c r="M116" s="12">
        <v>1.2130000000000001</v>
      </c>
      <c r="N116" s="12">
        <v>1.202</v>
      </c>
      <c r="O116" s="12">
        <v>1.86</v>
      </c>
      <c r="P116" s="12">
        <v>1.0999999999999999E-2</v>
      </c>
      <c r="Q116" s="12">
        <v>8.9999999999999993E-3</v>
      </c>
      <c r="R116" s="2">
        <v>43573</v>
      </c>
      <c r="S116" s="13">
        <v>0.42253472222222221</v>
      </c>
      <c r="T116" s="12">
        <v>2.0499999999999998</v>
      </c>
      <c r="U116" s="12">
        <v>-82.478110190300001</v>
      </c>
      <c r="V116" s="12">
        <v>27.821366904600001</v>
      </c>
      <c r="W116" s="12">
        <v>4.0099999999999997E-3</v>
      </c>
      <c r="Y116">
        <v>2.04</v>
      </c>
      <c r="Z116">
        <f t="shared" si="2"/>
        <v>-9.8599999999999993E-2</v>
      </c>
      <c r="AA116">
        <f t="shared" si="3"/>
        <v>-5.9900000000000005E-3</v>
      </c>
    </row>
    <row r="117" spans="1:27" x14ac:dyDescent="0.3">
      <c r="A117" s="12">
        <v>386506.68609999999</v>
      </c>
      <c r="B117" s="12">
        <v>152893.2194</v>
      </c>
      <c r="C117" s="12">
        <v>-9.2700000000000005E-2</v>
      </c>
      <c r="D117" s="12">
        <v>116</v>
      </c>
      <c r="E117" s="12" t="s">
        <v>283</v>
      </c>
      <c r="F117" s="12">
        <v>1.2999999999999999E-2</v>
      </c>
      <c r="G117" s="12">
        <v>2.1000000000000001E-2</v>
      </c>
      <c r="H117" s="12" t="s">
        <v>240</v>
      </c>
      <c r="I117" s="12">
        <v>15</v>
      </c>
      <c r="J117" s="12">
        <v>15</v>
      </c>
      <c r="K117" s="12">
        <v>1.42</v>
      </c>
      <c r="L117" s="12">
        <v>0.73699999999999999</v>
      </c>
      <c r="M117" s="12">
        <v>1.214</v>
      </c>
      <c r="N117" s="12">
        <v>1.2030000000000001</v>
      </c>
      <c r="O117" s="12">
        <v>1.861</v>
      </c>
      <c r="P117" s="12">
        <v>0.01</v>
      </c>
      <c r="Q117" s="12">
        <v>8.0000000000000002E-3</v>
      </c>
      <c r="R117" s="2">
        <v>43573</v>
      </c>
      <c r="S117" s="13">
        <v>0.42280092592592594</v>
      </c>
      <c r="T117" s="12">
        <v>2.0499999999999998</v>
      </c>
      <c r="U117" s="12">
        <v>-82.478151888300005</v>
      </c>
      <c r="V117" s="12">
        <v>27.821371965400001</v>
      </c>
      <c r="W117" s="12">
        <v>-6.0000000000000002E-5</v>
      </c>
      <c r="Y117">
        <v>2.04</v>
      </c>
      <c r="Z117">
        <f t="shared" si="2"/>
        <v>-0.1027</v>
      </c>
      <c r="AA117">
        <f t="shared" si="3"/>
        <v>-1.0059999999999999E-2</v>
      </c>
    </row>
    <row r="118" spans="1:27" x14ac:dyDescent="0.3">
      <c r="A118" s="12">
        <v>386509.11410000001</v>
      </c>
      <c r="B118" s="12">
        <v>152888.30379999999</v>
      </c>
      <c r="C118" s="12">
        <v>-8.1299999999999997E-2</v>
      </c>
      <c r="D118" s="12">
        <v>117</v>
      </c>
      <c r="E118" s="12" t="s">
        <v>283</v>
      </c>
      <c r="F118" s="12">
        <v>1.2999999999999999E-2</v>
      </c>
      <c r="G118" s="12">
        <v>2.1000000000000001E-2</v>
      </c>
      <c r="H118" s="12" t="s">
        <v>240</v>
      </c>
      <c r="I118" s="12">
        <v>15</v>
      </c>
      <c r="J118" s="12">
        <v>2</v>
      </c>
      <c r="K118" s="12">
        <v>1.423</v>
      </c>
      <c r="L118" s="12">
        <v>0.73699999999999999</v>
      </c>
      <c r="M118" s="12">
        <v>1.218</v>
      </c>
      <c r="N118" s="12">
        <v>1.204</v>
      </c>
      <c r="O118" s="12">
        <v>1.865</v>
      </c>
      <c r="P118" s="12">
        <v>0.01</v>
      </c>
      <c r="Q118" s="12">
        <v>8.9999999999999993E-3</v>
      </c>
      <c r="R118" s="2">
        <v>43573</v>
      </c>
      <c r="S118" s="13">
        <v>0.42300925925925931</v>
      </c>
      <c r="T118" s="12">
        <v>2.0499999999999998</v>
      </c>
      <c r="U118" s="12">
        <v>-82.478201878099995</v>
      </c>
      <c r="V118" s="12">
        <v>27.821393703199998</v>
      </c>
      <c r="W118" s="12">
        <v>1.137E-2</v>
      </c>
      <c r="Y118">
        <v>2.04</v>
      </c>
      <c r="Z118">
        <f t="shared" si="2"/>
        <v>-9.1299999999999992E-2</v>
      </c>
      <c r="AA118">
        <f t="shared" si="3"/>
        <v>1.3699999999999997E-3</v>
      </c>
    </row>
    <row r="119" spans="1:27" x14ac:dyDescent="0.3">
      <c r="A119" s="12">
        <v>386511.78249999997</v>
      </c>
      <c r="B119" s="12">
        <v>152884.24540000001</v>
      </c>
      <c r="C119" s="12">
        <v>-7.9200000000000007E-2</v>
      </c>
      <c r="D119" s="12">
        <v>118</v>
      </c>
      <c r="E119" s="12" t="s">
        <v>283</v>
      </c>
      <c r="F119" s="12">
        <v>1.2999999999999999E-2</v>
      </c>
      <c r="G119" s="12">
        <v>2.1000000000000001E-2</v>
      </c>
      <c r="H119" s="12" t="s">
        <v>240</v>
      </c>
      <c r="I119" s="12">
        <v>15</v>
      </c>
      <c r="J119" s="12">
        <v>3</v>
      </c>
      <c r="K119" s="12">
        <v>1.425</v>
      </c>
      <c r="L119" s="12">
        <v>0.73699999999999999</v>
      </c>
      <c r="M119" s="12">
        <v>1.2190000000000001</v>
      </c>
      <c r="N119" s="12">
        <v>1.2050000000000001</v>
      </c>
      <c r="O119" s="12">
        <v>1.8660000000000001</v>
      </c>
      <c r="P119" s="12">
        <v>0.01</v>
      </c>
      <c r="Q119" s="12">
        <v>8.9999999999999993E-3</v>
      </c>
      <c r="R119" s="2">
        <v>43573</v>
      </c>
      <c r="S119" s="13">
        <v>0.42318287037037039</v>
      </c>
      <c r="T119" s="12">
        <v>2.0499999999999998</v>
      </c>
      <c r="U119" s="12">
        <v>-82.478243176800007</v>
      </c>
      <c r="V119" s="12">
        <v>27.821417640500002</v>
      </c>
      <c r="W119" s="12">
        <v>1.35E-2</v>
      </c>
      <c r="Y119">
        <v>2.04</v>
      </c>
      <c r="Z119">
        <f t="shared" si="2"/>
        <v>-8.9200000000000002E-2</v>
      </c>
      <c r="AA119">
        <f t="shared" si="3"/>
        <v>3.4999999999999996E-3</v>
      </c>
    </row>
    <row r="120" spans="1:27" x14ac:dyDescent="0.3">
      <c r="A120" s="12">
        <v>386513.10389999999</v>
      </c>
      <c r="B120" s="12">
        <v>152878.745</v>
      </c>
      <c r="C120" s="12">
        <v>-5.1700000000000003E-2</v>
      </c>
      <c r="D120" s="12">
        <v>119</v>
      </c>
      <c r="E120" s="12" t="s">
        <v>283</v>
      </c>
      <c r="F120" s="12">
        <v>1.4E-2</v>
      </c>
      <c r="G120" s="12">
        <v>2.1999999999999999E-2</v>
      </c>
      <c r="H120" s="12" t="s">
        <v>240</v>
      </c>
      <c r="I120" s="12">
        <v>15</v>
      </c>
      <c r="J120" s="12">
        <v>2</v>
      </c>
      <c r="K120" s="12">
        <v>1.4259999999999999</v>
      </c>
      <c r="L120" s="12">
        <v>0.73699999999999999</v>
      </c>
      <c r="M120" s="12">
        <v>1.2210000000000001</v>
      </c>
      <c r="N120" s="12">
        <v>1.206</v>
      </c>
      <c r="O120" s="12">
        <v>1.8680000000000001</v>
      </c>
      <c r="P120" s="12">
        <v>1.0999999999999999E-2</v>
      </c>
      <c r="Q120" s="12">
        <v>8.9999999999999993E-3</v>
      </c>
      <c r="R120" s="2">
        <v>43573</v>
      </c>
      <c r="S120" s="13">
        <v>0.42337962962962966</v>
      </c>
      <c r="T120" s="12">
        <v>2.0499999999999998</v>
      </c>
      <c r="U120" s="12">
        <v>-82.478299058700003</v>
      </c>
      <c r="V120" s="12">
        <v>27.821429371600001</v>
      </c>
      <c r="W120" s="12">
        <v>4.104E-2</v>
      </c>
      <c r="Y120">
        <v>2.04</v>
      </c>
      <c r="Z120">
        <f t="shared" si="2"/>
        <v>-6.1700000000000005E-2</v>
      </c>
      <c r="AA120">
        <f t="shared" si="3"/>
        <v>3.1039999999999998E-2</v>
      </c>
    </row>
    <row r="121" spans="1:27" x14ac:dyDescent="0.3">
      <c r="A121" s="12">
        <v>386513.59529999999</v>
      </c>
      <c r="B121" s="12">
        <v>152878.4037</v>
      </c>
      <c r="C121" s="12">
        <v>-8.6300000000000002E-2</v>
      </c>
      <c r="D121" s="12">
        <v>120</v>
      </c>
      <c r="E121" s="12" t="s">
        <v>250</v>
      </c>
      <c r="F121" s="12">
        <v>1.4E-2</v>
      </c>
      <c r="G121" s="12">
        <v>2.1999999999999999E-2</v>
      </c>
      <c r="H121" s="12" t="s">
        <v>240</v>
      </c>
      <c r="I121" s="12">
        <v>15</v>
      </c>
      <c r="J121" s="12">
        <v>2</v>
      </c>
      <c r="K121" s="12">
        <v>1.427</v>
      </c>
      <c r="L121" s="12">
        <v>0.73699999999999999</v>
      </c>
      <c r="M121" s="12">
        <v>1.222</v>
      </c>
      <c r="N121" s="12">
        <v>1.2070000000000001</v>
      </c>
      <c r="O121" s="12">
        <v>1.869</v>
      </c>
      <c r="P121" s="12">
        <v>1.0999999999999999E-2</v>
      </c>
      <c r="Q121" s="12">
        <v>8.9999999999999993E-3</v>
      </c>
      <c r="R121" s="2">
        <v>43573</v>
      </c>
      <c r="S121" s="13">
        <v>0.42355324074074074</v>
      </c>
      <c r="T121" s="12">
        <v>2.0499999999999998</v>
      </c>
      <c r="U121" s="12">
        <v>-82.4783025423</v>
      </c>
      <c r="V121" s="12">
        <v>27.821433794099999</v>
      </c>
      <c r="W121" s="12">
        <v>6.4400000000000004E-3</v>
      </c>
      <c r="Y121">
        <v>2.04</v>
      </c>
      <c r="Z121">
        <f t="shared" si="2"/>
        <v>-9.6299999999999997E-2</v>
      </c>
      <c r="AA121">
        <f t="shared" si="3"/>
        <v>-3.5599999999999998E-3</v>
      </c>
    </row>
    <row r="122" spans="1:27" x14ac:dyDescent="0.3">
      <c r="A122" s="12">
        <v>386514.27439999999</v>
      </c>
      <c r="B122" s="12">
        <v>152873.60999999999</v>
      </c>
      <c r="C122" s="12">
        <v>-8.7499999999999994E-2</v>
      </c>
      <c r="D122" s="12">
        <v>121</v>
      </c>
      <c r="E122" s="12" t="s">
        <v>283</v>
      </c>
      <c r="F122" s="12">
        <v>1.4E-2</v>
      </c>
      <c r="G122" s="12">
        <v>2.1999999999999999E-2</v>
      </c>
      <c r="H122" s="12" t="s">
        <v>240</v>
      </c>
      <c r="I122" s="12">
        <v>15</v>
      </c>
      <c r="J122" s="12">
        <v>3</v>
      </c>
      <c r="K122" s="12">
        <v>1.429</v>
      </c>
      <c r="L122" s="12">
        <v>0.73699999999999999</v>
      </c>
      <c r="M122" s="12">
        <v>1.224</v>
      </c>
      <c r="N122" s="12">
        <v>1.208</v>
      </c>
      <c r="O122" s="12">
        <v>1.871</v>
      </c>
      <c r="P122" s="12">
        <v>1.0999999999999999E-2</v>
      </c>
      <c r="Q122" s="12">
        <v>8.9999999999999993E-3</v>
      </c>
      <c r="R122" s="2">
        <v>43573</v>
      </c>
      <c r="S122" s="13">
        <v>0.42383101851851851</v>
      </c>
      <c r="T122" s="12">
        <v>2.0499999999999998</v>
      </c>
      <c r="U122" s="12">
        <v>-82.478351225699996</v>
      </c>
      <c r="V122" s="12">
        <v>27.8214397538</v>
      </c>
      <c r="W122" s="12">
        <v>5.2700000000000004E-3</v>
      </c>
      <c r="Y122">
        <v>2.04</v>
      </c>
      <c r="Z122">
        <f t="shared" si="2"/>
        <v>-9.7499999999999989E-2</v>
      </c>
      <c r="AA122">
        <f t="shared" si="3"/>
        <v>-4.7299999999999998E-3</v>
      </c>
    </row>
    <row r="123" spans="1:27" x14ac:dyDescent="0.3">
      <c r="A123" s="12">
        <v>386514.48050000001</v>
      </c>
      <c r="B123" s="12">
        <v>152869.43669999999</v>
      </c>
      <c r="C123" s="12">
        <v>-3.8800000000000001E-2</v>
      </c>
      <c r="D123" s="12">
        <v>122</v>
      </c>
      <c r="E123" s="12" t="s">
        <v>283</v>
      </c>
      <c r="F123" s="12">
        <v>1.6E-2</v>
      </c>
      <c r="G123" s="12">
        <v>2.5000000000000001E-2</v>
      </c>
      <c r="H123" s="12" t="s">
        <v>240</v>
      </c>
      <c r="I123" s="12">
        <v>15</v>
      </c>
      <c r="J123" s="12">
        <v>11</v>
      </c>
      <c r="K123" s="12">
        <v>1.43</v>
      </c>
      <c r="L123" s="12">
        <v>0.73699999999999999</v>
      </c>
      <c r="M123" s="12">
        <v>1.2250000000000001</v>
      </c>
      <c r="N123" s="12">
        <v>1.2090000000000001</v>
      </c>
      <c r="O123" s="12">
        <v>1.8720000000000001</v>
      </c>
      <c r="P123" s="12">
        <v>1.2E-2</v>
      </c>
      <c r="Q123" s="12">
        <v>0.01</v>
      </c>
      <c r="R123" s="2">
        <v>43573</v>
      </c>
      <c r="S123" s="13">
        <v>0.42401620370370369</v>
      </c>
      <c r="T123" s="12">
        <v>2.0499999999999998</v>
      </c>
      <c r="U123" s="12">
        <v>-82.478393593299998</v>
      </c>
      <c r="V123" s="12">
        <v>27.821441466900001</v>
      </c>
      <c r="W123" s="12">
        <v>5.3999999999999999E-2</v>
      </c>
      <c r="Y123">
        <v>2.04</v>
      </c>
      <c r="Z123">
        <f t="shared" si="2"/>
        <v>-4.8800000000000003E-2</v>
      </c>
      <c r="AA123">
        <f t="shared" si="3"/>
        <v>4.3999999999999997E-2</v>
      </c>
    </row>
    <row r="124" spans="1:27" x14ac:dyDescent="0.3">
      <c r="A124" s="12">
        <v>386513.50910000002</v>
      </c>
      <c r="B124" s="12">
        <v>152864.84469999999</v>
      </c>
      <c r="C124" s="12">
        <v>-0.1326</v>
      </c>
      <c r="D124" s="12">
        <v>123</v>
      </c>
      <c r="E124" s="12" t="s">
        <v>283</v>
      </c>
      <c r="F124" s="12">
        <v>1.4999999999999999E-2</v>
      </c>
      <c r="G124" s="12">
        <v>2.3E-2</v>
      </c>
      <c r="H124" s="12" t="s">
        <v>240</v>
      </c>
      <c r="I124" s="12">
        <v>15</v>
      </c>
      <c r="J124" s="12">
        <v>6</v>
      </c>
      <c r="K124" s="12">
        <v>1.4319999999999999</v>
      </c>
      <c r="L124" s="12">
        <v>0.73699999999999999</v>
      </c>
      <c r="M124" s="12">
        <v>1.228</v>
      </c>
      <c r="N124" s="12">
        <v>1.21</v>
      </c>
      <c r="O124" s="12">
        <v>1.875</v>
      </c>
      <c r="P124" s="12">
        <v>1.0999999999999999E-2</v>
      </c>
      <c r="Q124" s="12">
        <v>8.9999999999999993E-3</v>
      </c>
      <c r="R124" s="2">
        <v>43573</v>
      </c>
      <c r="S124" s="13">
        <v>0.42420138888888892</v>
      </c>
      <c r="T124" s="12">
        <v>2.0499999999999998</v>
      </c>
      <c r="U124" s="12">
        <v>-82.478440164099993</v>
      </c>
      <c r="V124" s="12">
        <v>27.8214325394</v>
      </c>
      <c r="W124" s="12">
        <v>-3.9759999999999997E-2</v>
      </c>
      <c r="Y124">
        <v>2.04</v>
      </c>
      <c r="Z124">
        <f t="shared" si="2"/>
        <v>-0.1426</v>
      </c>
      <c r="AA124">
        <f t="shared" si="3"/>
        <v>-4.9759999999999999E-2</v>
      </c>
    </row>
    <row r="125" spans="1:27" x14ac:dyDescent="0.3">
      <c r="A125" s="12">
        <v>386514.41879999998</v>
      </c>
      <c r="B125" s="12">
        <v>152860.08790000001</v>
      </c>
      <c r="C125" s="12">
        <v>-4.6100000000000002E-2</v>
      </c>
      <c r="D125" s="12">
        <v>124</v>
      </c>
      <c r="E125" s="12" t="s">
        <v>283</v>
      </c>
      <c r="F125" s="12">
        <v>1.4E-2</v>
      </c>
      <c r="G125" s="12">
        <v>2.1000000000000001E-2</v>
      </c>
      <c r="H125" s="12" t="s">
        <v>240</v>
      </c>
      <c r="I125" s="12">
        <v>15</v>
      </c>
      <c r="J125" s="12">
        <v>2</v>
      </c>
      <c r="K125" s="12">
        <v>1.4339999999999999</v>
      </c>
      <c r="L125" s="12">
        <v>0.73699999999999999</v>
      </c>
      <c r="M125" s="12">
        <v>1.2310000000000001</v>
      </c>
      <c r="N125" s="12">
        <v>1.2110000000000001</v>
      </c>
      <c r="O125" s="12">
        <v>1.877</v>
      </c>
      <c r="P125" s="12">
        <v>0.01</v>
      </c>
      <c r="Q125" s="12">
        <v>8.9999999999999993E-3</v>
      </c>
      <c r="R125" s="2">
        <v>43573</v>
      </c>
      <c r="S125" s="13">
        <v>0.42452546296296295</v>
      </c>
      <c r="T125" s="12">
        <v>2.0499999999999998</v>
      </c>
      <c r="U125" s="12">
        <v>-82.478488482100005</v>
      </c>
      <c r="V125" s="12">
        <v>27.821440581400001</v>
      </c>
      <c r="W125" s="12">
        <v>4.6769999999999999E-2</v>
      </c>
      <c r="Y125">
        <v>2.04</v>
      </c>
      <c r="Z125">
        <f t="shared" si="2"/>
        <v>-5.6100000000000004E-2</v>
      </c>
      <c r="AA125">
        <f t="shared" si="3"/>
        <v>3.6769999999999997E-2</v>
      </c>
    </row>
    <row r="126" spans="1:27" x14ac:dyDescent="0.3">
      <c r="A126" s="12">
        <v>386514.3884</v>
      </c>
      <c r="B126" s="12">
        <v>152858.76310000001</v>
      </c>
      <c r="C126" s="12">
        <v>-4.2999999999999997E-2</v>
      </c>
      <c r="D126" s="12">
        <v>125</v>
      </c>
      <c r="E126" s="12" t="s">
        <v>251</v>
      </c>
      <c r="F126" s="12">
        <v>1.4E-2</v>
      </c>
      <c r="G126" s="12">
        <v>2.1000000000000001E-2</v>
      </c>
      <c r="H126" s="12" t="s">
        <v>240</v>
      </c>
      <c r="I126" s="12">
        <v>15</v>
      </c>
      <c r="J126" s="12">
        <v>2</v>
      </c>
      <c r="K126" s="12">
        <v>1.4359999999999999</v>
      </c>
      <c r="L126" s="12">
        <v>0.73699999999999999</v>
      </c>
      <c r="M126" s="12">
        <v>1.232</v>
      </c>
      <c r="N126" s="12">
        <v>1.212</v>
      </c>
      <c r="O126" s="12">
        <v>1.879</v>
      </c>
      <c r="P126" s="12">
        <v>0.01</v>
      </c>
      <c r="Q126" s="12">
        <v>8.9999999999999993E-3</v>
      </c>
      <c r="R126" s="2">
        <v>43573</v>
      </c>
      <c r="S126" s="13">
        <v>0.42472222222222222</v>
      </c>
      <c r="T126" s="12">
        <v>2.0499999999999998</v>
      </c>
      <c r="U126" s="12">
        <v>-82.478501927799996</v>
      </c>
      <c r="V126" s="12">
        <v>27.821440260399999</v>
      </c>
      <c r="W126" s="12">
        <v>4.9880000000000001E-2</v>
      </c>
      <c r="Y126">
        <v>2.04</v>
      </c>
      <c r="Z126">
        <f t="shared" si="2"/>
        <v>-5.2999999999999999E-2</v>
      </c>
      <c r="AA126">
        <f t="shared" si="3"/>
        <v>3.9879999999999999E-2</v>
      </c>
    </row>
    <row r="127" spans="1:27" x14ac:dyDescent="0.3">
      <c r="A127" s="12">
        <v>386514.23969999998</v>
      </c>
      <c r="B127" s="12">
        <v>152855.48929999999</v>
      </c>
      <c r="C127" s="12">
        <v>-0.13519999999999999</v>
      </c>
      <c r="D127" s="12">
        <v>126</v>
      </c>
      <c r="E127" s="12" t="s">
        <v>283</v>
      </c>
      <c r="F127" s="12">
        <v>1.2999999999999999E-2</v>
      </c>
      <c r="G127" s="12">
        <v>0.02</v>
      </c>
      <c r="H127" s="12" t="s">
        <v>240</v>
      </c>
      <c r="I127" s="12">
        <v>15</v>
      </c>
      <c r="J127" s="12">
        <v>2</v>
      </c>
      <c r="K127" s="12">
        <v>1.4370000000000001</v>
      </c>
      <c r="L127" s="12">
        <v>0.73699999999999999</v>
      </c>
      <c r="M127" s="12">
        <v>1.234</v>
      </c>
      <c r="N127" s="12">
        <v>1.2130000000000001</v>
      </c>
      <c r="O127" s="12">
        <v>1.881</v>
      </c>
      <c r="P127" s="12">
        <v>0.01</v>
      </c>
      <c r="Q127" s="12">
        <v>8.0000000000000002E-3</v>
      </c>
      <c r="R127" s="2">
        <v>43573</v>
      </c>
      <c r="S127" s="13">
        <v>0.42494212962962963</v>
      </c>
      <c r="T127" s="12">
        <v>2.0499999999999998</v>
      </c>
      <c r="U127" s="12">
        <v>-82.478535151299994</v>
      </c>
      <c r="V127" s="12">
        <v>27.8214388034</v>
      </c>
      <c r="W127" s="12">
        <v>-4.2299999999999997E-2</v>
      </c>
      <c r="Y127">
        <v>2.04</v>
      </c>
      <c r="Z127">
        <f t="shared" si="2"/>
        <v>-0.1452</v>
      </c>
      <c r="AA127">
        <f t="shared" si="3"/>
        <v>-5.2299999999999999E-2</v>
      </c>
    </row>
    <row r="128" spans="1:27" x14ac:dyDescent="0.3">
      <c r="A128" s="12">
        <v>386514.58390000003</v>
      </c>
      <c r="B128" s="12">
        <v>152852.38740000001</v>
      </c>
      <c r="C128" s="12">
        <v>-0.17030000000000001</v>
      </c>
      <c r="D128" s="12">
        <v>127</v>
      </c>
      <c r="E128" s="12" t="s">
        <v>283</v>
      </c>
      <c r="F128" s="12">
        <v>1.2999999999999999E-2</v>
      </c>
      <c r="G128" s="12">
        <v>0.02</v>
      </c>
      <c r="H128" s="12" t="s">
        <v>240</v>
      </c>
      <c r="I128" s="12">
        <v>15</v>
      </c>
      <c r="J128" s="12">
        <v>1</v>
      </c>
      <c r="K128" s="12">
        <v>1.4390000000000001</v>
      </c>
      <c r="L128" s="12">
        <v>0.73699999999999999</v>
      </c>
      <c r="M128" s="12">
        <v>1.236</v>
      </c>
      <c r="N128" s="12">
        <v>1.214</v>
      </c>
      <c r="O128" s="12">
        <v>1.883</v>
      </c>
      <c r="P128" s="12">
        <v>0.01</v>
      </c>
      <c r="Q128" s="12">
        <v>8.0000000000000002E-3</v>
      </c>
      <c r="R128" s="2">
        <v>43573</v>
      </c>
      <c r="S128" s="13">
        <v>0.42511574074074071</v>
      </c>
      <c r="T128" s="12">
        <v>2.0499999999999998</v>
      </c>
      <c r="U128" s="12">
        <v>-82.478566649499996</v>
      </c>
      <c r="V128" s="12">
        <v>27.821441800399999</v>
      </c>
      <c r="W128" s="12">
        <v>-7.7380000000000004E-2</v>
      </c>
      <c r="Y128">
        <v>2.04</v>
      </c>
      <c r="Z128">
        <f t="shared" si="2"/>
        <v>-0.18030000000000002</v>
      </c>
      <c r="AA128">
        <f t="shared" si="3"/>
        <v>-8.7379999999999999E-2</v>
      </c>
    </row>
    <row r="129" spans="1:27" x14ac:dyDescent="0.3">
      <c r="A129" s="12">
        <v>386515.99579999998</v>
      </c>
      <c r="B129" s="12">
        <v>152850.57990000001</v>
      </c>
      <c r="C129" s="12">
        <v>-4.7399999999999998E-2</v>
      </c>
      <c r="D129" s="12">
        <v>128</v>
      </c>
      <c r="E129" s="12" t="s">
        <v>283</v>
      </c>
      <c r="F129" s="12">
        <v>1.2999999999999999E-2</v>
      </c>
      <c r="G129" s="12">
        <v>0.02</v>
      </c>
      <c r="H129" s="12" t="s">
        <v>240</v>
      </c>
      <c r="I129" s="12">
        <v>15</v>
      </c>
      <c r="J129" s="12">
        <v>1</v>
      </c>
      <c r="K129" s="12">
        <v>1.44</v>
      </c>
      <c r="L129" s="12">
        <v>0.73699999999999999</v>
      </c>
      <c r="M129" s="12">
        <v>1.2370000000000001</v>
      </c>
      <c r="N129" s="12">
        <v>1.2150000000000001</v>
      </c>
      <c r="O129" s="12">
        <v>1.8839999999999999</v>
      </c>
      <c r="P129" s="12">
        <v>0.01</v>
      </c>
      <c r="Q129" s="12">
        <v>8.0000000000000002E-3</v>
      </c>
      <c r="R129" s="2">
        <v>43573</v>
      </c>
      <c r="S129" s="13">
        <v>0.42527777777777781</v>
      </c>
      <c r="T129" s="12">
        <v>2.0499999999999998</v>
      </c>
      <c r="U129" s="12">
        <v>-82.478585051699994</v>
      </c>
      <c r="V129" s="12">
        <v>27.821454477900001</v>
      </c>
      <c r="W129" s="12">
        <v>4.5539999999999997E-2</v>
      </c>
      <c r="Y129">
        <v>2.04</v>
      </c>
      <c r="Z129">
        <f t="shared" si="2"/>
        <v>-5.74E-2</v>
      </c>
      <c r="AA129">
        <f t="shared" si="3"/>
        <v>3.5539999999999995E-2</v>
      </c>
    </row>
    <row r="130" spans="1:27" x14ac:dyDescent="0.3">
      <c r="A130" s="12">
        <v>386518.462</v>
      </c>
      <c r="B130" s="12">
        <v>152849.00140000001</v>
      </c>
      <c r="C130" s="12">
        <v>-7.6799999999999993E-2</v>
      </c>
      <c r="D130" s="12">
        <v>129</v>
      </c>
      <c r="E130" s="12" t="s">
        <v>283</v>
      </c>
      <c r="F130" s="12">
        <v>1.2999999999999999E-2</v>
      </c>
      <c r="G130" s="12">
        <v>0.02</v>
      </c>
      <c r="H130" s="12" t="s">
        <v>240</v>
      </c>
      <c r="I130" s="12">
        <v>15</v>
      </c>
      <c r="J130" s="12">
        <v>2</v>
      </c>
      <c r="K130" s="12">
        <v>1.4410000000000001</v>
      </c>
      <c r="L130" s="12">
        <v>0.73699999999999999</v>
      </c>
      <c r="M130" s="12">
        <v>1.238</v>
      </c>
      <c r="N130" s="12">
        <v>1.216</v>
      </c>
      <c r="O130" s="12">
        <v>1.885</v>
      </c>
      <c r="P130" s="12">
        <v>0.01</v>
      </c>
      <c r="Q130" s="12">
        <v>8.0000000000000002E-3</v>
      </c>
      <c r="R130" s="2">
        <v>43573</v>
      </c>
      <c r="S130" s="13">
        <v>0.4254398148148148</v>
      </c>
      <c r="T130" s="12">
        <v>2.0499999999999998</v>
      </c>
      <c r="U130" s="12">
        <v>-82.478601171199998</v>
      </c>
      <c r="V130" s="12">
        <v>27.821476677700002</v>
      </c>
      <c r="W130" s="12">
        <v>1.6150000000000001E-2</v>
      </c>
      <c r="Y130">
        <v>2.04</v>
      </c>
      <c r="Z130">
        <f t="shared" si="2"/>
        <v>-8.6799999999999988E-2</v>
      </c>
      <c r="AA130">
        <f t="shared" si="3"/>
        <v>6.150000000000001E-3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65B3-2913-44E6-B496-4BF597E77452}">
  <dimension ref="A1:AA91"/>
  <sheetViews>
    <sheetView workbookViewId="0">
      <selection activeCell="Y1" sqref="Y1:AA2"/>
    </sheetView>
  </sheetViews>
  <sheetFormatPr defaultRowHeight="14.4" x14ac:dyDescent="0.3"/>
  <sheetData>
    <row r="1" spans="1:27" x14ac:dyDescent="0.3">
      <c r="A1" s="9" t="s">
        <v>217</v>
      </c>
      <c r="B1" s="9" t="s">
        <v>218</v>
      </c>
      <c r="C1" s="9" t="s">
        <v>219</v>
      </c>
      <c r="D1" s="9" t="s">
        <v>220</v>
      </c>
      <c r="E1" s="9" t="s">
        <v>221</v>
      </c>
      <c r="F1" s="9" t="s">
        <v>222</v>
      </c>
      <c r="G1" s="9" t="s">
        <v>223</v>
      </c>
      <c r="H1" s="9" t="s">
        <v>224</v>
      </c>
      <c r="I1" s="9" t="s">
        <v>225</v>
      </c>
      <c r="J1" s="9" t="s">
        <v>226</v>
      </c>
      <c r="K1" s="9" t="s">
        <v>227</v>
      </c>
      <c r="L1" s="9" t="s">
        <v>228</v>
      </c>
      <c r="M1" s="9" t="s">
        <v>229</v>
      </c>
      <c r="N1" s="9" t="s">
        <v>230</v>
      </c>
      <c r="O1" s="9" t="s">
        <v>231</v>
      </c>
      <c r="P1" s="9" t="s">
        <v>232</v>
      </c>
      <c r="Q1" s="9" t="s">
        <v>233</v>
      </c>
      <c r="R1" s="10" t="s">
        <v>234</v>
      </c>
      <c r="S1" s="11" t="s">
        <v>22</v>
      </c>
      <c r="T1" s="9" t="s">
        <v>235</v>
      </c>
      <c r="U1" s="9" t="s">
        <v>236</v>
      </c>
      <c r="V1" s="9" t="s">
        <v>237</v>
      </c>
      <c r="W1" s="9" t="s">
        <v>238</v>
      </c>
      <c r="Y1" s="9" t="s">
        <v>332</v>
      </c>
      <c r="Z1" s="9" t="s">
        <v>219</v>
      </c>
      <c r="AA1" s="9" t="s">
        <v>238</v>
      </c>
    </row>
    <row r="2" spans="1:27" x14ac:dyDescent="0.3">
      <c r="A2" s="12">
        <v>386552.8848</v>
      </c>
      <c r="B2" s="12">
        <v>153354.261</v>
      </c>
      <c r="C2" s="12">
        <v>2.5600000000000001E-2</v>
      </c>
      <c r="D2" s="12">
        <v>1</v>
      </c>
      <c r="E2" s="12" t="s">
        <v>282</v>
      </c>
      <c r="F2" s="12">
        <v>8.0000000000000002E-3</v>
      </c>
      <c r="G2" s="12">
        <v>1.2999999999999999E-2</v>
      </c>
      <c r="H2" s="12" t="s">
        <v>240</v>
      </c>
      <c r="I2" s="12">
        <v>14</v>
      </c>
      <c r="J2" s="12">
        <v>2</v>
      </c>
      <c r="K2" s="12">
        <v>1.637</v>
      </c>
      <c r="L2" s="12">
        <v>0.874</v>
      </c>
      <c r="M2" s="12">
        <v>1.3839999999999999</v>
      </c>
      <c r="N2" s="12">
        <v>1.32</v>
      </c>
      <c r="O2" s="12">
        <v>2.1030000000000002</v>
      </c>
      <c r="P2" s="12">
        <v>5.0000000000000001E-3</v>
      </c>
      <c r="Q2" s="12">
        <v>6.0000000000000001E-3</v>
      </c>
      <c r="R2" s="2">
        <v>43572</v>
      </c>
      <c r="S2" s="13">
        <v>0.32469907407407406</v>
      </c>
      <c r="T2" s="12">
        <v>2.0499999999999998</v>
      </c>
      <c r="U2" s="12">
        <v>-82.473474078699994</v>
      </c>
      <c r="V2" s="12">
        <v>27.821804994800001</v>
      </c>
      <c r="W2" s="12">
        <v>0.11713999999999999</v>
      </c>
      <c r="Y2">
        <v>2.04</v>
      </c>
      <c r="Z2">
        <f>C2-0.01</f>
        <v>1.5600000000000001E-2</v>
      </c>
      <c r="AA2">
        <f>W2-0.01</f>
        <v>0.10714</v>
      </c>
    </row>
    <row r="3" spans="1:27" x14ac:dyDescent="0.3">
      <c r="A3" s="12">
        <v>386549.87609999999</v>
      </c>
      <c r="B3" s="12">
        <v>153355.64840000001</v>
      </c>
      <c r="C3" s="12">
        <v>-0.1149</v>
      </c>
      <c r="D3" s="12">
        <v>2</v>
      </c>
      <c r="E3" s="12" t="s">
        <v>284</v>
      </c>
      <c r="F3" s="12">
        <v>8.0000000000000002E-3</v>
      </c>
      <c r="G3" s="12">
        <v>1.2999999999999999E-2</v>
      </c>
      <c r="H3" s="12" t="s">
        <v>240</v>
      </c>
      <c r="I3" s="12">
        <v>14</v>
      </c>
      <c r="J3" s="12">
        <v>1</v>
      </c>
      <c r="K3" s="12">
        <v>1.6379999999999999</v>
      </c>
      <c r="L3" s="12">
        <v>0.873</v>
      </c>
      <c r="M3" s="12">
        <v>1.3859999999999999</v>
      </c>
      <c r="N3" s="12">
        <v>1.321</v>
      </c>
      <c r="O3" s="12">
        <v>2.1040000000000001</v>
      </c>
      <c r="P3" s="12">
        <v>6.0000000000000001E-3</v>
      </c>
      <c r="Q3" s="12">
        <v>6.0000000000000001E-3</v>
      </c>
      <c r="R3" s="2">
        <v>43572</v>
      </c>
      <c r="S3" s="13">
        <v>0.32496527777777778</v>
      </c>
      <c r="T3" s="12">
        <v>2.0499999999999998</v>
      </c>
      <c r="U3" s="12">
        <v>-82.473459878599996</v>
      </c>
      <c r="V3" s="12">
        <v>27.8217778922</v>
      </c>
      <c r="W3" s="12">
        <v>-2.3359999999999999E-2</v>
      </c>
      <c r="Y3">
        <v>2.04</v>
      </c>
      <c r="Z3">
        <f t="shared" ref="Z3:Z66" si="0">C3-0.01</f>
        <v>-0.1249</v>
      </c>
      <c r="AA3">
        <f t="shared" ref="AA3:AA66" si="1">W3-0.01</f>
        <v>-3.3360000000000001E-2</v>
      </c>
    </row>
    <row r="4" spans="1:27" x14ac:dyDescent="0.3">
      <c r="A4" s="12">
        <v>386546.85619999998</v>
      </c>
      <c r="B4" s="12">
        <v>153357.0092</v>
      </c>
      <c r="C4" s="12">
        <v>-0.26819999999999999</v>
      </c>
      <c r="D4" s="12">
        <v>3</v>
      </c>
      <c r="E4" s="12"/>
      <c r="F4" s="12">
        <v>8.0000000000000002E-3</v>
      </c>
      <c r="G4" s="12">
        <v>1.2999999999999999E-2</v>
      </c>
      <c r="H4" s="12" t="s">
        <v>240</v>
      </c>
      <c r="I4" s="12">
        <v>14</v>
      </c>
      <c r="J4" s="12">
        <v>2</v>
      </c>
      <c r="K4" s="12">
        <v>1.6379999999999999</v>
      </c>
      <c r="L4" s="12">
        <v>0.873</v>
      </c>
      <c r="M4" s="12">
        <v>1.387</v>
      </c>
      <c r="N4" s="12">
        <v>1.321</v>
      </c>
      <c r="O4" s="12">
        <v>2.105</v>
      </c>
      <c r="P4" s="12">
        <v>5.0000000000000001E-3</v>
      </c>
      <c r="Q4" s="12">
        <v>6.0000000000000001E-3</v>
      </c>
      <c r="R4" s="2">
        <v>43572</v>
      </c>
      <c r="S4" s="13">
        <v>0.32515046296296296</v>
      </c>
      <c r="T4" s="12">
        <v>2.0499999999999998</v>
      </c>
      <c r="U4" s="12">
        <v>-82.473445948099993</v>
      </c>
      <c r="V4" s="12">
        <v>27.8217506875</v>
      </c>
      <c r="W4" s="12">
        <v>-0.17665</v>
      </c>
      <c r="Y4">
        <v>2.04</v>
      </c>
      <c r="Z4">
        <f t="shared" si="0"/>
        <v>-0.2782</v>
      </c>
      <c r="AA4">
        <f t="shared" si="1"/>
        <v>-0.18665000000000001</v>
      </c>
    </row>
    <row r="5" spans="1:27" x14ac:dyDescent="0.3">
      <c r="A5" s="12">
        <v>386543.93459999998</v>
      </c>
      <c r="B5" s="12">
        <v>153358.3701</v>
      </c>
      <c r="C5" s="12">
        <v>-0.33579999999999999</v>
      </c>
      <c r="D5" s="12">
        <v>4</v>
      </c>
      <c r="E5" s="12"/>
      <c r="F5" s="12">
        <v>8.0000000000000002E-3</v>
      </c>
      <c r="G5" s="12">
        <v>1.2E-2</v>
      </c>
      <c r="H5" s="12" t="s">
        <v>240</v>
      </c>
      <c r="I5" s="12">
        <v>14</v>
      </c>
      <c r="J5" s="12">
        <v>1</v>
      </c>
      <c r="K5" s="12">
        <v>1.639</v>
      </c>
      <c r="L5" s="12">
        <v>0.872</v>
      </c>
      <c r="M5" s="12">
        <v>1.387</v>
      </c>
      <c r="N5" s="12">
        <v>1.321</v>
      </c>
      <c r="O5" s="12">
        <v>2.105</v>
      </c>
      <c r="P5" s="12">
        <v>5.0000000000000001E-3</v>
      </c>
      <c r="Q5" s="12">
        <v>6.0000000000000001E-3</v>
      </c>
      <c r="R5" s="2">
        <v>43572</v>
      </c>
      <c r="S5" s="13">
        <v>0.32530092592592591</v>
      </c>
      <c r="T5" s="12">
        <v>2.0499999999999998</v>
      </c>
      <c r="U5" s="12">
        <v>-82.473432020399997</v>
      </c>
      <c r="V5" s="12">
        <v>27.821724369999998</v>
      </c>
      <c r="W5" s="12">
        <v>-0.24424999999999999</v>
      </c>
      <c r="Y5">
        <v>2.04</v>
      </c>
      <c r="Z5">
        <f t="shared" si="0"/>
        <v>-0.3458</v>
      </c>
      <c r="AA5">
        <f t="shared" si="1"/>
        <v>-0.25424999999999998</v>
      </c>
    </row>
    <row r="6" spans="1:27" x14ac:dyDescent="0.3">
      <c r="A6" s="12">
        <v>386541.29109999997</v>
      </c>
      <c r="B6" s="12">
        <v>153360.1937</v>
      </c>
      <c r="C6" s="12">
        <v>-0.42299999999999999</v>
      </c>
      <c r="D6" s="12">
        <v>5</v>
      </c>
      <c r="E6" s="12"/>
      <c r="F6" s="12">
        <v>8.0000000000000002E-3</v>
      </c>
      <c r="G6" s="12">
        <v>1.2E-2</v>
      </c>
      <c r="H6" s="12" t="s">
        <v>240</v>
      </c>
      <c r="I6" s="12">
        <v>14</v>
      </c>
      <c r="J6" s="12">
        <v>2</v>
      </c>
      <c r="K6" s="12">
        <v>1.639</v>
      </c>
      <c r="L6" s="12">
        <v>0.872</v>
      </c>
      <c r="M6" s="12">
        <v>1.387</v>
      </c>
      <c r="N6" s="12">
        <v>1.321</v>
      </c>
      <c r="O6" s="12">
        <v>2.105</v>
      </c>
      <c r="P6" s="12">
        <v>5.0000000000000001E-3</v>
      </c>
      <c r="Q6" s="12">
        <v>6.0000000000000001E-3</v>
      </c>
      <c r="R6" s="2">
        <v>43572</v>
      </c>
      <c r="S6" s="13">
        <v>0.32543981481481482</v>
      </c>
      <c r="T6" s="12">
        <v>2.0499999999999998</v>
      </c>
      <c r="U6" s="12">
        <v>-82.473413407099997</v>
      </c>
      <c r="V6" s="12">
        <v>27.8217005781</v>
      </c>
      <c r="W6" s="12">
        <v>-0.33144000000000001</v>
      </c>
      <c r="Y6">
        <v>2.04</v>
      </c>
      <c r="Z6">
        <f t="shared" si="0"/>
        <v>-0.433</v>
      </c>
      <c r="AA6">
        <f t="shared" si="1"/>
        <v>-0.34144000000000002</v>
      </c>
    </row>
    <row r="7" spans="1:27" x14ac:dyDescent="0.3">
      <c r="A7" s="12">
        <v>386538.36570000002</v>
      </c>
      <c r="B7" s="12">
        <v>153362.17499999999</v>
      </c>
      <c r="C7" s="12">
        <v>-0.53259999999999996</v>
      </c>
      <c r="D7" s="12">
        <v>6</v>
      </c>
      <c r="E7" s="12" t="s">
        <v>271</v>
      </c>
      <c r="F7" s="12">
        <v>8.0000000000000002E-3</v>
      </c>
      <c r="G7" s="12">
        <v>1.2999999999999999E-2</v>
      </c>
      <c r="H7" s="12" t="s">
        <v>240</v>
      </c>
      <c r="I7" s="12">
        <v>14</v>
      </c>
      <c r="J7" s="12">
        <v>2</v>
      </c>
      <c r="K7" s="12">
        <v>1.639</v>
      </c>
      <c r="L7" s="12">
        <v>0.871</v>
      </c>
      <c r="M7" s="12">
        <v>1.3879999999999999</v>
      </c>
      <c r="N7" s="12">
        <v>1.321</v>
      </c>
      <c r="O7" s="12">
        <v>2.105</v>
      </c>
      <c r="P7" s="12">
        <v>5.0000000000000001E-3</v>
      </c>
      <c r="Q7" s="12">
        <v>6.0000000000000001E-3</v>
      </c>
      <c r="R7" s="2">
        <v>43572</v>
      </c>
      <c r="S7" s="13">
        <v>0.32564814814814813</v>
      </c>
      <c r="T7" s="12">
        <v>2.0499999999999998</v>
      </c>
      <c r="U7" s="12">
        <v>-82.473393182099997</v>
      </c>
      <c r="V7" s="12">
        <v>27.821674247800001</v>
      </c>
      <c r="W7" s="12">
        <v>-0.44103999999999999</v>
      </c>
      <c r="Y7">
        <v>2.04</v>
      </c>
      <c r="Z7">
        <f t="shared" si="0"/>
        <v>-0.54259999999999997</v>
      </c>
      <c r="AA7">
        <f t="shared" si="1"/>
        <v>-0.45104</v>
      </c>
    </row>
    <row r="8" spans="1:27" x14ac:dyDescent="0.3">
      <c r="A8" s="12">
        <v>386533.0857</v>
      </c>
      <c r="B8" s="12">
        <v>153365.34039999999</v>
      </c>
      <c r="C8" s="12">
        <v>-0.60319999999999996</v>
      </c>
      <c r="D8" s="12">
        <v>7</v>
      </c>
      <c r="E8" s="12"/>
      <c r="F8" s="12">
        <v>8.0000000000000002E-3</v>
      </c>
      <c r="G8" s="12">
        <v>1.2999999999999999E-2</v>
      </c>
      <c r="H8" s="12" t="s">
        <v>240</v>
      </c>
      <c r="I8" s="12">
        <v>14</v>
      </c>
      <c r="J8" s="12">
        <v>2</v>
      </c>
      <c r="K8" s="12">
        <v>1.64</v>
      </c>
      <c r="L8" s="12">
        <v>0.87</v>
      </c>
      <c r="M8" s="12">
        <v>1.39</v>
      </c>
      <c r="N8" s="12">
        <v>1.3220000000000001</v>
      </c>
      <c r="O8" s="12">
        <v>2.1059999999999999</v>
      </c>
      <c r="P8" s="12">
        <v>6.0000000000000001E-3</v>
      </c>
      <c r="Q8" s="12">
        <v>6.0000000000000001E-3</v>
      </c>
      <c r="R8" s="2">
        <v>43572</v>
      </c>
      <c r="S8" s="13">
        <v>0.32598379629629631</v>
      </c>
      <c r="T8" s="12">
        <v>2.0499999999999998</v>
      </c>
      <c r="U8" s="12">
        <v>-82.473360846299997</v>
      </c>
      <c r="V8" s="12">
        <v>27.821626710499999</v>
      </c>
      <c r="W8" s="12">
        <v>-0.51163000000000003</v>
      </c>
      <c r="Y8">
        <v>2.04</v>
      </c>
      <c r="Z8">
        <f t="shared" si="0"/>
        <v>-0.61319999999999997</v>
      </c>
      <c r="AA8">
        <f t="shared" si="1"/>
        <v>-0.52163000000000004</v>
      </c>
    </row>
    <row r="9" spans="1:27" x14ac:dyDescent="0.3">
      <c r="A9" s="12">
        <v>386528.68229999999</v>
      </c>
      <c r="B9" s="12">
        <v>153367.7586</v>
      </c>
      <c r="C9" s="12">
        <v>-0.63539999999999996</v>
      </c>
      <c r="D9" s="12">
        <v>8</v>
      </c>
      <c r="E9" s="12"/>
      <c r="F9" s="12">
        <v>8.0000000000000002E-3</v>
      </c>
      <c r="G9" s="12">
        <v>1.2999999999999999E-2</v>
      </c>
      <c r="H9" s="12" t="s">
        <v>240</v>
      </c>
      <c r="I9" s="12">
        <v>14</v>
      </c>
      <c r="J9" s="12">
        <v>2</v>
      </c>
      <c r="K9" s="12">
        <v>1.64</v>
      </c>
      <c r="L9" s="12">
        <v>0.86899999999999999</v>
      </c>
      <c r="M9" s="12">
        <v>1.391</v>
      </c>
      <c r="N9" s="12">
        <v>1.3220000000000001</v>
      </c>
      <c r="O9" s="12">
        <v>2.1059999999999999</v>
      </c>
      <c r="P9" s="12">
        <v>6.0000000000000001E-3</v>
      </c>
      <c r="Q9" s="12">
        <v>6.0000000000000001E-3</v>
      </c>
      <c r="R9" s="2">
        <v>43572</v>
      </c>
      <c r="S9" s="13">
        <v>0.32618055555555553</v>
      </c>
      <c r="T9" s="12">
        <v>2.0499999999999998</v>
      </c>
      <c r="U9" s="12">
        <v>-82.473336128900002</v>
      </c>
      <c r="V9" s="12">
        <v>27.821587057799999</v>
      </c>
      <c r="W9" s="12">
        <v>-0.54381999999999997</v>
      </c>
      <c r="Y9">
        <v>2.04</v>
      </c>
      <c r="Z9">
        <f t="shared" si="0"/>
        <v>-0.64539999999999997</v>
      </c>
      <c r="AA9">
        <f t="shared" si="1"/>
        <v>-0.55381999999999998</v>
      </c>
    </row>
    <row r="10" spans="1:27" x14ac:dyDescent="0.3">
      <c r="A10" s="12">
        <v>386524.97340000002</v>
      </c>
      <c r="B10" s="12">
        <v>153370.9711</v>
      </c>
      <c r="C10" s="12">
        <v>-0.68440000000000001</v>
      </c>
      <c r="D10" s="12">
        <v>9</v>
      </c>
      <c r="E10" s="12"/>
      <c r="F10" s="12">
        <v>8.0000000000000002E-3</v>
      </c>
      <c r="G10" s="12">
        <v>1.4E-2</v>
      </c>
      <c r="H10" s="12" t="s">
        <v>240</v>
      </c>
      <c r="I10" s="12">
        <v>14</v>
      </c>
      <c r="J10" s="12">
        <v>1</v>
      </c>
      <c r="K10" s="12">
        <v>1.64</v>
      </c>
      <c r="L10" s="12">
        <v>0.86899999999999999</v>
      </c>
      <c r="M10" s="12">
        <v>1.391</v>
      </c>
      <c r="N10" s="12">
        <v>1.3220000000000001</v>
      </c>
      <c r="O10" s="12">
        <v>2.1070000000000002</v>
      </c>
      <c r="P10" s="12">
        <v>6.0000000000000001E-3</v>
      </c>
      <c r="Q10" s="12">
        <v>6.0000000000000001E-3</v>
      </c>
      <c r="R10" s="2">
        <v>43572</v>
      </c>
      <c r="S10" s="13">
        <v>0.3263888888888889</v>
      </c>
      <c r="T10" s="12">
        <v>2.0499999999999998</v>
      </c>
      <c r="U10" s="12">
        <v>-82.473303376499999</v>
      </c>
      <c r="V10" s="12">
        <v>27.821553699900001</v>
      </c>
      <c r="W10" s="12">
        <v>-0.59282000000000001</v>
      </c>
      <c r="Y10">
        <v>2.04</v>
      </c>
      <c r="Z10">
        <f t="shared" si="0"/>
        <v>-0.69440000000000002</v>
      </c>
      <c r="AA10">
        <f t="shared" si="1"/>
        <v>-0.60282000000000002</v>
      </c>
    </row>
    <row r="11" spans="1:27" x14ac:dyDescent="0.3">
      <c r="A11" s="12">
        <v>386521.3383</v>
      </c>
      <c r="B11" s="12">
        <v>153373.66500000001</v>
      </c>
      <c r="C11" s="12">
        <v>-0.69730000000000003</v>
      </c>
      <c r="D11" s="12">
        <v>10</v>
      </c>
      <c r="E11" s="12"/>
      <c r="F11" s="12">
        <v>8.0000000000000002E-3</v>
      </c>
      <c r="G11" s="12">
        <v>1.2999999999999999E-2</v>
      </c>
      <c r="H11" s="12" t="s">
        <v>240</v>
      </c>
      <c r="I11" s="12">
        <v>14</v>
      </c>
      <c r="J11" s="12">
        <v>2</v>
      </c>
      <c r="K11" s="12">
        <v>1.64</v>
      </c>
      <c r="L11" s="12">
        <v>0.86799999999999999</v>
      </c>
      <c r="M11" s="12">
        <v>1.3919999999999999</v>
      </c>
      <c r="N11" s="12">
        <v>1.3220000000000001</v>
      </c>
      <c r="O11" s="12">
        <v>2.1070000000000002</v>
      </c>
      <c r="P11" s="12">
        <v>6.0000000000000001E-3</v>
      </c>
      <c r="Q11" s="12">
        <v>6.0000000000000001E-3</v>
      </c>
      <c r="R11" s="2">
        <v>43572</v>
      </c>
      <c r="S11" s="13">
        <v>0.32658564814814817</v>
      </c>
      <c r="T11" s="12">
        <v>2.0499999999999998</v>
      </c>
      <c r="U11" s="12">
        <v>-82.473275890799997</v>
      </c>
      <c r="V11" s="12">
        <v>27.82152099</v>
      </c>
      <c r="W11" s="12">
        <v>-0.60570999999999997</v>
      </c>
      <c r="Y11">
        <v>2.04</v>
      </c>
      <c r="Z11">
        <f t="shared" si="0"/>
        <v>-0.70730000000000004</v>
      </c>
      <c r="AA11">
        <f t="shared" si="1"/>
        <v>-0.61570999999999998</v>
      </c>
    </row>
    <row r="12" spans="1:27" x14ac:dyDescent="0.3">
      <c r="A12" s="12">
        <v>386515.30129999999</v>
      </c>
      <c r="B12" s="12">
        <v>153363.67389999999</v>
      </c>
      <c r="C12" s="12">
        <v>-0.67720000000000002</v>
      </c>
      <c r="D12" s="12">
        <v>11</v>
      </c>
      <c r="E12" s="12"/>
      <c r="F12" s="12">
        <v>8.9999999999999993E-3</v>
      </c>
      <c r="G12" s="12">
        <v>1.4E-2</v>
      </c>
      <c r="H12" s="12" t="s">
        <v>240</v>
      </c>
      <c r="I12" s="12">
        <v>14</v>
      </c>
      <c r="J12" s="12">
        <v>2</v>
      </c>
      <c r="K12" s="12">
        <v>1.641</v>
      </c>
      <c r="L12" s="12">
        <v>0.86699999999999999</v>
      </c>
      <c r="M12" s="12">
        <v>1.393</v>
      </c>
      <c r="N12" s="12">
        <v>1.3220000000000001</v>
      </c>
      <c r="O12" s="12">
        <v>2.1070000000000002</v>
      </c>
      <c r="P12" s="12">
        <v>6.0000000000000001E-3</v>
      </c>
      <c r="Q12" s="12">
        <v>6.0000000000000001E-3</v>
      </c>
      <c r="R12" s="2">
        <v>43572</v>
      </c>
      <c r="S12" s="13">
        <v>0.32704861111111111</v>
      </c>
      <c r="T12" s="12">
        <v>2.0499999999999998</v>
      </c>
      <c r="U12" s="12">
        <v>-82.473377065400001</v>
      </c>
      <c r="V12" s="12">
        <v>27.8214661636</v>
      </c>
      <c r="W12" s="12">
        <v>-0.58557999999999999</v>
      </c>
      <c r="Y12">
        <v>2.04</v>
      </c>
      <c r="Z12">
        <f t="shared" si="0"/>
        <v>-0.68720000000000003</v>
      </c>
      <c r="AA12">
        <f t="shared" si="1"/>
        <v>-0.59558</v>
      </c>
    </row>
    <row r="13" spans="1:27" x14ac:dyDescent="0.3">
      <c r="A13" s="12">
        <v>386519.59740000003</v>
      </c>
      <c r="B13" s="12">
        <v>153361.94099999999</v>
      </c>
      <c r="C13" s="12">
        <v>-0.63470000000000004</v>
      </c>
      <c r="D13" s="12">
        <v>12</v>
      </c>
      <c r="E13" s="12"/>
      <c r="F13" s="12">
        <v>8.9999999999999993E-3</v>
      </c>
      <c r="G13" s="12">
        <v>1.4E-2</v>
      </c>
      <c r="H13" s="12" t="s">
        <v>240</v>
      </c>
      <c r="I13" s="12">
        <v>14</v>
      </c>
      <c r="J13" s="12">
        <v>1</v>
      </c>
      <c r="K13" s="12">
        <v>1.641</v>
      </c>
      <c r="L13" s="12">
        <v>0.86599999999999999</v>
      </c>
      <c r="M13" s="12">
        <v>1.3939999999999999</v>
      </c>
      <c r="N13" s="12">
        <v>1.3220000000000001</v>
      </c>
      <c r="O13" s="12">
        <v>2.1070000000000002</v>
      </c>
      <c r="P13" s="12">
        <v>6.0000000000000001E-3</v>
      </c>
      <c r="Q13" s="12">
        <v>6.0000000000000001E-3</v>
      </c>
      <c r="R13" s="2">
        <v>43572</v>
      </c>
      <c r="S13" s="13">
        <v>0.32723379629629629</v>
      </c>
      <c r="T13" s="12">
        <v>2.0499999999999998</v>
      </c>
      <c r="U13" s="12">
        <v>-82.473394822700001</v>
      </c>
      <c r="V13" s="12">
        <v>27.8215048719</v>
      </c>
      <c r="W13" s="12">
        <v>-0.54308999999999996</v>
      </c>
      <c r="Y13">
        <v>2.04</v>
      </c>
      <c r="Z13">
        <f t="shared" si="0"/>
        <v>-0.64470000000000005</v>
      </c>
      <c r="AA13">
        <f t="shared" si="1"/>
        <v>-0.55308999999999997</v>
      </c>
    </row>
    <row r="14" spans="1:27" x14ac:dyDescent="0.3">
      <c r="A14" s="12">
        <v>386524.10889999999</v>
      </c>
      <c r="B14" s="12">
        <v>153360.17790000001</v>
      </c>
      <c r="C14" s="12">
        <v>-0.6421</v>
      </c>
      <c r="D14" s="12">
        <v>13</v>
      </c>
      <c r="E14" s="12"/>
      <c r="F14" s="12">
        <v>8.9999999999999993E-3</v>
      </c>
      <c r="G14" s="12">
        <v>1.4E-2</v>
      </c>
      <c r="H14" s="12" t="s">
        <v>240</v>
      </c>
      <c r="I14" s="12">
        <v>14</v>
      </c>
      <c r="J14" s="12">
        <v>2</v>
      </c>
      <c r="K14" s="12">
        <v>1.641</v>
      </c>
      <c r="L14" s="12">
        <v>0.86499999999999999</v>
      </c>
      <c r="M14" s="12">
        <v>1.3939999999999999</v>
      </c>
      <c r="N14" s="12">
        <v>1.3220000000000001</v>
      </c>
      <c r="O14" s="12">
        <v>2.1070000000000002</v>
      </c>
      <c r="P14" s="12">
        <v>6.0000000000000001E-3</v>
      </c>
      <c r="Q14" s="12">
        <v>6.0000000000000001E-3</v>
      </c>
      <c r="R14" s="2">
        <v>43572</v>
      </c>
      <c r="S14" s="13">
        <v>0.32744212962962965</v>
      </c>
      <c r="T14" s="12">
        <v>2.0499999999999998</v>
      </c>
      <c r="U14" s="12">
        <v>-82.473412894899994</v>
      </c>
      <c r="V14" s="12">
        <v>27.821545522899999</v>
      </c>
      <c r="W14" s="12">
        <v>-0.55049000000000003</v>
      </c>
      <c r="Y14">
        <v>2.04</v>
      </c>
      <c r="Z14">
        <f t="shared" si="0"/>
        <v>-0.65210000000000001</v>
      </c>
      <c r="AA14">
        <f t="shared" si="1"/>
        <v>-0.56049000000000004</v>
      </c>
    </row>
    <row r="15" spans="1:27" x14ac:dyDescent="0.3">
      <c r="A15" s="12">
        <v>386529.0735</v>
      </c>
      <c r="B15" s="12">
        <v>153358.23149999999</v>
      </c>
      <c r="C15" s="12">
        <v>-0.69299999999999995</v>
      </c>
      <c r="D15" s="12">
        <v>14</v>
      </c>
      <c r="E15" s="12" t="s">
        <v>271</v>
      </c>
      <c r="F15" s="12">
        <v>8.9999999999999993E-3</v>
      </c>
      <c r="G15" s="12">
        <v>1.4E-2</v>
      </c>
      <c r="H15" s="12" t="s">
        <v>240</v>
      </c>
      <c r="I15" s="12">
        <v>14</v>
      </c>
      <c r="J15" s="12">
        <v>2</v>
      </c>
      <c r="K15" s="12">
        <v>1.641</v>
      </c>
      <c r="L15" s="12">
        <v>0.86499999999999999</v>
      </c>
      <c r="M15" s="12">
        <v>1.3939999999999999</v>
      </c>
      <c r="N15" s="12">
        <v>1.3220000000000001</v>
      </c>
      <c r="O15" s="12">
        <v>2.1070000000000002</v>
      </c>
      <c r="P15" s="12">
        <v>6.0000000000000001E-3</v>
      </c>
      <c r="Q15" s="12">
        <v>6.0000000000000001E-3</v>
      </c>
      <c r="R15" s="2">
        <v>43572</v>
      </c>
      <c r="S15" s="13">
        <v>0.3276736111111111</v>
      </c>
      <c r="T15" s="12">
        <v>2.0499999999999998</v>
      </c>
      <c r="U15" s="12">
        <v>-82.473432845399998</v>
      </c>
      <c r="V15" s="12">
        <v>27.821590256499999</v>
      </c>
      <c r="W15" s="12">
        <v>-0.60140000000000005</v>
      </c>
      <c r="Y15">
        <v>2.04</v>
      </c>
      <c r="Z15">
        <f t="shared" si="0"/>
        <v>-0.70299999999999996</v>
      </c>
      <c r="AA15">
        <f t="shared" si="1"/>
        <v>-0.61140000000000005</v>
      </c>
    </row>
    <row r="16" spans="1:27" x14ac:dyDescent="0.3">
      <c r="A16" s="12">
        <v>386531.6042</v>
      </c>
      <c r="B16" s="12">
        <v>153357.34109999999</v>
      </c>
      <c r="C16" s="12">
        <v>-0.55900000000000005</v>
      </c>
      <c r="D16" s="12">
        <v>15</v>
      </c>
      <c r="E16" s="12"/>
      <c r="F16" s="12">
        <v>8.0000000000000002E-3</v>
      </c>
      <c r="G16" s="12">
        <v>1.4E-2</v>
      </c>
      <c r="H16" s="12" t="s">
        <v>240</v>
      </c>
      <c r="I16" s="12">
        <v>14</v>
      </c>
      <c r="J16" s="12">
        <v>1</v>
      </c>
      <c r="K16" s="12">
        <v>1.641</v>
      </c>
      <c r="L16" s="12">
        <v>0.86399999999999999</v>
      </c>
      <c r="M16" s="12">
        <v>1.395</v>
      </c>
      <c r="N16" s="12">
        <v>1.321</v>
      </c>
      <c r="O16" s="12">
        <v>2.1070000000000002</v>
      </c>
      <c r="P16" s="12">
        <v>6.0000000000000001E-3</v>
      </c>
      <c r="Q16" s="12">
        <v>6.0000000000000001E-3</v>
      </c>
      <c r="R16" s="2">
        <v>43572</v>
      </c>
      <c r="S16" s="13">
        <v>0.3278935185185185</v>
      </c>
      <c r="T16" s="12">
        <v>2.0499999999999998</v>
      </c>
      <c r="U16" s="12">
        <v>-82.473441982200001</v>
      </c>
      <c r="V16" s="12">
        <v>27.821613062899999</v>
      </c>
      <c r="W16" s="12">
        <v>-0.46740999999999999</v>
      </c>
      <c r="Y16">
        <v>2.04</v>
      </c>
      <c r="Z16">
        <f t="shared" si="0"/>
        <v>-0.56900000000000006</v>
      </c>
      <c r="AA16">
        <f t="shared" si="1"/>
        <v>-0.47741</v>
      </c>
    </row>
    <row r="17" spans="1:27" x14ac:dyDescent="0.3">
      <c r="A17" s="12">
        <v>386533.97720000002</v>
      </c>
      <c r="B17" s="12">
        <v>153356.60889999999</v>
      </c>
      <c r="C17" s="12">
        <v>-0.50109999999999999</v>
      </c>
      <c r="D17" s="12">
        <v>16</v>
      </c>
      <c r="E17" s="12"/>
      <c r="F17" s="12">
        <v>8.0000000000000002E-3</v>
      </c>
      <c r="G17" s="12">
        <v>1.4E-2</v>
      </c>
      <c r="H17" s="12" t="s">
        <v>240</v>
      </c>
      <c r="I17" s="12">
        <v>14</v>
      </c>
      <c r="J17" s="12">
        <v>1</v>
      </c>
      <c r="K17" s="12">
        <v>1.641</v>
      </c>
      <c r="L17" s="12">
        <v>0.86299999999999999</v>
      </c>
      <c r="M17" s="12">
        <v>1.395</v>
      </c>
      <c r="N17" s="12">
        <v>1.321</v>
      </c>
      <c r="O17" s="12">
        <v>2.1070000000000002</v>
      </c>
      <c r="P17" s="12">
        <v>6.0000000000000001E-3</v>
      </c>
      <c r="Q17" s="12">
        <v>6.0000000000000001E-3</v>
      </c>
      <c r="R17" s="2">
        <v>43572</v>
      </c>
      <c r="S17" s="13">
        <v>0.32805555555555554</v>
      </c>
      <c r="T17" s="12">
        <v>2.0499999999999998</v>
      </c>
      <c r="U17" s="12">
        <v>-82.473449506999998</v>
      </c>
      <c r="V17" s="12">
        <v>27.8216344517</v>
      </c>
      <c r="W17" s="12">
        <v>-0.40952</v>
      </c>
      <c r="Y17">
        <v>2.04</v>
      </c>
      <c r="Z17">
        <f t="shared" si="0"/>
        <v>-0.5111</v>
      </c>
      <c r="AA17">
        <f t="shared" si="1"/>
        <v>-0.41952</v>
      </c>
    </row>
    <row r="18" spans="1:27" x14ac:dyDescent="0.3">
      <c r="A18" s="12">
        <v>386536.52870000002</v>
      </c>
      <c r="B18" s="12">
        <v>153355.5673</v>
      </c>
      <c r="C18" s="12">
        <v>-0.42099999999999999</v>
      </c>
      <c r="D18" s="12">
        <v>17</v>
      </c>
      <c r="E18" s="12"/>
      <c r="F18" s="12">
        <v>8.0000000000000002E-3</v>
      </c>
      <c r="G18" s="12">
        <v>1.4E-2</v>
      </c>
      <c r="H18" s="12" t="s">
        <v>240</v>
      </c>
      <c r="I18" s="12">
        <v>14</v>
      </c>
      <c r="J18" s="12">
        <v>2</v>
      </c>
      <c r="K18" s="12">
        <v>1.641</v>
      </c>
      <c r="L18" s="12">
        <v>0.86299999999999999</v>
      </c>
      <c r="M18" s="12">
        <v>1.395</v>
      </c>
      <c r="N18" s="12">
        <v>1.321</v>
      </c>
      <c r="O18" s="12">
        <v>2.1059999999999999</v>
      </c>
      <c r="P18" s="12">
        <v>6.0000000000000001E-3</v>
      </c>
      <c r="Q18" s="12">
        <v>6.0000000000000001E-3</v>
      </c>
      <c r="R18" s="2">
        <v>43572</v>
      </c>
      <c r="S18" s="13">
        <v>0.32819444444444446</v>
      </c>
      <c r="T18" s="12">
        <v>2.0499999999999998</v>
      </c>
      <c r="U18" s="12">
        <v>-82.473460179300005</v>
      </c>
      <c r="V18" s="12">
        <v>27.821657440500001</v>
      </c>
      <c r="W18" s="12">
        <v>-0.32941999999999999</v>
      </c>
      <c r="Y18">
        <v>2.04</v>
      </c>
      <c r="Z18">
        <f t="shared" si="0"/>
        <v>-0.43099999999999999</v>
      </c>
      <c r="AA18">
        <f t="shared" si="1"/>
        <v>-0.33942</v>
      </c>
    </row>
    <row r="19" spans="1:27" x14ac:dyDescent="0.3">
      <c r="A19" s="12">
        <v>386537.62099999998</v>
      </c>
      <c r="B19" s="12">
        <v>153355.0245</v>
      </c>
      <c r="C19" s="12">
        <v>-0.4612</v>
      </c>
      <c r="D19" s="12">
        <v>18</v>
      </c>
      <c r="E19" s="12" t="s">
        <v>285</v>
      </c>
      <c r="F19" s="12">
        <v>8.9999999999999993E-3</v>
      </c>
      <c r="G19" s="12">
        <v>1.4E-2</v>
      </c>
      <c r="H19" s="12" t="s">
        <v>240</v>
      </c>
      <c r="I19" s="12">
        <v>14</v>
      </c>
      <c r="J19" s="12">
        <v>1</v>
      </c>
      <c r="K19" s="12">
        <v>1.64</v>
      </c>
      <c r="L19" s="12">
        <v>0.86199999999999999</v>
      </c>
      <c r="M19" s="12">
        <v>1.3959999999999999</v>
      </c>
      <c r="N19" s="12">
        <v>1.321</v>
      </c>
      <c r="O19" s="12">
        <v>2.1059999999999999</v>
      </c>
      <c r="P19" s="12">
        <v>6.0000000000000001E-3</v>
      </c>
      <c r="Q19" s="12">
        <v>7.0000000000000001E-3</v>
      </c>
      <c r="R19" s="2">
        <v>43572</v>
      </c>
      <c r="S19" s="13">
        <v>0.32844907407407409</v>
      </c>
      <c r="T19" s="12">
        <v>2.0499999999999998</v>
      </c>
      <c r="U19" s="12">
        <v>-82.473465731499999</v>
      </c>
      <c r="V19" s="12">
        <v>27.821667278700001</v>
      </c>
      <c r="W19" s="12">
        <v>-0.36962</v>
      </c>
      <c r="Y19">
        <v>2.04</v>
      </c>
      <c r="Z19">
        <f t="shared" si="0"/>
        <v>-0.47120000000000001</v>
      </c>
      <c r="AA19">
        <f t="shared" si="1"/>
        <v>-0.37962000000000001</v>
      </c>
    </row>
    <row r="20" spans="1:27" x14ac:dyDescent="0.3">
      <c r="A20" s="12">
        <v>386538.95909999998</v>
      </c>
      <c r="B20" s="12">
        <v>153354.41990000001</v>
      </c>
      <c r="C20" s="12">
        <v>-0.39190000000000003</v>
      </c>
      <c r="D20" s="12">
        <v>19</v>
      </c>
      <c r="E20" s="12" t="s">
        <v>285</v>
      </c>
      <c r="F20" s="12">
        <v>8.9999999999999993E-3</v>
      </c>
      <c r="G20" s="12">
        <v>1.4999999999999999E-2</v>
      </c>
      <c r="H20" s="12" t="s">
        <v>240</v>
      </c>
      <c r="I20" s="12">
        <v>14</v>
      </c>
      <c r="J20" s="12">
        <v>1</v>
      </c>
      <c r="K20" s="12">
        <v>1.64</v>
      </c>
      <c r="L20" s="12">
        <v>0.86099999999999999</v>
      </c>
      <c r="M20" s="12">
        <v>1.3959999999999999</v>
      </c>
      <c r="N20" s="12">
        <v>1.321</v>
      </c>
      <c r="O20" s="12">
        <v>2.1059999999999999</v>
      </c>
      <c r="P20" s="12">
        <v>6.0000000000000001E-3</v>
      </c>
      <c r="Q20" s="12">
        <v>7.0000000000000001E-3</v>
      </c>
      <c r="R20" s="2">
        <v>43572</v>
      </c>
      <c r="S20" s="13">
        <v>0.32861111111111113</v>
      </c>
      <c r="T20" s="12">
        <v>2.0499999999999998</v>
      </c>
      <c r="U20" s="12">
        <v>-82.473471920700007</v>
      </c>
      <c r="V20" s="12">
        <v>27.821679332900001</v>
      </c>
      <c r="W20" s="12">
        <v>-0.30032999999999999</v>
      </c>
      <c r="Y20">
        <v>2.04</v>
      </c>
      <c r="Z20">
        <f t="shared" si="0"/>
        <v>-0.40190000000000003</v>
      </c>
      <c r="AA20">
        <f t="shared" si="1"/>
        <v>-0.31032999999999999</v>
      </c>
    </row>
    <row r="21" spans="1:27" x14ac:dyDescent="0.3">
      <c r="A21" s="12">
        <v>386539.9044</v>
      </c>
      <c r="B21" s="12">
        <v>153353.83960000001</v>
      </c>
      <c r="C21" s="12">
        <v>-0.34379999999999999</v>
      </c>
      <c r="D21" s="12">
        <v>20</v>
      </c>
      <c r="E21" s="12"/>
      <c r="F21" s="12">
        <v>8.0000000000000002E-3</v>
      </c>
      <c r="G21" s="12">
        <v>1.4E-2</v>
      </c>
      <c r="H21" s="12" t="s">
        <v>240</v>
      </c>
      <c r="I21" s="12">
        <v>14</v>
      </c>
      <c r="J21" s="12">
        <v>2</v>
      </c>
      <c r="K21" s="12">
        <v>1.64</v>
      </c>
      <c r="L21" s="12">
        <v>0.86099999999999999</v>
      </c>
      <c r="M21" s="12">
        <v>1.3959999999999999</v>
      </c>
      <c r="N21" s="12">
        <v>1.32</v>
      </c>
      <c r="O21" s="12">
        <v>2.1059999999999999</v>
      </c>
      <c r="P21" s="12">
        <v>6.0000000000000001E-3</v>
      </c>
      <c r="Q21" s="12">
        <v>6.0000000000000001E-3</v>
      </c>
      <c r="R21" s="2">
        <v>43572</v>
      </c>
      <c r="S21" s="13">
        <v>0.32874999999999999</v>
      </c>
      <c r="T21" s="12">
        <v>2.0499999999999998</v>
      </c>
      <c r="U21" s="12">
        <v>-82.473477847799998</v>
      </c>
      <c r="V21" s="12">
        <v>27.821687843199999</v>
      </c>
      <c r="W21" s="12">
        <v>-0.25223000000000001</v>
      </c>
      <c r="Y21">
        <v>2.04</v>
      </c>
      <c r="Z21">
        <f t="shared" si="0"/>
        <v>-0.3538</v>
      </c>
      <c r="AA21">
        <f t="shared" si="1"/>
        <v>-0.26223000000000002</v>
      </c>
    </row>
    <row r="22" spans="1:27" x14ac:dyDescent="0.3">
      <c r="A22" s="12">
        <v>386542.37339999998</v>
      </c>
      <c r="B22" s="12">
        <v>153352.1819</v>
      </c>
      <c r="C22" s="12">
        <v>-0.2697</v>
      </c>
      <c r="D22" s="12">
        <v>21</v>
      </c>
      <c r="E22" s="12"/>
      <c r="F22" s="12">
        <v>8.0000000000000002E-3</v>
      </c>
      <c r="G22" s="12">
        <v>1.4E-2</v>
      </c>
      <c r="H22" s="12" t="s">
        <v>240</v>
      </c>
      <c r="I22" s="12">
        <v>14</v>
      </c>
      <c r="J22" s="12">
        <v>4</v>
      </c>
      <c r="K22" s="12">
        <v>1.64</v>
      </c>
      <c r="L22" s="12">
        <v>0.86099999999999999</v>
      </c>
      <c r="M22" s="12">
        <v>1.3959999999999999</v>
      </c>
      <c r="N22" s="12">
        <v>1.32</v>
      </c>
      <c r="O22" s="12">
        <v>2.105</v>
      </c>
      <c r="P22" s="12">
        <v>6.0000000000000001E-3</v>
      </c>
      <c r="Q22" s="12">
        <v>6.0000000000000001E-3</v>
      </c>
      <c r="R22" s="2">
        <v>43572</v>
      </c>
      <c r="S22" s="13">
        <v>0.3288773148148148</v>
      </c>
      <c r="T22" s="12">
        <v>2.0499999999999998</v>
      </c>
      <c r="U22" s="12">
        <v>-82.473494770299993</v>
      </c>
      <c r="V22" s="12">
        <v>27.8217100661</v>
      </c>
      <c r="W22" s="12">
        <v>-0.17813000000000001</v>
      </c>
      <c r="Y22">
        <v>2.04</v>
      </c>
      <c r="Z22">
        <f t="shared" si="0"/>
        <v>-0.2797</v>
      </c>
      <c r="AA22">
        <f t="shared" si="1"/>
        <v>-0.18813000000000002</v>
      </c>
    </row>
    <row r="23" spans="1:27" x14ac:dyDescent="0.3">
      <c r="A23" s="12">
        <v>386548.22220000002</v>
      </c>
      <c r="B23" s="12">
        <v>153348.80910000001</v>
      </c>
      <c r="C23" s="12">
        <v>-0.13739999999999999</v>
      </c>
      <c r="D23" s="12">
        <v>22</v>
      </c>
      <c r="E23" s="12" t="s">
        <v>284</v>
      </c>
      <c r="F23" s="12">
        <v>8.0000000000000002E-3</v>
      </c>
      <c r="G23" s="12">
        <v>1.4E-2</v>
      </c>
      <c r="H23" s="12" t="s">
        <v>240</v>
      </c>
      <c r="I23" s="12">
        <v>14</v>
      </c>
      <c r="J23" s="12">
        <v>2</v>
      </c>
      <c r="K23" s="12">
        <v>1.64</v>
      </c>
      <c r="L23" s="12">
        <v>0.86</v>
      </c>
      <c r="M23" s="12">
        <v>1.3959999999999999</v>
      </c>
      <c r="N23" s="12">
        <v>1.32</v>
      </c>
      <c r="O23" s="12">
        <v>2.105</v>
      </c>
      <c r="P23" s="12">
        <v>6.0000000000000001E-3</v>
      </c>
      <c r="Q23" s="12">
        <v>6.0000000000000001E-3</v>
      </c>
      <c r="R23" s="2">
        <v>43572</v>
      </c>
      <c r="S23" s="13">
        <v>0.32908564814814817</v>
      </c>
      <c r="T23" s="12">
        <v>2.0499999999999998</v>
      </c>
      <c r="U23" s="12">
        <v>-82.473529233700006</v>
      </c>
      <c r="V23" s="12">
        <v>27.821762729100001</v>
      </c>
      <c r="W23" s="12">
        <v>-4.5839999999999999E-2</v>
      </c>
      <c r="Y23">
        <v>2.04</v>
      </c>
      <c r="Z23">
        <f t="shared" si="0"/>
        <v>-0.1474</v>
      </c>
      <c r="AA23">
        <f t="shared" si="1"/>
        <v>-5.5840000000000001E-2</v>
      </c>
    </row>
    <row r="24" spans="1:27" x14ac:dyDescent="0.3">
      <c r="A24" s="12">
        <v>386551.3518</v>
      </c>
      <c r="B24" s="12">
        <v>153346.3792</v>
      </c>
      <c r="C24" s="12">
        <v>4.8300000000000003E-2</v>
      </c>
      <c r="D24" s="12">
        <v>23</v>
      </c>
      <c r="E24" s="12" t="s">
        <v>282</v>
      </c>
      <c r="F24" s="12">
        <v>8.0000000000000002E-3</v>
      </c>
      <c r="G24" s="12">
        <v>1.4E-2</v>
      </c>
      <c r="H24" s="12" t="s">
        <v>240</v>
      </c>
      <c r="I24" s="12">
        <v>14</v>
      </c>
      <c r="J24" s="12">
        <v>1</v>
      </c>
      <c r="K24" s="12">
        <v>1.639</v>
      </c>
      <c r="L24" s="12">
        <v>0.85899999999999999</v>
      </c>
      <c r="M24" s="12">
        <v>1.3959999999999999</v>
      </c>
      <c r="N24" s="12">
        <v>1.32</v>
      </c>
      <c r="O24" s="12">
        <v>2.105</v>
      </c>
      <c r="P24" s="12">
        <v>6.0000000000000001E-3</v>
      </c>
      <c r="Q24" s="12">
        <v>6.0000000000000001E-3</v>
      </c>
      <c r="R24" s="2">
        <v>43572</v>
      </c>
      <c r="S24" s="13">
        <v>0.32929398148148148</v>
      </c>
      <c r="T24" s="12">
        <v>2.0499999999999998</v>
      </c>
      <c r="U24" s="12">
        <v>-82.473554020099996</v>
      </c>
      <c r="V24" s="12">
        <v>27.821790886500001</v>
      </c>
      <c r="W24" s="12">
        <v>0.13986000000000001</v>
      </c>
      <c r="Y24">
        <v>2.04</v>
      </c>
      <c r="Z24">
        <f t="shared" si="0"/>
        <v>3.8300000000000001E-2</v>
      </c>
      <c r="AA24">
        <f t="shared" si="1"/>
        <v>0.12986</v>
      </c>
    </row>
    <row r="25" spans="1:27" x14ac:dyDescent="0.3">
      <c r="A25" s="12">
        <v>386538.78129999997</v>
      </c>
      <c r="B25" s="12">
        <v>153341.57689999999</v>
      </c>
      <c r="C25" s="12">
        <v>-0.27160000000000001</v>
      </c>
      <c r="D25" s="12">
        <v>24</v>
      </c>
      <c r="E25" s="12"/>
      <c r="F25" s="12">
        <v>0.01</v>
      </c>
      <c r="G25" s="12">
        <v>1.7000000000000001E-2</v>
      </c>
      <c r="H25" s="12" t="s">
        <v>240</v>
      </c>
      <c r="I25" s="12">
        <v>11</v>
      </c>
      <c r="J25" s="12">
        <v>1</v>
      </c>
      <c r="K25" s="12">
        <v>2.1139999999999999</v>
      </c>
      <c r="L25" s="12">
        <v>1.0489999999999999</v>
      </c>
      <c r="M25" s="12">
        <v>1.8360000000000001</v>
      </c>
      <c r="N25" s="12">
        <v>1.956</v>
      </c>
      <c r="O25" s="12">
        <v>2.88</v>
      </c>
      <c r="P25" s="12">
        <v>6.0000000000000001E-3</v>
      </c>
      <c r="Q25" s="12">
        <v>7.0000000000000001E-3</v>
      </c>
      <c r="R25" s="2">
        <v>43572</v>
      </c>
      <c r="S25" s="13">
        <v>0.32974537037037038</v>
      </c>
      <c r="T25" s="12">
        <v>2.0499999999999998</v>
      </c>
      <c r="U25" s="12">
        <v>-82.473602271800004</v>
      </c>
      <c r="V25" s="12">
        <v>27.821677281300001</v>
      </c>
      <c r="W25" s="12">
        <v>-0.17999000000000001</v>
      </c>
      <c r="Y25">
        <v>2.04</v>
      </c>
      <c r="Z25">
        <f t="shared" si="0"/>
        <v>-0.28160000000000002</v>
      </c>
      <c r="AA25">
        <f t="shared" si="1"/>
        <v>-0.18999000000000002</v>
      </c>
    </row>
    <row r="26" spans="1:27" x14ac:dyDescent="0.3">
      <c r="A26" s="12">
        <v>386535.93959999998</v>
      </c>
      <c r="B26" s="12">
        <v>153342.7568</v>
      </c>
      <c r="C26" s="12">
        <v>-0.37659999999999999</v>
      </c>
      <c r="D26" s="12">
        <v>25</v>
      </c>
      <c r="E26" s="12"/>
      <c r="F26" s="12">
        <v>8.0000000000000002E-3</v>
      </c>
      <c r="G26" s="12">
        <v>1.4E-2</v>
      </c>
      <c r="H26" s="12" t="s">
        <v>240</v>
      </c>
      <c r="I26" s="12">
        <v>14</v>
      </c>
      <c r="J26" s="12">
        <v>2</v>
      </c>
      <c r="K26" s="12">
        <v>1.911</v>
      </c>
      <c r="L26" s="12">
        <v>0.94199999999999995</v>
      </c>
      <c r="M26" s="12">
        <v>1.663</v>
      </c>
      <c r="N26" s="12">
        <v>1.722</v>
      </c>
      <c r="O26" s="12">
        <v>2.573</v>
      </c>
      <c r="P26" s="12">
        <v>6.0000000000000001E-3</v>
      </c>
      <c r="Q26" s="12">
        <v>6.0000000000000001E-3</v>
      </c>
      <c r="R26" s="2">
        <v>43572</v>
      </c>
      <c r="S26" s="13">
        <v>0.32993055555555556</v>
      </c>
      <c r="T26" s="12">
        <v>2.0499999999999998</v>
      </c>
      <c r="U26" s="12">
        <v>-82.473590184399995</v>
      </c>
      <c r="V26" s="12">
        <v>27.8216516785</v>
      </c>
      <c r="W26" s="12">
        <v>-0.28498000000000001</v>
      </c>
      <c r="Y26">
        <v>2.04</v>
      </c>
      <c r="Z26">
        <f t="shared" si="0"/>
        <v>-0.3866</v>
      </c>
      <c r="AA26">
        <f t="shared" si="1"/>
        <v>-0.29498000000000002</v>
      </c>
    </row>
    <row r="27" spans="1:27" x14ac:dyDescent="0.3">
      <c r="A27" s="12">
        <v>386534.79700000002</v>
      </c>
      <c r="B27" s="12">
        <v>153343.2782</v>
      </c>
      <c r="C27" s="12">
        <v>-0.38579999999999998</v>
      </c>
      <c r="D27" s="12">
        <v>26</v>
      </c>
      <c r="E27" s="12"/>
      <c r="F27" s="12">
        <v>8.0000000000000002E-3</v>
      </c>
      <c r="G27" s="12">
        <v>1.4E-2</v>
      </c>
      <c r="H27" s="12" t="s">
        <v>240</v>
      </c>
      <c r="I27" s="12">
        <v>14</v>
      </c>
      <c r="J27" s="12">
        <v>2</v>
      </c>
      <c r="K27" s="12">
        <v>1.6379999999999999</v>
      </c>
      <c r="L27" s="12">
        <v>0.85699999999999998</v>
      </c>
      <c r="M27" s="12">
        <v>1.3959999999999999</v>
      </c>
      <c r="N27" s="12">
        <v>1.3180000000000001</v>
      </c>
      <c r="O27" s="12">
        <v>2.1019999999999999</v>
      </c>
      <c r="P27" s="12">
        <v>6.0000000000000001E-3</v>
      </c>
      <c r="Q27" s="12">
        <v>6.0000000000000001E-3</v>
      </c>
      <c r="R27" s="2">
        <v>43572</v>
      </c>
      <c r="S27" s="13">
        <v>0.33003472222222224</v>
      </c>
      <c r="T27" s="12">
        <v>2.0499999999999998</v>
      </c>
      <c r="U27" s="12">
        <v>-82.473584847400005</v>
      </c>
      <c r="V27" s="12">
        <v>27.8216413856</v>
      </c>
      <c r="W27" s="12">
        <v>-0.29418</v>
      </c>
      <c r="Y27">
        <v>2.04</v>
      </c>
      <c r="Z27">
        <f t="shared" si="0"/>
        <v>-0.39579999999999999</v>
      </c>
      <c r="AA27">
        <f t="shared" si="1"/>
        <v>-0.30418000000000001</v>
      </c>
    </row>
    <row r="28" spans="1:27" x14ac:dyDescent="0.3">
      <c r="A28" s="12">
        <v>386533.85220000002</v>
      </c>
      <c r="B28" s="12">
        <v>153343.79550000001</v>
      </c>
      <c r="C28" s="12">
        <v>-0.53749999999999998</v>
      </c>
      <c r="D28" s="12">
        <v>27</v>
      </c>
      <c r="E28" s="12" t="s">
        <v>285</v>
      </c>
      <c r="F28" s="12">
        <v>8.9999999999999993E-3</v>
      </c>
      <c r="G28" s="12">
        <v>1.4999999999999999E-2</v>
      </c>
      <c r="H28" s="12" t="s">
        <v>240</v>
      </c>
      <c r="I28" s="12">
        <v>14</v>
      </c>
      <c r="J28" s="12">
        <v>2</v>
      </c>
      <c r="K28" s="12">
        <v>1.6379999999999999</v>
      </c>
      <c r="L28" s="12">
        <v>0.85599999999999998</v>
      </c>
      <c r="M28" s="12">
        <v>1.3959999999999999</v>
      </c>
      <c r="N28" s="12">
        <v>1.3180000000000001</v>
      </c>
      <c r="O28" s="12">
        <v>2.1019999999999999</v>
      </c>
      <c r="P28" s="12">
        <v>6.0000000000000001E-3</v>
      </c>
      <c r="Q28" s="12">
        <v>7.0000000000000001E-3</v>
      </c>
      <c r="R28" s="2">
        <v>43572</v>
      </c>
      <c r="S28" s="13">
        <v>0.33018518518518519</v>
      </c>
      <c r="T28" s="12">
        <v>2.0499999999999998</v>
      </c>
      <c r="U28" s="12">
        <v>-82.473579559699999</v>
      </c>
      <c r="V28" s="12">
        <v>27.821632877599999</v>
      </c>
      <c r="W28" s="12">
        <v>-0.44588</v>
      </c>
      <c r="Y28">
        <v>2.04</v>
      </c>
      <c r="Z28">
        <f t="shared" si="0"/>
        <v>-0.54749999999999999</v>
      </c>
      <c r="AA28">
        <f t="shared" si="1"/>
        <v>-0.45588000000000001</v>
      </c>
    </row>
    <row r="29" spans="1:27" x14ac:dyDescent="0.3">
      <c r="A29" s="12">
        <v>386532.43239999999</v>
      </c>
      <c r="B29" s="12">
        <v>153344.587</v>
      </c>
      <c r="C29" s="12">
        <v>-0.54900000000000004</v>
      </c>
      <c r="D29" s="12">
        <v>28</v>
      </c>
      <c r="E29" s="12" t="s">
        <v>285</v>
      </c>
      <c r="F29" s="12">
        <v>8.9999999999999993E-3</v>
      </c>
      <c r="G29" s="12">
        <v>1.4999999999999999E-2</v>
      </c>
      <c r="H29" s="12" t="s">
        <v>240</v>
      </c>
      <c r="I29" s="12">
        <v>14</v>
      </c>
      <c r="J29" s="12">
        <v>2</v>
      </c>
      <c r="K29" s="12">
        <v>1.637</v>
      </c>
      <c r="L29" s="12">
        <v>0.85499999999999998</v>
      </c>
      <c r="M29" s="12">
        <v>1.3959999999999999</v>
      </c>
      <c r="N29" s="12">
        <v>1.3169999999999999</v>
      </c>
      <c r="O29" s="12">
        <v>2.101</v>
      </c>
      <c r="P29" s="12">
        <v>6.0000000000000001E-3</v>
      </c>
      <c r="Q29" s="12">
        <v>6.0000000000000001E-3</v>
      </c>
      <c r="R29" s="2">
        <v>43572</v>
      </c>
      <c r="S29" s="13">
        <v>0.33047453703703705</v>
      </c>
      <c r="T29" s="12">
        <v>2.0499999999999998</v>
      </c>
      <c r="U29" s="12">
        <v>-82.473571470300001</v>
      </c>
      <c r="V29" s="12">
        <v>27.821620092700002</v>
      </c>
      <c r="W29" s="12">
        <v>-0.45738000000000001</v>
      </c>
      <c r="Y29">
        <v>2.04</v>
      </c>
      <c r="Z29">
        <f t="shared" si="0"/>
        <v>-0.55900000000000005</v>
      </c>
      <c r="AA29">
        <f t="shared" si="1"/>
        <v>-0.46738000000000002</v>
      </c>
    </row>
    <row r="30" spans="1:27" x14ac:dyDescent="0.3">
      <c r="A30" s="12">
        <v>386529.9068</v>
      </c>
      <c r="B30" s="12">
        <v>153345.3316</v>
      </c>
      <c r="C30" s="12">
        <v>-0.54239999999999999</v>
      </c>
      <c r="D30" s="12">
        <v>29</v>
      </c>
      <c r="E30" s="12"/>
      <c r="F30" s="12">
        <v>8.9999999999999993E-3</v>
      </c>
      <c r="G30" s="12">
        <v>1.4999999999999999E-2</v>
      </c>
      <c r="H30" s="12" t="s">
        <v>240</v>
      </c>
      <c r="I30" s="12">
        <v>14</v>
      </c>
      <c r="J30" s="12">
        <v>2</v>
      </c>
      <c r="K30" s="12">
        <v>1.637</v>
      </c>
      <c r="L30" s="12">
        <v>0.85399999999999998</v>
      </c>
      <c r="M30" s="12">
        <v>1.3959999999999999</v>
      </c>
      <c r="N30" s="12">
        <v>1.3160000000000001</v>
      </c>
      <c r="O30" s="12">
        <v>2.1</v>
      </c>
      <c r="P30" s="12">
        <v>6.0000000000000001E-3</v>
      </c>
      <c r="Q30" s="12">
        <v>7.0000000000000001E-3</v>
      </c>
      <c r="R30" s="2">
        <v>43572</v>
      </c>
      <c r="S30" s="13">
        <v>0.33063657407407404</v>
      </c>
      <c r="T30" s="12">
        <v>2.0499999999999998</v>
      </c>
      <c r="U30" s="12">
        <v>-82.473563813599995</v>
      </c>
      <c r="V30" s="12">
        <v>27.821597327300001</v>
      </c>
      <c r="W30" s="12">
        <v>-0.45077</v>
      </c>
      <c r="Y30">
        <v>2.04</v>
      </c>
      <c r="Z30">
        <f t="shared" si="0"/>
        <v>-0.5524</v>
      </c>
      <c r="AA30">
        <f t="shared" si="1"/>
        <v>-0.46077000000000001</v>
      </c>
    </row>
    <row r="31" spans="1:27" x14ac:dyDescent="0.3">
      <c r="A31" s="12">
        <v>386525.09499999997</v>
      </c>
      <c r="B31" s="12">
        <v>153346.91159999999</v>
      </c>
      <c r="C31" s="12">
        <v>-0.65880000000000005</v>
      </c>
      <c r="D31" s="12">
        <v>30</v>
      </c>
      <c r="E31" s="12"/>
      <c r="F31" s="12">
        <v>8.0000000000000002E-3</v>
      </c>
      <c r="G31" s="12">
        <v>1.4E-2</v>
      </c>
      <c r="H31" s="12" t="s">
        <v>240</v>
      </c>
      <c r="I31" s="12">
        <v>15</v>
      </c>
      <c r="J31" s="12">
        <v>2</v>
      </c>
      <c r="K31" s="12">
        <v>1.4850000000000001</v>
      </c>
      <c r="L31" s="12">
        <v>0.81399999999999995</v>
      </c>
      <c r="M31" s="12">
        <v>1.242</v>
      </c>
      <c r="N31" s="12">
        <v>1.1859999999999999</v>
      </c>
      <c r="O31" s="12">
        <v>1.901</v>
      </c>
      <c r="P31" s="12">
        <v>6.0000000000000001E-3</v>
      </c>
      <c r="Q31" s="12">
        <v>6.0000000000000001E-3</v>
      </c>
      <c r="R31" s="2">
        <v>43572</v>
      </c>
      <c r="S31" s="13">
        <v>0.33084490740740741</v>
      </c>
      <c r="T31" s="12">
        <v>2.0499999999999998</v>
      </c>
      <c r="U31" s="12">
        <v>-82.473547588000002</v>
      </c>
      <c r="V31" s="12">
        <v>27.821553959900001</v>
      </c>
      <c r="W31" s="12">
        <v>-0.56716999999999995</v>
      </c>
      <c r="Y31">
        <v>2.04</v>
      </c>
      <c r="Z31">
        <f t="shared" si="0"/>
        <v>-0.66880000000000006</v>
      </c>
      <c r="AA31">
        <f t="shared" si="1"/>
        <v>-0.57716999999999996</v>
      </c>
    </row>
    <row r="32" spans="1:27" x14ac:dyDescent="0.3">
      <c r="A32" s="12">
        <v>386520.24979999999</v>
      </c>
      <c r="B32" s="12">
        <v>153348.9534</v>
      </c>
      <c r="C32" s="12">
        <v>-0.58040000000000003</v>
      </c>
      <c r="D32" s="12">
        <v>31</v>
      </c>
      <c r="E32" s="12"/>
      <c r="F32" s="12">
        <v>8.9999999999999993E-3</v>
      </c>
      <c r="G32" s="12">
        <v>1.4E-2</v>
      </c>
      <c r="H32" s="12" t="s">
        <v>240</v>
      </c>
      <c r="I32" s="12">
        <v>14</v>
      </c>
      <c r="J32" s="12">
        <v>1</v>
      </c>
      <c r="K32" s="12">
        <v>1.659</v>
      </c>
      <c r="L32" s="12">
        <v>0.86199999999999999</v>
      </c>
      <c r="M32" s="12">
        <v>1.4179999999999999</v>
      </c>
      <c r="N32" s="12">
        <v>1.3740000000000001</v>
      </c>
      <c r="O32" s="12">
        <v>2.1539999999999999</v>
      </c>
      <c r="P32" s="12">
        <v>6.0000000000000001E-3</v>
      </c>
      <c r="Q32" s="12">
        <v>7.0000000000000001E-3</v>
      </c>
      <c r="R32" s="2">
        <v>43572</v>
      </c>
      <c r="S32" s="13">
        <v>0.33105324074074077</v>
      </c>
      <c r="T32" s="12">
        <v>2.0499999999999998</v>
      </c>
      <c r="U32" s="12">
        <v>-82.473526673799995</v>
      </c>
      <c r="V32" s="12">
        <v>27.821510307200001</v>
      </c>
      <c r="W32" s="12">
        <v>-0.48875999999999997</v>
      </c>
      <c r="Y32">
        <v>2.04</v>
      </c>
      <c r="Z32">
        <f t="shared" si="0"/>
        <v>-0.59040000000000004</v>
      </c>
      <c r="AA32">
        <f t="shared" si="1"/>
        <v>-0.49875999999999998</v>
      </c>
    </row>
    <row r="33" spans="1:27" x14ac:dyDescent="0.3">
      <c r="A33" s="12">
        <v>386515.3702</v>
      </c>
      <c r="B33" s="12">
        <v>153351.00270000001</v>
      </c>
      <c r="C33" s="12">
        <v>-0.58089999999999997</v>
      </c>
      <c r="D33" s="12">
        <v>32</v>
      </c>
      <c r="E33" s="12"/>
      <c r="F33" s="12">
        <v>8.0000000000000002E-3</v>
      </c>
      <c r="G33" s="12">
        <v>1.4E-2</v>
      </c>
      <c r="H33" s="12" t="s">
        <v>240</v>
      </c>
      <c r="I33" s="12">
        <v>14</v>
      </c>
      <c r="J33" s="12">
        <v>2</v>
      </c>
      <c r="K33" s="12">
        <v>1.66</v>
      </c>
      <c r="L33" s="12">
        <v>0.86099999999999999</v>
      </c>
      <c r="M33" s="12">
        <v>1.419</v>
      </c>
      <c r="N33" s="12">
        <v>1.3740000000000001</v>
      </c>
      <c r="O33" s="12">
        <v>2.1549999999999998</v>
      </c>
      <c r="P33" s="12">
        <v>6.0000000000000001E-3</v>
      </c>
      <c r="Q33" s="12">
        <v>6.0000000000000001E-3</v>
      </c>
      <c r="R33" s="2">
        <v>43572</v>
      </c>
      <c r="S33" s="13">
        <v>0.33122685185185186</v>
      </c>
      <c r="T33" s="12">
        <v>2.0499999999999998</v>
      </c>
      <c r="U33" s="12">
        <v>-82.473505682199999</v>
      </c>
      <c r="V33" s="12">
        <v>27.821466344299999</v>
      </c>
      <c r="W33" s="12">
        <v>-0.48925000000000002</v>
      </c>
      <c r="Y33">
        <v>2.04</v>
      </c>
      <c r="Z33">
        <f t="shared" si="0"/>
        <v>-0.59089999999999998</v>
      </c>
      <c r="AA33">
        <f t="shared" si="1"/>
        <v>-0.49925000000000003</v>
      </c>
    </row>
    <row r="34" spans="1:27" x14ac:dyDescent="0.3">
      <c r="A34" s="12">
        <v>386510.39970000001</v>
      </c>
      <c r="B34" s="12">
        <v>153353.44510000001</v>
      </c>
      <c r="C34" s="12">
        <v>-0.62129999999999996</v>
      </c>
      <c r="D34" s="12">
        <v>33</v>
      </c>
      <c r="E34" s="12"/>
      <c r="F34" s="12">
        <v>8.9999999999999993E-3</v>
      </c>
      <c r="G34" s="12">
        <v>1.4E-2</v>
      </c>
      <c r="H34" s="12" t="s">
        <v>240</v>
      </c>
      <c r="I34" s="12">
        <v>12</v>
      </c>
      <c r="J34" s="12">
        <v>1</v>
      </c>
      <c r="K34" s="12">
        <v>1.708</v>
      </c>
      <c r="L34" s="12">
        <v>0.94399999999999995</v>
      </c>
      <c r="M34" s="12">
        <v>1.423</v>
      </c>
      <c r="N34" s="12">
        <v>1.383</v>
      </c>
      <c r="O34" s="12">
        <v>2.1970000000000001</v>
      </c>
      <c r="P34" s="12">
        <v>6.0000000000000001E-3</v>
      </c>
      <c r="Q34" s="12">
        <v>6.0000000000000001E-3</v>
      </c>
      <c r="R34" s="2">
        <v>43572</v>
      </c>
      <c r="S34" s="13">
        <v>0.33142361111111113</v>
      </c>
      <c r="T34" s="12">
        <v>2.0499999999999998</v>
      </c>
      <c r="U34" s="12">
        <v>-82.473480696899998</v>
      </c>
      <c r="V34" s="12">
        <v>27.8214215749</v>
      </c>
      <c r="W34" s="12">
        <v>-0.52964</v>
      </c>
      <c r="Y34">
        <v>2.04</v>
      </c>
      <c r="Z34">
        <f t="shared" si="0"/>
        <v>-0.63129999999999997</v>
      </c>
      <c r="AA34">
        <f t="shared" si="1"/>
        <v>-0.53964000000000001</v>
      </c>
    </row>
    <row r="35" spans="1:27" x14ac:dyDescent="0.3">
      <c r="A35" s="12">
        <v>386506.18290000001</v>
      </c>
      <c r="B35" s="12">
        <v>153346.565</v>
      </c>
      <c r="C35" s="12">
        <v>-0.62350000000000005</v>
      </c>
      <c r="D35" s="12">
        <v>34</v>
      </c>
      <c r="E35" s="12"/>
      <c r="F35" s="12">
        <v>8.9999999999999993E-3</v>
      </c>
      <c r="G35" s="12">
        <v>1.4E-2</v>
      </c>
      <c r="H35" s="12" t="s">
        <v>240</v>
      </c>
      <c r="I35" s="12">
        <v>13</v>
      </c>
      <c r="J35" s="12">
        <v>1</v>
      </c>
      <c r="K35" s="12">
        <v>1.7090000000000001</v>
      </c>
      <c r="L35" s="12">
        <v>0.94299999999999995</v>
      </c>
      <c r="M35" s="12">
        <v>1.425</v>
      </c>
      <c r="N35" s="12">
        <v>1.383</v>
      </c>
      <c r="O35" s="12">
        <v>2.198</v>
      </c>
      <c r="P35" s="12">
        <v>6.0000000000000001E-3</v>
      </c>
      <c r="Q35" s="12">
        <v>6.0000000000000001E-3</v>
      </c>
      <c r="R35" s="2">
        <v>43572</v>
      </c>
      <c r="S35" s="13">
        <v>0.33167824074074076</v>
      </c>
      <c r="T35" s="12">
        <v>2.0499999999999998</v>
      </c>
      <c r="U35" s="12">
        <v>-82.473550365600005</v>
      </c>
      <c r="V35" s="12">
        <v>27.821383282399999</v>
      </c>
      <c r="W35" s="12">
        <v>-0.53181</v>
      </c>
      <c r="Y35">
        <v>2.04</v>
      </c>
      <c r="Z35">
        <f t="shared" si="0"/>
        <v>-0.63350000000000006</v>
      </c>
      <c r="AA35">
        <f t="shared" si="1"/>
        <v>-0.54181000000000001</v>
      </c>
    </row>
    <row r="36" spans="1:27" x14ac:dyDescent="0.3">
      <c r="A36" s="12">
        <v>386511.33689999999</v>
      </c>
      <c r="B36" s="12">
        <v>153344.41870000001</v>
      </c>
      <c r="C36" s="12">
        <v>-0.58409999999999995</v>
      </c>
      <c r="D36" s="12">
        <v>35</v>
      </c>
      <c r="E36" s="12"/>
      <c r="F36" s="12">
        <v>8.9999999999999993E-3</v>
      </c>
      <c r="G36" s="12">
        <v>1.4E-2</v>
      </c>
      <c r="H36" s="12" t="s">
        <v>240</v>
      </c>
      <c r="I36" s="12">
        <v>13</v>
      </c>
      <c r="J36" s="12">
        <v>2</v>
      </c>
      <c r="K36" s="12">
        <v>1.71</v>
      </c>
      <c r="L36" s="12">
        <v>0.94099999999999995</v>
      </c>
      <c r="M36" s="12">
        <v>1.4279999999999999</v>
      </c>
      <c r="N36" s="12">
        <v>1.383</v>
      </c>
      <c r="O36" s="12">
        <v>2.1989999999999998</v>
      </c>
      <c r="P36" s="12">
        <v>7.0000000000000001E-3</v>
      </c>
      <c r="Q36" s="12">
        <v>6.0000000000000001E-3</v>
      </c>
      <c r="R36" s="2">
        <v>43572</v>
      </c>
      <c r="S36" s="13">
        <v>0.33195601851851853</v>
      </c>
      <c r="T36" s="12">
        <v>2.0499999999999998</v>
      </c>
      <c r="U36" s="12">
        <v>-82.473572352600002</v>
      </c>
      <c r="V36" s="12">
        <v>27.821429718099999</v>
      </c>
      <c r="W36" s="12">
        <v>-0.49242000000000002</v>
      </c>
      <c r="Y36">
        <v>2.04</v>
      </c>
      <c r="Z36">
        <f t="shared" si="0"/>
        <v>-0.59409999999999996</v>
      </c>
      <c r="AA36">
        <f t="shared" si="1"/>
        <v>-0.50241999999999998</v>
      </c>
    </row>
    <row r="37" spans="1:27" x14ac:dyDescent="0.3">
      <c r="A37" s="12">
        <v>386515.81310000003</v>
      </c>
      <c r="B37" s="12">
        <v>153341.8039</v>
      </c>
      <c r="C37" s="12">
        <v>-0.58960000000000001</v>
      </c>
      <c r="D37" s="12">
        <v>36</v>
      </c>
      <c r="E37" s="12"/>
      <c r="F37" s="12">
        <v>8.9999999999999993E-3</v>
      </c>
      <c r="G37" s="12">
        <v>1.4E-2</v>
      </c>
      <c r="H37" s="12" t="s">
        <v>240</v>
      </c>
      <c r="I37" s="12">
        <v>13</v>
      </c>
      <c r="J37" s="12">
        <v>1</v>
      </c>
      <c r="K37" s="12">
        <v>1.7110000000000001</v>
      </c>
      <c r="L37" s="12">
        <v>0.94</v>
      </c>
      <c r="M37" s="12">
        <v>1.43</v>
      </c>
      <c r="N37" s="12">
        <v>1.383</v>
      </c>
      <c r="O37" s="12">
        <v>2.2000000000000002</v>
      </c>
      <c r="P37" s="12">
        <v>7.0000000000000001E-3</v>
      </c>
      <c r="Q37" s="12">
        <v>6.0000000000000001E-3</v>
      </c>
      <c r="R37" s="2">
        <v>43572</v>
      </c>
      <c r="S37" s="13">
        <v>0.33216435185185184</v>
      </c>
      <c r="T37" s="12">
        <v>2.0499999999999998</v>
      </c>
      <c r="U37" s="12">
        <v>-82.473599068300004</v>
      </c>
      <c r="V37" s="12">
        <v>27.821470020900001</v>
      </c>
      <c r="W37" s="12">
        <v>-0.49791999999999997</v>
      </c>
      <c r="Y37">
        <v>2.04</v>
      </c>
      <c r="Z37">
        <f t="shared" si="0"/>
        <v>-0.59960000000000002</v>
      </c>
      <c r="AA37">
        <f t="shared" si="1"/>
        <v>-0.50791999999999993</v>
      </c>
    </row>
    <row r="38" spans="1:27" x14ac:dyDescent="0.3">
      <c r="A38" s="12">
        <v>386520.36410000001</v>
      </c>
      <c r="B38" s="12">
        <v>153339.56899999999</v>
      </c>
      <c r="C38" s="12">
        <v>-0.63360000000000005</v>
      </c>
      <c r="D38" s="12">
        <v>37</v>
      </c>
      <c r="E38" s="12"/>
      <c r="F38" s="12">
        <v>8.9999999999999993E-3</v>
      </c>
      <c r="G38" s="12">
        <v>1.4E-2</v>
      </c>
      <c r="H38" s="12" t="s">
        <v>240</v>
      </c>
      <c r="I38" s="12">
        <v>13</v>
      </c>
      <c r="J38" s="12">
        <v>2</v>
      </c>
      <c r="K38" s="12">
        <v>1.8959999999999999</v>
      </c>
      <c r="L38" s="12">
        <v>0.98399999999999999</v>
      </c>
      <c r="M38" s="12">
        <v>1.621</v>
      </c>
      <c r="N38" s="12">
        <v>1.5349999999999999</v>
      </c>
      <c r="O38" s="12">
        <v>2.44</v>
      </c>
      <c r="P38" s="12">
        <v>7.0000000000000001E-3</v>
      </c>
      <c r="Q38" s="12">
        <v>6.0000000000000001E-3</v>
      </c>
      <c r="R38" s="2">
        <v>43572</v>
      </c>
      <c r="S38" s="13">
        <v>0.33234953703703701</v>
      </c>
      <c r="T38" s="12">
        <v>2.0499999999999998</v>
      </c>
      <c r="U38" s="12">
        <v>-82.473621930999997</v>
      </c>
      <c r="V38" s="12">
        <v>27.821511011999998</v>
      </c>
      <c r="W38" s="12">
        <v>-0.54193000000000002</v>
      </c>
      <c r="Y38">
        <v>2.04</v>
      </c>
      <c r="Z38">
        <f t="shared" si="0"/>
        <v>-0.64360000000000006</v>
      </c>
      <c r="AA38">
        <f t="shared" si="1"/>
        <v>-0.55193000000000003</v>
      </c>
    </row>
    <row r="39" spans="1:27" x14ac:dyDescent="0.3">
      <c r="A39" s="12">
        <v>386524.81630000001</v>
      </c>
      <c r="B39" s="12">
        <v>153337.60620000001</v>
      </c>
      <c r="C39" s="12">
        <v>-0.60440000000000005</v>
      </c>
      <c r="D39" s="12">
        <v>38</v>
      </c>
      <c r="E39" s="12"/>
      <c r="F39" s="12">
        <v>8.9999999999999993E-3</v>
      </c>
      <c r="G39" s="12">
        <v>1.4E-2</v>
      </c>
      <c r="H39" s="12" t="s">
        <v>240</v>
      </c>
      <c r="I39" s="12">
        <v>12</v>
      </c>
      <c r="J39" s="12">
        <v>1</v>
      </c>
      <c r="K39" s="12">
        <v>1.7130000000000001</v>
      </c>
      <c r="L39" s="12">
        <v>0.93799999999999994</v>
      </c>
      <c r="M39" s="12">
        <v>1.4339999999999999</v>
      </c>
      <c r="N39" s="12">
        <v>1.3819999999999999</v>
      </c>
      <c r="O39" s="12">
        <v>2.2010000000000001</v>
      </c>
      <c r="P39" s="12">
        <v>7.0000000000000001E-3</v>
      </c>
      <c r="Q39" s="12">
        <v>6.0000000000000001E-3</v>
      </c>
      <c r="R39" s="2">
        <v>43572</v>
      </c>
      <c r="S39" s="13">
        <v>0.33258101851851851</v>
      </c>
      <c r="T39" s="12">
        <v>2.0499999999999998</v>
      </c>
      <c r="U39" s="12">
        <v>-82.473642028100002</v>
      </c>
      <c r="V39" s="12">
        <v>27.821551120900001</v>
      </c>
      <c r="W39" s="12">
        <v>-0.51273000000000002</v>
      </c>
      <c r="Y39">
        <v>2.04</v>
      </c>
      <c r="Z39">
        <f t="shared" si="0"/>
        <v>-0.61440000000000006</v>
      </c>
      <c r="AA39">
        <f t="shared" si="1"/>
        <v>-0.52273000000000003</v>
      </c>
    </row>
    <row r="40" spans="1:27" x14ac:dyDescent="0.3">
      <c r="A40" s="12">
        <v>386528.64630000002</v>
      </c>
      <c r="B40" s="12">
        <v>153335.87349999999</v>
      </c>
      <c r="C40" s="12">
        <v>-0.58069999999999999</v>
      </c>
      <c r="D40" s="12">
        <v>39</v>
      </c>
      <c r="E40" s="12" t="s">
        <v>285</v>
      </c>
      <c r="F40" s="12">
        <v>8.9999999999999993E-3</v>
      </c>
      <c r="G40" s="12">
        <v>1.4E-2</v>
      </c>
      <c r="H40" s="12" t="s">
        <v>240</v>
      </c>
      <c r="I40" s="12">
        <v>12</v>
      </c>
      <c r="J40" s="12">
        <v>1</v>
      </c>
      <c r="K40" s="12">
        <v>1.897</v>
      </c>
      <c r="L40" s="12">
        <v>0.98099999999999998</v>
      </c>
      <c r="M40" s="12">
        <v>1.623</v>
      </c>
      <c r="N40" s="12">
        <v>1.534</v>
      </c>
      <c r="O40" s="12">
        <v>2.4390000000000001</v>
      </c>
      <c r="P40" s="12">
        <v>7.0000000000000001E-3</v>
      </c>
      <c r="Q40" s="12">
        <v>6.0000000000000001E-3</v>
      </c>
      <c r="R40" s="2">
        <v>43572</v>
      </c>
      <c r="S40" s="13">
        <v>0.33282407407407405</v>
      </c>
      <c r="T40" s="12">
        <v>2.0499999999999998</v>
      </c>
      <c r="U40" s="12">
        <v>-82.473659765199997</v>
      </c>
      <c r="V40" s="12">
        <v>27.821585623099999</v>
      </c>
      <c r="W40" s="12">
        <v>-0.48903999999999997</v>
      </c>
      <c r="Y40">
        <v>2.04</v>
      </c>
      <c r="Z40">
        <f t="shared" si="0"/>
        <v>-0.5907</v>
      </c>
      <c r="AA40">
        <f t="shared" si="1"/>
        <v>-0.49903999999999998</v>
      </c>
    </row>
    <row r="41" spans="1:27" x14ac:dyDescent="0.3">
      <c r="A41" s="12">
        <v>386530.22289999999</v>
      </c>
      <c r="B41" s="12">
        <v>153335.19450000001</v>
      </c>
      <c r="C41" s="12">
        <v>-0.57350000000000001</v>
      </c>
      <c r="D41" s="12">
        <v>40</v>
      </c>
      <c r="E41" s="12" t="s">
        <v>285</v>
      </c>
      <c r="F41" s="12">
        <v>8.9999999999999993E-3</v>
      </c>
      <c r="G41" s="12">
        <v>1.4E-2</v>
      </c>
      <c r="H41" s="12" t="s">
        <v>240</v>
      </c>
      <c r="I41" s="12">
        <v>12</v>
      </c>
      <c r="J41" s="12">
        <v>2</v>
      </c>
      <c r="K41" s="12">
        <v>1.897</v>
      </c>
      <c r="L41" s="12">
        <v>0.98</v>
      </c>
      <c r="M41" s="12">
        <v>1.6240000000000001</v>
      </c>
      <c r="N41" s="12">
        <v>1.5329999999999999</v>
      </c>
      <c r="O41" s="12">
        <v>2.4390000000000001</v>
      </c>
      <c r="P41" s="12">
        <v>7.0000000000000001E-3</v>
      </c>
      <c r="Q41" s="12">
        <v>6.0000000000000001E-3</v>
      </c>
      <c r="R41" s="2">
        <v>43572</v>
      </c>
      <c r="S41" s="13">
        <v>0.33305555555555555</v>
      </c>
      <c r="T41" s="12">
        <v>2.0499999999999998</v>
      </c>
      <c r="U41" s="12">
        <v>-82.473666718800004</v>
      </c>
      <c r="V41" s="12">
        <v>27.821599826900002</v>
      </c>
      <c r="W41" s="12">
        <v>-0.48183999999999999</v>
      </c>
      <c r="Y41">
        <v>2.04</v>
      </c>
      <c r="Z41">
        <f t="shared" si="0"/>
        <v>-0.58350000000000002</v>
      </c>
      <c r="AA41">
        <f t="shared" si="1"/>
        <v>-0.49184</v>
      </c>
    </row>
    <row r="42" spans="1:27" x14ac:dyDescent="0.3">
      <c r="A42" s="12">
        <v>386531.71490000002</v>
      </c>
      <c r="B42" s="12">
        <v>153334.6972</v>
      </c>
      <c r="C42" s="12">
        <v>-0.42599999999999999</v>
      </c>
      <c r="D42" s="12">
        <v>41</v>
      </c>
      <c r="E42" s="12"/>
      <c r="F42" s="12">
        <v>8.9999999999999993E-3</v>
      </c>
      <c r="G42" s="12">
        <v>1.4E-2</v>
      </c>
      <c r="H42" s="12" t="s">
        <v>240</v>
      </c>
      <c r="I42" s="12">
        <v>12</v>
      </c>
      <c r="J42" s="12">
        <v>1</v>
      </c>
      <c r="K42" s="12">
        <v>1.8979999999999999</v>
      </c>
      <c r="L42" s="12">
        <v>0.97899999999999998</v>
      </c>
      <c r="M42" s="12">
        <v>1.6259999999999999</v>
      </c>
      <c r="N42" s="12">
        <v>1.5329999999999999</v>
      </c>
      <c r="O42" s="12">
        <v>2.4390000000000001</v>
      </c>
      <c r="P42" s="12">
        <v>7.0000000000000001E-3</v>
      </c>
      <c r="Q42" s="12">
        <v>6.0000000000000001E-3</v>
      </c>
      <c r="R42" s="2">
        <v>43572</v>
      </c>
      <c r="S42" s="13">
        <v>0.33329861111111109</v>
      </c>
      <c r="T42" s="12">
        <v>2.0499999999999998</v>
      </c>
      <c r="U42" s="12">
        <v>-82.473671824899995</v>
      </c>
      <c r="V42" s="12">
        <v>27.821613273600001</v>
      </c>
      <c r="W42" s="12">
        <v>-0.33434000000000003</v>
      </c>
      <c r="Y42">
        <v>2.04</v>
      </c>
      <c r="Z42">
        <f t="shared" si="0"/>
        <v>-0.436</v>
      </c>
      <c r="AA42">
        <f t="shared" si="1"/>
        <v>-0.34434000000000003</v>
      </c>
    </row>
    <row r="43" spans="1:27" x14ac:dyDescent="0.3">
      <c r="A43" s="12">
        <v>386533.82030000002</v>
      </c>
      <c r="B43" s="12">
        <v>153333.78890000001</v>
      </c>
      <c r="C43" s="12">
        <v>-0.30830000000000002</v>
      </c>
      <c r="D43" s="12">
        <v>42</v>
      </c>
      <c r="E43" s="12"/>
      <c r="F43" s="12">
        <v>0.01</v>
      </c>
      <c r="G43" s="12">
        <v>1.6E-2</v>
      </c>
      <c r="H43" s="12" t="s">
        <v>240</v>
      </c>
      <c r="I43" s="12">
        <v>11</v>
      </c>
      <c r="J43" s="12">
        <v>2</v>
      </c>
      <c r="K43" s="12">
        <v>1.8979999999999999</v>
      </c>
      <c r="L43" s="12">
        <v>0.97799999999999998</v>
      </c>
      <c r="M43" s="12">
        <v>1.6259999999999999</v>
      </c>
      <c r="N43" s="12">
        <v>1.532</v>
      </c>
      <c r="O43" s="12">
        <v>2.4390000000000001</v>
      </c>
      <c r="P43" s="12">
        <v>7.0000000000000001E-3</v>
      </c>
      <c r="Q43" s="12">
        <v>7.0000000000000001E-3</v>
      </c>
      <c r="R43" s="2">
        <v>43572</v>
      </c>
      <c r="S43" s="13">
        <v>0.33346064814814813</v>
      </c>
      <c r="T43" s="12">
        <v>2.0499999999999998</v>
      </c>
      <c r="U43" s="12">
        <v>-82.473681126700001</v>
      </c>
      <c r="V43" s="12">
        <v>27.8216322414</v>
      </c>
      <c r="W43" s="12">
        <v>-0.21665000000000001</v>
      </c>
      <c r="Y43">
        <v>2.04</v>
      </c>
      <c r="Z43">
        <f t="shared" si="0"/>
        <v>-0.31830000000000003</v>
      </c>
      <c r="AA43">
        <f t="shared" si="1"/>
        <v>-0.22665000000000002</v>
      </c>
    </row>
    <row r="44" spans="1:27" x14ac:dyDescent="0.3">
      <c r="A44" s="12">
        <v>386531.8725</v>
      </c>
      <c r="B44" s="12">
        <v>153325.4284</v>
      </c>
      <c r="C44" s="12">
        <v>-0.36059999999999998</v>
      </c>
      <c r="D44" s="12">
        <v>43</v>
      </c>
      <c r="E44" s="12"/>
      <c r="F44" s="12">
        <v>8.9999999999999993E-3</v>
      </c>
      <c r="G44" s="12">
        <v>1.6E-2</v>
      </c>
      <c r="H44" s="12" t="s">
        <v>240</v>
      </c>
      <c r="I44" s="12">
        <v>10</v>
      </c>
      <c r="J44" s="12">
        <v>1</v>
      </c>
      <c r="K44" s="12">
        <v>2.2080000000000002</v>
      </c>
      <c r="L44" s="12">
        <v>1.0580000000000001</v>
      </c>
      <c r="M44" s="12">
        <v>1.9379999999999999</v>
      </c>
      <c r="N44" s="12">
        <v>2.0339999999999998</v>
      </c>
      <c r="O44" s="12">
        <v>3.0019999999999998</v>
      </c>
      <c r="P44" s="12">
        <v>6.0000000000000001E-3</v>
      </c>
      <c r="Q44" s="12">
        <v>7.0000000000000001E-3</v>
      </c>
      <c r="R44" s="2">
        <v>43572</v>
      </c>
      <c r="S44" s="13">
        <v>0.33372685185185186</v>
      </c>
      <c r="T44" s="12">
        <v>2.0499999999999998</v>
      </c>
      <c r="U44" s="12">
        <v>-82.473765910599994</v>
      </c>
      <c r="V44" s="12">
        <v>27.821614372999999</v>
      </c>
      <c r="W44" s="12">
        <v>-0.26890999999999998</v>
      </c>
      <c r="Y44">
        <v>2.04</v>
      </c>
      <c r="Z44">
        <f t="shared" si="0"/>
        <v>-0.37059999999999998</v>
      </c>
      <c r="AA44">
        <f t="shared" si="1"/>
        <v>-0.27890999999999999</v>
      </c>
    </row>
    <row r="45" spans="1:27" x14ac:dyDescent="0.3">
      <c r="A45" s="12">
        <v>386529.4535</v>
      </c>
      <c r="B45" s="12">
        <v>153325.94089999999</v>
      </c>
      <c r="C45" s="12">
        <v>-0.41439999999999999</v>
      </c>
      <c r="D45" s="12">
        <v>44</v>
      </c>
      <c r="E45" s="12"/>
      <c r="F45" s="12">
        <v>0.01</v>
      </c>
      <c r="G45" s="12">
        <v>1.9E-2</v>
      </c>
      <c r="H45" s="12" t="s">
        <v>240</v>
      </c>
      <c r="I45" s="12">
        <v>10</v>
      </c>
      <c r="J45" s="12">
        <v>3</v>
      </c>
      <c r="K45" s="12">
        <v>2.2050000000000001</v>
      </c>
      <c r="L45" s="12">
        <v>1.0580000000000001</v>
      </c>
      <c r="M45" s="12">
        <v>1.9350000000000001</v>
      </c>
      <c r="N45" s="12">
        <v>2.0299999999999998</v>
      </c>
      <c r="O45" s="12">
        <v>2.9969999999999999</v>
      </c>
      <c r="P45" s="12">
        <v>7.0000000000000001E-3</v>
      </c>
      <c r="Q45" s="12">
        <v>8.0000000000000002E-3</v>
      </c>
      <c r="R45" s="2">
        <v>43572</v>
      </c>
      <c r="S45" s="13">
        <v>0.33386574074074077</v>
      </c>
      <c r="T45" s="12">
        <v>2.0499999999999998</v>
      </c>
      <c r="U45" s="12">
        <v>-82.473760613899998</v>
      </c>
      <c r="V45" s="12">
        <v>27.821592561500001</v>
      </c>
      <c r="W45" s="12">
        <v>-0.32271</v>
      </c>
      <c r="Y45">
        <v>2.04</v>
      </c>
      <c r="Z45">
        <f t="shared" si="0"/>
        <v>-0.4244</v>
      </c>
      <c r="AA45">
        <f t="shared" si="1"/>
        <v>-0.33271000000000001</v>
      </c>
    </row>
    <row r="46" spans="1:27" x14ac:dyDescent="0.3">
      <c r="A46" s="12">
        <v>386527.46</v>
      </c>
      <c r="B46" s="12">
        <v>153326.67559999999</v>
      </c>
      <c r="C46" s="12">
        <v>-0.54790000000000005</v>
      </c>
      <c r="D46" s="12">
        <v>45</v>
      </c>
      <c r="E46" s="12" t="s">
        <v>285</v>
      </c>
      <c r="F46" s="12">
        <v>8.0000000000000002E-3</v>
      </c>
      <c r="G46" s="12">
        <v>1.4E-2</v>
      </c>
      <c r="H46" s="12" t="s">
        <v>240</v>
      </c>
      <c r="I46" s="12">
        <v>13</v>
      </c>
      <c r="J46" s="12">
        <v>1</v>
      </c>
      <c r="K46" s="12">
        <v>1.835</v>
      </c>
      <c r="L46" s="12">
        <v>0.88400000000000001</v>
      </c>
      <c r="M46" s="12">
        <v>1.6080000000000001</v>
      </c>
      <c r="N46" s="12">
        <v>1.528</v>
      </c>
      <c r="O46" s="12">
        <v>2.3879999999999999</v>
      </c>
      <c r="P46" s="12">
        <v>5.0000000000000001E-3</v>
      </c>
      <c r="Q46" s="12">
        <v>6.0000000000000001E-3</v>
      </c>
      <c r="R46" s="2">
        <v>43572</v>
      </c>
      <c r="S46" s="13">
        <v>0.33415509259259263</v>
      </c>
      <c r="T46" s="12">
        <v>2.0499999999999998</v>
      </c>
      <c r="U46" s="12">
        <v>-82.473753078499996</v>
      </c>
      <c r="V46" s="12">
        <v>27.821574597400001</v>
      </c>
      <c r="W46" s="12">
        <v>-0.45619999999999999</v>
      </c>
      <c r="Y46">
        <v>2.04</v>
      </c>
      <c r="Z46">
        <f t="shared" si="0"/>
        <v>-0.55790000000000006</v>
      </c>
      <c r="AA46">
        <f t="shared" si="1"/>
        <v>-0.4662</v>
      </c>
    </row>
    <row r="47" spans="1:27" x14ac:dyDescent="0.3">
      <c r="A47" s="12">
        <v>386525.76620000001</v>
      </c>
      <c r="B47" s="12">
        <v>153327.03719999999</v>
      </c>
      <c r="C47" s="12">
        <v>-0.57750000000000001</v>
      </c>
      <c r="D47" s="12">
        <v>46</v>
      </c>
      <c r="E47" s="12" t="s">
        <v>285</v>
      </c>
      <c r="F47" s="12">
        <v>8.0000000000000002E-3</v>
      </c>
      <c r="G47" s="12">
        <v>1.4999999999999999E-2</v>
      </c>
      <c r="H47" s="12" t="s">
        <v>240</v>
      </c>
      <c r="I47" s="12">
        <v>13</v>
      </c>
      <c r="J47" s="12">
        <v>2</v>
      </c>
      <c r="K47" s="12">
        <v>1.8340000000000001</v>
      </c>
      <c r="L47" s="12">
        <v>0.88300000000000001</v>
      </c>
      <c r="M47" s="12">
        <v>1.607</v>
      </c>
      <c r="N47" s="12">
        <v>1.5269999999999999</v>
      </c>
      <c r="O47" s="12">
        <v>2.3860000000000001</v>
      </c>
      <c r="P47" s="12">
        <v>6.0000000000000001E-3</v>
      </c>
      <c r="Q47" s="12">
        <v>6.0000000000000001E-3</v>
      </c>
      <c r="R47" s="2">
        <v>43572</v>
      </c>
      <c r="S47" s="13">
        <v>0.33438657407407407</v>
      </c>
      <c r="T47" s="12">
        <v>2.0499999999999998</v>
      </c>
      <c r="U47" s="12">
        <v>-82.473749341900003</v>
      </c>
      <c r="V47" s="12">
        <v>27.821559324900001</v>
      </c>
      <c r="W47" s="12">
        <v>-0.48580000000000001</v>
      </c>
      <c r="Y47">
        <v>2.04</v>
      </c>
      <c r="Z47">
        <f t="shared" si="0"/>
        <v>-0.58750000000000002</v>
      </c>
      <c r="AA47">
        <f t="shared" si="1"/>
        <v>-0.49580000000000002</v>
      </c>
    </row>
    <row r="48" spans="1:27" x14ac:dyDescent="0.3">
      <c r="A48" s="12">
        <v>386522.89569999999</v>
      </c>
      <c r="B48" s="12">
        <v>153327.2836</v>
      </c>
      <c r="C48" s="12">
        <v>-0.51449999999999996</v>
      </c>
      <c r="D48" s="12">
        <v>47</v>
      </c>
      <c r="E48" s="12"/>
      <c r="F48" s="12">
        <v>8.9999999999999993E-3</v>
      </c>
      <c r="G48" s="12">
        <v>1.6E-2</v>
      </c>
      <c r="H48" s="12" t="s">
        <v>240</v>
      </c>
      <c r="I48" s="12">
        <v>14</v>
      </c>
      <c r="J48" s="12">
        <v>2</v>
      </c>
      <c r="K48" s="12">
        <v>1.7829999999999999</v>
      </c>
      <c r="L48" s="12">
        <v>0.83299999999999996</v>
      </c>
      <c r="M48" s="12">
        <v>1.5760000000000001</v>
      </c>
      <c r="N48" s="12">
        <v>1.4339999999999999</v>
      </c>
      <c r="O48" s="12">
        <v>2.2879999999999998</v>
      </c>
      <c r="P48" s="12">
        <v>6.0000000000000001E-3</v>
      </c>
      <c r="Q48" s="12">
        <v>7.0000000000000001E-3</v>
      </c>
      <c r="R48" s="2">
        <v>43572</v>
      </c>
      <c r="S48" s="13">
        <v>0.33456018518518515</v>
      </c>
      <c r="T48" s="12">
        <v>2.0499999999999998</v>
      </c>
      <c r="U48" s="12">
        <v>-82.473746728400002</v>
      </c>
      <c r="V48" s="12">
        <v>27.821533429700001</v>
      </c>
      <c r="W48" s="12">
        <v>-0.42279</v>
      </c>
      <c r="Y48">
        <v>2.04</v>
      </c>
      <c r="Z48">
        <f t="shared" si="0"/>
        <v>-0.52449999999999997</v>
      </c>
      <c r="AA48">
        <f t="shared" si="1"/>
        <v>-0.43279000000000001</v>
      </c>
    </row>
    <row r="49" spans="1:27" x14ac:dyDescent="0.3">
      <c r="A49" s="12">
        <v>386518.41840000002</v>
      </c>
      <c r="B49" s="12">
        <v>153328.4602</v>
      </c>
      <c r="C49" s="12">
        <v>-0.60419999999999996</v>
      </c>
      <c r="D49" s="12">
        <v>48</v>
      </c>
      <c r="E49" s="12"/>
      <c r="F49" s="12">
        <v>8.0000000000000002E-3</v>
      </c>
      <c r="G49" s="12">
        <v>1.4E-2</v>
      </c>
      <c r="H49" s="12" t="s">
        <v>240</v>
      </c>
      <c r="I49" s="12">
        <v>15</v>
      </c>
      <c r="J49" s="12">
        <v>2</v>
      </c>
      <c r="K49" s="12">
        <v>1.62</v>
      </c>
      <c r="L49" s="12">
        <v>0.79400000000000004</v>
      </c>
      <c r="M49" s="12">
        <v>1.411</v>
      </c>
      <c r="N49" s="12">
        <v>1.284</v>
      </c>
      <c r="O49" s="12">
        <v>2.0670000000000002</v>
      </c>
      <c r="P49" s="12">
        <v>5.0000000000000001E-3</v>
      </c>
      <c r="Q49" s="12">
        <v>6.0000000000000001E-3</v>
      </c>
      <c r="R49" s="2">
        <v>43572</v>
      </c>
      <c r="S49" s="13">
        <v>0.33474537037037039</v>
      </c>
      <c r="T49" s="12">
        <v>2.0499999999999998</v>
      </c>
      <c r="U49" s="12">
        <v>-82.473734610400001</v>
      </c>
      <c r="V49" s="12">
        <v>27.8214930669</v>
      </c>
      <c r="W49" s="12">
        <v>-0.51249</v>
      </c>
      <c r="Y49">
        <v>2.04</v>
      </c>
      <c r="Z49">
        <f t="shared" si="0"/>
        <v>-0.61419999999999997</v>
      </c>
      <c r="AA49">
        <f t="shared" si="1"/>
        <v>-0.52249000000000001</v>
      </c>
    </row>
    <row r="50" spans="1:27" x14ac:dyDescent="0.3">
      <c r="A50" s="12">
        <v>386513.59149999998</v>
      </c>
      <c r="B50" s="12">
        <v>153330.13260000001</v>
      </c>
      <c r="C50" s="12">
        <v>-0.60850000000000004</v>
      </c>
      <c r="D50" s="12">
        <v>49</v>
      </c>
      <c r="E50" s="12"/>
      <c r="F50" s="12">
        <v>8.0000000000000002E-3</v>
      </c>
      <c r="G50" s="12">
        <v>1.4E-2</v>
      </c>
      <c r="H50" s="12" t="s">
        <v>240</v>
      </c>
      <c r="I50" s="12">
        <v>15</v>
      </c>
      <c r="J50" s="12">
        <v>2</v>
      </c>
      <c r="K50" s="12">
        <v>1.62</v>
      </c>
      <c r="L50" s="12">
        <v>0.79400000000000004</v>
      </c>
      <c r="M50" s="12">
        <v>1.4119999999999999</v>
      </c>
      <c r="N50" s="12">
        <v>1.284</v>
      </c>
      <c r="O50" s="12">
        <v>2.0670000000000002</v>
      </c>
      <c r="P50" s="12">
        <v>5.0000000000000001E-3</v>
      </c>
      <c r="Q50" s="12">
        <v>6.0000000000000001E-3</v>
      </c>
      <c r="R50" s="2">
        <v>43572</v>
      </c>
      <c r="S50" s="13">
        <v>0.3349421296296296</v>
      </c>
      <c r="T50" s="12">
        <v>2.0499999999999998</v>
      </c>
      <c r="U50" s="12">
        <v>-82.4737174463</v>
      </c>
      <c r="V50" s="12">
        <v>27.8214495665</v>
      </c>
      <c r="W50" s="12">
        <v>-0.51678000000000002</v>
      </c>
      <c r="Y50">
        <v>2.04</v>
      </c>
      <c r="Z50">
        <f t="shared" si="0"/>
        <v>-0.61850000000000005</v>
      </c>
      <c r="AA50">
        <f t="shared" si="1"/>
        <v>-0.52678000000000003</v>
      </c>
    </row>
    <row r="51" spans="1:27" x14ac:dyDescent="0.3">
      <c r="A51" s="12">
        <v>386508.9742</v>
      </c>
      <c r="B51" s="12">
        <v>153332.47070000001</v>
      </c>
      <c r="C51" s="12">
        <v>-0.58560000000000001</v>
      </c>
      <c r="D51" s="12">
        <v>50</v>
      </c>
      <c r="E51" s="12"/>
      <c r="F51" s="12">
        <v>8.9999999999999993E-3</v>
      </c>
      <c r="G51" s="12">
        <v>1.4999999999999999E-2</v>
      </c>
      <c r="H51" s="12" t="s">
        <v>240</v>
      </c>
      <c r="I51" s="12">
        <v>15</v>
      </c>
      <c r="J51" s="12">
        <v>1</v>
      </c>
      <c r="K51" s="12">
        <v>1.621</v>
      </c>
      <c r="L51" s="12">
        <v>0.79300000000000004</v>
      </c>
      <c r="M51" s="12">
        <v>1.4139999999999999</v>
      </c>
      <c r="N51" s="12">
        <v>1.286</v>
      </c>
      <c r="O51" s="12">
        <v>2.069</v>
      </c>
      <c r="P51" s="12">
        <v>6.0000000000000001E-3</v>
      </c>
      <c r="Q51" s="12">
        <v>7.0000000000000001E-3</v>
      </c>
      <c r="R51" s="2">
        <v>43572</v>
      </c>
      <c r="S51" s="13">
        <v>0.33515046296296297</v>
      </c>
      <c r="T51" s="12">
        <v>2.0499999999999998</v>
      </c>
      <c r="U51" s="12">
        <v>-82.473693533499997</v>
      </c>
      <c r="V51" s="12">
        <v>27.8214079808</v>
      </c>
      <c r="W51" s="12">
        <v>-0.49386999999999998</v>
      </c>
      <c r="Y51">
        <v>2.04</v>
      </c>
      <c r="Z51">
        <f t="shared" si="0"/>
        <v>-0.59560000000000002</v>
      </c>
      <c r="AA51">
        <f t="shared" si="1"/>
        <v>-0.50386999999999993</v>
      </c>
    </row>
    <row r="52" spans="1:27" x14ac:dyDescent="0.3">
      <c r="A52" s="12">
        <v>386503.4472</v>
      </c>
      <c r="B52" s="12">
        <v>153334.95559999999</v>
      </c>
      <c r="C52" s="12">
        <v>-0.6159</v>
      </c>
      <c r="D52" s="12">
        <v>51</v>
      </c>
      <c r="E52" s="12"/>
      <c r="F52" s="12">
        <v>8.9999999999999993E-3</v>
      </c>
      <c r="G52" s="12">
        <v>1.4999999999999999E-2</v>
      </c>
      <c r="H52" s="12" t="s">
        <v>240</v>
      </c>
      <c r="I52" s="12">
        <v>15</v>
      </c>
      <c r="J52" s="12">
        <v>1</v>
      </c>
      <c r="K52" s="12">
        <v>1.6220000000000001</v>
      </c>
      <c r="L52" s="12">
        <v>0.79200000000000004</v>
      </c>
      <c r="M52" s="12">
        <v>1.415</v>
      </c>
      <c r="N52" s="12">
        <v>1.2869999999999999</v>
      </c>
      <c r="O52" s="12">
        <v>2.0699999999999998</v>
      </c>
      <c r="P52" s="12">
        <v>6.0000000000000001E-3</v>
      </c>
      <c r="Q52" s="12">
        <v>7.0000000000000001E-3</v>
      </c>
      <c r="R52" s="2">
        <v>43572</v>
      </c>
      <c r="S52" s="13">
        <v>0.33538194444444441</v>
      </c>
      <c r="T52" s="12">
        <v>2.0499999999999998</v>
      </c>
      <c r="U52" s="12">
        <v>-82.473668095099995</v>
      </c>
      <c r="V52" s="12">
        <v>27.821358190800002</v>
      </c>
      <c r="W52" s="12">
        <v>-0.52417000000000002</v>
      </c>
      <c r="Y52">
        <v>2.04</v>
      </c>
      <c r="Z52">
        <f t="shared" si="0"/>
        <v>-0.62590000000000001</v>
      </c>
      <c r="AA52">
        <f t="shared" si="1"/>
        <v>-0.53417000000000003</v>
      </c>
    </row>
    <row r="53" spans="1:27" x14ac:dyDescent="0.3">
      <c r="A53" s="12">
        <v>386495.64049999998</v>
      </c>
      <c r="B53" s="12">
        <v>153318.73509999999</v>
      </c>
      <c r="C53" s="12">
        <v>-0.58289999999999997</v>
      </c>
      <c r="D53" s="12">
        <v>52</v>
      </c>
      <c r="E53" s="12"/>
      <c r="F53" s="12">
        <v>8.0000000000000002E-3</v>
      </c>
      <c r="G53" s="12">
        <v>1.2999999999999999E-2</v>
      </c>
      <c r="H53" s="12" t="s">
        <v>240</v>
      </c>
      <c r="I53" s="12">
        <v>15</v>
      </c>
      <c r="J53" s="12">
        <v>1</v>
      </c>
      <c r="K53" s="12">
        <v>1.627</v>
      </c>
      <c r="L53" s="12">
        <v>0.78500000000000003</v>
      </c>
      <c r="M53" s="12">
        <v>1.425</v>
      </c>
      <c r="N53" s="12">
        <v>1.2929999999999999</v>
      </c>
      <c r="O53" s="12">
        <v>2.0779999999999998</v>
      </c>
      <c r="P53" s="12">
        <v>5.0000000000000001E-3</v>
      </c>
      <c r="Q53" s="12">
        <v>6.0000000000000001E-3</v>
      </c>
      <c r="R53" s="2">
        <v>43572</v>
      </c>
      <c r="S53" s="13">
        <v>0.33722222222222226</v>
      </c>
      <c r="T53" s="12">
        <v>2.0499999999999998</v>
      </c>
      <c r="U53" s="12">
        <v>-82.473832428899996</v>
      </c>
      <c r="V53" s="12">
        <v>27.821287177199999</v>
      </c>
      <c r="W53" s="12">
        <v>-0.49109000000000003</v>
      </c>
      <c r="Y53">
        <v>2.04</v>
      </c>
      <c r="Z53">
        <f t="shared" si="0"/>
        <v>-0.59289999999999998</v>
      </c>
      <c r="AA53">
        <f t="shared" si="1"/>
        <v>-0.50109000000000004</v>
      </c>
    </row>
    <row r="54" spans="1:27" x14ac:dyDescent="0.3">
      <c r="A54" s="12">
        <v>386500.60249999998</v>
      </c>
      <c r="B54" s="12">
        <v>153317.1949</v>
      </c>
      <c r="C54" s="12">
        <v>-0.56040000000000001</v>
      </c>
      <c r="D54" s="12">
        <v>53</v>
      </c>
      <c r="E54" s="12"/>
      <c r="F54" s="12">
        <v>8.0000000000000002E-3</v>
      </c>
      <c r="G54" s="12">
        <v>1.2999999999999999E-2</v>
      </c>
      <c r="H54" s="12" t="s">
        <v>240</v>
      </c>
      <c r="I54" s="12">
        <v>15</v>
      </c>
      <c r="J54" s="12">
        <v>2</v>
      </c>
      <c r="K54" s="12">
        <v>1.627</v>
      </c>
      <c r="L54" s="12">
        <v>0.78400000000000003</v>
      </c>
      <c r="M54" s="12">
        <v>1.4259999999999999</v>
      </c>
      <c r="N54" s="12">
        <v>1.294</v>
      </c>
      <c r="O54" s="12">
        <v>2.0790000000000002</v>
      </c>
      <c r="P54" s="12">
        <v>5.0000000000000001E-3</v>
      </c>
      <c r="Q54" s="12">
        <v>6.0000000000000001E-3</v>
      </c>
      <c r="R54" s="2">
        <v>43572</v>
      </c>
      <c r="S54" s="13">
        <v>0.33743055555555551</v>
      </c>
      <c r="T54" s="12">
        <v>2.0499999999999998</v>
      </c>
      <c r="U54" s="12">
        <v>-82.473848256500006</v>
      </c>
      <c r="V54" s="12">
        <v>27.821331901299999</v>
      </c>
      <c r="W54" s="12">
        <v>-0.46860000000000002</v>
      </c>
      <c r="Y54">
        <v>2.04</v>
      </c>
      <c r="Z54">
        <f t="shared" si="0"/>
        <v>-0.57040000000000002</v>
      </c>
      <c r="AA54">
        <f t="shared" si="1"/>
        <v>-0.47860000000000003</v>
      </c>
    </row>
    <row r="55" spans="1:27" x14ac:dyDescent="0.3">
      <c r="A55" s="12">
        <v>386505.69469999999</v>
      </c>
      <c r="B55" s="12">
        <v>153315.28580000001</v>
      </c>
      <c r="C55" s="12">
        <v>-0.5806</v>
      </c>
      <c r="D55" s="12">
        <v>54</v>
      </c>
      <c r="E55" s="12"/>
      <c r="F55" s="12">
        <v>8.0000000000000002E-3</v>
      </c>
      <c r="G55" s="12">
        <v>1.2999999999999999E-2</v>
      </c>
      <c r="H55" s="12" t="s">
        <v>240</v>
      </c>
      <c r="I55" s="12">
        <v>15</v>
      </c>
      <c r="J55" s="12">
        <v>2</v>
      </c>
      <c r="K55" s="12">
        <v>1.627</v>
      </c>
      <c r="L55" s="12">
        <v>0.78300000000000003</v>
      </c>
      <c r="M55" s="12">
        <v>1.4259999999999999</v>
      </c>
      <c r="N55" s="12">
        <v>1.294</v>
      </c>
      <c r="O55" s="12">
        <v>2.0790000000000002</v>
      </c>
      <c r="P55" s="12">
        <v>5.0000000000000001E-3</v>
      </c>
      <c r="Q55" s="12">
        <v>6.0000000000000001E-3</v>
      </c>
      <c r="R55" s="2">
        <v>43572</v>
      </c>
      <c r="S55" s="13">
        <v>0.33762731481481478</v>
      </c>
      <c r="T55" s="12">
        <v>2.0499999999999998</v>
      </c>
      <c r="U55" s="12">
        <v>-82.473867833599996</v>
      </c>
      <c r="V55" s="12">
        <v>27.821377787599999</v>
      </c>
      <c r="W55" s="12">
        <v>-0.48881000000000002</v>
      </c>
      <c r="Y55">
        <v>2.04</v>
      </c>
      <c r="Z55">
        <f t="shared" si="0"/>
        <v>-0.59060000000000001</v>
      </c>
      <c r="AA55">
        <f t="shared" si="1"/>
        <v>-0.49881000000000003</v>
      </c>
    </row>
    <row r="56" spans="1:27" x14ac:dyDescent="0.3">
      <c r="A56" s="12">
        <v>386510.91509999998</v>
      </c>
      <c r="B56" s="12">
        <v>153313.57509999999</v>
      </c>
      <c r="C56" s="12">
        <v>-0.54759999999999998</v>
      </c>
      <c r="D56" s="12">
        <v>55</v>
      </c>
      <c r="E56" s="12"/>
      <c r="F56" s="12">
        <v>8.0000000000000002E-3</v>
      </c>
      <c r="G56" s="12">
        <v>1.2999999999999999E-2</v>
      </c>
      <c r="H56" s="12" t="s">
        <v>240</v>
      </c>
      <c r="I56" s="12">
        <v>15</v>
      </c>
      <c r="J56" s="12">
        <v>2</v>
      </c>
      <c r="K56" s="12">
        <v>1.627</v>
      </c>
      <c r="L56" s="12">
        <v>0.78200000000000003</v>
      </c>
      <c r="M56" s="12">
        <v>1.427</v>
      </c>
      <c r="N56" s="12">
        <v>1.2949999999999999</v>
      </c>
      <c r="O56" s="12">
        <v>2.08</v>
      </c>
      <c r="P56" s="12">
        <v>5.0000000000000001E-3</v>
      </c>
      <c r="Q56" s="12">
        <v>6.0000000000000001E-3</v>
      </c>
      <c r="R56" s="2">
        <v>43572</v>
      </c>
      <c r="S56" s="13">
        <v>0.33780092592592598</v>
      </c>
      <c r="T56" s="12">
        <v>2.0499999999999998</v>
      </c>
      <c r="U56" s="12">
        <v>-82.473885401900006</v>
      </c>
      <c r="V56" s="12">
        <v>27.821424837599999</v>
      </c>
      <c r="W56" s="12">
        <v>-0.45582</v>
      </c>
      <c r="Y56">
        <v>2.04</v>
      </c>
      <c r="Z56">
        <f t="shared" si="0"/>
        <v>-0.55759999999999998</v>
      </c>
      <c r="AA56">
        <f t="shared" si="1"/>
        <v>-0.46582000000000001</v>
      </c>
    </row>
    <row r="57" spans="1:27" x14ac:dyDescent="0.3">
      <c r="A57" s="12">
        <v>386515.73940000002</v>
      </c>
      <c r="B57" s="12">
        <v>153311.86420000001</v>
      </c>
      <c r="C57" s="12">
        <v>-0.4783</v>
      </c>
      <c r="D57" s="12">
        <v>56</v>
      </c>
      <c r="E57" s="12"/>
      <c r="F57" s="12">
        <v>8.0000000000000002E-3</v>
      </c>
      <c r="G57" s="12">
        <v>1.2999999999999999E-2</v>
      </c>
      <c r="H57" s="12" t="s">
        <v>240</v>
      </c>
      <c r="I57" s="12">
        <v>15</v>
      </c>
      <c r="J57" s="12">
        <v>2</v>
      </c>
      <c r="K57" s="12">
        <v>1.627</v>
      </c>
      <c r="L57" s="12">
        <v>0.78100000000000003</v>
      </c>
      <c r="M57" s="12">
        <v>1.4279999999999999</v>
      </c>
      <c r="N57" s="12">
        <v>1.2949999999999999</v>
      </c>
      <c r="O57" s="12">
        <v>2.08</v>
      </c>
      <c r="P57" s="12">
        <v>5.0000000000000001E-3</v>
      </c>
      <c r="Q57" s="12">
        <v>6.0000000000000001E-3</v>
      </c>
      <c r="R57" s="2">
        <v>43572</v>
      </c>
      <c r="S57" s="13">
        <v>0.3379861111111111</v>
      </c>
      <c r="T57" s="12">
        <v>2.0499999999999998</v>
      </c>
      <c r="U57" s="12">
        <v>-82.473902956700002</v>
      </c>
      <c r="V57" s="12">
        <v>27.8214683132</v>
      </c>
      <c r="W57" s="12">
        <v>-0.38651999999999997</v>
      </c>
      <c r="Y57">
        <v>2.04</v>
      </c>
      <c r="Z57">
        <f t="shared" si="0"/>
        <v>-0.48830000000000001</v>
      </c>
      <c r="AA57">
        <f t="shared" si="1"/>
        <v>-0.39651999999999998</v>
      </c>
    </row>
    <row r="58" spans="1:27" x14ac:dyDescent="0.3">
      <c r="A58" s="12">
        <v>386520.76380000002</v>
      </c>
      <c r="B58" s="12">
        <v>153310.51639999999</v>
      </c>
      <c r="C58" s="12">
        <v>-0.46560000000000001</v>
      </c>
      <c r="D58" s="12">
        <v>57</v>
      </c>
      <c r="E58" s="12"/>
      <c r="F58" s="12">
        <v>8.0000000000000002E-3</v>
      </c>
      <c r="G58" s="12">
        <v>1.2999999999999999E-2</v>
      </c>
      <c r="H58" s="12" t="s">
        <v>240</v>
      </c>
      <c r="I58" s="12">
        <v>15</v>
      </c>
      <c r="J58" s="12">
        <v>2</v>
      </c>
      <c r="K58" s="12">
        <v>1.627</v>
      </c>
      <c r="L58" s="12">
        <v>0.78100000000000003</v>
      </c>
      <c r="M58" s="12">
        <v>1.4279999999999999</v>
      </c>
      <c r="N58" s="12">
        <v>1.2949999999999999</v>
      </c>
      <c r="O58" s="12">
        <v>2.08</v>
      </c>
      <c r="P58" s="12">
        <v>5.0000000000000001E-3</v>
      </c>
      <c r="Q58" s="12">
        <v>6.0000000000000001E-3</v>
      </c>
      <c r="R58" s="2">
        <v>43572</v>
      </c>
      <c r="S58" s="13">
        <v>0.33815972222222218</v>
      </c>
      <c r="T58" s="12">
        <v>2.0499999999999998</v>
      </c>
      <c r="U58" s="12">
        <v>-82.473916833900006</v>
      </c>
      <c r="V58" s="12">
        <v>27.821513607100002</v>
      </c>
      <c r="W58" s="12">
        <v>-0.37383</v>
      </c>
      <c r="Y58">
        <v>2.04</v>
      </c>
      <c r="Z58">
        <f t="shared" si="0"/>
        <v>-0.47560000000000002</v>
      </c>
      <c r="AA58">
        <f t="shared" si="1"/>
        <v>-0.38383</v>
      </c>
    </row>
    <row r="59" spans="1:27" x14ac:dyDescent="0.3">
      <c r="A59" s="12">
        <v>386521.90399999998</v>
      </c>
      <c r="B59" s="12">
        <v>153310.8002</v>
      </c>
      <c r="C59" s="12">
        <v>-0.48249999999999998</v>
      </c>
      <c r="D59" s="12">
        <v>58</v>
      </c>
      <c r="E59" s="12" t="s">
        <v>285</v>
      </c>
      <c r="F59" s="12">
        <v>8.0000000000000002E-3</v>
      </c>
      <c r="G59" s="12">
        <v>1.2999999999999999E-2</v>
      </c>
      <c r="H59" s="12" t="s">
        <v>240</v>
      </c>
      <c r="I59" s="12">
        <v>15</v>
      </c>
      <c r="J59" s="12">
        <v>1</v>
      </c>
      <c r="K59" s="12">
        <v>1.627</v>
      </c>
      <c r="L59" s="12">
        <v>0.78</v>
      </c>
      <c r="M59" s="12">
        <v>1.4279999999999999</v>
      </c>
      <c r="N59" s="12">
        <v>1.2949999999999999</v>
      </c>
      <c r="O59" s="12">
        <v>2.08</v>
      </c>
      <c r="P59" s="12">
        <v>5.0000000000000001E-3</v>
      </c>
      <c r="Q59" s="12">
        <v>6.0000000000000001E-3</v>
      </c>
      <c r="R59" s="2">
        <v>43572</v>
      </c>
      <c r="S59" s="13">
        <v>0.33831018518518513</v>
      </c>
      <c r="T59" s="12">
        <v>2.0499999999999998</v>
      </c>
      <c r="U59" s="12">
        <v>-82.473913998</v>
      </c>
      <c r="V59" s="12">
        <v>27.821523906300001</v>
      </c>
      <c r="W59" s="12">
        <v>-0.39073999999999998</v>
      </c>
      <c r="Y59">
        <v>2.04</v>
      </c>
      <c r="Z59">
        <f t="shared" si="0"/>
        <v>-0.49249999999999999</v>
      </c>
      <c r="AA59">
        <f t="shared" si="1"/>
        <v>-0.40073999999999999</v>
      </c>
    </row>
    <row r="60" spans="1:27" x14ac:dyDescent="0.3">
      <c r="A60" s="12">
        <v>386523.31780000002</v>
      </c>
      <c r="B60" s="12">
        <v>153310.2127</v>
      </c>
      <c r="C60" s="12">
        <v>-0.46439999999999998</v>
      </c>
      <c r="D60" s="12">
        <v>59</v>
      </c>
      <c r="E60" s="12" t="s">
        <v>285</v>
      </c>
      <c r="F60" s="12">
        <v>8.0000000000000002E-3</v>
      </c>
      <c r="G60" s="12">
        <v>1.2999999999999999E-2</v>
      </c>
      <c r="H60" s="12" t="s">
        <v>240</v>
      </c>
      <c r="I60" s="12">
        <v>15</v>
      </c>
      <c r="J60" s="12">
        <v>1</v>
      </c>
      <c r="K60" s="12">
        <v>1.627</v>
      </c>
      <c r="L60" s="12">
        <v>0.77900000000000003</v>
      </c>
      <c r="M60" s="12">
        <v>1.429</v>
      </c>
      <c r="N60" s="12">
        <v>1.296</v>
      </c>
      <c r="O60" s="12">
        <v>2.08</v>
      </c>
      <c r="P60" s="12">
        <v>5.0000000000000001E-3</v>
      </c>
      <c r="Q60" s="12">
        <v>6.0000000000000001E-3</v>
      </c>
      <c r="R60" s="2">
        <v>43572</v>
      </c>
      <c r="S60" s="13">
        <v>0.33846064814814819</v>
      </c>
      <c r="T60" s="12">
        <v>2.0499999999999998</v>
      </c>
      <c r="U60" s="12">
        <v>-82.473920016600005</v>
      </c>
      <c r="V60" s="12">
        <v>27.821536644199998</v>
      </c>
      <c r="W60" s="12">
        <v>-0.37264000000000003</v>
      </c>
      <c r="Y60">
        <v>2.04</v>
      </c>
      <c r="Z60">
        <f t="shared" si="0"/>
        <v>-0.47439999999999999</v>
      </c>
      <c r="AA60">
        <f t="shared" si="1"/>
        <v>-0.38264000000000004</v>
      </c>
    </row>
    <row r="61" spans="1:27" x14ac:dyDescent="0.3">
      <c r="A61" s="12">
        <v>386524.25589999999</v>
      </c>
      <c r="B61" s="12">
        <v>153309.9148</v>
      </c>
      <c r="C61" s="12">
        <v>-0.43309999999999998</v>
      </c>
      <c r="D61" s="12">
        <v>60</v>
      </c>
      <c r="E61" s="12"/>
      <c r="F61" s="12">
        <v>8.0000000000000002E-3</v>
      </c>
      <c r="G61" s="12">
        <v>1.2999999999999999E-2</v>
      </c>
      <c r="H61" s="12" t="s">
        <v>240</v>
      </c>
      <c r="I61" s="12">
        <v>15</v>
      </c>
      <c r="J61" s="12">
        <v>2</v>
      </c>
      <c r="K61" s="12">
        <v>1.627</v>
      </c>
      <c r="L61" s="12">
        <v>0.77900000000000003</v>
      </c>
      <c r="M61" s="12">
        <v>1.429</v>
      </c>
      <c r="N61" s="12">
        <v>1.296</v>
      </c>
      <c r="O61" s="12">
        <v>2.08</v>
      </c>
      <c r="P61" s="12">
        <v>5.0000000000000001E-3</v>
      </c>
      <c r="Q61" s="12">
        <v>6.0000000000000001E-3</v>
      </c>
      <c r="R61" s="2">
        <v>43572</v>
      </c>
      <c r="S61" s="13">
        <v>0.33858796296296295</v>
      </c>
      <c r="T61" s="12">
        <v>2.0499999999999998</v>
      </c>
      <c r="U61" s="12">
        <v>-82.473923077099997</v>
      </c>
      <c r="V61" s="12">
        <v>27.821545099400002</v>
      </c>
      <c r="W61" s="12">
        <v>-0.34133999999999998</v>
      </c>
      <c r="Y61">
        <v>2.04</v>
      </c>
      <c r="Z61">
        <f t="shared" si="0"/>
        <v>-0.44309999999999999</v>
      </c>
      <c r="AA61">
        <f t="shared" si="1"/>
        <v>-0.35133999999999999</v>
      </c>
    </row>
    <row r="62" spans="1:27" x14ac:dyDescent="0.3">
      <c r="A62" s="12">
        <v>386526.62599999999</v>
      </c>
      <c r="B62" s="12">
        <v>153309.0969</v>
      </c>
      <c r="C62" s="12">
        <v>-0.39929999999999999</v>
      </c>
      <c r="D62" s="12">
        <v>61</v>
      </c>
      <c r="E62" s="12"/>
      <c r="F62" s="12">
        <v>8.0000000000000002E-3</v>
      </c>
      <c r="G62" s="12">
        <v>1.2999999999999999E-2</v>
      </c>
      <c r="H62" s="12" t="s">
        <v>240</v>
      </c>
      <c r="I62" s="12">
        <v>15</v>
      </c>
      <c r="J62" s="12">
        <v>2</v>
      </c>
      <c r="K62" s="12">
        <v>1.627</v>
      </c>
      <c r="L62" s="12">
        <v>0.77800000000000002</v>
      </c>
      <c r="M62" s="12">
        <v>1.429</v>
      </c>
      <c r="N62" s="12">
        <v>1.296</v>
      </c>
      <c r="O62" s="12">
        <v>2.08</v>
      </c>
      <c r="P62" s="12">
        <v>5.0000000000000001E-3</v>
      </c>
      <c r="Q62" s="12">
        <v>6.0000000000000001E-3</v>
      </c>
      <c r="R62" s="2">
        <v>43572</v>
      </c>
      <c r="S62" s="13">
        <v>0.33872685185185186</v>
      </c>
      <c r="T62" s="12">
        <v>2.0499999999999998</v>
      </c>
      <c r="U62" s="12">
        <v>-82.473931471699998</v>
      </c>
      <c r="V62" s="12">
        <v>27.821566459</v>
      </c>
      <c r="W62" s="12">
        <v>-0.30753999999999998</v>
      </c>
      <c r="Y62">
        <v>2.04</v>
      </c>
      <c r="Z62">
        <f t="shared" si="0"/>
        <v>-0.4093</v>
      </c>
      <c r="AA62">
        <f t="shared" si="1"/>
        <v>-0.31753999999999999</v>
      </c>
    </row>
    <row r="63" spans="1:27" x14ac:dyDescent="0.3">
      <c r="A63" s="12">
        <v>386531.88709999999</v>
      </c>
      <c r="B63" s="12">
        <v>153301.62419999999</v>
      </c>
      <c r="C63" s="12">
        <v>-0.2666</v>
      </c>
      <c r="D63" s="12">
        <v>62</v>
      </c>
      <c r="E63" s="12"/>
      <c r="F63" s="12">
        <v>8.0000000000000002E-3</v>
      </c>
      <c r="G63" s="12">
        <v>1.2999999999999999E-2</v>
      </c>
      <c r="H63" s="12" t="s">
        <v>240</v>
      </c>
      <c r="I63" s="12">
        <v>15</v>
      </c>
      <c r="J63" s="12">
        <v>2</v>
      </c>
      <c r="K63" s="12">
        <v>1.627</v>
      </c>
      <c r="L63" s="12">
        <v>0.77700000000000002</v>
      </c>
      <c r="M63" s="12">
        <v>1.429</v>
      </c>
      <c r="N63" s="12">
        <v>1.296</v>
      </c>
      <c r="O63" s="12">
        <v>2.08</v>
      </c>
      <c r="P63" s="12">
        <v>5.0000000000000001E-3</v>
      </c>
      <c r="Q63" s="12">
        <v>6.0000000000000001E-3</v>
      </c>
      <c r="R63" s="2">
        <v>43572</v>
      </c>
      <c r="S63" s="13">
        <v>0.33902777777777776</v>
      </c>
      <c r="T63" s="12">
        <v>2.0499999999999998</v>
      </c>
      <c r="U63" s="12">
        <v>-82.474007526700007</v>
      </c>
      <c r="V63" s="12">
        <v>27.8216136755</v>
      </c>
      <c r="W63" s="12">
        <v>-0.17483000000000001</v>
      </c>
      <c r="Y63">
        <v>2.04</v>
      </c>
      <c r="Z63">
        <f t="shared" si="0"/>
        <v>-0.27660000000000001</v>
      </c>
      <c r="AA63">
        <f t="shared" si="1"/>
        <v>-0.18483000000000002</v>
      </c>
    </row>
    <row r="64" spans="1:27" x14ac:dyDescent="0.3">
      <c r="A64" s="12">
        <v>386526.91769999999</v>
      </c>
      <c r="B64" s="12">
        <v>153303.23240000001</v>
      </c>
      <c r="C64" s="12">
        <v>-0.35010000000000002</v>
      </c>
      <c r="D64" s="12">
        <v>63</v>
      </c>
      <c r="E64" s="12"/>
      <c r="F64" s="12">
        <v>8.0000000000000002E-3</v>
      </c>
      <c r="G64" s="12">
        <v>1.2999999999999999E-2</v>
      </c>
      <c r="H64" s="12" t="s">
        <v>240</v>
      </c>
      <c r="I64" s="12">
        <v>15</v>
      </c>
      <c r="J64" s="12">
        <v>1</v>
      </c>
      <c r="K64" s="12">
        <v>1.627</v>
      </c>
      <c r="L64" s="12">
        <v>0.77600000000000002</v>
      </c>
      <c r="M64" s="12">
        <v>1.429</v>
      </c>
      <c r="N64" s="12">
        <v>1.296</v>
      </c>
      <c r="O64" s="12">
        <v>2.08</v>
      </c>
      <c r="P64" s="12">
        <v>5.0000000000000001E-3</v>
      </c>
      <c r="Q64" s="12">
        <v>6.0000000000000001E-3</v>
      </c>
      <c r="R64" s="2">
        <v>43572</v>
      </c>
      <c r="S64" s="13">
        <v>0.3392013888888889</v>
      </c>
      <c r="T64" s="12">
        <v>2.0499999999999998</v>
      </c>
      <c r="U64" s="12">
        <v>-82.473991008599995</v>
      </c>
      <c r="V64" s="12">
        <v>27.821568887000002</v>
      </c>
      <c r="W64" s="12">
        <v>-0.25833</v>
      </c>
      <c r="Y64">
        <v>2.04</v>
      </c>
      <c r="Z64">
        <f t="shared" si="0"/>
        <v>-0.36010000000000003</v>
      </c>
      <c r="AA64">
        <f t="shared" si="1"/>
        <v>-0.26833000000000001</v>
      </c>
    </row>
    <row r="65" spans="1:27" x14ac:dyDescent="0.3">
      <c r="A65" s="12">
        <v>386521.78480000002</v>
      </c>
      <c r="B65" s="12">
        <v>153304.815</v>
      </c>
      <c r="C65" s="12">
        <v>-0.40789999999999998</v>
      </c>
      <c r="D65" s="12">
        <v>64</v>
      </c>
      <c r="E65" s="12"/>
      <c r="F65" s="12">
        <v>8.0000000000000002E-3</v>
      </c>
      <c r="G65" s="12">
        <v>1.4E-2</v>
      </c>
      <c r="H65" s="12" t="s">
        <v>240</v>
      </c>
      <c r="I65" s="12">
        <v>16</v>
      </c>
      <c r="J65" s="12">
        <v>3</v>
      </c>
      <c r="K65" s="12">
        <v>1.57</v>
      </c>
      <c r="L65" s="12">
        <v>0.75600000000000001</v>
      </c>
      <c r="M65" s="12">
        <v>1.377</v>
      </c>
      <c r="N65" s="12">
        <v>1.2310000000000001</v>
      </c>
      <c r="O65" s="12">
        <v>1.996</v>
      </c>
      <c r="P65" s="12">
        <v>5.0000000000000001E-3</v>
      </c>
      <c r="Q65" s="12">
        <v>6.0000000000000001E-3</v>
      </c>
      <c r="R65" s="2">
        <v>43572</v>
      </c>
      <c r="S65" s="13">
        <v>0.33937499999999998</v>
      </c>
      <c r="T65" s="12">
        <v>2.0499999999999998</v>
      </c>
      <c r="U65" s="12">
        <v>-82.473974743799999</v>
      </c>
      <c r="V65" s="12">
        <v>27.821522622100002</v>
      </c>
      <c r="W65" s="12">
        <v>-0.31612000000000001</v>
      </c>
      <c r="Y65">
        <v>2.04</v>
      </c>
      <c r="Z65">
        <f t="shared" si="0"/>
        <v>-0.41789999999999999</v>
      </c>
      <c r="AA65">
        <f t="shared" si="1"/>
        <v>-0.32612000000000002</v>
      </c>
    </row>
    <row r="66" spans="1:27" x14ac:dyDescent="0.3">
      <c r="A66" s="12">
        <v>386516.0601</v>
      </c>
      <c r="B66" s="12">
        <v>153305.84969999999</v>
      </c>
      <c r="C66" s="12">
        <v>-0.47270000000000001</v>
      </c>
      <c r="D66" s="12">
        <v>65</v>
      </c>
      <c r="E66" s="12"/>
      <c r="F66" s="12">
        <v>8.0000000000000002E-3</v>
      </c>
      <c r="G66" s="12">
        <v>1.2999999999999999E-2</v>
      </c>
      <c r="H66" s="12" t="s">
        <v>240</v>
      </c>
      <c r="I66" s="12">
        <v>16</v>
      </c>
      <c r="J66" s="12">
        <v>1</v>
      </c>
      <c r="K66" s="12">
        <v>1.571</v>
      </c>
      <c r="L66" s="12">
        <v>0.755</v>
      </c>
      <c r="M66" s="12">
        <v>1.377</v>
      </c>
      <c r="N66" s="12">
        <v>1.232</v>
      </c>
      <c r="O66" s="12">
        <v>1.996</v>
      </c>
      <c r="P66" s="12">
        <v>5.0000000000000001E-3</v>
      </c>
      <c r="Q66" s="12">
        <v>6.0000000000000001E-3</v>
      </c>
      <c r="R66" s="2">
        <v>43572</v>
      </c>
      <c r="S66" s="13">
        <v>0.33954861111111106</v>
      </c>
      <c r="T66" s="12">
        <v>2.0499999999999998</v>
      </c>
      <c r="U66" s="12">
        <v>-82.473964017200004</v>
      </c>
      <c r="V66" s="12">
        <v>27.821470997700001</v>
      </c>
      <c r="W66" s="12">
        <v>-0.38090000000000002</v>
      </c>
      <c r="Y66">
        <v>2.04</v>
      </c>
      <c r="Z66">
        <f t="shared" si="0"/>
        <v>-0.48270000000000002</v>
      </c>
      <c r="AA66">
        <f t="shared" si="1"/>
        <v>-0.39090000000000003</v>
      </c>
    </row>
    <row r="67" spans="1:27" x14ac:dyDescent="0.3">
      <c r="A67" s="12">
        <v>386510.72480000003</v>
      </c>
      <c r="B67" s="12">
        <v>153306.85060000001</v>
      </c>
      <c r="C67" s="12">
        <v>-0.5141</v>
      </c>
      <c r="D67" s="12">
        <v>66</v>
      </c>
      <c r="E67" s="12"/>
      <c r="F67" s="12">
        <v>8.0000000000000002E-3</v>
      </c>
      <c r="G67" s="12">
        <v>1.2999999999999999E-2</v>
      </c>
      <c r="H67" s="12" t="s">
        <v>240</v>
      </c>
      <c r="I67" s="12">
        <v>16</v>
      </c>
      <c r="J67" s="12">
        <v>1</v>
      </c>
      <c r="K67" s="12">
        <v>1.571</v>
      </c>
      <c r="L67" s="12">
        <v>0.754</v>
      </c>
      <c r="M67" s="12">
        <v>1.3779999999999999</v>
      </c>
      <c r="N67" s="12">
        <v>1.2330000000000001</v>
      </c>
      <c r="O67" s="12">
        <v>1.9970000000000001</v>
      </c>
      <c r="P67" s="12">
        <v>5.0000000000000001E-3</v>
      </c>
      <c r="Q67" s="12">
        <v>6.0000000000000001E-3</v>
      </c>
      <c r="R67" s="2">
        <v>43572</v>
      </c>
      <c r="S67" s="13">
        <v>0.3397222222222222</v>
      </c>
      <c r="T67" s="12">
        <v>2.0499999999999998</v>
      </c>
      <c r="U67" s="12">
        <v>-82.473953648800006</v>
      </c>
      <c r="V67" s="12">
        <v>27.821422886000001</v>
      </c>
      <c r="W67" s="12">
        <v>-0.42229</v>
      </c>
      <c r="Y67">
        <v>2.04</v>
      </c>
      <c r="Z67">
        <f t="shared" ref="Z67:Z91" si="2">C67-0.01</f>
        <v>-0.52410000000000001</v>
      </c>
      <c r="AA67">
        <f t="shared" ref="AA67:AA91" si="3">W67-0.01</f>
        <v>-0.43229000000000001</v>
      </c>
    </row>
    <row r="68" spans="1:27" x14ac:dyDescent="0.3">
      <c r="A68" s="12">
        <v>386505.89500000002</v>
      </c>
      <c r="B68" s="12">
        <v>153308.57459999999</v>
      </c>
      <c r="C68" s="12">
        <v>-0.49730000000000002</v>
      </c>
      <c r="D68" s="12">
        <v>67</v>
      </c>
      <c r="E68" s="12"/>
      <c r="F68" s="12">
        <v>8.0000000000000002E-3</v>
      </c>
      <c r="G68" s="12">
        <v>1.2999999999999999E-2</v>
      </c>
      <c r="H68" s="12" t="s">
        <v>240</v>
      </c>
      <c r="I68" s="12">
        <v>16</v>
      </c>
      <c r="J68" s="12">
        <v>2</v>
      </c>
      <c r="K68" s="12">
        <v>1.571</v>
      </c>
      <c r="L68" s="12">
        <v>0.754</v>
      </c>
      <c r="M68" s="12">
        <v>1.379</v>
      </c>
      <c r="N68" s="12">
        <v>1.2330000000000001</v>
      </c>
      <c r="O68" s="12">
        <v>1.9970000000000001</v>
      </c>
      <c r="P68" s="12">
        <v>5.0000000000000001E-3</v>
      </c>
      <c r="Q68" s="12">
        <v>6.0000000000000001E-3</v>
      </c>
      <c r="R68" s="2">
        <v>43572</v>
      </c>
      <c r="S68" s="13">
        <v>0.33989583333333334</v>
      </c>
      <c r="T68" s="12">
        <v>2.0499999999999998</v>
      </c>
      <c r="U68" s="12">
        <v>-82.473935960800006</v>
      </c>
      <c r="V68" s="12">
        <v>27.8213793613</v>
      </c>
      <c r="W68" s="12">
        <v>-0.40549000000000002</v>
      </c>
      <c r="Y68">
        <v>2.04</v>
      </c>
      <c r="Z68">
        <f t="shared" si="2"/>
        <v>-0.50729999999999997</v>
      </c>
      <c r="AA68">
        <f t="shared" si="3"/>
        <v>-0.41549000000000003</v>
      </c>
    </row>
    <row r="69" spans="1:27" x14ac:dyDescent="0.3">
      <c r="A69" s="12">
        <v>386500.58510000003</v>
      </c>
      <c r="B69" s="12">
        <v>153310.79259999999</v>
      </c>
      <c r="C69" s="12">
        <v>-0.51149999999999995</v>
      </c>
      <c r="D69" s="12">
        <v>68</v>
      </c>
      <c r="E69" s="12"/>
      <c r="F69" s="12">
        <v>8.0000000000000002E-3</v>
      </c>
      <c r="G69" s="12">
        <v>1.2999999999999999E-2</v>
      </c>
      <c r="H69" s="12" t="s">
        <v>240</v>
      </c>
      <c r="I69" s="12">
        <v>16</v>
      </c>
      <c r="J69" s="12">
        <v>1</v>
      </c>
      <c r="K69" s="12">
        <v>1.571</v>
      </c>
      <c r="L69" s="12">
        <v>0.753</v>
      </c>
      <c r="M69" s="12">
        <v>1.379</v>
      </c>
      <c r="N69" s="12">
        <v>1.234</v>
      </c>
      <c r="O69" s="12">
        <v>1.998</v>
      </c>
      <c r="P69" s="12">
        <v>5.0000000000000001E-3</v>
      </c>
      <c r="Q69" s="12">
        <v>6.0000000000000001E-3</v>
      </c>
      <c r="R69" s="2">
        <v>43572</v>
      </c>
      <c r="S69" s="13">
        <v>0.34008101851851852</v>
      </c>
      <c r="T69" s="12">
        <v>2.0499999999999998</v>
      </c>
      <c r="U69" s="12">
        <v>-82.473913239799998</v>
      </c>
      <c r="V69" s="12">
        <v>27.821331521299999</v>
      </c>
      <c r="W69" s="12">
        <v>-0.41968</v>
      </c>
      <c r="Y69">
        <v>2.04</v>
      </c>
      <c r="Z69">
        <f t="shared" si="2"/>
        <v>-0.52149999999999996</v>
      </c>
      <c r="AA69">
        <f t="shared" si="3"/>
        <v>-0.42968000000000001</v>
      </c>
    </row>
    <row r="70" spans="1:27" x14ac:dyDescent="0.3">
      <c r="A70" s="12">
        <v>386494.44799999997</v>
      </c>
      <c r="B70" s="12">
        <v>153313.36910000001</v>
      </c>
      <c r="C70" s="12">
        <v>-0.56720000000000004</v>
      </c>
      <c r="D70" s="12">
        <v>69</v>
      </c>
      <c r="E70" s="12"/>
      <c r="F70" s="12">
        <v>7.0000000000000001E-3</v>
      </c>
      <c r="G70" s="12">
        <v>1.2999999999999999E-2</v>
      </c>
      <c r="H70" s="12" t="s">
        <v>240</v>
      </c>
      <c r="I70" s="12">
        <v>16</v>
      </c>
      <c r="J70" s="12">
        <v>2</v>
      </c>
      <c r="K70" s="12">
        <v>1.5720000000000001</v>
      </c>
      <c r="L70" s="12">
        <v>0.752</v>
      </c>
      <c r="M70" s="12">
        <v>1.38</v>
      </c>
      <c r="N70" s="12">
        <v>1.234</v>
      </c>
      <c r="O70" s="12">
        <v>1.998</v>
      </c>
      <c r="P70" s="12">
        <v>5.0000000000000001E-3</v>
      </c>
      <c r="Q70" s="12">
        <v>6.0000000000000001E-3</v>
      </c>
      <c r="R70" s="2">
        <v>43572</v>
      </c>
      <c r="S70" s="13">
        <v>0.3402546296296296</v>
      </c>
      <c r="T70" s="12">
        <v>2.0499999999999998</v>
      </c>
      <c r="U70" s="12">
        <v>-82.473886847599999</v>
      </c>
      <c r="V70" s="12">
        <v>27.821276228999999</v>
      </c>
      <c r="W70" s="12">
        <v>-0.47537000000000001</v>
      </c>
      <c r="Y70">
        <v>2.04</v>
      </c>
      <c r="Z70">
        <f t="shared" si="2"/>
        <v>-0.57720000000000005</v>
      </c>
      <c r="AA70">
        <f t="shared" si="3"/>
        <v>-0.48537000000000002</v>
      </c>
    </row>
    <row r="71" spans="1:27" x14ac:dyDescent="0.3">
      <c r="A71" s="12">
        <v>386489.59370000003</v>
      </c>
      <c r="B71" s="12">
        <v>153315.83110000001</v>
      </c>
      <c r="C71" s="12">
        <v>-0.58330000000000004</v>
      </c>
      <c r="D71" s="12">
        <v>70</v>
      </c>
      <c r="E71" s="12"/>
      <c r="F71" s="12">
        <v>8.0000000000000002E-3</v>
      </c>
      <c r="G71" s="12">
        <v>1.2999999999999999E-2</v>
      </c>
      <c r="H71" s="12" t="s">
        <v>240</v>
      </c>
      <c r="I71" s="12">
        <v>16</v>
      </c>
      <c r="J71" s="12">
        <v>1</v>
      </c>
      <c r="K71" s="12">
        <v>1.5720000000000001</v>
      </c>
      <c r="L71" s="12">
        <v>0.751</v>
      </c>
      <c r="M71" s="12">
        <v>1.381</v>
      </c>
      <c r="N71" s="12">
        <v>1.2350000000000001</v>
      </c>
      <c r="O71" s="12">
        <v>1.9990000000000001</v>
      </c>
      <c r="P71" s="12">
        <v>5.0000000000000001E-3</v>
      </c>
      <c r="Q71" s="12">
        <v>6.0000000000000001E-3</v>
      </c>
      <c r="R71" s="2">
        <v>43572</v>
      </c>
      <c r="S71" s="13">
        <v>0.3404282407407408</v>
      </c>
      <c r="T71" s="12">
        <v>2.0499999999999998</v>
      </c>
      <c r="U71" s="12">
        <v>-82.473861667899996</v>
      </c>
      <c r="V71" s="12">
        <v>27.8212325089</v>
      </c>
      <c r="W71" s="12">
        <v>-0.49146000000000001</v>
      </c>
      <c r="Y71">
        <v>2.04</v>
      </c>
      <c r="Z71">
        <f t="shared" si="2"/>
        <v>-0.59330000000000005</v>
      </c>
      <c r="AA71">
        <f t="shared" si="3"/>
        <v>-0.50146000000000002</v>
      </c>
    </row>
    <row r="72" spans="1:27" x14ac:dyDescent="0.3">
      <c r="A72" s="12">
        <v>386510.95270000002</v>
      </c>
      <c r="B72" s="12">
        <v>153308.65669999999</v>
      </c>
      <c r="C72" s="12">
        <v>-0.56159999999999999</v>
      </c>
      <c r="D72" s="12">
        <v>71</v>
      </c>
      <c r="E72" s="12"/>
      <c r="F72" s="12">
        <v>8.0000000000000002E-3</v>
      </c>
      <c r="G72" s="12">
        <v>1.4E-2</v>
      </c>
      <c r="H72" s="12" t="s">
        <v>240</v>
      </c>
      <c r="I72" s="12">
        <v>16</v>
      </c>
      <c r="J72" s="12">
        <v>2</v>
      </c>
      <c r="K72" s="12">
        <v>1.5720000000000001</v>
      </c>
      <c r="L72" s="12">
        <v>0.749</v>
      </c>
      <c r="M72" s="12">
        <v>1.3819999999999999</v>
      </c>
      <c r="N72" s="12">
        <v>1.236</v>
      </c>
      <c r="O72" s="12">
        <v>1.9990000000000001</v>
      </c>
      <c r="P72" s="12">
        <v>5.0000000000000001E-3</v>
      </c>
      <c r="Q72" s="12">
        <v>6.0000000000000001E-3</v>
      </c>
      <c r="R72" s="2">
        <v>43572</v>
      </c>
      <c r="S72" s="13">
        <v>0.34087962962962964</v>
      </c>
      <c r="T72" s="12">
        <v>2.0499999999999998</v>
      </c>
      <c r="U72" s="12">
        <v>-82.473935325599996</v>
      </c>
      <c r="V72" s="12">
        <v>27.821425005599998</v>
      </c>
      <c r="W72" s="12">
        <v>-0.4698</v>
      </c>
      <c r="Y72">
        <v>2.04</v>
      </c>
      <c r="Z72">
        <f t="shared" si="2"/>
        <v>-0.5716</v>
      </c>
      <c r="AA72">
        <f t="shared" si="3"/>
        <v>-0.4798</v>
      </c>
    </row>
    <row r="73" spans="1:27" x14ac:dyDescent="0.3">
      <c r="A73" s="12">
        <v>386511.42290000001</v>
      </c>
      <c r="B73" s="12">
        <v>153312.0105</v>
      </c>
      <c r="C73" s="12">
        <v>-0.55810000000000004</v>
      </c>
      <c r="D73" s="12">
        <v>72</v>
      </c>
      <c r="E73" s="12"/>
      <c r="F73" s="12">
        <v>8.0000000000000002E-3</v>
      </c>
      <c r="G73" s="12">
        <v>1.2999999999999999E-2</v>
      </c>
      <c r="H73" s="12" t="s">
        <v>240</v>
      </c>
      <c r="I73" s="12">
        <v>16</v>
      </c>
      <c r="J73" s="12">
        <v>1</v>
      </c>
      <c r="K73" s="12">
        <v>1.5720000000000001</v>
      </c>
      <c r="L73" s="12">
        <v>0.748</v>
      </c>
      <c r="M73" s="12">
        <v>1.3819999999999999</v>
      </c>
      <c r="N73" s="12">
        <v>1.236</v>
      </c>
      <c r="O73" s="12">
        <v>2</v>
      </c>
      <c r="P73" s="12">
        <v>5.0000000000000001E-3</v>
      </c>
      <c r="Q73" s="12">
        <v>6.0000000000000001E-3</v>
      </c>
      <c r="R73" s="2">
        <v>43572</v>
      </c>
      <c r="S73" s="13">
        <v>0.34107638888888886</v>
      </c>
      <c r="T73" s="12">
        <v>2.0499999999999998</v>
      </c>
      <c r="U73" s="12">
        <v>-82.473901302599998</v>
      </c>
      <c r="V73" s="12">
        <v>27.8214293656</v>
      </c>
      <c r="W73" s="12">
        <v>-0.46631</v>
      </c>
      <c r="Y73">
        <v>2.04</v>
      </c>
      <c r="Z73">
        <f t="shared" si="2"/>
        <v>-0.56810000000000005</v>
      </c>
      <c r="AA73">
        <f t="shared" si="3"/>
        <v>-0.47631000000000001</v>
      </c>
    </row>
    <row r="74" spans="1:27" x14ac:dyDescent="0.3">
      <c r="A74" s="12">
        <v>386512.74420000002</v>
      </c>
      <c r="B74" s="12">
        <v>153317.24909999999</v>
      </c>
      <c r="C74" s="12">
        <v>-0.5585</v>
      </c>
      <c r="D74" s="12">
        <v>73</v>
      </c>
      <c r="E74" s="12"/>
      <c r="F74" s="12">
        <v>8.0000000000000002E-3</v>
      </c>
      <c r="G74" s="12">
        <v>1.4E-2</v>
      </c>
      <c r="H74" s="12" t="s">
        <v>240</v>
      </c>
      <c r="I74" s="12">
        <v>16</v>
      </c>
      <c r="J74" s="12">
        <v>1</v>
      </c>
      <c r="K74" s="12">
        <v>1.5720000000000001</v>
      </c>
      <c r="L74" s="12">
        <v>0.748</v>
      </c>
      <c r="M74" s="12">
        <v>1.3819999999999999</v>
      </c>
      <c r="N74" s="12">
        <v>1.2370000000000001</v>
      </c>
      <c r="O74" s="12">
        <v>2</v>
      </c>
      <c r="P74" s="12">
        <v>5.0000000000000001E-3</v>
      </c>
      <c r="Q74" s="12">
        <v>6.0000000000000001E-3</v>
      </c>
      <c r="R74" s="2">
        <v>43572</v>
      </c>
      <c r="S74" s="13">
        <v>0.34126157407407409</v>
      </c>
      <c r="T74" s="12">
        <v>2.0499999999999998</v>
      </c>
      <c r="U74" s="12">
        <v>-82.473848182099999</v>
      </c>
      <c r="V74" s="12">
        <v>27.8214414716</v>
      </c>
      <c r="W74" s="12">
        <v>-0.46672999999999998</v>
      </c>
      <c r="Y74">
        <v>2.04</v>
      </c>
      <c r="Z74">
        <f t="shared" si="2"/>
        <v>-0.56850000000000001</v>
      </c>
      <c r="AA74">
        <f t="shared" si="3"/>
        <v>-0.47672999999999999</v>
      </c>
    </row>
    <row r="75" spans="1:27" x14ac:dyDescent="0.3">
      <c r="A75" s="12">
        <v>386513.8567</v>
      </c>
      <c r="B75" s="12">
        <v>153323.05050000001</v>
      </c>
      <c r="C75" s="12">
        <v>-0.5504</v>
      </c>
      <c r="D75" s="12">
        <v>74</v>
      </c>
      <c r="E75" s="12"/>
      <c r="F75" s="12">
        <v>8.0000000000000002E-3</v>
      </c>
      <c r="G75" s="12">
        <v>1.4E-2</v>
      </c>
      <c r="H75" s="12" t="s">
        <v>240</v>
      </c>
      <c r="I75" s="12">
        <v>16</v>
      </c>
      <c r="J75" s="12">
        <v>1</v>
      </c>
      <c r="K75" s="12">
        <v>1.571</v>
      </c>
      <c r="L75" s="12">
        <v>0.747</v>
      </c>
      <c r="M75" s="12">
        <v>1.383</v>
      </c>
      <c r="N75" s="12">
        <v>1.2370000000000001</v>
      </c>
      <c r="O75" s="12">
        <v>2</v>
      </c>
      <c r="P75" s="12">
        <v>5.0000000000000001E-3</v>
      </c>
      <c r="Q75" s="12">
        <v>6.0000000000000001E-3</v>
      </c>
      <c r="R75" s="2">
        <v>43572</v>
      </c>
      <c r="S75" s="13">
        <v>0.34144675925925921</v>
      </c>
      <c r="T75" s="12">
        <v>2.0499999999999998</v>
      </c>
      <c r="U75" s="12">
        <v>-82.473789340799996</v>
      </c>
      <c r="V75" s="12">
        <v>27.8214517131</v>
      </c>
      <c r="W75" s="12">
        <v>-0.45866000000000001</v>
      </c>
      <c r="Y75">
        <v>2.04</v>
      </c>
      <c r="Z75">
        <f t="shared" si="2"/>
        <v>-0.56040000000000001</v>
      </c>
      <c r="AA75">
        <f t="shared" si="3"/>
        <v>-0.46866000000000002</v>
      </c>
    </row>
    <row r="76" spans="1:27" x14ac:dyDescent="0.3">
      <c r="A76" s="12">
        <v>386515.86200000002</v>
      </c>
      <c r="B76" s="12">
        <v>153329.13740000001</v>
      </c>
      <c r="C76" s="12">
        <v>-0.57750000000000001</v>
      </c>
      <c r="D76" s="12">
        <v>75</v>
      </c>
      <c r="E76" s="12"/>
      <c r="F76" s="12">
        <v>8.9999999999999993E-3</v>
      </c>
      <c r="G76" s="12">
        <v>1.4999999999999999E-2</v>
      </c>
      <c r="H76" s="12" t="s">
        <v>240</v>
      </c>
      <c r="I76" s="12">
        <v>16</v>
      </c>
      <c r="J76" s="12">
        <v>2</v>
      </c>
      <c r="K76" s="12">
        <v>1.571</v>
      </c>
      <c r="L76" s="12">
        <v>0.746</v>
      </c>
      <c r="M76" s="12">
        <v>1.383</v>
      </c>
      <c r="N76" s="12">
        <v>1.2370000000000001</v>
      </c>
      <c r="O76" s="12">
        <v>2</v>
      </c>
      <c r="P76" s="12">
        <v>5.0000000000000001E-3</v>
      </c>
      <c r="Q76" s="12">
        <v>7.0000000000000001E-3</v>
      </c>
      <c r="R76" s="2">
        <v>43572</v>
      </c>
      <c r="S76" s="13">
        <v>0.34163194444444445</v>
      </c>
      <c r="T76" s="12">
        <v>2.0499999999999998</v>
      </c>
      <c r="U76" s="12">
        <v>-82.473727636600003</v>
      </c>
      <c r="V76" s="12">
        <v>27.8214700212</v>
      </c>
      <c r="W76" s="12">
        <v>-0.48577999999999999</v>
      </c>
      <c r="Y76">
        <v>2.04</v>
      </c>
      <c r="Z76">
        <f t="shared" si="2"/>
        <v>-0.58750000000000002</v>
      </c>
      <c r="AA76">
        <f t="shared" si="3"/>
        <v>-0.49578</v>
      </c>
    </row>
    <row r="77" spans="1:27" x14ac:dyDescent="0.3">
      <c r="A77" s="12">
        <v>386517.54399999999</v>
      </c>
      <c r="B77" s="12">
        <v>153334.2372</v>
      </c>
      <c r="C77" s="12">
        <v>-0.59889999999999999</v>
      </c>
      <c r="D77" s="12">
        <v>76</v>
      </c>
      <c r="E77" s="12"/>
      <c r="F77" s="12">
        <v>8.9999999999999993E-3</v>
      </c>
      <c r="G77" s="12">
        <v>1.4999999999999999E-2</v>
      </c>
      <c r="H77" s="12" t="s">
        <v>240</v>
      </c>
      <c r="I77" s="12">
        <v>16</v>
      </c>
      <c r="J77" s="12">
        <v>2</v>
      </c>
      <c r="K77" s="12">
        <v>1.571</v>
      </c>
      <c r="L77" s="12">
        <v>0.745</v>
      </c>
      <c r="M77" s="12">
        <v>1.383</v>
      </c>
      <c r="N77" s="12">
        <v>1.2370000000000001</v>
      </c>
      <c r="O77" s="12">
        <v>2</v>
      </c>
      <c r="P77" s="12">
        <v>5.0000000000000001E-3</v>
      </c>
      <c r="Q77" s="12">
        <v>7.0000000000000001E-3</v>
      </c>
      <c r="R77" s="2">
        <v>43572</v>
      </c>
      <c r="S77" s="13">
        <v>0.34184027777777781</v>
      </c>
      <c r="T77" s="12">
        <v>2.0499999999999998</v>
      </c>
      <c r="U77" s="12">
        <v>-82.473675939000003</v>
      </c>
      <c r="V77" s="12">
        <v>27.821485377399998</v>
      </c>
      <c r="W77" s="12">
        <v>-0.50719999999999998</v>
      </c>
      <c r="Y77">
        <v>2.04</v>
      </c>
      <c r="Z77">
        <f t="shared" si="2"/>
        <v>-0.6089</v>
      </c>
      <c r="AA77">
        <f t="shared" si="3"/>
        <v>-0.51719999999999999</v>
      </c>
    </row>
    <row r="78" spans="1:27" x14ac:dyDescent="0.3">
      <c r="A78" s="12">
        <v>386519.97139999998</v>
      </c>
      <c r="B78" s="12">
        <v>153339.35939999999</v>
      </c>
      <c r="C78" s="12">
        <v>-0.5948</v>
      </c>
      <c r="D78" s="12">
        <v>77</v>
      </c>
      <c r="E78" s="12"/>
      <c r="F78" s="12">
        <v>8.9999999999999993E-3</v>
      </c>
      <c r="G78" s="12">
        <v>1.4999999999999999E-2</v>
      </c>
      <c r="H78" s="12" t="s">
        <v>240</v>
      </c>
      <c r="I78" s="12">
        <v>16</v>
      </c>
      <c r="J78" s="12">
        <v>1</v>
      </c>
      <c r="K78" s="12">
        <v>1.57</v>
      </c>
      <c r="L78" s="12">
        <v>0.74399999999999999</v>
      </c>
      <c r="M78" s="12">
        <v>1.383</v>
      </c>
      <c r="N78" s="12">
        <v>1.238</v>
      </c>
      <c r="O78" s="12">
        <v>1.9990000000000001</v>
      </c>
      <c r="P78" s="12">
        <v>6.0000000000000001E-3</v>
      </c>
      <c r="Q78" s="12">
        <v>7.0000000000000001E-3</v>
      </c>
      <c r="R78" s="2">
        <v>43572</v>
      </c>
      <c r="S78" s="13">
        <v>0.34203703703703708</v>
      </c>
      <c r="T78" s="12">
        <v>2.0499999999999998</v>
      </c>
      <c r="U78" s="12">
        <v>-82.473624043100003</v>
      </c>
      <c r="V78" s="12">
        <v>27.821507460900001</v>
      </c>
      <c r="W78" s="12">
        <v>-0.50312999999999997</v>
      </c>
      <c r="Y78">
        <v>2.04</v>
      </c>
      <c r="Z78">
        <f t="shared" si="2"/>
        <v>-0.6048</v>
      </c>
      <c r="AA78">
        <f t="shared" si="3"/>
        <v>-0.51312999999999998</v>
      </c>
    </row>
    <row r="79" spans="1:27" x14ac:dyDescent="0.3">
      <c r="A79" s="12">
        <v>386522.21149999998</v>
      </c>
      <c r="B79" s="12">
        <v>153344.09280000001</v>
      </c>
      <c r="C79" s="12">
        <v>-0.59530000000000005</v>
      </c>
      <c r="D79" s="12">
        <v>78</v>
      </c>
      <c r="E79" s="12"/>
      <c r="F79" s="12">
        <v>8.9999999999999993E-3</v>
      </c>
      <c r="G79" s="12">
        <v>1.6E-2</v>
      </c>
      <c r="H79" s="12" t="s">
        <v>240</v>
      </c>
      <c r="I79" s="12">
        <v>16</v>
      </c>
      <c r="J79" s="12">
        <v>2</v>
      </c>
      <c r="K79" s="12">
        <v>1.57</v>
      </c>
      <c r="L79" s="12">
        <v>0.74299999999999999</v>
      </c>
      <c r="M79" s="12">
        <v>1.383</v>
      </c>
      <c r="N79" s="12">
        <v>1.238</v>
      </c>
      <c r="O79" s="12">
        <v>1.9990000000000001</v>
      </c>
      <c r="P79" s="12">
        <v>6.0000000000000001E-3</v>
      </c>
      <c r="Q79" s="12">
        <v>7.0000000000000001E-3</v>
      </c>
      <c r="R79" s="2">
        <v>43572</v>
      </c>
      <c r="S79" s="13">
        <v>0.34221064814814817</v>
      </c>
      <c r="T79" s="12">
        <v>2.0499999999999998</v>
      </c>
      <c r="U79" s="12">
        <v>-82.4735760863</v>
      </c>
      <c r="V79" s="12">
        <v>27.8215278407</v>
      </c>
      <c r="W79" s="12">
        <v>-0.50365000000000004</v>
      </c>
      <c r="Y79">
        <v>2.04</v>
      </c>
      <c r="Z79">
        <f t="shared" si="2"/>
        <v>-0.60530000000000006</v>
      </c>
      <c r="AA79">
        <f t="shared" si="3"/>
        <v>-0.51365000000000005</v>
      </c>
    </row>
    <row r="80" spans="1:27" x14ac:dyDescent="0.3">
      <c r="A80" s="12">
        <v>386524.3026</v>
      </c>
      <c r="B80" s="12">
        <v>153349.1079</v>
      </c>
      <c r="C80" s="12">
        <v>-0.59960000000000002</v>
      </c>
      <c r="D80" s="12">
        <v>79</v>
      </c>
      <c r="E80" s="12"/>
      <c r="F80" s="12">
        <v>8.0000000000000002E-3</v>
      </c>
      <c r="G80" s="12">
        <v>1.4E-2</v>
      </c>
      <c r="H80" s="12" t="s">
        <v>240</v>
      </c>
      <c r="I80" s="12">
        <v>16</v>
      </c>
      <c r="J80" s="12">
        <v>1</v>
      </c>
      <c r="K80" s="12">
        <v>1.57</v>
      </c>
      <c r="L80" s="12">
        <v>0.74199999999999999</v>
      </c>
      <c r="M80" s="12">
        <v>1.383</v>
      </c>
      <c r="N80" s="12">
        <v>1.238</v>
      </c>
      <c r="O80" s="12">
        <v>1.9990000000000001</v>
      </c>
      <c r="P80" s="12">
        <v>5.0000000000000001E-3</v>
      </c>
      <c r="Q80" s="12">
        <v>6.0000000000000001E-3</v>
      </c>
      <c r="R80" s="2">
        <v>43572</v>
      </c>
      <c r="S80" s="13">
        <v>0.34239583333333329</v>
      </c>
      <c r="T80" s="12">
        <v>2.0499999999999998</v>
      </c>
      <c r="U80" s="12">
        <v>-82.473525264299994</v>
      </c>
      <c r="V80" s="12">
        <v>27.8215468856</v>
      </c>
      <c r="W80" s="12">
        <v>-0.50797000000000003</v>
      </c>
      <c r="Y80">
        <v>2.04</v>
      </c>
      <c r="Z80">
        <f t="shared" si="2"/>
        <v>-0.60960000000000003</v>
      </c>
      <c r="AA80">
        <f t="shared" si="3"/>
        <v>-0.51797000000000004</v>
      </c>
    </row>
    <row r="81" spans="1:27" x14ac:dyDescent="0.3">
      <c r="A81" s="12">
        <v>386526.81839999999</v>
      </c>
      <c r="B81" s="12">
        <v>153354.55790000001</v>
      </c>
      <c r="C81" s="12">
        <v>-0.60650000000000004</v>
      </c>
      <c r="D81" s="12">
        <v>80</v>
      </c>
      <c r="E81" s="12"/>
      <c r="F81" s="12">
        <v>8.9999999999999993E-3</v>
      </c>
      <c r="G81" s="12">
        <v>1.4999999999999999E-2</v>
      </c>
      <c r="H81" s="12" t="s">
        <v>240</v>
      </c>
      <c r="I81" s="12">
        <v>16</v>
      </c>
      <c r="J81" s="12">
        <v>1</v>
      </c>
      <c r="K81" s="12">
        <v>1.569</v>
      </c>
      <c r="L81" s="12">
        <v>0.74199999999999999</v>
      </c>
      <c r="M81" s="12">
        <v>1.383</v>
      </c>
      <c r="N81" s="12">
        <v>1.238</v>
      </c>
      <c r="O81" s="12">
        <v>1.9990000000000001</v>
      </c>
      <c r="P81" s="12">
        <v>5.0000000000000001E-3</v>
      </c>
      <c r="Q81" s="12">
        <v>7.0000000000000001E-3</v>
      </c>
      <c r="R81" s="2">
        <v>43572</v>
      </c>
      <c r="S81" s="13">
        <v>0.34258101851851852</v>
      </c>
      <c r="T81" s="12">
        <v>2.0499999999999998</v>
      </c>
      <c r="U81" s="12">
        <v>-82.473470044699994</v>
      </c>
      <c r="V81" s="12">
        <v>27.821569778299999</v>
      </c>
      <c r="W81" s="12">
        <v>-0.51488999999999996</v>
      </c>
      <c r="Y81">
        <v>2.04</v>
      </c>
      <c r="Z81">
        <f t="shared" si="2"/>
        <v>-0.61650000000000005</v>
      </c>
      <c r="AA81">
        <f t="shared" si="3"/>
        <v>-0.52488999999999997</v>
      </c>
    </row>
    <row r="82" spans="1:27" x14ac:dyDescent="0.3">
      <c r="A82" s="12">
        <v>386533.91989999998</v>
      </c>
      <c r="B82" s="12">
        <v>153345.09770000001</v>
      </c>
      <c r="C82" s="12">
        <v>-0.56820000000000004</v>
      </c>
      <c r="D82" s="12">
        <v>81</v>
      </c>
      <c r="E82" s="12" t="s">
        <v>249</v>
      </c>
      <c r="F82" s="12">
        <v>8.9999999999999993E-3</v>
      </c>
      <c r="G82" s="12">
        <v>1.4999999999999999E-2</v>
      </c>
      <c r="H82" s="12" t="s">
        <v>240</v>
      </c>
      <c r="I82" s="12">
        <v>15</v>
      </c>
      <c r="J82" s="12">
        <v>2</v>
      </c>
      <c r="K82" s="12">
        <v>1.5549999999999999</v>
      </c>
      <c r="L82" s="12">
        <v>0.73899999999999999</v>
      </c>
      <c r="M82" s="12">
        <v>1.3680000000000001</v>
      </c>
      <c r="N82" s="12">
        <v>1.238</v>
      </c>
      <c r="O82" s="12">
        <v>1.988</v>
      </c>
      <c r="P82" s="12">
        <v>5.0000000000000001E-3</v>
      </c>
      <c r="Q82" s="12">
        <v>7.0000000000000001E-3</v>
      </c>
      <c r="R82" s="2">
        <v>43572</v>
      </c>
      <c r="S82" s="13">
        <v>0.34770833333333334</v>
      </c>
      <c r="T82" s="12">
        <v>2.0499999999999998</v>
      </c>
      <c r="U82" s="12">
        <v>-82.473566344899993</v>
      </c>
      <c r="V82" s="12">
        <v>27.821633533899998</v>
      </c>
      <c r="W82" s="12">
        <v>-0.47658</v>
      </c>
      <c r="Y82">
        <v>2.04</v>
      </c>
      <c r="Z82">
        <f t="shared" si="2"/>
        <v>-0.57820000000000005</v>
      </c>
      <c r="AA82">
        <f t="shared" si="3"/>
        <v>-0.48658000000000001</v>
      </c>
    </row>
    <row r="83" spans="1:27" x14ac:dyDescent="0.3">
      <c r="A83" s="12">
        <v>386532.17570000002</v>
      </c>
      <c r="B83" s="12">
        <v>153342.7959</v>
      </c>
      <c r="C83" s="12">
        <v>-0.58079999999999998</v>
      </c>
      <c r="D83" s="12">
        <v>82</v>
      </c>
      <c r="E83" s="12" t="s">
        <v>250</v>
      </c>
      <c r="F83" s="12">
        <v>8.9999999999999993E-3</v>
      </c>
      <c r="G83" s="12">
        <v>1.4999999999999999E-2</v>
      </c>
      <c r="H83" s="12" t="s">
        <v>240</v>
      </c>
      <c r="I83" s="12">
        <v>15</v>
      </c>
      <c r="J83" s="12">
        <v>1</v>
      </c>
      <c r="K83" s="12">
        <v>1.552</v>
      </c>
      <c r="L83" s="12">
        <v>0.73699999999999999</v>
      </c>
      <c r="M83" s="12">
        <v>1.3660000000000001</v>
      </c>
      <c r="N83" s="12">
        <v>1.236</v>
      </c>
      <c r="O83" s="12">
        <v>1.984</v>
      </c>
      <c r="P83" s="12">
        <v>6.0000000000000001E-3</v>
      </c>
      <c r="Q83" s="12">
        <v>7.0000000000000001E-3</v>
      </c>
      <c r="R83" s="2">
        <v>43572</v>
      </c>
      <c r="S83" s="13">
        <v>0.34802083333333328</v>
      </c>
      <c r="T83" s="12">
        <v>2.0499999999999998</v>
      </c>
      <c r="U83" s="12">
        <v>-82.473589640200004</v>
      </c>
      <c r="V83" s="12">
        <v>27.8216177139</v>
      </c>
      <c r="W83" s="12">
        <v>-0.48916999999999999</v>
      </c>
      <c r="Y83">
        <v>2.04</v>
      </c>
      <c r="Z83">
        <f t="shared" si="2"/>
        <v>-0.59079999999999999</v>
      </c>
      <c r="AA83">
        <f t="shared" si="3"/>
        <v>-0.49917</v>
      </c>
    </row>
    <row r="84" spans="1:27" x14ac:dyDescent="0.3">
      <c r="A84" s="12">
        <v>386530.81829999998</v>
      </c>
      <c r="B84" s="12">
        <v>153338.1201</v>
      </c>
      <c r="C84" s="12">
        <v>-0.59509999999999996</v>
      </c>
      <c r="D84" s="12">
        <v>83</v>
      </c>
      <c r="E84" s="12" t="s">
        <v>254</v>
      </c>
      <c r="F84" s="12">
        <v>8.9999999999999993E-3</v>
      </c>
      <c r="G84" s="12">
        <v>1.6E-2</v>
      </c>
      <c r="H84" s="12" t="s">
        <v>240</v>
      </c>
      <c r="I84" s="12">
        <v>15</v>
      </c>
      <c r="J84" s="12">
        <v>1</v>
      </c>
      <c r="K84" s="12">
        <v>1.55</v>
      </c>
      <c r="L84" s="12">
        <v>0.73599999999999999</v>
      </c>
      <c r="M84" s="12">
        <v>1.3640000000000001</v>
      </c>
      <c r="N84" s="12">
        <v>1.2350000000000001</v>
      </c>
      <c r="O84" s="12">
        <v>1.982</v>
      </c>
      <c r="P84" s="12">
        <v>6.0000000000000001E-3</v>
      </c>
      <c r="Q84" s="12">
        <v>7.0000000000000001E-3</v>
      </c>
      <c r="R84" s="2">
        <v>43572</v>
      </c>
      <c r="S84" s="13">
        <v>0.3482986111111111</v>
      </c>
      <c r="T84" s="12">
        <v>2.0499999999999998</v>
      </c>
      <c r="U84" s="12">
        <v>-82.473637046999997</v>
      </c>
      <c r="V84" s="12">
        <v>27.8216053017</v>
      </c>
      <c r="W84" s="12">
        <v>-0.50344999999999995</v>
      </c>
      <c r="Y84">
        <v>2.04</v>
      </c>
      <c r="Z84">
        <f t="shared" si="2"/>
        <v>-0.60509999999999997</v>
      </c>
      <c r="AA84">
        <f t="shared" si="3"/>
        <v>-0.51344999999999996</v>
      </c>
    </row>
    <row r="85" spans="1:27" x14ac:dyDescent="0.3">
      <c r="A85" s="12">
        <v>386529.09279999998</v>
      </c>
      <c r="B85" s="12">
        <v>153331.76019999999</v>
      </c>
      <c r="C85" s="12">
        <v>-0.60309999999999997</v>
      </c>
      <c r="D85" s="12">
        <v>84</v>
      </c>
      <c r="E85" s="12" t="s">
        <v>251</v>
      </c>
      <c r="F85" s="12">
        <v>8.9999999999999993E-3</v>
      </c>
      <c r="G85" s="12">
        <v>1.6E-2</v>
      </c>
      <c r="H85" s="12" t="s">
        <v>240</v>
      </c>
      <c r="I85" s="12">
        <v>14</v>
      </c>
      <c r="J85" s="12">
        <v>2</v>
      </c>
      <c r="K85" s="12">
        <v>1.627</v>
      </c>
      <c r="L85" s="12">
        <v>0.76600000000000001</v>
      </c>
      <c r="M85" s="12">
        <v>1.4359999999999999</v>
      </c>
      <c r="N85" s="12">
        <v>1.3160000000000001</v>
      </c>
      <c r="O85" s="12">
        <v>2.093</v>
      </c>
      <c r="P85" s="12">
        <v>6.0000000000000001E-3</v>
      </c>
      <c r="Q85" s="12">
        <v>7.0000000000000001E-3</v>
      </c>
      <c r="R85" s="2">
        <v>43572</v>
      </c>
      <c r="S85" s="13">
        <v>0.34862268518518519</v>
      </c>
      <c r="T85" s="12">
        <v>2.0499999999999998</v>
      </c>
      <c r="U85" s="12">
        <v>-82.473701533099998</v>
      </c>
      <c r="V85" s="12">
        <v>27.821589509100001</v>
      </c>
      <c r="W85" s="12">
        <v>-0.51143000000000005</v>
      </c>
      <c r="Y85">
        <v>2.04</v>
      </c>
      <c r="Z85">
        <f t="shared" si="2"/>
        <v>-0.61309999999999998</v>
      </c>
      <c r="AA85">
        <f t="shared" si="3"/>
        <v>-0.52143000000000006</v>
      </c>
    </row>
    <row r="86" spans="1:27" x14ac:dyDescent="0.3">
      <c r="A86" s="12">
        <v>386527.72159999999</v>
      </c>
      <c r="B86" s="12">
        <v>153327.3927</v>
      </c>
      <c r="C86" s="12">
        <v>-0.51919999999999999</v>
      </c>
      <c r="D86" s="12">
        <v>85</v>
      </c>
      <c r="E86" s="12" t="s">
        <v>255</v>
      </c>
      <c r="F86" s="12">
        <v>8.0000000000000002E-3</v>
      </c>
      <c r="G86" s="12">
        <v>1.4E-2</v>
      </c>
      <c r="H86" s="12" t="s">
        <v>240</v>
      </c>
      <c r="I86" s="12">
        <v>14</v>
      </c>
      <c r="J86" s="12">
        <v>1</v>
      </c>
      <c r="K86" s="12">
        <v>1.6220000000000001</v>
      </c>
      <c r="L86" s="12">
        <v>0.76400000000000001</v>
      </c>
      <c r="M86" s="12">
        <v>1.431</v>
      </c>
      <c r="N86" s="12">
        <v>1.3120000000000001</v>
      </c>
      <c r="O86" s="12">
        <v>2.0870000000000002</v>
      </c>
      <c r="P86" s="12">
        <v>5.0000000000000001E-3</v>
      </c>
      <c r="Q86" s="12">
        <v>6.0000000000000001E-3</v>
      </c>
      <c r="R86" s="2">
        <v>43572</v>
      </c>
      <c r="S86" s="13">
        <v>0.34893518518518518</v>
      </c>
      <c r="T86" s="12">
        <v>2.0499999999999998</v>
      </c>
      <c r="U86" s="12">
        <v>-82.473745810099999</v>
      </c>
      <c r="V86" s="12">
        <v>27.821576983100002</v>
      </c>
      <c r="W86" s="12">
        <v>-0.42751</v>
      </c>
      <c r="Y86">
        <v>2.04</v>
      </c>
      <c r="Z86">
        <f t="shared" si="2"/>
        <v>-0.5292</v>
      </c>
      <c r="AA86">
        <f t="shared" si="3"/>
        <v>-0.43751000000000001</v>
      </c>
    </row>
    <row r="87" spans="1:27" x14ac:dyDescent="0.3">
      <c r="A87" s="12">
        <v>386526.27360000001</v>
      </c>
      <c r="B87" s="12">
        <v>153326.9019</v>
      </c>
      <c r="C87" s="12">
        <v>-0.54149999999999998</v>
      </c>
      <c r="D87" s="12">
        <v>86</v>
      </c>
      <c r="E87" s="12" t="s">
        <v>264</v>
      </c>
      <c r="F87" s="12">
        <v>8.0000000000000002E-3</v>
      </c>
      <c r="G87" s="12">
        <v>1.4E-2</v>
      </c>
      <c r="H87" s="12" t="s">
        <v>240</v>
      </c>
      <c r="I87" s="12">
        <v>15</v>
      </c>
      <c r="J87" s="12">
        <v>2</v>
      </c>
      <c r="K87" s="12">
        <v>1.62</v>
      </c>
      <c r="L87" s="12">
        <v>0.76300000000000001</v>
      </c>
      <c r="M87" s="12">
        <v>1.429</v>
      </c>
      <c r="N87" s="12">
        <v>1.3109999999999999</v>
      </c>
      <c r="O87" s="12">
        <v>2.0840000000000001</v>
      </c>
      <c r="P87" s="12">
        <v>5.0000000000000001E-3</v>
      </c>
      <c r="Q87" s="12">
        <v>6.0000000000000001E-3</v>
      </c>
      <c r="R87" s="2">
        <v>43572</v>
      </c>
      <c r="S87" s="13">
        <v>0.34916666666666668</v>
      </c>
      <c r="T87" s="12">
        <v>2.0499999999999998</v>
      </c>
      <c r="U87" s="12">
        <v>-82.473750735099998</v>
      </c>
      <c r="V87" s="12">
        <v>27.821563899099999</v>
      </c>
      <c r="W87" s="12">
        <v>-0.44979999999999998</v>
      </c>
      <c r="Y87">
        <v>2.04</v>
      </c>
      <c r="Z87">
        <f t="shared" si="2"/>
        <v>-0.55149999999999999</v>
      </c>
      <c r="AA87">
        <f t="shared" si="3"/>
        <v>-0.45979999999999999</v>
      </c>
    </row>
    <row r="88" spans="1:27" x14ac:dyDescent="0.3">
      <c r="A88" s="12">
        <v>386524.95360000001</v>
      </c>
      <c r="B88" s="12">
        <v>153315.89230000001</v>
      </c>
      <c r="C88" s="12">
        <v>-0.50139999999999996</v>
      </c>
      <c r="D88" s="12">
        <v>87</v>
      </c>
      <c r="E88" s="12" t="s">
        <v>252</v>
      </c>
      <c r="F88" s="12">
        <v>8.9999999999999993E-3</v>
      </c>
      <c r="G88" s="12">
        <v>1.6E-2</v>
      </c>
      <c r="H88" s="12" t="s">
        <v>240</v>
      </c>
      <c r="I88" s="12">
        <v>14</v>
      </c>
      <c r="J88" s="12">
        <v>2</v>
      </c>
      <c r="K88" s="12">
        <v>1.6140000000000001</v>
      </c>
      <c r="L88" s="12">
        <v>0.76100000000000001</v>
      </c>
      <c r="M88" s="12">
        <v>1.423</v>
      </c>
      <c r="N88" s="12">
        <v>1.3069999999999999</v>
      </c>
      <c r="O88" s="12">
        <v>2.0760000000000001</v>
      </c>
      <c r="P88" s="12">
        <v>6.0000000000000001E-3</v>
      </c>
      <c r="Q88" s="12">
        <v>7.0000000000000001E-3</v>
      </c>
      <c r="R88" s="2">
        <v>43572</v>
      </c>
      <c r="S88" s="13">
        <v>0.34952546296296294</v>
      </c>
      <c r="T88" s="12">
        <v>2.0499999999999998</v>
      </c>
      <c r="U88" s="12">
        <v>-82.473862432100006</v>
      </c>
      <c r="V88" s="12">
        <v>27.821551603700001</v>
      </c>
      <c r="W88" s="12">
        <v>-0.40966000000000002</v>
      </c>
      <c r="Y88">
        <v>2.04</v>
      </c>
      <c r="Z88">
        <f t="shared" si="2"/>
        <v>-0.51139999999999997</v>
      </c>
      <c r="AA88">
        <f t="shared" si="3"/>
        <v>-0.41966000000000003</v>
      </c>
    </row>
    <row r="89" spans="1:27" x14ac:dyDescent="0.3">
      <c r="A89" s="12">
        <v>386538.15220000001</v>
      </c>
      <c r="B89" s="12">
        <v>153353.59210000001</v>
      </c>
      <c r="C89" s="12">
        <v>-0.47299999999999998</v>
      </c>
      <c r="D89" s="12">
        <v>88</v>
      </c>
      <c r="E89" s="12" t="s">
        <v>258</v>
      </c>
      <c r="F89" s="12">
        <v>7.0000000000000001E-3</v>
      </c>
      <c r="G89" s="12">
        <v>1.4999999999999999E-2</v>
      </c>
      <c r="H89" s="12" t="s">
        <v>240</v>
      </c>
      <c r="I89" s="12">
        <v>14</v>
      </c>
      <c r="J89" s="12">
        <v>1</v>
      </c>
      <c r="K89" s="12">
        <v>1.379</v>
      </c>
      <c r="L89" s="12">
        <v>0.71399999999999997</v>
      </c>
      <c r="M89" s="12">
        <v>1.18</v>
      </c>
      <c r="N89" s="12">
        <v>1.1910000000000001</v>
      </c>
      <c r="O89" s="12">
        <v>1.8220000000000001</v>
      </c>
      <c r="P89" s="12">
        <v>5.0000000000000001E-3</v>
      </c>
      <c r="Q89" s="12">
        <v>5.0000000000000001E-3</v>
      </c>
      <c r="R89" s="2">
        <v>43572</v>
      </c>
      <c r="S89" s="13">
        <v>0.36910879629629628</v>
      </c>
      <c r="T89" s="12">
        <v>2.0499999999999998</v>
      </c>
      <c r="U89" s="12">
        <v>-82.473480291300007</v>
      </c>
      <c r="V89" s="12">
        <v>27.8216720225</v>
      </c>
      <c r="W89" s="12">
        <v>-0.38141999999999998</v>
      </c>
      <c r="Y89">
        <v>2.04</v>
      </c>
      <c r="Z89">
        <f t="shared" si="2"/>
        <v>-0.48299999999999998</v>
      </c>
      <c r="AA89">
        <f t="shared" si="3"/>
        <v>-0.39141999999999999</v>
      </c>
    </row>
    <row r="90" spans="1:27" x14ac:dyDescent="0.3">
      <c r="A90" s="12">
        <v>386531.33</v>
      </c>
      <c r="B90" s="12">
        <v>153341.10829999999</v>
      </c>
      <c r="C90" s="12">
        <v>-0.60260000000000002</v>
      </c>
      <c r="D90" s="12">
        <v>89</v>
      </c>
      <c r="E90" s="12" t="s">
        <v>257</v>
      </c>
      <c r="F90" s="12">
        <v>7.0000000000000001E-3</v>
      </c>
      <c r="G90" s="12">
        <v>1.4999999999999999E-2</v>
      </c>
      <c r="H90" s="12" t="s">
        <v>240</v>
      </c>
      <c r="I90" s="12">
        <v>14</v>
      </c>
      <c r="J90" s="12">
        <v>2</v>
      </c>
      <c r="K90" s="12">
        <v>1.371</v>
      </c>
      <c r="L90" s="12">
        <v>0.71399999999999997</v>
      </c>
      <c r="M90" s="12">
        <v>1.171</v>
      </c>
      <c r="N90" s="12">
        <v>1.1839999999999999</v>
      </c>
      <c r="O90" s="12">
        <v>1.8109999999999999</v>
      </c>
      <c r="P90" s="12">
        <v>5.0000000000000001E-3</v>
      </c>
      <c r="Q90" s="12">
        <v>5.0000000000000001E-3</v>
      </c>
      <c r="R90" s="2">
        <v>43572</v>
      </c>
      <c r="S90" s="13">
        <v>0.36962962962962959</v>
      </c>
      <c r="T90" s="12">
        <v>2.0499999999999998</v>
      </c>
      <c r="U90" s="12">
        <v>-82.473606736400001</v>
      </c>
      <c r="V90" s="12">
        <v>27.821610023400002</v>
      </c>
      <c r="W90" s="12">
        <v>-0.51095999999999997</v>
      </c>
      <c r="Y90">
        <v>2.04</v>
      </c>
      <c r="Z90">
        <f t="shared" si="2"/>
        <v>-0.61260000000000003</v>
      </c>
      <c r="AA90">
        <f t="shared" si="3"/>
        <v>-0.52095999999999998</v>
      </c>
    </row>
    <row r="91" spans="1:27" x14ac:dyDescent="0.3">
      <c r="A91" s="12">
        <v>386529.29849999998</v>
      </c>
      <c r="B91" s="12">
        <v>153335.78039999999</v>
      </c>
      <c r="C91" s="12">
        <v>-0.62029999999999996</v>
      </c>
      <c r="D91" s="12">
        <v>90</v>
      </c>
      <c r="E91" s="12" t="s">
        <v>253</v>
      </c>
      <c r="F91" s="12">
        <v>7.0000000000000001E-3</v>
      </c>
      <c r="G91" s="12">
        <v>1.4999999999999999E-2</v>
      </c>
      <c r="H91" s="12" t="s">
        <v>240</v>
      </c>
      <c r="I91" s="12">
        <v>14</v>
      </c>
      <c r="J91" s="12">
        <v>1</v>
      </c>
      <c r="K91" s="12">
        <v>1.3640000000000001</v>
      </c>
      <c r="L91" s="12">
        <v>0.71299999999999997</v>
      </c>
      <c r="M91" s="12">
        <v>1.163</v>
      </c>
      <c r="N91" s="12">
        <v>1.1779999999999999</v>
      </c>
      <c r="O91" s="12">
        <v>1.802</v>
      </c>
      <c r="P91" s="12">
        <v>5.0000000000000001E-3</v>
      </c>
      <c r="Q91" s="12">
        <v>5.0000000000000001E-3</v>
      </c>
      <c r="R91" s="2">
        <v>43572</v>
      </c>
      <c r="S91" s="13">
        <v>0.37003472222222222</v>
      </c>
      <c r="T91" s="12">
        <v>2.0499999999999998</v>
      </c>
      <c r="U91" s="12">
        <v>-82.473660735699994</v>
      </c>
      <c r="V91" s="12">
        <v>27.821591505400001</v>
      </c>
      <c r="W91" s="12">
        <v>-0.52864</v>
      </c>
      <c r="Y91">
        <v>2.04</v>
      </c>
      <c r="Z91">
        <f t="shared" si="2"/>
        <v>-0.63029999999999997</v>
      </c>
      <c r="AA91">
        <f t="shared" si="3"/>
        <v>-0.53864000000000001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59A1-6773-48DC-90CD-71E22C7980AC}">
  <dimension ref="A1:AA95"/>
  <sheetViews>
    <sheetView workbookViewId="0">
      <selection activeCell="Y1" sqref="Y1:AA2"/>
    </sheetView>
  </sheetViews>
  <sheetFormatPr defaultRowHeight="14.4" x14ac:dyDescent="0.3"/>
  <sheetData>
    <row r="1" spans="1:27" x14ac:dyDescent="0.3">
      <c r="A1" s="9" t="s">
        <v>217</v>
      </c>
      <c r="B1" s="9" t="s">
        <v>218</v>
      </c>
      <c r="C1" s="9" t="s">
        <v>219</v>
      </c>
      <c r="D1" s="9" t="s">
        <v>220</v>
      </c>
      <c r="E1" s="9" t="s">
        <v>221</v>
      </c>
      <c r="F1" s="9" t="s">
        <v>222</v>
      </c>
      <c r="G1" s="9" t="s">
        <v>223</v>
      </c>
      <c r="H1" s="9" t="s">
        <v>224</v>
      </c>
      <c r="I1" s="9" t="s">
        <v>225</v>
      </c>
      <c r="J1" s="9" t="s">
        <v>226</v>
      </c>
      <c r="K1" s="9" t="s">
        <v>227</v>
      </c>
      <c r="L1" s="9" t="s">
        <v>228</v>
      </c>
      <c r="M1" s="9" t="s">
        <v>229</v>
      </c>
      <c r="N1" s="9" t="s">
        <v>230</v>
      </c>
      <c r="O1" s="9" t="s">
        <v>231</v>
      </c>
      <c r="P1" s="9" t="s">
        <v>232</v>
      </c>
      <c r="Q1" s="9" t="s">
        <v>233</v>
      </c>
      <c r="R1" s="10" t="s">
        <v>234</v>
      </c>
      <c r="S1" s="11" t="s">
        <v>22</v>
      </c>
      <c r="T1" s="9" t="s">
        <v>235</v>
      </c>
      <c r="U1" s="9" t="s">
        <v>236</v>
      </c>
      <c r="V1" s="9" t="s">
        <v>237</v>
      </c>
      <c r="W1" s="9" t="s">
        <v>238</v>
      </c>
      <c r="Y1" s="9" t="s">
        <v>332</v>
      </c>
      <c r="Z1" s="9" t="s">
        <v>219</v>
      </c>
      <c r="AA1" s="9" t="s">
        <v>238</v>
      </c>
    </row>
    <row r="2" spans="1:27" x14ac:dyDescent="0.3">
      <c r="A2" s="12">
        <v>386572.92119999998</v>
      </c>
      <c r="B2" s="12">
        <v>153382.38990000001</v>
      </c>
      <c r="C2" s="12">
        <v>-0.30380000000000001</v>
      </c>
      <c r="D2" s="12">
        <v>1</v>
      </c>
      <c r="E2" s="12" t="s">
        <v>286</v>
      </c>
      <c r="F2" s="12">
        <v>7.0000000000000001E-3</v>
      </c>
      <c r="G2" s="12">
        <v>1.4E-2</v>
      </c>
      <c r="H2" s="12" t="s">
        <v>240</v>
      </c>
      <c r="I2" s="12">
        <v>16</v>
      </c>
      <c r="J2" s="12">
        <v>1</v>
      </c>
      <c r="K2" s="12">
        <v>1.478</v>
      </c>
      <c r="L2" s="12">
        <v>0.69699999999999995</v>
      </c>
      <c r="M2" s="12">
        <v>1.304</v>
      </c>
      <c r="N2" s="12">
        <v>1.181</v>
      </c>
      <c r="O2" s="12">
        <v>1.8919999999999999</v>
      </c>
      <c r="P2" s="12">
        <v>5.0000000000000001E-3</v>
      </c>
      <c r="Q2" s="12">
        <v>6.0000000000000001E-3</v>
      </c>
      <c r="R2" s="2">
        <v>43572</v>
      </c>
      <c r="S2" s="13">
        <v>0.35238425925925926</v>
      </c>
      <c r="T2" s="12">
        <v>2.0499999999999998</v>
      </c>
      <c r="U2" s="12">
        <v>-82.473189350300004</v>
      </c>
      <c r="V2" s="12">
        <v>27.821986784900002</v>
      </c>
      <c r="W2" s="12">
        <v>-0.21238000000000001</v>
      </c>
      <c r="Y2">
        <v>2.04</v>
      </c>
      <c r="Z2">
        <f>C2-0.01</f>
        <v>-0.31380000000000002</v>
      </c>
      <c r="AA2">
        <f>W2-0.01</f>
        <v>-0.22238000000000002</v>
      </c>
    </row>
    <row r="3" spans="1:27" x14ac:dyDescent="0.3">
      <c r="A3" s="12">
        <v>386569.87640000001</v>
      </c>
      <c r="B3" s="12">
        <v>153385.30549999999</v>
      </c>
      <c r="C3" s="12">
        <v>-0.33429999999999999</v>
      </c>
      <c r="D3" s="12">
        <v>2</v>
      </c>
      <c r="E3" s="12" t="s">
        <v>287</v>
      </c>
      <c r="F3" s="12">
        <v>8.0000000000000002E-3</v>
      </c>
      <c r="G3" s="12">
        <v>1.4E-2</v>
      </c>
      <c r="H3" s="12" t="s">
        <v>240</v>
      </c>
      <c r="I3" s="12">
        <v>16</v>
      </c>
      <c r="J3" s="12">
        <v>2</v>
      </c>
      <c r="K3" s="12">
        <v>1.476</v>
      </c>
      <c r="L3" s="12">
        <v>0.69599999999999995</v>
      </c>
      <c r="M3" s="12">
        <v>1.302</v>
      </c>
      <c r="N3" s="12">
        <v>1.179</v>
      </c>
      <c r="O3" s="12">
        <v>1.889</v>
      </c>
      <c r="P3" s="12">
        <v>5.0000000000000001E-3</v>
      </c>
      <c r="Q3" s="12">
        <v>6.0000000000000001E-3</v>
      </c>
      <c r="R3" s="2">
        <v>43572</v>
      </c>
      <c r="S3" s="13">
        <v>0.35265046296296299</v>
      </c>
      <c r="T3" s="12">
        <v>2.0499999999999998</v>
      </c>
      <c r="U3" s="12">
        <v>-82.4731596373</v>
      </c>
      <c r="V3" s="12">
        <v>27.821959409600002</v>
      </c>
      <c r="W3" s="12">
        <v>-0.24287</v>
      </c>
      <c r="Y3">
        <v>2.04</v>
      </c>
      <c r="Z3">
        <f t="shared" ref="Z3:Z66" si="0">C3-0.01</f>
        <v>-0.34429999999999999</v>
      </c>
      <c r="AA3">
        <f t="shared" ref="AA3:AA66" si="1">W3-0.01</f>
        <v>-0.25286999999999998</v>
      </c>
    </row>
    <row r="4" spans="1:27" x14ac:dyDescent="0.3">
      <c r="A4" s="12">
        <v>386567.52110000001</v>
      </c>
      <c r="B4" s="12">
        <v>153387.13190000001</v>
      </c>
      <c r="C4" s="12">
        <v>-0.27839999999999998</v>
      </c>
      <c r="D4" s="12">
        <v>3</v>
      </c>
      <c r="E4" s="12"/>
      <c r="F4" s="12">
        <v>7.0000000000000001E-3</v>
      </c>
      <c r="G4" s="12">
        <v>1.4E-2</v>
      </c>
      <c r="H4" s="12" t="s">
        <v>240</v>
      </c>
      <c r="I4" s="12">
        <v>16</v>
      </c>
      <c r="J4" s="12">
        <v>1</v>
      </c>
      <c r="K4" s="12">
        <v>1.4730000000000001</v>
      </c>
      <c r="L4" s="12">
        <v>0.69499999999999995</v>
      </c>
      <c r="M4" s="12">
        <v>1.298</v>
      </c>
      <c r="N4" s="12">
        <v>1.1759999999999999</v>
      </c>
      <c r="O4" s="12">
        <v>1.885</v>
      </c>
      <c r="P4" s="12">
        <v>5.0000000000000001E-3</v>
      </c>
      <c r="Q4" s="12">
        <v>6.0000000000000001E-3</v>
      </c>
      <c r="R4" s="2">
        <v>43572</v>
      </c>
      <c r="S4" s="13">
        <v>0.35278935185185184</v>
      </c>
      <c r="T4" s="12">
        <v>2.0499999999999998</v>
      </c>
      <c r="U4" s="12">
        <v>-82.473141006899993</v>
      </c>
      <c r="V4" s="12">
        <v>27.8219382186</v>
      </c>
      <c r="W4" s="12">
        <v>-0.18697</v>
      </c>
      <c r="Y4">
        <v>2.04</v>
      </c>
      <c r="Z4">
        <f t="shared" si="0"/>
        <v>-0.28839999999999999</v>
      </c>
      <c r="AA4">
        <f t="shared" si="1"/>
        <v>-0.19697000000000001</v>
      </c>
    </row>
    <row r="5" spans="1:27" x14ac:dyDescent="0.3">
      <c r="A5" s="12">
        <v>386563.08240000001</v>
      </c>
      <c r="B5" s="12">
        <v>153391.0557</v>
      </c>
      <c r="C5" s="12">
        <v>-0.33239999999999997</v>
      </c>
      <c r="D5" s="12">
        <v>4</v>
      </c>
      <c r="E5" s="12"/>
      <c r="F5" s="12">
        <v>7.0000000000000001E-3</v>
      </c>
      <c r="G5" s="12">
        <v>1.4E-2</v>
      </c>
      <c r="H5" s="12" t="s">
        <v>240</v>
      </c>
      <c r="I5" s="12">
        <v>16</v>
      </c>
      <c r="J5" s="12">
        <v>2</v>
      </c>
      <c r="K5" s="12">
        <v>1.4690000000000001</v>
      </c>
      <c r="L5" s="12">
        <v>0.69399999999999995</v>
      </c>
      <c r="M5" s="12">
        <v>1.2949999999999999</v>
      </c>
      <c r="N5" s="12">
        <v>1.1739999999999999</v>
      </c>
      <c r="O5" s="12">
        <v>1.88</v>
      </c>
      <c r="P5" s="12">
        <v>5.0000000000000001E-3</v>
      </c>
      <c r="Q5" s="12">
        <v>6.0000000000000001E-3</v>
      </c>
      <c r="R5" s="2">
        <v>43572</v>
      </c>
      <c r="S5" s="13">
        <v>0.35297453703703702</v>
      </c>
      <c r="T5" s="12">
        <v>2.0499999999999998</v>
      </c>
      <c r="U5" s="12">
        <v>-82.473101006099995</v>
      </c>
      <c r="V5" s="12">
        <v>27.821898299600001</v>
      </c>
      <c r="W5" s="12">
        <v>-0.24096000000000001</v>
      </c>
      <c r="Y5">
        <v>2.04</v>
      </c>
      <c r="Z5">
        <f t="shared" si="0"/>
        <v>-0.34239999999999998</v>
      </c>
      <c r="AA5">
        <f t="shared" si="1"/>
        <v>-0.25096000000000002</v>
      </c>
    </row>
    <row r="6" spans="1:27" x14ac:dyDescent="0.3">
      <c r="A6" s="12">
        <v>386560.96159999998</v>
      </c>
      <c r="B6" s="12">
        <v>153392.67310000001</v>
      </c>
      <c r="C6" s="12">
        <v>-0.35360000000000003</v>
      </c>
      <c r="D6" s="12">
        <v>5</v>
      </c>
      <c r="E6" s="12"/>
      <c r="F6" s="12">
        <v>7.0000000000000001E-3</v>
      </c>
      <c r="G6" s="12">
        <v>1.2999999999999999E-2</v>
      </c>
      <c r="H6" s="12" t="s">
        <v>240</v>
      </c>
      <c r="I6" s="12">
        <v>16</v>
      </c>
      <c r="J6" s="12">
        <v>1</v>
      </c>
      <c r="K6" s="12">
        <v>1.4670000000000001</v>
      </c>
      <c r="L6" s="12">
        <v>0.69399999999999995</v>
      </c>
      <c r="M6" s="12">
        <v>1.2929999999999999</v>
      </c>
      <c r="N6" s="12">
        <v>1.1719999999999999</v>
      </c>
      <c r="O6" s="12">
        <v>1.8779999999999999</v>
      </c>
      <c r="P6" s="12">
        <v>5.0000000000000001E-3</v>
      </c>
      <c r="Q6" s="12">
        <v>6.0000000000000001E-3</v>
      </c>
      <c r="R6" s="2">
        <v>43572</v>
      </c>
      <c r="S6" s="13">
        <v>0.35315972222222225</v>
      </c>
      <c r="T6" s="12">
        <v>2.0499999999999998</v>
      </c>
      <c r="U6" s="12">
        <v>-82.473084506299998</v>
      </c>
      <c r="V6" s="12">
        <v>27.821879217399999</v>
      </c>
      <c r="W6" s="12">
        <v>-0.26216</v>
      </c>
      <c r="Y6">
        <v>2.04</v>
      </c>
      <c r="Z6">
        <f t="shared" si="0"/>
        <v>-0.36360000000000003</v>
      </c>
      <c r="AA6">
        <f t="shared" si="1"/>
        <v>-0.27216000000000001</v>
      </c>
    </row>
    <row r="7" spans="1:27" x14ac:dyDescent="0.3">
      <c r="A7" s="12">
        <v>386563.8247</v>
      </c>
      <c r="B7" s="12">
        <v>153395.45079999999</v>
      </c>
      <c r="C7" s="12">
        <v>-0.35649999999999998</v>
      </c>
      <c r="D7" s="12">
        <v>6</v>
      </c>
      <c r="E7" s="12"/>
      <c r="F7" s="12">
        <v>7.0000000000000001E-3</v>
      </c>
      <c r="G7" s="12">
        <v>1.4E-2</v>
      </c>
      <c r="H7" s="12" t="s">
        <v>240</v>
      </c>
      <c r="I7" s="12">
        <v>16</v>
      </c>
      <c r="J7" s="12">
        <v>2</v>
      </c>
      <c r="K7" s="12">
        <v>1.4650000000000001</v>
      </c>
      <c r="L7" s="12">
        <v>0.69299999999999995</v>
      </c>
      <c r="M7" s="12">
        <v>1.29</v>
      </c>
      <c r="N7" s="12">
        <v>1.171</v>
      </c>
      <c r="O7" s="12">
        <v>1.875</v>
      </c>
      <c r="P7" s="12">
        <v>5.0000000000000001E-3</v>
      </c>
      <c r="Q7" s="12">
        <v>6.0000000000000001E-3</v>
      </c>
      <c r="R7" s="2">
        <v>43572</v>
      </c>
      <c r="S7" s="13">
        <v>0.35334490740740737</v>
      </c>
      <c r="T7" s="12">
        <v>2.0499999999999998</v>
      </c>
      <c r="U7" s="12">
        <v>-82.473056424199996</v>
      </c>
      <c r="V7" s="12">
        <v>27.821905150999999</v>
      </c>
      <c r="W7" s="12">
        <v>-0.26507999999999998</v>
      </c>
      <c r="Y7">
        <v>2.04</v>
      </c>
      <c r="Z7">
        <f t="shared" si="0"/>
        <v>-0.36649999999999999</v>
      </c>
      <c r="AA7">
        <f t="shared" si="1"/>
        <v>-0.27507999999999999</v>
      </c>
    </row>
    <row r="8" spans="1:27" x14ac:dyDescent="0.3">
      <c r="A8" s="12">
        <v>386566.32040000003</v>
      </c>
      <c r="B8" s="12">
        <v>153393.44779999999</v>
      </c>
      <c r="C8" s="12">
        <v>-0.3231</v>
      </c>
      <c r="D8" s="12">
        <v>7</v>
      </c>
      <c r="E8" s="12"/>
      <c r="F8" s="12">
        <v>8.0000000000000002E-3</v>
      </c>
      <c r="G8" s="12">
        <v>1.4E-2</v>
      </c>
      <c r="H8" s="12" t="s">
        <v>240</v>
      </c>
      <c r="I8" s="12">
        <v>16</v>
      </c>
      <c r="J8" s="12">
        <v>2</v>
      </c>
      <c r="K8" s="12">
        <v>1.462</v>
      </c>
      <c r="L8" s="12">
        <v>0.69199999999999995</v>
      </c>
      <c r="M8" s="12">
        <v>1.288</v>
      </c>
      <c r="N8" s="12">
        <v>1.1679999999999999</v>
      </c>
      <c r="O8" s="12">
        <v>1.871</v>
      </c>
      <c r="P8" s="12">
        <v>5.0000000000000001E-3</v>
      </c>
      <c r="Q8" s="12">
        <v>6.0000000000000001E-3</v>
      </c>
      <c r="R8" s="2">
        <v>43572</v>
      </c>
      <c r="S8" s="13">
        <v>0.35346064814814815</v>
      </c>
      <c r="T8" s="12">
        <v>2.0499999999999998</v>
      </c>
      <c r="U8" s="12">
        <v>-82.473076852600002</v>
      </c>
      <c r="V8" s="12">
        <v>27.821927602900001</v>
      </c>
      <c r="W8" s="12">
        <v>-0.23168</v>
      </c>
      <c r="Y8">
        <v>2.04</v>
      </c>
      <c r="Z8">
        <f t="shared" si="0"/>
        <v>-0.33310000000000001</v>
      </c>
      <c r="AA8">
        <f t="shared" si="1"/>
        <v>-0.24168000000000001</v>
      </c>
    </row>
    <row r="9" spans="1:27" x14ac:dyDescent="0.3">
      <c r="A9" s="12">
        <v>386568.8921</v>
      </c>
      <c r="B9" s="12">
        <v>153391.1679</v>
      </c>
      <c r="C9" s="12">
        <v>-0.3145</v>
      </c>
      <c r="D9" s="12">
        <v>8</v>
      </c>
      <c r="E9" s="12"/>
      <c r="F9" s="12">
        <v>8.0000000000000002E-3</v>
      </c>
      <c r="G9" s="12">
        <v>1.4E-2</v>
      </c>
      <c r="H9" s="12" t="s">
        <v>240</v>
      </c>
      <c r="I9" s="12">
        <v>16</v>
      </c>
      <c r="J9" s="12">
        <v>1</v>
      </c>
      <c r="K9" s="12">
        <v>1.4590000000000001</v>
      </c>
      <c r="L9" s="12">
        <v>0.69199999999999995</v>
      </c>
      <c r="M9" s="12">
        <v>1.2849999999999999</v>
      </c>
      <c r="N9" s="12">
        <v>1.167</v>
      </c>
      <c r="O9" s="12">
        <v>1.8680000000000001</v>
      </c>
      <c r="P9" s="12">
        <v>5.0000000000000001E-3</v>
      </c>
      <c r="Q9" s="12">
        <v>6.0000000000000001E-3</v>
      </c>
      <c r="R9" s="2">
        <v>43572</v>
      </c>
      <c r="S9" s="13">
        <v>0.3536111111111111</v>
      </c>
      <c r="T9" s="12">
        <v>2.0499999999999998</v>
      </c>
      <c r="U9" s="12">
        <v>-82.473100094499998</v>
      </c>
      <c r="V9" s="12">
        <v>27.821950731000001</v>
      </c>
      <c r="W9" s="12">
        <v>-0.22308</v>
      </c>
      <c r="Y9">
        <v>2.04</v>
      </c>
      <c r="Z9">
        <f t="shared" si="0"/>
        <v>-0.32450000000000001</v>
      </c>
      <c r="AA9">
        <f t="shared" si="1"/>
        <v>-0.23308000000000001</v>
      </c>
    </row>
    <row r="10" spans="1:27" x14ac:dyDescent="0.3">
      <c r="A10" s="12">
        <v>386571.17119999998</v>
      </c>
      <c r="B10" s="12">
        <v>153388.53640000001</v>
      </c>
      <c r="C10" s="12">
        <v>-0.31769999999999998</v>
      </c>
      <c r="D10" s="12">
        <v>9</v>
      </c>
      <c r="E10" s="12" t="s">
        <v>288</v>
      </c>
      <c r="F10" s="12">
        <v>8.0000000000000002E-3</v>
      </c>
      <c r="G10" s="12">
        <v>1.4E-2</v>
      </c>
      <c r="H10" s="12" t="s">
        <v>240</v>
      </c>
      <c r="I10" s="12">
        <v>16</v>
      </c>
      <c r="J10" s="12">
        <v>2</v>
      </c>
      <c r="K10" s="12">
        <v>1.4570000000000001</v>
      </c>
      <c r="L10" s="12">
        <v>0.69099999999999995</v>
      </c>
      <c r="M10" s="12">
        <v>1.282</v>
      </c>
      <c r="N10" s="12">
        <v>1.1639999999999999</v>
      </c>
      <c r="O10" s="12">
        <v>1.865</v>
      </c>
      <c r="P10" s="12">
        <v>5.0000000000000001E-3</v>
      </c>
      <c r="Q10" s="12">
        <v>6.0000000000000001E-3</v>
      </c>
      <c r="R10" s="2">
        <v>43572</v>
      </c>
      <c r="S10" s="13">
        <v>0.35387731481481483</v>
      </c>
      <c r="T10" s="12">
        <v>2.0499999999999998</v>
      </c>
      <c r="U10" s="12">
        <v>-82.4731268938</v>
      </c>
      <c r="V10" s="12">
        <v>27.821971206400001</v>
      </c>
      <c r="W10" s="12">
        <v>-0.22628000000000001</v>
      </c>
      <c r="Y10">
        <v>2.04</v>
      </c>
      <c r="Z10">
        <f t="shared" si="0"/>
        <v>-0.32769999999999999</v>
      </c>
      <c r="AA10">
        <f t="shared" si="1"/>
        <v>-0.23628000000000002</v>
      </c>
    </row>
    <row r="11" spans="1:27" x14ac:dyDescent="0.3">
      <c r="A11" s="12">
        <v>386571.49089999998</v>
      </c>
      <c r="B11" s="12">
        <v>153388.11120000001</v>
      </c>
      <c r="C11" s="12">
        <v>-0.29949999999999999</v>
      </c>
      <c r="D11" s="12">
        <v>10</v>
      </c>
      <c r="E11" s="12" t="s">
        <v>288</v>
      </c>
      <c r="F11" s="12">
        <v>8.0000000000000002E-3</v>
      </c>
      <c r="G11" s="12">
        <v>1.4E-2</v>
      </c>
      <c r="H11" s="12" t="s">
        <v>240</v>
      </c>
      <c r="I11" s="12">
        <v>16</v>
      </c>
      <c r="J11" s="12">
        <v>2</v>
      </c>
      <c r="K11" s="12">
        <v>1.4530000000000001</v>
      </c>
      <c r="L11" s="12">
        <v>0.69</v>
      </c>
      <c r="M11" s="12">
        <v>1.2789999999999999</v>
      </c>
      <c r="N11" s="12">
        <v>1.1619999999999999</v>
      </c>
      <c r="O11" s="12">
        <v>1.86</v>
      </c>
      <c r="P11" s="12">
        <v>5.0000000000000001E-3</v>
      </c>
      <c r="Q11" s="12">
        <v>6.0000000000000001E-3</v>
      </c>
      <c r="R11" s="2">
        <v>43572</v>
      </c>
      <c r="S11" s="13">
        <v>0.35401620370370374</v>
      </c>
      <c r="T11" s="12">
        <v>2.0499999999999998</v>
      </c>
      <c r="U11" s="12">
        <v>-82.473131222199996</v>
      </c>
      <c r="V11" s="12">
        <v>27.821974076699998</v>
      </c>
      <c r="W11" s="12">
        <v>-0.20807999999999999</v>
      </c>
      <c r="Y11">
        <v>2.04</v>
      </c>
      <c r="Z11">
        <f t="shared" si="0"/>
        <v>-0.3095</v>
      </c>
      <c r="AA11">
        <f t="shared" si="1"/>
        <v>-0.21808</v>
      </c>
    </row>
    <row r="12" spans="1:27" x14ac:dyDescent="0.3">
      <c r="A12" s="12">
        <v>386572.42320000002</v>
      </c>
      <c r="B12" s="12">
        <v>153387.3394</v>
      </c>
      <c r="C12" s="12">
        <v>-0.27389999999999998</v>
      </c>
      <c r="D12" s="12">
        <v>11</v>
      </c>
      <c r="E12" s="12"/>
      <c r="F12" s="12">
        <v>8.0000000000000002E-3</v>
      </c>
      <c r="G12" s="12">
        <v>1.4999999999999999E-2</v>
      </c>
      <c r="H12" s="12" t="s">
        <v>240</v>
      </c>
      <c r="I12" s="12">
        <v>16</v>
      </c>
      <c r="J12" s="12">
        <v>2</v>
      </c>
      <c r="K12" s="12">
        <v>1.452</v>
      </c>
      <c r="L12" s="12">
        <v>0.69</v>
      </c>
      <c r="M12" s="12">
        <v>1.278</v>
      </c>
      <c r="N12" s="12">
        <v>1.161</v>
      </c>
      <c r="O12" s="12">
        <v>1.859</v>
      </c>
      <c r="P12" s="12">
        <v>5.0000000000000001E-3</v>
      </c>
      <c r="Q12" s="12">
        <v>6.0000000000000001E-3</v>
      </c>
      <c r="R12" s="2">
        <v>43572</v>
      </c>
      <c r="S12" s="13">
        <v>0.35412037037037036</v>
      </c>
      <c r="T12" s="12">
        <v>2.0499999999999998</v>
      </c>
      <c r="U12" s="12">
        <v>-82.473139092599993</v>
      </c>
      <c r="V12" s="12">
        <v>27.821982463000001</v>
      </c>
      <c r="W12" s="12">
        <v>-0.18248</v>
      </c>
      <c r="Y12">
        <v>2.04</v>
      </c>
      <c r="Z12">
        <f t="shared" si="0"/>
        <v>-0.28389999999999999</v>
      </c>
      <c r="AA12">
        <f t="shared" si="1"/>
        <v>-0.19248000000000001</v>
      </c>
    </row>
    <row r="13" spans="1:27" x14ac:dyDescent="0.3">
      <c r="A13" s="12">
        <v>386574.56920000003</v>
      </c>
      <c r="B13" s="12">
        <v>153385.6262</v>
      </c>
      <c r="C13" s="12">
        <v>-0.1908</v>
      </c>
      <c r="D13" s="12">
        <v>12</v>
      </c>
      <c r="E13" s="12" t="s">
        <v>284</v>
      </c>
      <c r="F13" s="12">
        <v>8.0000000000000002E-3</v>
      </c>
      <c r="G13" s="12">
        <v>1.4999999999999999E-2</v>
      </c>
      <c r="H13" s="12" t="s">
        <v>240</v>
      </c>
      <c r="I13" s="12">
        <v>16</v>
      </c>
      <c r="J13" s="12">
        <v>2</v>
      </c>
      <c r="K13" s="12">
        <v>1.45</v>
      </c>
      <c r="L13" s="12">
        <v>0.68899999999999995</v>
      </c>
      <c r="M13" s="12">
        <v>1.2749999999999999</v>
      </c>
      <c r="N13" s="12">
        <v>1.159</v>
      </c>
      <c r="O13" s="12">
        <v>1.8560000000000001</v>
      </c>
      <c r="P13" s="12">
        <v>5.0000000000000001E-3</v>
      </c>
      <c r="Q13" s="12">
        <v>6.0000000000000001E-3</v>
      </c>
      <c r="R13" s="2">
        <v>43572</v>
      </c>
      <c r="S13" s="13">
        <v>0.3543634259259259</v>
      </c>
      <c r="T13" s="12">
        <v>2.0499999999999998</v>
      </c>
      <c r="U13" s="12">
        <v>-82.473156565799997</v>
      </c>
      <c r="V13" s="12">
        <v>27.8220017692</v>
      </c>
      <c r="W13" s="12">
        <v>-9.9390000000000006E-2</v>
      </c>
      <c r="Y13">
        <v>2.04</v>
      </c>
      <c r="Z13">
        <f t="shared" si="0"/>
        <v>-0.20080000000000001</v>
      </c>
      <c r="AA13">
        <f t="shared" si="1"/>
        <v>-0.10939</v>
      </c>
    </row>
    <row r="14" spans="1:27" x14ac:dyDescent="0.3">
      <c r="A14" s="12">
        <v>386576.67660000001</v>
      </c>
      <c r="B14" s="12">
        <v>153384.1079</v>
      </c>
      <c r="C14" s="12">
        <v>-1.32E-2</v>
      </c>
      <c r="D14" s="12">
        <v>13</v>
      </c>
      <c r="E14" s="12" t="s">
        <v>282</v>
      </c>
      <c r="F14" s="12">
        <v>8.0000000000000002E-3</v>
      </c>
      <c r="G14" s="12">
        <v>1.4999999999999999E-2</v>
      </c>
      <c r="H14" s="12" t="s">
        <v>240</v>
      </c>
      <c r="I14" s="12">
        <v>16</v>
      </c>
      <c r="J14" s="12">
        <v>2</v>
      </c>
      <c r="K14" s="12">
        <v>1.4450000000000001</v>
      </c>
      <c r="L14" s="12">
        <v>0.68799999999999994</v>
      </c>
      <c r="M14" s="12">
        <v>1.27</v>
      </c>
      <c r="N14" s="12">
        <v>1.1559999999999999</v>
      </c>
      <c r="O14" s="12">
        <v>1.85</v>
      </c>
      <c r="P14" s="12">
        <v>5.0000000000000001E-3</v>
      </c>
      <c r="Q14" s="12">
        <v>6.0000000000000001E-3</v>
      </c>
      <c r="R14" s="2">
        <v>43572</v>
      </c>
      <c r="S14" s="13">
        <v>0.35457175925925927</v>
      </c>
      <c r="T14" s="12">
        <v>2.0499999999999998</v>
      </c>
      <c r="U14" s="12">
        <v>-82.473172059199996</v>
      </c>
      <c r="V14" s="12">
        <v>27.822020733900001</v>
      </c>
      <c r="W14" s="12">
        <v>7.8210000000000002E-2</v>
      </c>
      <c r="Y14">
        <v>2.04</v>
      </c>
      <c r="Z14">
        <f t="shared" si="0"/>
        <v>-2.3199999999999998E-2</v>
      </c>
      <c r="AA14">
        <f t="shared" si="1"/>
        <v>6.8210000000000007E-2</v>
      </c>
    </row>
    <row r="15" spans="1:27" x14ac:dyDescent="0.3">
      <c r="A15" s="12">
        <v>386580.88309999998</v>
      </c>
      <c r="B15" s="12">
        <v>153387.37119999999</v>
      </c>
      <c r="C15" s="12">
        <v>7.4200000000000002E-2</v>
      </c>
      <c r="D15" s="12">
        <v>14</v>
      </c>
      <c r="E15" s="12" t="s">
        <v>282</v>
      </c>
      <c r="F15" s="12">
        <v>8.0000000000000002E-3</v>
      </c>
      <c r="G15" s="12">
        <v>1.4999999999999999E-2</v>
      </c>
      <c r="H15" s="12" t="s">
        <v>240</v>
      </c>
      <c r="I15" s="12">
        <v>16</v>
      </c>
      <c r="J15" s="12">
        <v>2</v>
      </c>
      <c r="K15" s="12">
        <v>1.4370000000000001</v>
      </c>
      <c r="L15" s="12">
        <v>0.68600000000000005</v>
      </c>
      <c r="M15" s="12">
        <v>1.2629999999999999</v>
      </c>
      <c r="N15" s="12">
        <v>1.1499999999999999</v>
      </c>
      <c r="O15" s="12">
        <v>1.841</v>
      </c>
      <c r="P15" s="12">
        <v>5.0000000000000001E-3</v>
      </c>
      <c r="Q15" s="12">
        <v>6.0000000000000001E-3</v>
      </c>
      <c r="R15" s="2">
        <v>43572</v>
      </c>
      <c r="S15" s="13">
        <v>0.3550578703703704</v>
      </c>
      <c r="T15" s="12">
        <v>2.0499999999999998</v>
      </c>
      <c r="U15" s="12">
        <v>-82.473139100699996</v>
      </c>
      <c r="V15" s="12">
        <v>27.822058807499999</v>
      </c>
      <c r="W15" s="12">
        <v>0.16558999999999999</v>
      </c>
      <c r="Y15">
        <v>2.04</v>
      </c>
      <c r="Z15">
        <f t="shared" si="0"/>
        <v>6.4200000000000007E-2</v>
      </c>
      <c r="AA15">
        <f t="shared" si="1"/>
        <v>0.15558999999999998</v>
      </c>
    </row>
    <row r="16" spans="1:27" x14ac:dyDescent="0.3">
      <c r="A16" s="12">
        <v>386577.00719999999</v>
      </c>
      <c r="B16" s="12">
        <v>153391.2157</v>
      </c>
      <c r="C16" s="12">
        <v>-9.1999999999999998E-2</v>
      </c>
      <c r="D16" s="12">
        <v>15</v>
      </c>
      <c r="E16" s="12" t="s">
        <v>284</v>
      </c>
      <c r="F16" s="12">
        <v>8.9999999999999993E-3</v>
      </c>
      <c r="G16" s="12">
        <v>1.6E-2</v>
      </c>
      <c r="H16" s="12" t="s">
        <v>240</v>
      </c>
      <c r="I16" s="12">
        <v>16</v>
      </c>
      <c r="J16" s="12">
        <v>1</v>
      </c>
      <c r="K16" s="12">
        <v>1.4339999999999999</v>
      </c>
      <c r="L16" s="12">
        <v>0.68600000000000005</v>
      </c>
      <c r="M16" s="12">
        <v>1.2589999999999999</v>
      </c>
      <c r="N16" s="12">
        <v>1.147</v>
      </c>
      <c r="O16" s="12">
        <v>1.8360000000000001</v>
      </c>
      <c r="P16" s="12">
        <v>6.0000000000000001E-3</v>
      </c>
      <c r="Q16" s="12">
        <v>7.0000000000000001E-3</v>
      </c>
      <c r="R16" s="2">
        <v>43572</v>
      </c>
      <c r="S16" s="13">
        <v>0.35530092592592594</v>
      </c>
      <c r="T16" s="12">
        <v>2.0499999999999998</v>
      </c>
      <c r="U16" s="12">
        <v>-82.473099926800003</v>
      </c>
      <c r="V16" s="12">
        <v>27.822023964500001</v>
      </c>
      <c r="W16" s="12">
        <v>-5.9999999999999995E-4</v>
      </c>
      <c r="Y16">
        <v>2.04</v>
      </c>
      <c r="Z16">
        <f t="shared" si="0"/>
        <v>-0.10199999999999999</v>
      </c>
      <c r="AA16">
        <f t="shared" si="1"/>
        <v>-1.06E-2</v>
      </c>
    </row>
    <row r="17" spans="1:27" x14ac:dyDescent="0.3">
      <c r="A17" s="12">
        <v>386576.33860000002</v>
      </c>
      <c r="B17" s="12">
        <v>153392.1165</v>
      </c>
      <c r="C17" s="12">
        <v>-0.1749</v>
      </c>
      <c r="D17" s="12">
        <v>16</v>
      </c>
      <c r="E17" s="12" t="s">
        <v>288</v>
      </c>
      <c r="F17" s="12">
        <v>8.9999999999999993E-3</v>
      </c>
      <c r="G17" s="12">
        <v>1.6E-2</v>
      </c>
      <c r="H17" s="12" t="s">
        <v>240</v>
      </c>
      <c r="I17" s="12">
        <v>16</v>
      </c>
      <c r="J17" s="12">
        <v>2</v>
      </c>
      <c r="K17" s="12">
        <v>1.431</v>
      </c>
      <c r="L17" s="12">
        <v>0.68500000000000005</v>
      </c>
      <c r="M17" s="12">
        <v>1.256</v>
      </c>
      <c r="N17" s="12">
        <v>1.145</v>
      </c>
      <c r="O17" s="12">
        <v>1.8320000000000001</v>
      </c>
      <c r="P17" s="12">
        <v>6.0000000000000001E-3</v>
      </c>
      <c r="Q17" s="12">
        <v>7.0000000000000001E-3</v>
      </c>
      <c r="R17" s="2">
        <v>43572</v>
      </c>
      <c r="S17" s="13">
        <v>0.35545138888888889</v>
      </c>
      <c r="T17" s="12">
        <v>2.0499999999999998</v>
      </c>
      <c r="U17" s="12">
        <v>-82.473090757400001</v>
      </c>
      <c r="V17" s="12">
        <v>27.822017962299999</v>
      </c>
      <c r="W17" s="12">
        <v>-8.3500000000000005E-2</v>
      </c>
      <c r="Y17">
        <v>2.04</v>
      </c>
      <c r="Z17">
        <f t="shared" si="0"/>
        <v>-0.18490000000000001</v>
      </c>
      <c r="AA17">
        <f t="shared" si="1"/>
        <v>-9.35E-2</v>
      </c>
    </row>
    <row r="18" spans="1:27" x14ac:dyDescent="0.3">
      <c r="A18" s="12">
        <v>386576.07339999999</v>
      </c>
      <c r="B18" s="12">
        <v>153392.47820000001</v>
      </c>
      <c r="C18" s="12">
        <v>-0.19819999999999999</v>
      </c>
      <c r="D18" s="12">
        <v>17</v>
      </c>
      <c r="E18" s="12" t="s">
        <v>288</v>
      </c>
      <c r="F18" s="12">
        <v>8.0000000000000002E-3</v>
      </c>
      <c r="G18" s="12">
        <v>1.6E-2</v>
      </c>
      <c r="H18" s="12" t="s">
        <v>240</v>
      </c>
      <c r="I18" s="12">
        <v>16</v>
      </c>
      <c r="J18" s="12">
        <v>1</v>
      </c>
      <c r="K18" s="12">
        <v>1.429</v>
      </c>
      <c r="L18" s="12">
        <v>0.68400000000000005</v>
      </c>
      <c r="M18" s="12">
        <v>1.254</v>
      </c>
      <c r="N18" s="12">
        <v>1.143</v>
      </c>
      <c r="O18" s="12">
        <v>1.83</v>
      </c>
      <c r="P18" s="12">
        <v>5.0000000000000001E-3</v>
      </c>
      <c r="Q18" s="12">
        <v>6.0000000000000001E-3</v>
      </c>
      <c r="R18" s="2">
        <v>43572</v>
      </c>
      <c r="S18" s="13">
        <v>0.35556712962962966</v>
      </c>
      <c r="T18" s="12">
        <v>2.0499999999999998</v>
      </c>
      <c r="U18" s="12">
        <v>-82.473087075699993</v>
      </c>
      <c r="V18" s="12">
        <v>27.822015581700001</v>
      </c>
      <c r="W18" s="12">
        <v>-0.10680000000000001</v>
      </c>
      <c r="Y18">
        <v>2.04</v>
      </c>
      <c r="Z18">
        <f t="shared" si="0"/>
        <v>-0.2082</v>
      </c>
      <c r="AA18">
        <f t="shared" si="1"/>
        <v>-0.1168</v>
      </c>
    </row>
    <row r="19" spans="1:27" x14ac:dyDescent="0.3">
      <c r="A19" s="12">
        <v>386574.49670000002</v>
      </c>
      <c r="B19" s="12">
        <v>153394.5325</v>
      </c>
      <c r="C19" s="12">
        <v>-0.27029999999999998</v>
      </c>
      <c r="D19" s="12">
        <v>18</v>
      </c>
      <c r="E19" s="12"/>
      <c r="F19" s="12">
        <v>8.9999999999999993E-3</v>
      </c>
      <c r="G19" s="12">
        <v>1.6E-2</v>
      </c>
      <c r="H19" s="12" t="s">
        <v>240</v>
      </c>
      <c r="I19" s="12">
        <v>16</v>
      </c>
      <c r="J19" s="12">
        <v>2</v>
      </c>
      <c r="K19" s="12">
        <v>1.427</v>
      </c>
      <c r="L19" s="12">
        <v>0.68400000000000005</v>
      </c>
      <c r="M19" s="12">
        <v>1.252</v>
      </c>
      <c r="N19" s="12">
        <v>1.1419999999999999</v>
      </c>
      <c r="O19" s="12">
        <v>1.827</v>
      </c>
      <c r="P19" s="12">
        <v>6.0000000000000001E-3</v>
      </c>
      <c r="Q19" s="12">
        <v>7.0000000000000001E-3</v>
      </c>
      <c r="R19" s="2">
        <v>43572</v>
      </c>
      <c r="S19" s="13">
        <v>0.35568287037037033</v>
      </c>
      <c r="T19" s="12">
        <v>2.0499999999999998</v>
      </c>
      <c r="U19" s="12">
        <v>-82.473066162500004</v>
      </c>
      <c r="V19" s="12">
        <v>27.822001424700002</v>
      </c>
      <c r="W19" s="12">
        <v>-0.1789</v>
      </c>
      <c r="Y19">
        <v>2.04</v>
      </c>
      <c r="Z19">
        <f t="shared" si="0"/>
        <v>-0.28029999999999999</v>
      </c>
      <c r="AA19">
        <f t="shared" si="1"/>
        <v>-0.18890000000000001</v>
      </c>
    </row>
    <row r="20" spans="1:27" x14ac:dyDescent="0.3">
      <c r="A20" s="12">
        <v>386572.70439999999</v>
      </c>
      <c r="B20" s="12">
        <v>153397.0975</v>
      </c>
      <c r="C20" s="12">
        <v>-0.30859999999999999</v>
      </c>
      <c r="D20" s="12">
        <v>19</v>
      </c>
      <c r="E20" s="12"/>
      <c r="F20" s="12">
        <v>8.9999999999999993E-3</v>
      </c>
      <c r="G20" s="12">
        <v>1.7000000000000001E-2</v>
      </c>
      <c r="H20" s="12" t="s">
        <v>240</v>
      </c>
      <c r="I20" s="12">
        <v>16</v>
      </c>
      <c r="J20" s="12">
        <v>1</v>
      </c>
      <c r="K20" s="12">
        <v>1.4239999999999999</v>
      </c>
      <c r="L20" s="12">
        <v>0.68400000000000005</v>
      </c>
      <c r="M20" s="12">
        <v>1.25</v>
      </c>
      <c r="N20" s="12">
        <v>1.1399999999999999</v>
      </c>
      <c r="O20" s="12">
        <v>1.825</v>
      </c>
      <c r="P20" s="12">
        <v>6.0000000000000001E-3</v>
      </c>
      <c r="Q20" s="12">
        <v>7.0000000000000001E-3</v>
      </c>
      <c r="R20" s="2">
        <v>43572</v>
      </c>
      <c r="S20" s="13">
        <v>0.3558101851851852</v>
      </c>
      <c r="T20" s="12">
        <v>2.0499999999999998</v>
      </c>
      <c r="U20" s="12">
        <v>-82.473040057299997</v>
      </c>
      <c r="V20" s="12">
        <v>27.821985340000001</v>
      </c>
      <c r="W20" s="12">
        <v>-0.2172</v>
      </c>
      <c r="Y20">
        <v>2.04</v>
      </c>
      <c r="Z20">
        <f t="shared" si="0"/>
        <v>-0.31859999999999999</v>
      </c>
      <c r="AA20">
        <f t="shared" si="1"/>
        <v>-0.22720000000000001</v>
      </c>
    </row>
    <row r="21" spans="1:27" x14ac:dyDescent="0.3">
      <c r="A21" s="12">
        <v>386570.93939999997</v>
      </c>
      <c r="B21" s="12">
        <v>153399.7016</v>
      </c>
      <c r="C21" s="12">
        <v>-0.34620000000000001</v>
      </c>
      <c r="D21" s="12">
        <v>20</v>
      </c>
      <c r="E21" s="12"/>
      <c r="F21" s="12">
        <v>8.9999999999999993E-3</v>
      </c>
      <c r="G21" s="12">
        <v>1.6E-2</v>
      </c>
      <c r="H21" s="12" t="s">
        <v>240</v>
      </c>
      <c r="I21" s="12">
        <v>16</v>
      </c>
      <c r="J21" s="12">
        <v>3</v>
      </c>
      <c r="K21" s="12">
        <v>1.423</v>
      </c>
      <c r="L21" s="12">
        <v>0.68300000000000005</v>
      </c>
      <c r="M21" s="12">
        <v>1.248</v>
      </c>
      <c r="N21" s="12">
        <v>1.139</v>
      </c>
      <c r="O21" s="12">
        <v>1.8220000000000001</v>
      </c>
      <c r="P21" s="12">
        <v>6.0000000000000001E-3</v>
      </c>
      <c r="Q21" s="12">
        <v>7.0000000000000001E-3</v>
      </c>
      <c r="R21" s="2">
        <v>43572</v>
      </c>
      <c r="S21" s="13">
        <v>0.35593750000000002</v>
      </c>
      <c r="T21" s="12">
        <v>2.0499999999999998</v>
      </c>
      <c r="U21" s="12">
        <v>-82.473013556200002</v>
      </c>
      <c r="V21" s="12">
        <v>27.8219695029</v>
      </c>
      <c r="W21" s="12">
        <v>-0.25480000000000003</v>
      </c>
      <c r="Y21">
        <v>2.04</v>
      </c>
      <c r="Z21">
        <f t="shared" si="0"/>
        <v>-0.35620000000000002</v>
      </c>
      <c r="AA21">
        <f t="shared" si="1"/>
        <v>-0.26480000000000004</v>
      </c>
    </row>
    <row r="22" spans="1:27" x14ac:dyDescent="0.3">
      <c r="A22" s="12">
        <v>386569.61719999998</v>
      </c>
      <c r="B22" s="12">
        <v>153401.32329999999</v>
      </c>
      <c r="C22" s="12">
        <v>-0.4924</v>
      </c>
      <c r="D22" s="12">
        <v>21</v>
      </c>
      <c r="E22" s="12" t="s">
        <v>289</v>
      </c>
      <c r="F22" s="12">
        <v>8.9999999999999993E-3</v>
      </c>
      <c r="G22" s="12">
        <v>1.6E-2</v>
      </c>
      <c r="H22" s="12" t="s">
        <v>240</v>
      </c>
      <c r="I22" s="12">
        <v>16</v>
      </c>
      <c r="J22" s="12">
        <v>2</v>
      </c>
      <c r="K22" s="12">
        <v>1.42</v>
      </c>
      <c r="L22" s="12">
        <v>0.68300000000000005</v>
      </c>
      <c r="M22" s="12">
        <v>1.2450000000000001</v>
      </c>
      <c r="N22" s="12">
        <v>1.137</v>
      </c>
      <c r="O22" s="12">
        <v>1.819</v>
      </c>
      <c r="P22" s="12">
        <v>6.0000000000000001E-3</v>
      </c>
      <c r="Q22" s="12">
        <v>7.0000000000000001E-3</v>
      </c>
      <c r="R22" s="2">
        <v>43572</v>
      </c>
      <c r="S22" s="13">
        <v>0.35619212962962959</v>
      </c>
      <c r="T22" s="12">
        <v>2.0499999999999998</v>
      </c>
      <c r="U22" s="12">
        <v>-82.472997043999996</v>
      </c>
      <c r="V22" s="12">
        <v>27.8219576276</v>
      </c>
      <c r="W22" s="12">
        <v>-0.40100000000000002</v>
      </c>
      <c r="Y22">
        <v>2.04</v>
      </c>
      <c r="Z22">
        <f t="shared" si="0"/>
        <v>-0.50239999999999996</v>
      </c>
      <c r="AA22">
        <f t="shared" si="1"/>
        <v>-0.41100000000000003</v>
      </c>
    </row>
    <row r="23" spans="1:27" x14ac:dyDescent="0.3">
      <c r="A23" s="12">
        <v>386577.4523</v>
      </c>
      <c r="B23" s="12">
        <v>153408.63589999999</v>
      </c>
      <c r="C23" s="12">
        <v>-0.54279999999999995</v>
      </c>
      <c r="D23" s="12">
        <v>22</v>
      </c>
      <c r="E23" s="12" t="s">
        <v>289</v>
      </c>
      <c r="F23" s="12">
        <v>8.9999999999999993E-3</v>
      </c>
      <c r="G23" s="12">
        <v>1.7000000000000001E-2</v>
      </c>
      <c r="H23" s="12" t="s">
        <v>240</v>
      </c>
      <c r="I23" s="12">
        <v>16</v>
      </c>
      <c r="J23" s="12">
        <v>2</v>
      </c>
      <c r="K23" s="12">
        <v>1.4139999999999999</v>
      </c>
      <c r="L23" s="12">
        <v>0.68100000000000005</v>
      </c>
      <c r="M23" s="12">
        <v>1.2390000000000001</v>
      </c>
      <c r="N23" s="12">
        <v>1.1319999999999999</v>
      </c>
      <c r="O23" s="12">
        <v>1.8109999999999999</v>
      </c>
      <c r="P23" s="12">
        <v>6.0000000000000001E-3</v>
      </c>
      <c r="Q23" s="12">
        <v>7.0000000000000001E-3</v>
      </c>
      <c r="R23" s="2">
        <v>43572</v>
      </c>
      <c r="S23" s="13">
        <v>0.35646990740740742</v>
      </c>
      <c r="T23" s="12">
        <v>2.0499999999999998</v>
      </c>
      <c r="U23" s="12">
        <v>-82.472923126300003</v>
      </c>
      <c r="V23" s="12">
        <v>27.8220285869</v>
      </c>
      <c r="W23" s="12">
        <v>-0.45144000000000001</v>
      </c>
      <c r="Y23">
        <v>2.04</v>
      </c>
      <c r="Z23">
        <f t="shared" si="0"/>
        <v>-0.55279999999999996</v>
      </c>
      <c r="AA23">
        <f t="shared" si="1"/>
        <v>-0.46144000000000002</v>
      </c>
    </row>
    <row r="24" spans="1:27" x14ac:dyDescent="0.3">
      <c r="A24" s="12">
        <v>386579.6029</v>
      </c>
      <c r="B24" s="12">
        <v>153406.19459999999</v>
      </c>
      <c r="C24" s="12">
        <v>-0.34470000000000001</v>
      </c>
      <c r="D24" s="12">
        <v>23</v>
      </c>
      <c r="E24" s="12"/>
      <c r="F24" s="12">
        <v>8.9999999999999993E-3</v>
      </c>
      <c r="G24" s="12">
        <v>1.7000000000000001E-2</v>
      </c>
      <c r="H24" s="12" t="s">
        <v>240</v>
      </c>
      <c r="I24" s="12">
        <v>16</v>
      </c>
      <c r="J24" s="12">
        <v>2</v>
      </c>
      <c r="K24" s="12">
        <v>1.411</v>
      </c>
      <c r="L24" s="12">
        <v>0.68100000000000005</v>
      </c>
      <c r="M24" s="12">
        <v>1.236</v>
      </c>
      <c r="N24" s="12">
        <v>1.1299999999999999</v>
      </c>
      <c r="O24" s="12">
        <v>1.8080000000000001</v>
      </c>
      <c r="P24" s="12">
        <v>6.0000000000000001E-3</v>
      </c>
      <c r="Q24" s="12">
        <v>7.0000000000000001E-3</v>
      </c>
      <c r="R24" s="2">
        <v>43572</v>
      </c>
      <c r="S24" s="13">
        <v>0.3566319444444444</v>
      </c>
      <c r="T24" s="12">
        <v>2.0499999999999998</v>
      </c>
      <c r="U24" s="12">
        <v>-82.472947989999994</v>
      </c>
      <c r="V24" s="12">
        <v>27.8220479093</v>
      </c>
      <c r="W24" s="12">
        <v>-0.25334000000000001</v>
      </c>
      <c r="Y24">
        <v>2.04</v>
      </c>
      <c r="Z24">
        <f t="shared" si="0"/>
        <v>-0.35470000000000002</v>
      </c>
      <c r="AA24">
        <f t="shared" si="1"/>
        <v>-0.26334000000000002</v>
      </c>
    </row>
    <row r="25" spans="1:27" x14ac:dyDescent="0.3">
      <c r="A25" s="12">
        <v>386581.80320000002</v>
      </c>
      <c r="B25" s="12">
        <v>153403.95699999999</v>
      </c>
      <c r="C25" s="12">
        <v>-0.27600000000000002</v>
      </c>
      <c r="D25" s="12">
        <v>24</v>
      </c>
      <c r="E25" s="12"/>
      <c r="F25" s="12">
        <v>8.9999999999999993E-3</v>
      </c>
      <c r="G25" s="12">
        <v>1.7000000000000001E-2</v>
      </c>
      <c r="H25" s="12" t="s">
        <v>240</v>
      </c>
      <c r="I25" s="12">
        <v>16</v>
      </c>
      <c r="J25" s="12">
        <v>2</v>
      </c>
      <c r="K25" s="12">
        <v>1.4079999999999999</v>
      </c>
      <c r="L25" s="12">
        <v>0.68</v>
      </c>
      <c r="M25" s="12">
        <v>1.2330000000000001</v>
      </c>
      <c r="N25" s="12">
        <v>1.127</v>
      </c>
      <c r="O25" s="12">
        <v>1.804</v>
      </c>
      <c r="P25" s="12">
        <v>6.0000000000000001E-3</v>
      </c>
      <c r="Q25" s="12">
        <v>7.0000000000000001E-3</v>
      </c>
      <c r="R25" s="2">
        <v>43572</v>
      </c>
      <c r="S25" s="13">
        <v>0.35682870370370368</v>
      </c>
      <c r="T25" s="12">
        <v>2.0499999999999998</v>
      </c>
      <c r="U25" s="12">
        <v>-82.4729707881</v>
      </c>
      <c r="V25" s="12">
        <v>27.822067687400001</v>
      </c>
      <c r="W25" s="12">
        <v>-0.18464</v>
      </c>
      <c r="Y25">
        <v>2.04</v>
      </c>
      <c r="Z25">
        <f t="shared" si="0"/>
        <v>-0.28600000000000003</v>
      </c>
      <c r="AA25">
        <f t="shared" si="1"/>
        <v>-0.19464000000000001</v>
      </c>
    </row>
    <row r="26" spans="1:27" x14ac:dyDescent="0.3">
      <c r="A26" s="12">
        <v>386584.0857</v>
      </c>
      <c r="B26" s="12">
        <v>153401.70180000001</v>
      </c>
      <c r="C26" s="12">
        <v>-0.21429999999999999</v>
      </c>
      <c r="D26" s="12">
        <v>25</v>
      </c>
      <c r="E26" s="12"/>
      <c r="F26" s="12">
        <v>8.9999999999999993E-3</v>
      </c>
      <c r="G26" s="12">
        <v>1.7000000000000001E-2</v>
      </c>
      <c r="H26" s="12" t="s">
        <v>240</v>
      </c>
      <c r="I26" s="12">
        <v>16</v>
      </c>
      <c r="J26" s="12">
        <v>2</v>
      </c>
      <c r="K26" s="12">
        <v>1.405</v>
      </c>
      <c r="L26" s="12">
        <v>0.68</v>
      </c>
      <c r="M26" s="12">
        <v>1.2290000000000001</v>
      </c>
      <c r="N26" s="12">
        <v>1.125</v>
      </c>
      <c r="O26" s="12">
        <v>1.8</v>
      </c>
      <c r="P26" s="12">
        <v>6.0000000000000001E-3</v>
      </c>
      <c r="Q26" s="12">
        <v>7.0000000000000001E-3</v>
      </c>
      <c r="R26" s="2">
        <v>43572</v>
      </c>
      <c r="S26" s="13">
        <v>0.35696759259259259</v>
      </c>
      <c r="T26" s="12">
        <v>2.0499999999999998</v>
      </c>
      <c r="U26" s="12">
        <v>-82.472993767999995</v>
      </c>
      <c r="V26" s="12">
        <v>27.822088206499998</v>
      </c>
      <c r="W26" s="12">
        <v>-0.12295</v>
      </c>
      <c r="Y26">
        <v>2.04</v>
      </c>
      <c r="Z26">
        <f t="shared" si="0"/>
        <v>-0.2243</v>
      </c>
      <c r="AA26">
        <f t="shared" si="1"/>
        <v>-0.13295000000000001</v>
      </c>
    </row>
    <row r="27" spans="1:27" x14ac:dyDescent="0.3">
      <c r="A27" s="12">
        <v>386585.8824</v>
      </c>
      <c r="B27" s="12">
        <v>153400.0974</v>
      </c>
      <c r="C27" s="12">
        <v>-0.1147</v>
      </c>
      <c r="D27" s="12">
        <v>26</v>
      </c>
      <c r="E27" s="12" t="s">
        <v>288</v>
      </c>
      <c r="F27" s="12">
        <v>8.9999999999999993E-3</v>
      </c>
      <c r="G27" s="12">
        <v>1.7000000000000001E-2</v>
      </c>
      <c r="H27" s="12" t="s">
        <v>240</v>
      </c>
      <c r="I27" s="12">
        <v>15</v>
      </c>
      <c r="J27" s="12">
        <v>2</v>
      </c>
      <c r="K27" s="12">
        <v>1.44</v>
      </c>
      <c r="L27" s="12">
        <v>0.69799999999999995</v>
      </c>
      <c r="M27" s="12">
        <v>1.26</v>
      </c>
      <c r="N27" s="12">
        <v>1.163</v>
      </c>
      <c r="O27" s="12">
        <v>1.851</v>
      </c>
      <c r="P27" s="12">
        <v>6.0000000000000001E-3</v>
      </c>
      <c r="Q27" s="12">
        <v>7.0000000000000001E-3</v>
      </c>
      <c r="R27" s="2">
        <v>43572</v>
      </c>
      <c r="S27" s="13">
        <v>0.35716435185185186</v>
      </c>
      <c r="T27" s="12">
        <v>2.0499999999999998</v>
      </c>
      <c r="U27" s="12">
        <v>-82.473010123199998</v>
      </c>
      <c r="V27" s="12">
        <v>27.822104364400001</v>
      </c>
      <c r="W27" s="12">
        <v>-2.3349999999999999E-2</v>
      </c>
      <c r="Y27">
        <v>2.04</v>
      </c>
      <c r="Z27">
        <f t="shared" si="0"/>
        <v>-0.12469999999999999</v>
      </c>
      <c r="AA27">
        <f t="shared" si="1"/>
        <v>-3.3349999999999998E-2</v>
      </c>
    </row>
    <row r="28" spans="1:27" x14ac:dyDescent="0.3">
      <c r="A28" s="12">
        <v>386586.29560000001</v>
      </c>
      <c r="B28" s="12">
        <v>153399.6698</v>
      </c>
      <c r="C28" s="12">
        <v>-6.7900000000000002E-2</v>
      </c>
      <c r="D28" s="12">
        <v>27</v>
      </c>
      <c r="E28" s="12" t="s">
        <v>288</v>
      </c>
      <c r="F28" s="12">
        <v>8.9999999999999993E-3</v>
      </c>
      <c r="G28" s="12">
        <v>1.6E-2</v>
      </c>
      <c r="H28" s="12" t="s">
        <v>240</v>
      </c>
      <c r="I28" s="12">
        <v>15</v>
      </c>
      <c r="J28" s="12">
        <v>2</v>
      </c>
      <c r="K28" s="12">
        <v>1.401</v>
      </c>
      <c r="L28" s="12">
        <v>0.67900000000000005</v>
      </c>
      <c r="M28" s="12">
        <v>1.2250000000000001</v>
      </c>
      <c r="N28" s="12">
        <v>1.1220000000000001</v>
      </c>
      <c r="O28" s="12">
        <v>1.7949999999999999</v>
      </c>
      <c r="P28" s="12">
        <v>6.0000000000000001E-3</v>
      </c>
      <c r="Q28" s="12">
        <v>7.0000000000000001E-3</v>
      </c>
      <c r="R28" s="2">
        <v>43572</v>
      </c>
      <c r="S28" s="13">
        <v>0.3573263888888889</v>
      </c>
      <c r="T28" s="12">
        <v>2.0499999999999998</v>
      </c>
      <c r="U28" s="12">
        <v>-82.473014479599996</v>
      </c>
      <c r="V28" s="12">
        <v>27.822108078300001</v>
      </c>
      <c r="W28" s="12">
        <v>2.3449999999999999E-2</v>
      </c>
      <c r="Y28">
        <v>2.04</v>
      </c>
      <c r="Z28">
        <f t="shared" si="0"/>
        <v>-7.7899999999999997E-2</v>
      </c>
      <c r="AA28">
        <f t="shared" si="1"/>
        <v>1.3449999999999998E-2</v>
      </c>
    </row>
    <row r="29" spans="1:27" x14ac:dyDescent="0.3">
      <c r="A29" s="12">
        <v>386589.32880000002</v>
      </c>
      <c r="B29" s="12">
        <v>153396.26930000001</v>
      </c>
      <c r="C29" s="12">
        <v>7.46E-2</v>
      </c>
      <c r="D29" s="12">
        <v>28</v>
      </c>
      <c r="E29" s="12" t="s">
        <v>282</v>
      </c>
      <c r="F29" s="12">
        <v>8.9999999999999993E-3</v>
      </c>
      <c r="G29" s="12">
        <v>1.7000000000000001E-2</v>
      </c>
      <c r="H29" s="12" t="s">
        <v>240</v>
      </c>
      <c r="I29" s="12">
        <v>16</v>
      </c>
      <c r="J29" s="12">
        <v>2</v>
      </c>
      <c r="K29" s="12">
        <v>1.3959999999999999</v>
      </c>
      <c r="L29" s="12">
        <v>0.67800000000000005</v>
      </c>
      <c r="M29" s="12">
        <v>1.22</v>
      </c>
      <c r="N29" s="12">
        <v>1.1180000000000001</v>
      </c>
      <c r="O29" s="12">
        <v>1.7889999999999999</v>
      </c>
      <c r="P29" s="12">
        <v>6.0000000000000001E-3</v>
      </c>
      <c r="Q29" s="12">
        <v>7.0000000000000001E-3</v>
      </c>
      <c r="R29" s="2">
        <v>43572</v>
      </c>
      <c r="S29" s="13">
        <v>0.35753472222222221</v>
      </c>
      <c r="T29" s="12">
        <v>2.0499999999999998</v>
      </c>
      <c r="U29" s="12">
        <v>-82.473049113900004</v>
      </c>
      <c r="V29" s="12">
        <v>27.8221353321</v>
      </c>
      <c r="W29" s="12">
        <v>0.16594999999999999</v>
      </c>
      <c r="Y29">
        <v>2.04</v>
      </c>
      <c r="Z29">
        <f t="shared" si="0"/>
        <v>6.4600000000000005E-2</v>
      </c>
      <c r="AA29">
        <f t="shared" si="1"/>
        <v>0.15594999999999998</v>
      </c>
    </row>
    <row r="30" spans="1:27" x14ac:dyDescent="0.3">
      <c r="A30" s="12">
        <v>386594.30780000001</v>
      </c>
      <c r="B30" s="12">
        <v>153401.5822</v>
      </c>
      <c r="C30" s="12">
        <v>-4.0000000000000001E-3</v>
      </c>
      <c r="D30" s="12">
        <v>29</v>
      </c>
      <c r="E30" s="12" t="s">
        <v>282</v>
      </c>
      <c r="F30" s="12">
        <v>8.9999999999999993E-3</v>
      </c>
      <c r="G30" s="12">
        <v>1.6E-2</v>
      </c>
      <c r="H30" s="12" t="s">
        <v>240</v>
      </c>
      <c r="I30" s="12">
        <v>16</v>
      </c>
      <c r="J30" s="12">
        <v>2</v>
      </c>
      <c r="K30" s="12">
        <v>1.391</v>
      </c>
      <c r="L30" s="12">
        <v>0.67700000000000005</v>
      </c>
      <c r="M30" s="12">
        <v>1.2150000000000001</v>
      </c>
      <c r="N30" s="12">
        <v>1.1140000000000001</v>
      </c>
      <c r="O30" s="12">
        <v>1.782</v>
      </c>
      <c r="P30" s="12">
        <v>6.0000000000000001E-3</v>
      </c>
      <c r="Q30" s="12">
        <v>7.0000000000000001E-3</v>
      </c>
      <c r="R30" s="2">
        <v>43572</v>
      </c>
      <c r="S30" s="13">
        <v>0.35777777777777775</v>
      </c>
      <c r="T30" s="12">
        <v>2.0499999999999998</v>
      </c>
      <c r="U30" s="12">
        <v>-82.472995381700002</v>
      </c>
      <c r="V30" s="12">
        <v>27.822180448099999</v>
      </c>
      <c r="W30" s="12">
        <v>8.7330000000000005E-2</v>
      </c>
      <c r="Y30">
        <v>2.04</v>
      </c>
      <c r="Z30">
        <f t="shared" si="0"/>
        <v>-1.4E-2</v>
      </c>
      <c r="AA30">
        <f t="shared" si="1"/>
        <v>7.733000000000001E-2</v>
      </c>
    </row>
    <row r="31" spans="1:27" x14ac:dyDescent="0.3">
      <c r="A31" s="12">
        <v>386591.94669999997</v>
      </c>
      <c r="B31" s="12">
        <v>153404.40779999999</v>
      </c>
      <c r="C31" s="12">
        <v>-3.0000000000000001E-3</v>
      </c>
      <c r="D31" s="12">
        <v>30</v>
      </c>
      <c r="E31" s="12" t="s">
        <v>284</v>
      </c>
      <c r="F31" s="12">
        <v>8.9999999999999993E-3</v>
      </c>
      <c r="G31" s="12">
        <v>1.7000000000000001E-2</v>
      </c>
      <c r="H31" s="12" t="s">
        <v>240</v>
      </c>
      <c r="I31" s="12">
        <v>16</v>
      </c>
      <c r="J31" s="12">
        <v>2</v>
      </c>
      <c r="K31" s="12">
        <v>1.389</v>
      </c>
      <c r="L31" s="12">
        <v>0.67700000000000005</v>
      </c>
      <c r="M31" s="12">
        <v>1.2130000000000001</v>
      </c>
      <c r="N31" s="12">
        <v>1.113</v>
      </c>
      <c r="O31" s="12">
        <v>1.78</v>
      </c>
      <c r="P31" s="12">
        <v>6.0000000000000001E-3</v>
      </c>
      <c r="Q31" s="12">
        <v>7.0000000000000001E-3</v>
      </c>
      <c r="R31" s="2">
        <v>43572</v>
      </c>
      <c r="S31" s="13">
        <v>0.35796296296296298</v>
      </c>
      <c r="T31" s="12">
        <v>2.0499999999999998</v>
      </c>
      <c r="U31" s="12">
        <v>-82.472966609099998</v>
      </c>
      <c r="V31" s="12">
        <v>27.822159239400001</v>
      </c>
      <c r="W31" s="12">
        <v>8.8330000000000006E-2</v>
      </c>
      <c r="Y31">
        <v>2.04</v>
      </c>
      <c r="Z31">
        <f t="shared" si="0"/>
        <v>-1.3000000000000001E-2</v>
      </c>
      <c r="AA31">
        <f t="shared" si="1"/>
        <v>7.8330000000000011E-2</v>
      </c>
    </row>
    <row r="32" spans="1:27" x14ac:dyDescent="0.3">
      <c r="A32" s="12">
        <v>386591.07750000001</v>
      </c>
      <c r="B32" s="12">
        <v>153405.2445</v>
      </c>
      <c r="C32" s="12">
        <v>-9.9199999999999997E-2</v>
      </c>
      <c r="D32" s="12">
        <v>31</v>
      </c>
      <c r="E32" s="12" t="s">
        <v>288</v>
      </c>
      <c r="F32" s="12">
        <v>8.9999999999999993E-3</v>
      </c>
      <c r="G32" s="12">
        <v>1.7000000000000001E-2</v>
      </c>
      <c r="H32" s="12" t="s">
        <v>240</v>
      </c>
      <c r="I32" s="12">
        <v>16</v>
      </c>
      <c r="J32" s="12">
        <v>3</v>
      </c>
      <c r="K32" s="12">
        <v>1.3859999999999999</v>
      </c>
      <c r="L32" s="12">
        <v>0.67600000000000005</v>
      </c>
      <c r="M32" s="12">
        <v>1.21</v>
      </c>
      <c r="N32" s="12">
        <v>1.1100000000000001</v>
      </c>
      <c r="O32" s="12">
        <v>1.776</v>
      </c>
      <c r="P32" s="12">
        <v>6.0000000000000001E-3</v>
      </c>
      <c r="Q32" s="12">
        <v>7.0000000000000001E-3</v>
      </c>
      <c r="R32" s="2">
        <v>43572</v>
      </c>
      <c r="S32" s="13">
        <v>0.35811342592592593</v>
      </c>
      <c r="T32" s="12">
        <v>2.0499999999999998</v>
      </c>
      <c r="U32" s="12">
        <v>-82.472958082399998</v>
      </c>
      <c r="V32" s="12">
        <v>27.822151424699999</v>
      </c>
      <c r="W32" s="12">
        <v>-7.8700000000000003E-3</v>
      </c>
      <c r="Y32">
        <v>2.04</v>
      </c>
      <c r="Z32">
        <f t="shared" si="0"/>
        <v>-0.10919999999999999</v>
      </c>
      <c r="AA32">
        <f t="shared" si="1"/>
        <v>-1.787E-2</v>
      </c>
    </row>
    <row r="33" spans="1:27" x14ac:dyDescent="0.3">
      <c r="A33" s="12">
        <v>386590.59289999999</v>
      </c>
      <c r="B33" s="12">
        <v>153405.7752</v>
      </c>
      <c r="C33" s="12">
        <v>-0.14399999999999999</v>
      </c>
      <c r="D33" s="12">
        <v>32</v>
      </c>
      <c r="E33" s="12" t="s">
        <v>288</v>
      </c>
      <c r="F33" s="12">
        <v>8.9999999999999993E-3</v>
      </c>
      <c r="G33" s="12">
        <v>1.7000000000000001E-2</v>
      </c>
      <c r="H33" s="12" t="s">
        <v>240</v>
      </c>
      <c r="I33" s="12">
        <v>16</v>
      </c>
      <c r="J33" s="12">
        <v>2</v>
      </c>
      <c r="K33" s="12">
        <v>1.3839999999999999</v>
      </c>
      <c r="L33" s="12">
        <v>0.67600000000000005</v>
      </c>
      <c r="M33" s="12">
        <v>1.208</v>
      </c>
      <c r="N33" s="12">
        <v>1.109</v>
      </c>
      <c r="O33" s="12">
        <v>1.774</v>
      </c>
      <c r="P33" s="12">
        <v>6.0000000000000001E-3</v>
      </c>
      <c r="Q33" s="12">
        <v>7.0000000000000001E-3</v>
      </c>
      <c r="R33" s="2">
        <v>43572</v>
      </c>
      <c r="S33" s="13">
        <v>0.35821759259259256</v>
      </c>
      <c r="T33" s="12">
        <v>2.0499999999999998</v>
      </c>
      <c r="U33" s="12">
        <v>-82.472952676800006</v>
      </c>
      <c r="V33" s="12">
        <v>27.822147070100002</v>
      </c>
      <c r="W33" s="12">
        <v>-5.2670000000000002E-2</v>
      </c>
      <c r="Y33">
        <v>2.04</v>
      </c>
      <c r="Z33">
        <f t="shared" si="0"/>
        <v>-0.154</v>
      </c>
      <c r="AA33">
        <f t="shared" si="1"/>
        <v>-6.2670000000000003E-2</v>
      </c>
    </row>
    <row r="34" spans="1:27" x14ac:dyDescent="0.3">
      <c r="A34" s="12">
        <v>386589.16729999997</v>
      </c>
      <c r="B34" s="12">
        <v>153407.28330000001</v>
      </c>
      <c r="C34" s="12">
        <v>-0.2084</v>
      </c>
      <c r="D34" s="12">
        <v>33</v>
      </c>
      <c r="E34" s="12"/>
      <c r="F34" s="12">
        <v>8.9999999999999993E-3</v>
      </c>
      <c r="G34" s="12">
        <v>1.7000000000000001E-2</v>
      </c>
      <c r="H34" s="12" t="s">
        <v>240</v>
      </c>
      <c r="I34" s="12">
        <v>16</v>
      </c>
      <c r="J34" s="12">
        <v>2</v>
      </c>
      <c r="K34" s="12">
        <v>1.3819999999999999</v>
      </c>
      <c r="L34" s="12">
        <v>0.67600000000000005</v>
      </c>
      <c r="M34" s="12">
        <v>1.206</v>
      </c>
      <c r="N34" s="12">
        <v>1.107</v>
      </c>
      <c r="O34" s="12">
        <v>1.7709999999999999</v>
      </c>
      <c r="P34" s="12">
        <v>6.0000000000000001E-3</v>
      </c>
      <c r="Q34" s="12">
        <v>7.0000000000000001E-3</v>
      </c>
      <c r="R34" s="2">
        <v>43572</v>
      </c>
      <c r="S34" s="13">
        <v>0.35835648148148147</v>
      </c>
      <c r="T34" s="12">
        <v>2.0499999999999998</v>
      </c>
      <c r="U34" s="12">
        <v>-82.472937313499997</v>
      </c>
      <c r="V34" s="12">
        <v>27.8221342577</v>
      </c>
      <c r="W34" s="12">
        <v>-0.11706999999999999</v>
      </c>
      <c r="Y34">
        <v>2.04</v>
      </c>
      <c r="Z34">
        <f t="shared" si="0"/>
        <v>-0.21840000000000001</v>
      </c>
      <c r="AA34">
        <f t="shared" si="1"/>
        <v>-0.12706999999999999</v>
      </c>
    </row>
    <row r="35" spans="1:27" x14ac:dyDescent="0.3">
      <c r="A35" s="12">
        <v>386588.05550000002</v>
      </c>
      <c r="B35" s="12">
        <v>153408.4731</v>
      </c>
      <c r="C35" s="12">
        <v>-0.2883</v>
      </c>
      <c r="D35" s="12">
        <v>34</v>
      </c>
      <c r="E35" s="12" t="s">
        <v>289</v>
      </c>
      <c r="F35" s="12">
        <v>8.9999999999999993E-3</v>
      </c>
      <c r="G35" s="12">
        <v>1.7000000000000001E-2</v>
      </c>
      <c r="H35" s="12" t="s">
        <v>240</v>
      </c>
      <c r="I35" s="12">
        <v>16</v>
      </c>
      <c r="J35" s="12">
        <v>2</v>
      </c>
      <c r="K35" s="12">
        <v>1.379</v>
      </c>
      <c r="L35" s="12">
        <v>0.67500000000000004</v>
      </c>
      <c r="M35" s="12">
        <v>1.202</v>
      </c>
      <c r="N35" s="12">
        <v>1.105</v>
      </c>
      <c r="O35" s="12">
        <v>1.7669999999999999</v>
      </c>
      <c r="P35" s="12">
        <v>6.0000000000000001E-3</v>
      </c>
      <c r="Q35" s="12">
        <v>7.0000000000000001E-3</v>
      </c>
      <c r="R35" s="2">
        <v>43572</v>
      </c>
      <c r="S35" s="13">
        <v>0.35849537037037038</v>
      </c>
      <c r="T35" s="12">
        <v>2.0499999999999998</v>
      </c>
      <c r="U35" s="12">
        <v>-82.472925193400002</v>
      </c>
      <c r="V35" s="12">
        <v>27.822124265999999</v>
      </c>
      <c r="W35" s="12">
        <v>-0.19697000000000001</v>
      </c>
      <c r="Y35">
        <v>2.04</v>
      </c>
      <c r="Z35">
        <f t="shared" si="0"/>
        <v>-0.29830000000000001</v>
      </c>
      <c r="AA35">
        <f t="shared" si="1"/>
        <v>-0.20697000000000002</v>
      </c>
    </row>
    <row r="36" spans="1:27" x14ac:dyDescent="0.3">
      <c r="A36" s="12">
        <v>386590.96110000001</v>
      </c>
      <c r="B36" s="12">
        <v>153418.41940000001</v>
      </c>
      <c r="C36" s="12">
        <v>-0.41110000000000002</v>
      </c>
      <c r="D36" s="12">
        <v>35</v>
      </c>
      <c r="E36" s="12" t="s">
        <v>289</v>
      </c>
      <c r="F36" s="12">
        <v>8.9999999999999993E-3</v>
      </c>
      <c r="G36" s="12">
        <v>1.7000000000000001E-2</v>
      </c>
      <c r="H36" s="12" t="s">
        <v>240</v>
      </c>
      <c r="I36" s="12">
        <v>16</v>
      </c>
      <c r="J36" s="12">
        <v>2</v>
      </c>
      <c r="K36" s="12">
        <v>1.373</v>
      </c>
      <c r="L36" s="12">
        <v>0.67400000000000004</v>
      </c>
      <c r="M36" s="12">
        <v>1.1970000000000001</v>
      </c>
      <c r="N36" s="12">
        <v>1.101</v>
      </c>
      <c r="O36" s="12">
        <v>1.76</v>
      </c>
      <c r="P36" s="12">
        <v>6.0000000000000001E-3</v>
      </c>
      <c r="Q36" s="12">
        <v>7.0000000000000001E-3</v>
      </c>
      <c r="R36" s="2">
        <v>43572</v>
      </c>
      <c r="S36" s="13">
        <v>0.35880787037037037</v>
      </c>
      <c r="T36" s="12">
        <v>2.0499999999999998</v>
      </c>
      <c r="U36" s="12">
        <v>-82.472824350300002</v>
      </c>
      <c r="V36" s="12">
        <v>27.8221508323</v>
      </c>
      <c r="W36" s="12">
        <v>-0.31979999999999997</v>
      </c>
      <c r="Y36">
        <v>2.04</v>
      </c>
      <c r="Z36">
        <f t="shared" si="0"/>
        <v>-0.42110000000000003</v>
      </c>
      <c r="AA36">
        <f t="shared" si="1"/>
        <v>-0.32979999999999998</v>
      </c>
    </row>
    <row r="37" spans="1:27" x14ac:dyDescent="0.3">
      <c r="A37" s="12">
        <v>386593.33889999997</v>
      </c>
      <c r="B37" s="12">
        <v>153416.6397</v>
      </c>
      <c r="C37" s="12">
        <v>-0.31769999999999998</v>
      </c>
      <c r="D37" s="12">
        <v>36</v>
      </c>
      <c r="E37" s="12" t="s">
        <v>289</v>
      </c>
      <c r="F37" s="12">
        <v>8.9999999999999993E-3</v>
      </c>
      <c r="G37" s="12">
        <v>1.7000000000000001E-2</v>
      </c>
      <c r="H37" s="12" t="s">
        <v>240</v>
      </c>
      <c r="I37" s="12">
        <v>16</v>
      </c>
      <c r="J37" s="12">
        <v>1</v>
      </c>
      <c r="K37" s="12">
        <v>1.371</v>
      </c>
      <c r="L37" s="12">
        <v>0.67400000000000004</v>
      </c>
      <c r="M37" s="12">
        <v>1.194</v>
      </c>
      <c r="N37" s="12">
        <v>1.099</v>
      </c>
      <c r="O37" s="12">
        <v>1.7569999999999999</v>
      </c>
      <c r="P37" s="12">
        <v>6.0000000000000001E-3</v>
      </c>
      <c r="Q37" s="12">
        <v>7.0000000000000001E-3</v>
      </c>
      <c r="R37" s="2">
        <v>43572</v>
      </c>
      <c r="S37" s="13">
        <v>0.35893518518518519</v>
      </c>
      <c r="T37" s="12">
        <v>2.0499999999999998</v>
      </c>
      <c r="U37" s="12">
        <v>-82.472842507600006</v>
      </c>
      <c r="V37" s="12">
        <v>27.822172227999999</v>
      </c>
      <c r="W37" s="12">
        <v>-0.22639999999999999</v>
      </c>
      <c r="Y37">
        <v>2.04</v>
      </c>
      <c r="Z37">
        <f t="shared" si="0"/>
        <v>-0.32769999999999999</v>
      </c>
      <c r="AA37">
        <f t="shared" si="1"/>
        <v>-0.2364</v>
      </c>
    </row>
    <row r="38" spans="1:27" x14ac:dyDescent="0.3">
      <c r="A38" s="12">
        <v>386595.8737</v>
      </c>
      <c r="B38" s="12">
        <v>153414.47450000001</v>
      </c>
      <c r="C38" s="12">
        <v>-0.2203</v>
      </c>
      <c r="D38" s="12">
        <v>37</v>
      </c>
      <c r="E38" s="12"/>
      <c r="F38" s="12">
        <v>8.9999999999999993E-3</v>
      </c>
      <c r="G38" s="12">
        <v>1.7000000000000001E-2</v>
      </c>
      <c r="H38" s="12" t="s">
        <v>240</v>
      </c>
      <c r="I38" s="12">
        <v>16</v>
      </c>
      <c r="J38" s="12">
        <v>2</v>
      </c>
      <c r="K38" s="12">
        <v>1.369</v>
      </c>
      <c r="L38" s="12">
        <v>0.67300000000000004</v>
      </c>
      <c r="M38" s="12">
        <v>1.1919999999999999</v>
      </c>
      <c r="N38" s="12">
        <v>1.097</v>
      </c>
      <c r="O38" s="12">
        <v>1.7549999999999999</v>
      </c>
      <c r="P38" s="12">
        <v>6.0000000000000001E-3</v>
      </c>
      <c r="Q38" s="12">
        <v>7.0000000000000001E-3</v>
      </c>
      <c r="R38" s="2">
        <v>43572</v>
      </c>
      <c r="S38" s="13">
        <v>0.35913194444444446</v>
      </c>
      <c r="T38" s="12">
        <v>2.0499999999999998</v>
      </c>
      <c r="U38" s="12">
        <v>-82.472864583800003</v>
      </c>
      <c r="V38" s="12">
        <v>27.822195027199999</v>
      </c>
      <c r="W38" s="12">
        <v>-0.129</v>
      </c>
      <c r="Y38">
        <v>2.04</v>
      </c>
      <c r="Z38">
        <f t="shared" si="0"/>
        <v>-0.2303</v>
      </c>
      <c r="AA38">
        <f t="shared" si="1"/>
        <v>-0.13900000000000001</v>
      </c>
    </row>
    <row r="39" spans="1:27" x14ac:dyDescent="0.3">
      <c r="A39" s="12">
        <v>386597.40299999999</v>
      </c>
      <c r="B39" s="12">
        <v>153413.20370000001</v>
      </c>
      <c r="C39" s="12">
        <v>-0.1396</v>
      </c>
      <c r="D39" s="12">
        <v>38</v>
      </c>
      <c r="E39" s="12" t="s">
        <v>288</v>
      </c>
      <c r="F39" s="12">
        <v>8.9999999999999993E-3</v>
      </c>
      <c r="G39" s="12">
        <v>1.7000000000000001E-2</v>
      </c>
      <c r="H39" s="12" t="s">
        <v>240</v>
      </c>
      <c r="I39" s="12">
        <v>16</v>
      </c>
      <c r="J39" s="12">
        <v>2</v>
      </c>
      <c r="K39" s="12">
        <v>1.365</v>
      </c>
      <c r="L39" s="12">
        <v>0.67300000000000004</v>
      </c>
      <c r="M39" s="12">
        <v>1.1879999999999999</v>
      </c>
      <c r="N39" s="12">
        <v>1.0940000000000001</v>
      </c>
      <c r="O39" s="12">
        <v>1.75</v>
      </c>
      <c r="P39" s="12">
        <v>6.0000000000000001E-3</v>
      </c>
      <c r="Q39" s="12">
        <v>7.0000000000000001E-3</v>
      </c>
      <c r="R39" s="2">
        <v>43572</v>
      </c>
      <c r="S39" s="13">
        <v>0.35930555555555554</v>
      </c>
      <c r="T39" s="12">
        <v>2.0499999999999998</v>
      </c>
      <c r="U39" s="12">
        <v>-82.472877542500001</v>
      </c>
      <c r="V39" s="12">
        <v>27.822208783600001</v>
      </c>
      <c r="W39" s="12">
        <v>-4.8309999999999999E-2</v>
      </c>
      <c r="Y39">
        <v>2.04</v>
      </c>
      <c r="Z39">
        <f t="shared" si="0"/>
        <v>-0.14960000000000001</v>
      </c>
      <c r="AA39">
        <f t="shared" si="1"/>
        <v>-5.8310000000000001E-2</v>
      </c>
    </row>
    <row r="40" spans="1:27" x14ac:dyDescent="0.3">
      <c r="A40" s="12">
        <v>386598.02789999999</v>
      </c>
      <c r="B40" s="12">
        <v>153412.58859999999</v>
      </c>
      <c r="C40" s="12">
        <v>-5.8700000000000002E-2</v>
      </c>
      <c r="D40" s="12">
        <v>39</v>
      </c>
      <c r="E40" s="12" t="s">
        <v>288</v>
      </c>
      <c r="F40" s="12">
        <v>8.9999999999999993E-3</v>
      </c>
      <c r="G40" s="12">
        <v>1.7000000000000001E-2</v>
      </c>
      <c r="H40" s="12" t="s">
        <v>240</v>
      </c>
      <c r="I40" s="12">
        <v>16</v>
      </c>
      <c r="J40" s="12">
        <v>2</v>
      </c>
      <c r="K40" s="12">
        <v>1.363</v>
      </c>
      <c r="L40" s="12">
        <v>0.67200000000000004</v>
      </c>
      <c r="M40" s="12">
        <v>1.1859999999999999</v>
      </c>
      <c r="N40" s="12">
        <v>1.093</v>
      </c>
      <c r="O40" s="12">
        <v>1.7470000000000001</v>
      </c>
      <c r="P40" s="12">
        <v>6.0000000000000001E-3</v>
      </c>
      <c r="Q40" s="12">
        <v>7.0000000000000001E-3</v>
      </c>
      <c r="R40" s="2">
        <v>43572</v>
      </c>
      <c r="S40" s="13">
        <v>0.35944444444444446</v>
      </c>
      <c r="T40" s="12">
        <v>2.0499999999999998</v>
      </c>
      <c r="U40" s="12">
        <v>-82.472883810300004</v>
      </c>
      <c r="V40" s="12">
        <v>27.8222144014</v>
      </c>
      <c r="W40" s="12">
        <v>3.2590000000000001E-2</v>
      </c>
      <c r="Y40">
        <v>2.04</v>
      </c>
      <c r="Z40">
        <f t="shared" si="0"/>
        <v>-6.8699999999999997E-2</v>
      </c>
      <c r="AA40">
        <f t="shared" si="1"/>
        <v>2.2589999999999999E-2</v>
      </c>
    </row>
    <row r="41" spans="1:27" x14ac:dyDescent="0.3">
      <c r="A41" s="12">
        <v>386600.54820000002</v>
      </c>
      <c r="B41" s="12">
        <v>153410.1335</v>
      </c>
      <c r="C41" s="12">
        <v>0.183</v>
      </c>
      <c r="D41" s="12">
        <v>40</v>
      </c>
      <c r="E41" s="12" t="s">
        <v>282</v>
      </c>
      <c r="F41" s="12">
        <v>8.9999999999999993E-3</v>
      </c>
      <c r="G41" s="12">
        <v>1.7000000000000001E-2</v>
      </c>
      <c r="H41" s="12" t="s">
        <v>240</v>
      </c>
      <c r="I41" s="12">
        <v>16</v>
      </c>
      <c r="J41" s="12">
        <v>5</v>
      </c>
      <c r="K41" s="12">
        <v>1.359</v>
      </c>
      <c r="L41" s="12">
        <v>0.67200000000000004</v>
      </c>
      <c r="M41" s="12">
        <v>1.1819999999999999</v>
      </c>
      <c r="N41" s="12">
        <v>1.089</v>
      </c>
      <c r="O41" s="12">
        <v>1.742</v>
      </c>
      <c r="P41" s="12">
        <v>6.0000000000000001E-3</v>
      </c>
      <c r="Q41" s="12">
        <v>7.0000000000000001E-3</v>
      </c>
      <c r="R41" s="2">
        <v>43572</v>
      </c>
      <c r="S41" s="13">
        <v>0.35972222222222222</v>
      </c>
      <c r="T41" s="12">
        <v>2.0499999999999998</v>
      </c>
      <c r="U41" s="12">
        <v>-82.472908828499996</v>
      </c>
      <c r="V41" s="12">
        <v>27.822237059599999</v>
      </c>
      <c r="W41" s="12">
        <v>0.27428999999999998</v>
      </c>
      <c r="Y41">
        <v>2.04</v>
      </c>
      <c r="Z41">
        <f t="shared" si="0"/>
        <v>0.17299999999999999</v>
      </c>
      <c r="AA41">
        <f t="shared" si="1"/>
        <v>0.26428999999999997</v>
      </c>
    </row>
    <row r="42" spans="1:27" x14ac:dyDescent="0.3">
      <c r="A42" s="12">
        <v>386604.28980000003</v>
      </c>
      <c r="B42" s="12">
        <v>153414.6765</v>
      </c>
      <c r="C42" s="12">
        <v>0.33789999999999998</v>
      </c>
      <c r="D42" s="12">
        <v>41</v>
      </c>
      <c r="E42" s="12" t="s">
        <v>282</v>
      </c>
      <c r="F42" s="12">
        <v>8.9999999999999993E-3</v>
      </c>
      <c r="G42" s="12">
        <v>1.7000000000000001E-2</v>
      </c>
      <c r="H42" s="12" t="s">
        <v>240</v>
      </c>
      <c r="I42" s="12">
        <v>16</v>
      </c>
      <c r="J42" s="12">
        <v>2</v>
      </c>
      <c r="K42" s="12">
        <v>1.353</v>
      </c>
      <c r="L42" s="12">
        <v>0.67100000000000004</v>
      </c>
      <c r="M42" s="12">
        <v>1.175</v>
      </c>
      <c r="N42" s="12">
        <v>1.085</v>
      </c>
      <c r="O42" s="12">
        <v>1.734</v>
      </c>
      <c r="P42" s="12">
        <v>6.0000000000000001E-3</v>
      </c>
      <c r="Q42" s="12">
        <v>7.0000000000000001E-3</v>
      </c>
      <c r="R42" s="2">
        <v>43572</v>
      </c>
      <c r="S42" s="13">
        <v>0.35998842592592589</v>
      </c>
      <c r="T42" s="12">
        <v>2.0499999999999998</v>
      </c>
      <c r="U42" s="12">
        <v>-82.472862862499994</v>
      </c>
      <c r="V42" s="12">
        <v>27.822270982300001</v>
      </c>
      <c r="W42" s="12">
        <v>0.42917</v>
      </c>
      <c r="Y42">
        <v>2.04</v>
      </c>
      <c r="Z42">
        <f t="shared" si="0"/>
        <v>0.32789999999999997</v>
      </c>
      <c r="AA42">
        <f t="shared" si="1"/>
        <v>0.41916999999999999</v>
      </c>
    </row>
    <row r="43" spans="1:27" x14ac:dyDescent="0.3">
      <c r="A43" s="12">
        <v>386601.1201</v>
      </c>
      <c r="B43" s="12">
        <v>153418.2365</v>
      </c>
      <c r="C43" s="12">
        <v>-0.1237</v>
      </c>
      <c r="D43" s="12">
        <v>42</v>
      </c>
      <c r="E43" s="12" t="s">
        <v>284</v>
      </c>
      <c r="F43" s="12">
        <v>8.9999999999999993E-3</v>
      </c>
      <c r="G43" s="12">
        <v>1.7000000000000001E-2</v>
      </c>
      <c r="H43" s="12" t="s">
        <v>240</v>
      </c>
      <c r="I43" s="12">
        <v>16</v>
      </c>
      <c r="J43" s="12">
        <v>2</v>
      </c>
      <c r="K43" s="12">
        <v>1.351</v>
      </c>
      <c r="L43" s="12">
        <v>0.67100000000000004</v>
      </c>
      <c r="M43" s="12">
        <v>1.1719999999999999</v>
      </c>
      <c r="N43" s="12">
        <v>1.083</v>
      </c>
      <c r="O43" s="12">
        <v>1.7310000000000001</v>
      </c>
      <c r="P43" s="12">
        <v>6.0000000000000001E-3</v>
      </c>
      <c r="Q43" s="12">
        <v>7.0000000000000001E-3</v>
      </c>
      <c r="R43" s="2">
        <v>43572</v>
      </c>
      <c r="S43" s="13">
        <v>0.36021990740740745</v>
      </c>
      <c r="T43" s="12">
        <v>2.0499999999999998</v>
      </c>
      <c r="U43" s="12">
        <v>-82.472826604000005</v>
      </c>
      <c r="V43" s="12">
        <v>27.822242502200002</v>
      </c>
      <c r="W43" s="12">
        <v>-3.243E-2</v>
      </c>
      <c r="Y43">
        <v>2.04</v>
      </c>
      <c r="Z43">
        <f t="shared" si="0"/>
        <v>-0.13370000000000001</v>
      </c>
      <c r="AA43">
        <f t="shared" si="1"/>
        <v>-4.2430000000000002E-2</v>
      </c>
    </row>
    <row r="44" spans="1:27" x14ac:dyDescent="0.3">
      <c r="A44" s="12">
        <v>386599.72019999998</v>
      </c>
      <c r="B44" s="12">
        <v>153419.98420000001</v>
      </c>
      <c r="C44" s="12">
        <v>-0.27629999999999999</v>
      </c>
      <c r="D44" s="12">
        <v>43</v>
      </c>
      <c r="E44" s="12"/>
      <c r="F44" s="12">
        <v>8.9999999999999993E-3</v>
      </c>
      <c r="G44" s="12">
        <v>1.7000000000000001E-2</v>
      </c>
      <c r="H44" s="12" t="s">
        <v>240</v>
      </c>
      <c r="I44" s="12">
        <v>15</v>
      </c>
      <c r="J44" s="12">
        <v>2</v>
      </c>
      <c r="K44" s="12">
        <v>1.39</v>
      </c>
      <c r="L44" s="12">
        <v>0.68899999999999995</v>
      </c>
      <c r="M44" s="12">
        <v>1.2070000000000001</v>
      </c>
      <c r="N44" s="12">
        <v>1.1259999999999999</v>
      </c>
      <c r="O44" s="12">
        <v>1.788</v>
      </c>
      <c r="P44" s="12">
        <v>6.0000000000000001E-3</v>
      </c>
      <c r="Q44" s="12">
        <v>7.0000000000000001E-3</v>
      </c>
      <c r="R44" s="2">
        <v>43572</v>
      </c>
      <c r="S44" s="13">
        <v>0.36043981481481485</v>
      </c>
      <c r="T44" s="12">
        <v>2.0499999999999998</v>
      </c>
      <c r="U44" s="12">
        <v>-82.4728088098</v>
      </c>
      <c r="V44" s="12">
        <v>27.822229930100001</v>
      </c>
      <c r="W44" s="12">
        <v>-0.18503</v>
      </c>
      <c r="Y44">
        <v>2.04</v>
      </c>
      <c r="Z44">
        <f t="shared" si="0"/>
        <v>-0.2863</v>
      </c>
      <c r="AA44">
        <f t="shared" si="1"/>
        <v>-0.19503000000000001</v>
      </c>
    </row>
    <row r="45" spans="1:27" x14ac:dyDescent="0.3">
      <c r="A45" s="12">
        <v>386598.7279</v>
      </c>
      <c r="B45" s="12">
        <v>153421.19450000001</v>
      </c>
      <c r="C45" s="12">
        <v>-0.37690000000000001</v>
      </c>
      <c r="D45" s="12">
        <v>44</v>
      </c>
      <c r="E45" s="12" t="s">
        <v>289</v>
      </c>
      <c r="F45" s="12">
        <v>8.9999999999999993E-3</v>
      </c>
      <c r="G45" s="12">
        <v>1.6E-2</v>
      </c>
      <c r="H45" s="12" t="s">
        <v>240</v>
      </c>
      <c r="I45" s="12">
        <v>16</v>
      </c>
      <c r="J45" s="12">
        <v>2</v>
      </c>
      <c r="K45" s="12">
        <v>1.3440000000000001</v>
      </c>
      <c r="L45" s="12">
        <v>0.67</v>
      </c>
      <c r="M45" s="12">
        <v>1.165</v>
      </c>
      <c r="N45" s="12">
        <v>1.077</v>
      </c>
      <c r="O45" s="12">
        <v>1.722</v>
      </c>
      <c r="P45" s="12">
        <v>6.0000000000000001E-3</v>
      </c>
      <c r="Q45" s="12">
        <v>7.0000000000000001E-3</v>
      </c>
      <c r="R45" s="2">
        <v>43572</v>
      </c>
      <c r="S45" s="13">
        <v>0.36061342592592593</v>
      </c>
      <c r="T45" s="12">
        <v>2.0499999999999998</v>
      </c>
      <c r="U45" s="12">
        <v>-82.472796486199996</v>
      </c>
      <c r="V45" s="12">
        <v>27.822221017499999</v>
      </c>
      <c r="W45" s="12">
        <v>-0.28563</v>
      </c>
      <c r="Y45">
        <v>2.04</v>
      </c>
      <c r="Z45">
        <f t="shared" si="0"/>
        <v>-0.38690000000000002</v>
      </c>
      <c r="AA45">
        <f t="shared" si="1"/>
        <v>-0.29563</v>
      </c>
    </row>
    <row r="46" spans="1:27" x14ac:dyDescent="0.3">
      <c r="A46" s="12">
        <v>386603.16989999998</v>
      </c>
      <c r="B46" s="12">
        <v>153430.6048</v>
      </c>
      <c r="C46" s="12">
        <v>-0.437</v>
      </c>
      <c r="D46" s="12">
        <v>45</v>
      </c>
      <c r="E46" s="12" t="s">
        <v>289</v>
      </c>
      <c r="F46" s="12">
        <v>8.9999999999999993E-3</v>
      </c>
      <c r="G46" s="12">
        <v>1.6E-2</v>
      </c>
      <c r="H46" s="12" t="s">
        <v>240</v>
      </c>
      <c r="I46" s="12">
        <v>16</v>
      </c>
      <c r="J46" s="12">
        <v>2</v>
      </c>
      <c r="K46" s="12">
        <v>1.3380000000000001</v>
      </c>
      <c r="L46" s="12">
        <v>0.66900000000000004</v>
      </c>
      <c r="M46" s="12">
        <v>1.1579999999999999</v>
      </c>
      <c r="N46" s="12">
        <v>1.0720000000000001</v>
      </c>
      <c r="O46" s="12">
        <v>1.714</v>
      </c>
      <c r="P46" s="12">
        <v>6.0000000000000001E-3</v>
      </c>
      <c r="Q46" s="12">
        <v>6.0000000000000001E-3</v>
      </c>
      <c r="R46" s="2">
        <v>43572</v>
      </c>
      <c r="S46" s="13">
        <v>0.36092592592592593</v>
      </c>
      <c r="T46" s="12">
        <v>2.0499999999999998</v>
      </c>
      <c r="U46" s="12">
        <v>-82.472701143500004</v>
      </c>
      <c r="V46" s="12">
        <v>27.822261429699999</v>
      </c>
      <c r="W46" s="12">
        <v>-0.34576000000000001</v>
      </c>
      <c r="Y46">
        <v>2.04</v>
      </c>
      <c r="Z46">
        <f t="shared" si="0"/>
        <v>-0.44700000000000001</v>
      </c>
      <c r="AA46">
        <f t="shared" si="1"/>
        <v>-0.35576000000000002</v>
      </c>
    </row>
    <row r="47" spans="1:27" x14ac:dyDescent="0.3">
      <c r="A47" s="12">
        <v>386605.44219999999</v>
      </c>
      <c r="B47" s="12">
        <v>153428.4993</v>
      </c>
      <c r="C47" s="12">
        <v>-0.34899999999999998</v>
      </c>
      <c r="D47" s="12">
        <v>46</v>
      </c>
      <c r="E47" s="12">
        <v>8.9999999999999993E-3</v>
      </c>
      <c r="F47" s="12">
        <v>1.7000000000000001E-2</v>
      </c>
      <c r="G47" s="12" t="s">
        <v>240</v>
      </c>
      <c r="H47" s="12">
        <v>16</v>
      </c>
      <c r="I47" s="12">
        <v>2</v>
      </c>
      <c r="J47" s="12"/>
      <c r="K47" s="12">
        <v>1.3360000000000001</v>
      </c>
      <c r="L47" s="12">
        <v>0.66800000000000004</v>
      </c>
      <c r="M47" s="12">
        <v>1.1559999999999999</v>
      </c>
      <c r="N47" s="12">
        <v>1.071</v>
      </c>
      <c r="O47" s="12">
        <v>1.712</v>
      </c>
      <c r="P47" s="12">
        <v>6.0000000000000001E-3</v>
      </c>
      <c r="Q47" s="12">
        <v>7.0000000000000001E-3</v>
      </c>
      <c r="R47" s="2">
        <v>43572</v>
      </c>
      <c r="S47" s="13">
        <v>0.36106481481481478</v>
      </c>
      <c r="T47" s="12">
        <v>2.0499999999999998</v>
      </c>
      <c r="U47" s="12">
        <v>-82.472722603600005</v>
      </c>
      <c r="V47" s="12">
        <v>27.822281862099999</v>
      </c>
      <c r="W47" s="12">
        <v>-0.25777</v>
      </c>
      <c r="Y47">
        <v>2.04</v>
      </c>
      <c r="Z47">
        <f t="shared" si="0"/>
        <v>-0.35899999999999999</v>
      </c>
      <c r="AA47">
        <f t="shared" si="1"/>
        <v>-0.26777000000000001</v>
      </c>
    </row>
    <row r="48" spans="1:27" x14ac:dyDescent="0.3">
      <c r="A48" s="12">
        <v>386607.35940000002</v>
      </c>
      <c r="B48" s="12">
        <v>153426.3805</v>
      </c>
      <c r="C48" s="12">
        <v>-0.30890000000000001</v>
      </c>
      <c r="D48" s="12">
        <v>47</v>
      </c>
      <c r="E48" s="12">
        <v>8.0000000000000002E-3</v>
      </c>
      <c r="F48" s="12">
        <v>1.6E-2</v>
      </c>
      <c r="G48" s="12" t="s">
        <v>240</v>
      </c>
      <c r="H48" s="12">
        <v>16</v>
      </c>
      <c r="I48" s="12">
        <v>2</v>
      </c>
      <c r="J48" s="12"/>
      <c r="K48" s="12">
        <v>1.3320000000000001</v>
      </c>
      <c r="L48" s="12">
        <v>0.66800000000000004</v>
      </c>
      <c r="M48" s="12">
        <v>1.153</v>
      </c>
      <c r="N48" s="12">
        <v>1.0680000000000001</v>
      </c>
      <c r="O48" s="12">
        <v>1.708</v>
      </c>
      <c r="P48" s="12">
        <v>6.0000000000000001E-3</v>
      </c>
      <c r="Q48" s="12">
        <v>6.0000000000000001E-3</v>
      </c>
      <c r="R48" s="2">
        <v>43572</v>
      </c>
      <c r="S48" s="13">
        <v>0.36119212962962965</v>
      </c>
      <c r="T48" s="12">
        <v>2.0499999999999998</v>
      </c>
      <c r="U48" s="12">
        <v>-82.472744184700005</v>
      </c>
      <c r="V48" s="12">
        <v>27.822299089600001</v>
      </c>
      <c r="W48" s="12">
        <v>-0.21767</v>
      </c>
      <c r="Y48">
        <v>2.04</v>
      </c>
      <c r="Z48">
        <f t="shared" si="0"/>
        <v>-0.31890000000000002</v>
      </c>
      <c r="AA48">
        <f t="shared" si="1"/>
        <v>-0.22767000000000001</v>
      </c>
    </row>
    <row r="49" spans="1:27" x14ac:dyDescent="0.3">
      <c r="A49" s="12">
        <v>386609.1875</v>
      </c>
      <c r="B49" s="12">
        <v>153424.50700000001</v>
      </c>
      <c r="C49" s="12">
        <v>-0.14599999999999999</v>
      </c>
      <c r="D49" s="12">
        <v>48</v>
      </c>
      <c r="E49" s="12" t="s">
        <v>284</v>
      </c>
      <c r="F49" s="12">
        <v>8.0000000000000002E-3</v>
      </c>
      <c r="G49" s="12">
        <v>1.6E-2</v>
      </c>
      <c r="H49" s="12" t="s">
        <v>240</v>
      </c>
      <c r="I49" s="12">
        <v>16</v>
      </c>
      <c r="J49" s="12">
        <v>2</v>
      </c>
      <c r="K49" s="12">
        <v>1.33</v>
      </c>
      <c r="L49" s="12">
        <v>0.66800000000000004</v>
      </c>
      <c r="M49" s="12">
        <v>1.151</v>
      </c>
      <c r="N49" s="12">
        <v>1.0660000000000001</v>
      </c>
      <c r="O49" s="12">
        <v>1.7050000000000001</v>
      </c>
      <c r="P49" s="12">
        <v>6.0000000000000001E-3</v>
      </c>
      <c r="Q49" s="12">
        <v>6.0000000000000001E-3</v>
      </c>
      <c r="R49" s="2">
        <v>43572</v>
      </c>
      <c r="S49" s="13">
        <v>0.36136574074074074</v>
      </c>
      <c r="T49" s="12">
        <v>2.0499999999999998</v>
      </c>
      <c r="U49" s="12">
        <v>-82.472763272600005</v>
      </c>
      <c r="V49" s="12">
        <v>27.822315521499998</v>
      </c>
      <c r="W49" s="12">
        <v>-5.4780000000000002E-2</v>
      </c>
      <c r="Y49">
        <v>2.04</v>
      </c>
      <c r="Z49">
        <f t="shared" si="0"/>
        <v>-0.156</v>
      </c>
      <c r="AA49">
        <f t="shared" si="1"/>
        <v>-6.4780000000000004E-2</v>
      </c>
    </row>
    <row r="50" spans="1:27" x14ac:dyDescent="0.3">
      <c r="A50" s="12">
        <v>386611.0551</v>
      </c>
      <c r="B50" s="12">
        <v>153422.06649999999</v>
      </c>
      <c r="C50" s="12">
        <v>0.1071</v>
      </c>
      <c r="D50" s="12">
        <v>49</v>
      </c>
      <c r="E50" s="12" t="s">
        <v>282</v>
      </c>
      <c r="F50" s="12">
        <v>8.9999999999999993E-3</v>
      </c>
      <c r="G50" s="12">
        <v>1.7000000000000001E-2</v>
      </c>
      <c r="H50" s="12" t="s">
        <v>240</v>
      </c>
      <c r="I50" s="12">
        <v>16</v>
      </c>
      <c r="J50" s="12">
        <v>2</v>
      </c>
      <c r="K50" s="12">
        <v>1.3280000000000001</v>
      </c>
      <c r="L50" s="12">
        <v>0.66700000000000004</v>
      </c>
      <c r="M50" s="12">
        <v>1.1479999999999999</v>
      </c>
      <c r="N50" s="12">
        <v>1.0640000000000001</v>
      </c>
      <c r="O50" s="12">
        <v>1.702</v>
      </c>
      <c r="P50" s="12">
        <v>6.0000000000000001E-3</v>
      </c>
      <c r="Q50" s="12">
        <v>7.0000000000000001E-3</v>
      </c>
      <c r="R50" s="2">
        <v>43572</v>
      </c>
      <c r="S50" s="13">
        <v>0.36153935185185188</v>
      </c>
      <c r="T50" s="12">
        <v>2.0499999999999998</v>
      </c>
      <c r="U50" s="12">
        <v>-82.472788117099995</v>
      </c>
      <c r="V50" s="12">
        <v>27.822332290199999</v>
      </c>
      <c r="W50" s="12">
        <v>0.19832</v>
      </c>
      <c r="Y50">
        <v>2.04</v>
      </c>
      <c r="Z50">
        <f t="shared" si="0"/>
        <v>9.7100000000000006E-2</v>
      </c>
      <c r="AA50">
        <f t="shared" si="1"/>
        <v>0.18831999999999999</v>
      </c>
    </row>
    <row r="51" spans="1:27" x14ac:dyDescent="0.3">
      <c r="A51" s="12">
        <v>386617.25959999999</v>
      </c>
      <c r="B51" s="12">
        <v>153426.0999</v>
      </c>
      <c r="C51" s="12">
        <v>0.18110000000000001</v>
      </c>
      <c r="D51" s="12">
        <v>50</v>
      </c>
      <c r="E51" s="12" t="s">
        <v>282</v>
      </c>
      <c r="F51" s="12">
        <v>8.0000000000000002E-3</v>
      </c>
      <c r="G51" s="12">
        <v>1.6E-2</v>
      </c>
      <c r="H51" s="12" t="s">
        <v>240</v>
      </c>
      <c r="I51" s="12">
        <v>16</v>
      </c>
      <c r="J51" s="12">
        <v>2</v>
      </c>
      <c r="K51" s="12">
        <v>1.323</v>
      </c>
      <c r="L51" s="12">
        <v>0.66700000000000004</v>
      </c>
      <c r="M51" s="12">
        <v>1.143</v>
      </c>
      <c r="N51" s="12">
        <v>1.06</v>
      </c>
      <c r="O51" s="12">
        <v>1.6950000000000001</v>
      </c>
      <c r="P51" s="12">
        <v>6.0000000000000001E-3</v>
      </c>
      <c r="Q51" s="12">
        <v>6.0000000000000001E-3</v>
      </c>
      <c r="R51" s="2">
        <v>43572</v>
      </c>
      <c r="S51" s="13">
        <v>0.36175925925925928</v>
      </c>
      <c r="T51" s="12">
        <v>2.0499999999999998</v>
      </c>
      <c r="U51" s="12">
        <v>-82.472747419900003</v>
      </c>
      <c r="V51" s="12">
        <v>27.822388420599999</v>
      </c>
      <c r="W51" s="12">
        <v>0.27227000000000001</v>
      </c>
      <c r="Y51">
        <v>2.04</v>
      </c>
      <c r="Z51">
        <f t="shared" si="0"/>
        <v>0.1711</v>
      </c>
      <c r="AA51">
        <f t="shared" si="1"/>
        <v>0.26227</v>
      </c>
    </row>
    <row r="52" spans="1:27" x14ac:dyDescent="0.3">
      <c r="A52" s="12">
        <v>386615.23489999998</v>
      </c>
      <c r="B52" s="12">
        <v>153428.9982</v>
      </c>
      <c r="C52" s="12">
        <v>-0.1275</v>
      </c>
      <c r="D52" s="12">
        <v>51</v>
      </c>
      <c r="E52" s="12" t="s">
        <v>284</v>
      </c>
      <c r="F52" s="12">
        <v>8.9999999999999993E-3</v>
      </c>
      <c r="G52" s="12">
        <v>1.7000000000000001E-2</v>
      </c>
      <c r="H52" s="12" t="s">
        <v>240</v>
      </c>
      <c r="I52" s="12">
        <v>16</v>
      </c>
      <c r="J52" s="12">
        <v>2</v>
      </c>
      <c r="K52" s="12">
        <v>1.321</v>
      </c>
      <c r="L52" s="12">
        <v>0.66600000000000004</v>
      </c>
      <c r="M52" s="12">
        <v>1.1399999999999999</v>
      </c>
      <c r="N52" s="12">
        <v>1.0589999999999999</v>
      </c>
      <c r="O52" s="12">
        <v>1.6930000000000001</v>
      </c>
      <c r="P52" s="12">
        <v>6.0000000000000001E-3</v>
      </c>
      <c r="Q52" s="12">
        <v>7.0000000000000001E-3</v>
      </c>
      <c r="R52" s="2">
        <v>43572</v>
      </c>
      <c r="S52" s="13">
        <v>0.36193287037037036</v>
      </c>
      <c r="T52" s="12">
        <v>2.0499999999999998</v>
      </c>
      <c r="U52" s="12">
        <v>-82.472717922399994</v>
      </c>
      <c r="V52" s="12">
        <v>27.822370250199999</v>
      </c>
      <c r="W52" s="12">
        <v>-3.6319999999999998E-2</v>
      </c>
      <c r="Y52">
        <v>2.04</v>
      </c>
      <c r="Z52">
        <f t="shared" si="0"/>
        <v>-0.13750000000000001</v>
      </c>
      <c r="AA52">
        <f t="shared" si="1"/>
        <v>-4.632E-2</v>
      </c>
    </row>
    <row r="53" spans="1:27" x14ac:dyDescent="0.3">
      <c r="A53" s="12">
        <v>386613.83679999999</v>
      </c>
      <c r="B53" s="12">
        <v>153431.21280000001</v>
      </c>
      <c r="C53" s="12">
        <v>-0.31580000000000003</v>
      </c>
      <c r="D53" s="12">
        <v>52</v>
      </c>
      <c r="E53" s="12"/>
      <c r="F53" s="12">
        <v>8.9999999999999993E-3</v>
      </c>
      <c r="G53" s="12">
        <v>1.7000000000000001E-2</v>
      </c>
      <c r="H53" s="12" t="s">
        <v>240</v>
      </c>
      <c r="I53" s="12">
        <v>16</v>
      </c>
      <c r="J53" s="12">
        <v>2</v>
      </c>
      <c r="K53" s="12">
        <v>1.3180000000000001</v>
      </c>
      <c r="L53" s="12">
        <v>0.66600000000000004</v>
      </c>
      <c r="M53" s="12">
        <v>1.137</v>
      </c>
      <c r="N53" s="12">
        <v>1.0569999999999999</v>
      </c>
      <c r="O53" s="12">
        <v>1.6890000000000001</v>
      </c>
      <c r="P53" s="12">
        <v>6.0000000000000001E-3</v>
      </c>
      <c r="Q53" s="12">
        <v>7.0000000000000001E-3</v>
      </c>
      <c r="R53" s="2">
        <v>43572</v>
      </c>
      <c r="S53" s="13">
        <v>0.36206018518518518</v>
      </c>
      <c r="T53" s="12">
        <v>2.0499999999999998</v>
      </c>
      <c r="U53" s="12">
        <v>-82.472695389199998</v>
      </c>
      <c r="V53" s="12">
        <v>27.8223577105</v>
      </c>
      <c r="W53" s="12">
        <v>-0.22461999999999999</v>
      </c>
      <c r="Y53">
        <v>2.04</v>
      </c>
      <c r="Z53">
        <f t="shared" si="0"/>
        <v>-0.32580000000000003</v>
      </c>
      <c r="AA53">
        <f t="shared" si="1"/>
        <v>-0.23462</v>
      </c>
    </row>
    <row r="54" spans="1:27" x14ac:dyDescent="0.3">
      <c r="A54" s="12">
        <v>386612.23810000002</v>
      </c>
      <c r="B54" s="12">
        <v>153434.2071</v>
      </c>
      <c r="C54" s="12">
        <v>-0.36969999999999997</v>
      </c>
      <c r="D54" s="12">
        <v>53</v>
      </c>
      <c r="E54" s="12"/>
      <c r="F54" s="12">
        <v>8.9999999999999993E-3</v>
      </c>
      <c r="G54" s="12">
        <v>1.7000000000000001E-2</v>
      </c>
      <c r="H54" s="12" t="s">
        <v>240</v>
      </c>
      <c r="I54" s="12">
        <v>16</v>
      </c>
      <c r="J54" s="12">
        <v>2</v>
      </c>
      <c r="K54" s="12">
        <v>1.3160000000000001</v>
      </c>
      <c r="L54" s="12">
        <v>0.66600000000000004</v>
      </c>
      <c r="M54" s="12">
        <v>1.135</v>
      </c>
      <c r="N54" s="12">
        <v>1.0549999999999999</v>
      </c>
      <c r="O54" s="12">
        <v>1.6859999999999999</v>
      </c>
      <c r="P54" s="12">
        <v>6.0000000000000001E-3</v>
      </c>
      <c r="Q54" s="12">
        <v>7.0000000000000001E-3</v>
      </c>
      <c r="R54" s="2">
        <v>43572</v>
      </c>
      <c r="S54" s="13">
        <v>0.36219907407407409</v>
      </c>
      <c r="T54" s="12">
        <v>2.0499999999999998</v>
      </c>
      <c r="U54" s="12">
        <v>-82.472664933900006</v>
      </c>
      <c r="V54" s="12">
        <v>27.8223433876</v>
      </c>
      <c r="W54" s="12">
        <v>-0.27851999999999999</v>
      </c>
      <c r="Y54">
        <v>2.04</v>
      </c>
      <c r="Z54">
        <f t="shared" si="0"/>
        <v>-0.37969999999999998</v>
      </c>
      <c r="AA54">
        <f t="shared" si="1"/>
        <v>-0.28852</v>
      </c>
    </row>
    <row r="55" spans="1:27" x14ac:dyDescent="0.3">
      <c r="A55" s="12">
        <v>386610.72759999998</v>
      </c>
      <c r="B55" s="12">
        <v>153438.00459999999</v>
      </c>
      <c r="C55" s="12">
        <v>-0.58130000000000004</v>
      </c>
      <c r="D55" s="12">
        <v>54</v>
      </c>
      <c r="E55" s="12" t="s">
        <v>289</v>
      </c>
      <c r="F55" s="12">
        <v>8.0000000000000002E-3</v>
      </c>
      <c r="G55" s="12">
        <v>1.6E-2</v>
      </c>
      <c r="H55" s="12" t="s">
        <v>240</v>
      </c>
      <c r="I55" s="12">
        <v>16</v>
      </c>
      <c r="J55" s="12">
        <v>2</v>
      </c>
      <c r="K55" s="12">
        <v>1.3129999999999999</v>
      </c>
      <c r="L55" s="12">
        <v>0.66500000000000004</v>
      </c>
      <c r="M55" s="12">
        <v>1.1319999999999999</v>
      </c>
      <c r="N55" s="12">
        <v>1.052</v>
      </c>
      <c r="O55" s="12">
        <v>1.6830000000000001</v>
      </c>
      <c r="P55" s="12">
        <v>6.0000000000000001E-3</v>
      </c>
      <c r="Q55" s="12">
        <v>6.0000000000000001E-3</v>
      </c>
      <c r="R55" s="2">
        <v>43572</v>
      </c>
      <c r="S55" s="13">
        <v>0.36236111111111113</v>
      </c>
      <c r="T55" s="12">
        <v>2.0499999999999998</v>
      </c>
      <c r="U55" s="12">
        <v>-82.472626329500002</v>
      </c>
      <c r="V55" s="12">
        <v>27.822329888599999</v>
      </c>
      <c r="W55" s="12">
        <v>-0.49010999999999999</v>
      </c>
      <c r="Y55">
        <v>2.04</v>
      </c>
      <c r="Z55">
        <f t="shared" si="0"/>
        <v>-0.59130000000000005</v>
      </c>
      <c r="AA55">
        <f t="shared" si="1"/>
        <v>-0.50010999999999994</v>
      </c>
    </row>
    <row r="56" spans="1:27" x14ac:dyDescent="0.3">
      <c r="A56" s="12">
        <v>386621.13290000003</v>
      </c>
      <c r="B56" s="12">
        <v>153438.7077</v>
      </c>
      <c r="C56" s="12">
        <v>-0.4551</v>
      </c>
      <c r="D56" s="12">
        <v>55</v>
      </c>
      <c r="E56" s="12" t="s">
        <v>289</v>
      </c>
      <c r="F56" s="12">
        <v>8.9999999999999993E-3</v>
      </c>
      <c r="G56" s="12">
        <v>1.7000000000000001E-2</v>
      </c>
      <c r="H56" s="12" t="s">
        <v>240</v>
      </c>
      <c r="I56" s="12">
        <v>16</v>
      </c>
      <c r="J56" s="12">
        <v>2</v>
      </c>
      <c r="K56" s="12">
        <v>1.3080000000000001</v>
      </c>
      <c r="L56" s="12">
        <v>0.66500000000000004</v>
      </c>
      <c r="M56" s="12">
        <v>1.1259999999999999</v>
      </c>
      <c r="N56" s="12">
        <v>1.048</v>
      </c>
      <c r="O56" s="12">
        <v>1.6759999999999999</v>
      </c>
      <c r="P56" s="12">
        <v>6.0000000000000001E-3</v>
      </c>
      <c r="Q56" s="12">
        <v>7.0000000000000001E-3</v>
      </c>
      <c r="R56" s="2">
        <v>43572</v>
      </c>
      <c r="S56" s="13">
        <v>0.36267361111111113</v>
      </c>
      <c r="T56" s="12">
        <v>2.0499999999999998</v>
      </c>
      <c r="U56" s="12">
        <v>-82.472619599599994</v>
      </c>
      <c r="V56" s="12">
        <v>27.822423811899998</v>
      </c>
      <c r="W56" s="12">
        <v>-0.36397000000000002</v>
      </c>
      <c r="Y56">
        <v>2.04</v>
      </c>
      <c r="Z56">
        <f t="shared" si="0"/>
        <v>-0.46510000000000001</v>
      </c>
      <c r="AA56">
        <f t="shared" si="1"/>
        <v>-0.37397000000000002</v>
      </c>
    </row>
    <row r="57" spans="1:27" x14ac:dyDescent="0.3">
      <c r="A57" s="12">
        <v>386622.24699999997</v>
      </c>
      <c r="B57" s="12">
        <v>153436.92009999999</v>
      </c>
      <c r="C57" s="12">
        <v>-0.32519999999999999</v>
      </c>
      <c r="D57" s="12">
        <v>56</v>
      </c>
      <c r="E57" s="12"/>
      <c r="F57" s="12">
        <v>8.9999999999999993E-3</v>
      </c>
      <c r="G57" s="12">
        <v>1.7000000000000001E-2</v>
      </c>
      <c r="H57" s="12" t="s">
        <v>240</v>
      </c>
      <c r="I57" s="12">
        <v>16</v>
      </c>
      <c r="J57" s="12">
        <v>2</v>
      </c>
      <c r="K57" s="12">
        <v>1.3069999999999999</v>
      </c>
      <c r="L57" s="12">
        <v>0.66500000000000004</v>
      </c>
      <c r="M57" s="12">
        <v>1.125</v>
      </c>
      <c r="N57" s="12">
        <v>1.0469999999999999</v>
      </c>
      <c r="O57" s="12">
        <v>1.675</v>
      </c>
      <c r="P57" s="12">
        <v>6.0000000000000001E-3</v>
      </c>
      <c r="Q57" s="12">
        <v>7.0000000000000001E-3</v>
      </c>
      <c r="R57" s="2">
        <v>43572</v>
      </c>
      <c r="S57" s="13">
        <v>0.36278935185185185</v>
      </c>
      <c r="T57" s="12">
        <v>2.0499999999999998</v>
      </c>
      <c r="U57" s="12">
        <v>-82.472637787599993</v>
      </c>
      <c r="V57" s="12">
        <v>27.822433803599999</v>
      </c>
      <c r="W57" s="12">
        <v>-0.23407</v>
      </c>
      <c r="Y57">
        <v>2.04</v>
      </c>
      <c r="Z57">
        <f t="shared" si="0"/>
        <v>-0.3352</v>
      </c>
      <c r="AA57">
        <f t="shared" si="1"/>
        <v>-0.24407000000000001</v>
      </c>
    </row>
    <row r="58" spans="1:27" x14ac:dyDescent="0.3">
      <c r="A58" s="12">
        <v>386623.3591</v>
      </c>
      <c r="B58" s="12">
        <v>153434.9572</v>
      </c>
      <c r="C58" s="12">
        <v>-0.1391</v>
      </c>
      <c r="D58" s="12">
        <v>57</v>
      </c>
      <c r="E58" s="12" t="s">
        <v>284</v>
      </c>
      <c r="F58" s="12">
        <v>8.9999999999999993E-3</v>
      </c>
      <c r="G58" s="12">
        <v>1.7000000000000001E-2</v>
      </c>
      <c r="H58" s="12" t="s">
        <v>240</v>
      </c>
      <c r="I58" s="12">
        <v>15</v>
      </c>
      <c r="J58" s="12">
        <v>2</v>
      </c>
      <c r="K58" s="12">
        <v>1.3029999999999999</v>
      </c>
      <c r="L58" s="12">
        <v>0.66400000000000003</v>
      </c>
      <c r="M58" s="12">
        <v>1.121</v>
      </c>
      <c r="N58" s="12">
        <v>1.0449999999999999</v>
      </c>
      <c r="O58" s="12">
        <v>1.67</v>
      </c>
      <c r="P58" s="12">
        <v>6.0000000000000001E-3</v>
      </c>
      <c r="Q58" s="12">
        <v>7.0000000000000001E-3</v>
      </c>
      <c r="R58" s="2">
        <v>43572</v>
      </c>
      <c r="S58" s="13">
        <v>0.36297453703703703</v>
      </c>
      <c r="T58" s="12">
        <v>2.0499999999999998</v>
      </c>
      <c r="U58" s="12">
        <v>-82.472657754899998</v>
      </c>
      <c r="V58" s="12">
        <v>27.8224437712</v>
      </c>
      <c r="W58" s="12">
        <v>-4.7980000000000002E-2</v>
      </c>
      <c r="Y58">
        <v>2.04</v>
      </c>
      <c r="Z58">
        <f t="shared" si="0"/>
        <v>-0.14910000000000001</v>
      </c>
      <c r="AA58">
        <f t="shared" si="1"/>
        <v>-5.7980000000000004E-2</v>
      </c>
    </row>
    <row r="59" spans="1:27" x14ac:dyDescent="0.3">
      <c r="A59" s="12">
        <v>386624.3296</v>
      </c>
      <c r="B59" s="12">
        <v>153433.85310000001</v>
      </c>
      <c r="C59" s="12">
        <v>0.03</v>
      </c>
      <c r="D59" s="12">
        <v>58</v>
      </c>
      <c r="E59" s="12" t="s">
        <v>288</v>
      </c>
      <c r="F59" s="12">
        <v>8.9999999999999993E-3</v>
      </c>
      <c r="G59" s="12">
        <v>1.7000000000000001E-2</v>
      </c>
      <c r="H59" s="12" t="s">
        <v>240</v>
      </c>
      <c r="I59" s="12">
        <v>16</v>
      </c>
      <c r="J59" s="12">
        <v>2</v>
      </c>
      <c r="K59" s="12">
        <v>1.298</v>
      </c>
      <c r="L59" s="12">
        <v>0.66400000000000003</v>
      </c>
      <c r="M59" s="12">
        <v>1.115</v>
      </c>
      <c r="N59" s="12">
        <v>1.04</v>
      </c>
      <c r="O59" s="12">
        <v>1.663</v>
      </c>
      <c r="P59" s="12">
        <v>6.0000000000000001E-3</v>
      </c>
      <c r="Q59" s="12">
        <v>6.0000000000000001E-3</v>
      </c>
      <c r="R59" s="2">
        <v>43572</v>
      </c>
      <c r="S59" s="13">
        <v>0.36329861111111111</v>
      </c>
      <c r="T59" s="12">
        <v>2.0499999999999998</v>
      </c>
      <c r="U59" s="12">
        <v>-82.472668999700005</v>
      </c>
      <c r="V59" s="12">
        <v>27.822452490700002</v>
      </c>
      <c r="W59" s="12">
        <v>0.12112000000000001</v>
      </c>
      <c r="Y59">
        <v>2.04</v>
      </c>
      <c r="Z59">
        <f t="shared" si="0"/>
        <v>1.9999999999999997E-2</v>
      </c>
      <c r="AA59">
        <f t="shared" si="1"/>
        <v>0.11112000000000001</v>
      </c>
    </row>
    <row r="60" spans="1:27" x14ac:dyDescent="0.3">
      <c r="A60" s="12">
        <v>386624.49979999999</v>
      </c>
      <c r="B60" s="12">
        <v>153433.62469999999</v>
      </c>
      <c r="C60" s="12">
        <v>3.2899999999999999E-2</v>
      </c>
      <c r="D60" s="12">
        <v>59</v>
      </c>
      <c r="E60" s="12" t="s">
        <v>288</v>
      </c>
      <c r="F60" s="12">
        <v>8.0000000000000002E-3</v>
      </c>
      <c r="G60" s="12">
        <v>1.6E-2</v>
      </c>
      <c r="H60" s="12" t="s">
        <v>240</v>
      </c>
      <c r="I60" s="12">
        <v>16</v>
      </c>
      <c r="J60" s="12">
        <v>2</v>
      </c>
      <c r="K60" s="12">
        <v>1.296</v>
      </c>
      <c r="L60" s="12">
        <v>0.66300000000000003</v>
      </c>
      <c r="M60" s="12">
        <v>1.113</v>
      </c>
      <c r="N60" s="12">
        <v>1.0389999999999999</v>
      </c>
      <c r="O60" s="12">
        <v>1.661</v>
      </c>
      <c r="P60" s="12">
        <v>6.0000000000000001E-3</v>
      </c>
      <c r="Q60" s="12">
        <v>6.0000000000000001E-3</v>
      </c>
      <c r="R60" s="2">
        <v>43572</v>
      </c>
      <c r="S60" s="13">
        <v>0.36341435185185184</v>
      </c>
      <c r="T60" s="12">
        <v>2.0499999999999998</v>
      </c>
      <c r="U60" s="12">
        <v>-82.4726713246</v>
      </c>
      <c r="V60" s="12">
        <v>27.8224540187</v>
      </c>
      <c r="W60" s="12">
        <v>0.12402000000000001</v>
      </c>
      <c r="Y60">
        <v>2.04</v>
      </c>
      <c r="Z60">
        <f t="shared" si="0"/>
        <v>2.2899999999999997E-2</v>
      </c>
      <c r="AA60">
        <f t="shared" si="1"/>
        <v>0.11402000000000001</v>
      </c>
    </row>
    <row r="61" spans="1:27" x14ac:dyDescent="0.3">
      <c r="A61" s="12">
        <v>386626.20799999998</v>
      </c>
      <c r="B61" s="12">
        <v>153431.41320000001</v>
      </c>
      <c r="C61" s="12">
        <v>0.1333</v>
      </c>
      <c r="D61" s="12">
        <v>60</v>
      </c>
      <c r="E61" s="12" t="s">
        <v>282</v>
      </c>
      <c r="F61" s="12">
        <v>8.9999999999999993E-3</v>
      </c>
      <c r="G61" s="12">
        <v>1.7000000000000001E-2</v>
      </c>
      <c r="H61" s="12" t="s">
        <v>240</v>
      </c>
      <c r="I61" s="12">
        <v>15</v>
      </c>
      <c r="J61" s="12">
        <v>2</v>
      </c>
      <c r="K61" s="12">
        <v>1.359</v>
      </c>
      <c r="L61" s="12">
        <v>0.69299999999999995</v>
      </c>
      <c r="M61" s="12">
        <v>1.169</v>
      </c>
      <c r="N61" s="12">
        <v>1.101</v>
      </c>
      <c r="O61" s="12">
        <v>1.7490000000000001</v>
      </c>
      <c r="P61" s="12">
        <v>6.0000000000000001E-3</v>
      </c>
      <c r="Q61" s="12">
        <v>7.0000000000000001E-3</v>
      </c>
      <c r="R61" s="2">
        <v>43572</v>
      </c>
      <c r="S61" s="13">
        <v>0.36355324074074075</v>
      </c>
      <c r="T61" s="12">
        <v>2.0499999999999998</v>
      </c>
      <c r="U61" s="12">
        <v>-82.472693838599994</v>
      </c>
      <c r="V61" s="12">
        <v>27.822469356900001</v>
      </c>
      <c r="W61" s="12">
        <v>0.22442000000000001</v>
      </c>
      <c r="Y61">
        <v>2.04</v>
      </c>
      <c r="Z61">
        <f t="shared" si="0"/>
        <v>0.12330000000000001</v>
      </c>
      <c r="AA61">
        <f t="shared" si="1"/>
        <v>0.21442</v>
      </c>
    </row>
    <row r="62" spans="1:27" x14ac:dyDescent="0.3">
      <c r="A62" s="12">
        <v>386630.40019999997</v>
      </c>
      <c r="B62" s="12">
        <v>153433.42910000001</v>
      </c>
      <c r="C62" s="12">
        <v>0.1086</v>
      </c>
      <c r="D62" s="12">
        <v>61</v>
      </c>
      <c r="E62" s="12"/>
      <c r="F62" s="12">
        <v>8.9999999999999993E-3</v>
      </c>
      <c r="G62" s="12">
        <v>1.7000000000000001E-2</v>
      </c>
      <c r="H62" s="12" t="s">
        <v>240</v>
      </c>
      <c r="I62" s="12">
        <v>14</v>
      </c>
      <c r="J62" s="12">
        <v>3</v>
      </c>
      <c r="K62" s="12">
        <v>1.3560000000000001</v>
      </c>
      <c r="L62" s="12">
        <v>0.69299999999999995</v>
      </c>
      <c r="M62" s="12">
        <v>1.1659999999999999</v>
      </c>
      <c r="N62" s="12">
        <v>1.099</v>
      </c>
      <c r="O62" s="12">
        <v>1.7450000000000001</v>
      </c>
      <c r="P62" s="12">
        <v>6.0000000000000001E-3</v>
      </c>
      <c r="Q62" s="12">
        <v>7.0000000000000001E-3</v>
      </c>
      <c r="R62" s="2">
        <v>43572</v>
      </c>
      <c r="S62" s="13">
        <v>0.36372685185185188</v>
      </c>
      <c r="T62" s="12">
        <v>2.0499999999999998</v>
      </c>
      <c r="U62" s="12">
        <v>-82.472673540599999</v>
      </c>
      <c r="V62" s="12">
        <v>27.822507258000002</v>
      </c>
      <c r="W62" s="12">
        <v>0.19969000000000001</v>
      </c>
      <c r="Y62">
        <v>2.04</v>
      </c>
      <c r="Z62">
        <f t="shared" si="0"/>
        <v>9.8600000000000007E-2</v>
      </c>
      <c r="AA62">
        <f t="shared" si="1"/>
        <v>0.18969</v>
      </c>
    </row>
    <row r="63" spans="1:27" x14ac:dyDescent="0.3">
      <c r="A63" s="12">
        <v>386629.35259999998</v>
      </c>
      <c r="B63" s="12">
        <v>153435.5042</v>
      </c>
      <c r="C63" s="12">
        <v>2.5899999999999999E-2</v>
      </c>
      <c r="D63" s="12">
        <v>62</v>
      </c>
      <c r="E63" s="12" t="s">
        <v>284</v>
      </c>
      <c r="F63" s="12">
        <v>8.9999999999999993E-3</v>
      </c>
      <c r="G63" s="12">
        <v>1.7000000000000001E-2</v>
      </c>
      <c r="H63" s="12" t="s">
        <v>240</v>
      </c>
      <c r="I63" s="12">
        <v>14</v>
      </c>
      <c r="J63" s="12">
        <v>2</v>
      </c>
      <c r="K63" s="12">
        <v>1.474</v>
      </c>
      <c r="L63" s="12">
        <v>0.74099999999999999</v>
      </c>
      <c r="M63" s="12">
        <v>1.2749999999999999</v>
      </c>
      <c r="N63" s="12">
        <v>1.222</v>
      </c>
      <c r="O63" s="12">
        <v>1.915</v>
      </c>
      <c r="P63" s="12">
        <v>6.0000000000000001E-3</v>
      </c>
      <c r="Q63" s="12">
        <v>7.0000000000000001E-3</v>
      </c>
      <c r="R63" s="2">
        <v>43572</v>
      </c>
      <c r="S63" s="13">
        <v>0.36385416666666665</v>
      </c>
      <c r="T63" s="12">
        <v>2.0499999999999998</v>
      </c>
      <c r="U63" s="12">
        <v>-82.472652436999994</v>
      </c>
      <c r="V63" s="12">
        <v>27.8224978764</v>
      </c>
      <c r="W63" s="12">
        <v>0.11699</v>
      </c>
      <c r="Y63">
        <v>2.04</v>
      </c>
      <c r="Z63">
        <f t="shared" si="0"/>
        <v>1.5899999999999997E-2</v>
      </c>
      <c r="AA63">
        <f t="shared" si="1"/>
        <v>0.10699</v>
      </c>
    </row>
    <row r="64" spans="1:27" x14ac:dyDescent="0.3">
      <c r="A64" s="12">
        <v>386628.34370000003</v>
      </c>
      <c r="B64" s="12">
        <v>153436.59270000001</v>
      </c>
      <c r="C64" s="12">
        <v>-7.7600000000000002E-2</v>
      </c>
      <c r="D64" s="12">
        <v>63</v>
      </c>
      <c r="E64" s="12" t="s">
        <v>288</v>
      </c>
      <c r="F64" s="12">
        <v>8.9999999999999993E-3</v>
      </c>
      <c r="G64" s="12">
        <v>1.7000000000000001E-2</v>
      </c>
      <c r="H64" s="12" t="s">
        <v>240</v>
      </c>
      <c r="I64" s="12">
        <v>16</v>
      </c>
      <c r="J64" s="12">
        <v>2</v>
      </c>
      <c r="K64" s="12">
        <v>1.335</v>
      </c>
      <c r="L64" s="12">
        <v>0.68200000000000005</v>
      </c>
      <c r="M64" s="12">
        <v>1.147</v>
      </c>
      <c r="N64" s="12">
        <v>1.0820000000000001</v>
      </c>
      <c r="O64" s="12">
        <v>1.718</v>
      </c>
      <c r="P64" s="12">
        <v>6.0000000000000001E-3</v>
      </c>
      <c r="Q64" s="12">
        <v>7.0000000000000001E-3</v>
      </c>
      <c r="R64" s="2">
        <v>43572</v>
      </c>
      <c r="S64" s="13">
        <v>0.36402777777777778</v>
      </c>
      <c r="T64" s="12">
        <v>2.0499999999999998</v>
      </c>
      <c r="U64" s="12">
        <v>-82.472641349100002</v>
      </c>
      <c r="V64" s="12">
        <v>27.822488809700001</v>
      </c>
      <c r="W64" s="12">
        <v>1.349E-2</v>
      </c>
      <c r="Y64">
        <v>2.04</v>
      </c>
      <c r="Z64">
        <f t="shared" si="0"/>
        <v>-8.7599999999999997E-2</v>
      </c>
      <c r="AA64">
        <f t="shared" si="1"/>
        <v>3.49E-3</v>
      </c>
    </row>
    <row r="65" spans="1:27" x14ac:dyDescent="0.3">
      <c r="A65" s="12">
        <v>386627.9522</v>
      </c>
      <c r="B65" s="12">
        <v>153437.32689999999</v>
      </c>
      <c r="C65" s="12">
        <v>-0.14699999999999999</v>
      </c>
      <c r="D65" s="12">
        <v>64</v>
      </c>
      <c r="E65" s="12" t="s">
        <v>288</v>
      </c>
      <c r="F65" s="12">
        <v>8.9999999999999993E-3</v>
      </c>
      <c r="G65" s="12">
        <v>1.7000000000000001E-2</v>
      </c>
      <c r="H65" s="12" t="s">
        <v>240</v>
      </c>
      <c r="I65" s="12">
        <v>16</v>
      </c>
      <c r="J65" s="12">
        <v>2</v>
      </c>
      <c r="K65" s="12">
        <v>1.2829999999999999</v>
      </c>
      <c r="L65" s="12">
        <v>0.66200000000000003</v>
      </c>
      <c r="M65" s="12">
        <v>1.099</v>
      </c>
      <c r="N65" s="12">
        <v>1.028</v>
      </c>
      <c r="O65" s="12">
        <v>1.6439999999999999</v>
      </c>
      <c r="P65" s="12">
        <v>6.0000000000000001E-3</v>
      </c>
      <c r="Q65" s="12">
        <v>7.0000000000000001E-3</v>
      </c>
      <c r="R65" s="2">
        <v>43572</v>
      </c>
      <c r="S65" s="13">
        <v>0.36415509259259254</v>
      </c>
      <c r="T65" s="12">
        <v>2.0499999999999998</v>
      </c>
      <c r="U65" s="12">
        <v>-82.472633881500002</v>
      </c>
      <c r="V65" s="12">
        <v>27.822485302299999</v>
      </c>
      <c r="W65" s="12">
        <v>-5.5910000000000001E-2</v>
      </c>
      <c r="Y65">
        <v>2.04</v>
      </c>
      <c r="Z65">
        <f t="shared" si="0"/>
        <v>-0.157</v>
      </c>
      <c r="AA65">
        <f t="shared" si="1"/>
        <v>-6.5909999999999996E-2</v>
      </c>
    </row>
    <row r="66" spans="1:27" x14ac:dyDescent="0.3">
      <c r="A66" s="12">
        <v>386627.11249999999</v>
      </c>
      <c r="B66" s="12">
        <v>153439.1636</v>
      </c>
      <c r="C66" s="12">
        <v>-0.26369999999999999</v>
      </c>
      <c r="D66" s="12">
        <v>65</v>
      </c>
      <c r="E66" s="12"/>
      <c r="F66" s="12">
        <v>8.9999999999999993E-3</v>
      </c>
      <c r="G66" s="12">
        <v>1.7000000000000001E-2</v>
      </c>
      <c r="H66" s="12" t="s">
        <v>240</v>
      </c>
      <c r="I66" s="12">
        <v>16</v>
      </c>
      <c r="J66" s="12">
        <v>2</v>
      </c>
      <c r="K66" s="12">
        <v>1.282</v>
      </c>
      <c r="L66" s="12">
        <v>0.66200000000000003</v>
      </c>
      <c r="M66" s="12">
        <v>1.0980000000000001</v>
      </c>
      <c r="N66" s="12">
        <v>1.0269999999999999</v>
      </c>
      <c r="O66" s="12">
        <v>1.643</v>
      </c>
      <c r="P66" s="12">
        <v>6.0000000000000001E-3</v>
      </c>
      <c r="Q66" s="12">
        <v>7.0000000000000001E-3</v>
      </c>
      <c r="R66" s="2">
        <v>43572</v>
      </c>
      <c r="S66" s="13">
        <v>0.3643055555555556</v>
      </c>
      <c r="T66" s="12">
        <v>2.0499999999999998</v>
      </c>
      <c r="U66" s="12">
        <v>-82.472615205799997</v>
      </c>
      <c r="V66" s="12">
        <v>27.822477788499999</v>
      </c>
      <c r="W66" s="12">
        <v>-0.1726</v>
      </c>
      <c r="Y66">
        <v>2.04</v>
      </c>
      <c r="Z66">
        <f t="shared" si="0"/>
        <v>-0.2737</v>
      </c>
      <c r="AA66">
        <f t="shared" si="1"/>
        <v>-0.18260000000000001</v>
      </c>
    </row>
    <row r="67" spans="1:27" x14ac:dyDescent="0.3">
      <c r="A67" s="12">
        <v>386626.40730000002</v>
      </c>
      <c r="B67" s="12">
        <v>153441.04730000001</v>
      </c>
      <c r="C67" s="12">
        <v>-0.433</v>
      </c>
      <c r="D67" s="12">
        <v>66</v>
      </c>
      <c r="E67" s="12" t="s">
        <v>289</v>
      </c>
      <c r="F67" s="12">
        <v>8.9999999999999993E-3</v>
      </c>
      <c r="G67" s="12">
        <v>1.7000000000000001E-2</v>
      </c>
      <c r="H67" s="12" t="s">
        <v>240</v>
      </c>
      <c r="I67" s="12">
        <v>16</v>
      </c>
      <c r="J67" s="12">
        <v>2</v>
      </c>
      <c r="K67" s="12">
        <v>1.2789999999999999</v>
      </c>
      <c r="L67" s="12">
        <v>0.66200000000000003</v>
      </c>
      <c r="M67" s="12">
        <v>1.0940000000000001</v>
      </c>
      <c r="N67" s="12">
        <v>1.0249999999999999</v>
      </c>
      <c r="O67" s="12">
        <v>1.639</v>
      </c>
      <c r="P67" s="12">
        <v>6.0000000000000001E-3</v>
      </c>
      <c r="Q67" s="12">
        <v>7.0000000000000001E-3</v>
      </c>
      <c r="R67" s="2">
        <v>43572</v>
      </c>
      <c r="S67" s="13">
        <v>0.36445601851851855</v>
      </c>
      <c r="T67" s="12">
        <v>2.0499999999999998</v>
      </c>
      <c r="U67" s="12">
        <v>-82.472596058299999</v>
      </c>
      <c r="V67" s="12">
        <v>27.822471490200002</v>
      </c>
      <c r="W67" s="12">
        <v>-0.34189999999999998</v>
      </c>
      <c r="Y67">
        <v>2.04</v>
      </c>
      <c r="Z67">
        <f t="shared" ref="Z67:Z95" si="2">C67-0.01</f>
        <v>-0.443</v>
      </c>
      <c r="AA67">
        <f t="shared" ref="AA67:AA95" si="3">W67-0.01</f>
        <v>-0.35189999999999999</v>
      </c>
    </row>
    <row r="68" spans="1:27" x14ac:dyDescent="0.3">
      <c r="A68" s="12">
        <v>386628.04060000001</v>
      </c>
      <c r="B68" s="12">
        <v>153437.6029</v>
      </c>
      <c r="C68" s="12">
        <v>-0.16109999999999999</v>
      </c>
      <c r="D68" s="12">
        <v>67</v>
      </c>
      <c r="E68" s="12" t="s">
        <v>290</v>
      </c>
      <c r="F68" s="12">
        <v>8.9999999999999993E-3</v>
      </c>
      <c r="G68" s="12">
        <v>1.7000000000000001E-2</v>
      </c>
      <c r="H68" s="12" t="s">
        <v>240</v>
      </c>
      <c r="I68" s="12">
        <v>16</v>
      </c>
      <c r="J68" s="12">
        <v>2</v>
      </c>
      <c r="K68" s="12">
        <v>1.272</v>
      </c>
      <c r="L68" s="12">
        <v>0.66100000000000003</v>
      </c>
      <c r="M68" s="12">
        <v>1.087</v>
      </c>
      <c r="N68" s="12">
        <v>1.0189999999999999</v>
      </c>
      <c r="O68" s="12">
        <v>1.63</v>
      </c>
      <c r="P68" s="12">
        <v>6.0000000000000001E-3</v>
      </c>
      <c r="Q68" s="12">
        <v>7.0000000000000001E-3</v>
      </c>
      <c r="R68" s="2">
        <v>43572</v>
      </c>
      <c r="S68" s="13">
        <v>0.36486111111111108</v>
      </c>
      <c r="T68" s="12">
        <v>2.0499999999999998</v>
      </c>
      <c r="U68" s="12">
        <v>-82.472631083500005</v>
      </c>
      <c r="V68" s="12">
        <v>27.8224861096</v>
      </c>
      <c r="W68" s="12">
        <v>-7.0010000000000003E-2</v>
      </c>
      <c r="Y68">
        <v>2.04</v>
      </c>
      <c r="Z68">
        <f t="shared" si="2"/>
        <v>-0.1711</v>
      </c>
      <c r="AA68">
        <f t="shared" si="3"/>
        <v>-8.0009999999999998E-2</v>
      </c>
    </row>
    <row r="69" spans="1:27" x14ac:dyDescent="0.3">
      <c r="A69" s="12">
        <v>386626.13880000002</v>
      </c>
      <c r="B69" s="12">
        <v>153435.9399</v>
      </c>
      <c r="C69" s="12">
        <v>-9.7699999999999995E-2</v>
      </c>
      <c r="D69" s="12">
        <v>68</v>
      </c>
      <c r="E69" s="12" t="s">
        <v>290</v>
      </c>
      <c r="F69" s="12">
        <v>8.9999999999999993E-3</v>
      </c>
      <c r="G69" s="12">
        <v>1.7000000000000001E-2</v>
      </c>
      <c r="H69" s="12" t="s">
        <v>240</v>
      </c>
      <c r="I69" s="12">
        <v>15</v>
      </c>
      <c r="J69" s="12">
        <v>2</v>
      </c>
      <c r="K69" s="12">
        <v>1.3360000000000001</v>
      </c>
      <c r="L69" s="12">
        <v>0.69199999999999995</v>
      </c>
      <c r="M69" s="12">
        <v>1.143</v>
      </c>
      <c r="N69" s="12">
        <v>1.0820000000000001</v>
      </c>
      <c r="O69" s="12">
        <v>1.72</v>
      </c>
      <c r="P69" s="12">
        <v>6.0000000000000001E-3</v>
      </c>
      <c r="Q69" s="12">
        <v>7.0000000000000001E-3</v>
      </c>
      <c r="R69" s="2">
        <v>43572</v>
      </c>
      <c r="S69" s="13">
        <v>0.36498842592592595</v>
      </c>
      <c r="T69" s="12">
        <v>2.0499999999999998</v>
      </c>
      <c r="U69" s="12">
        <v>-82.472647888899999</v>
      </c>
      <c r="V69" s="12">
        <v>27.822468889700001</v>
      </c>
      <c r="W69" s="12">
        <v>-6.5900000000000004E-3</v>
      </c>
      <c r="Y69">
        <v>2.04</v>
      </c>
      <c r="Z69">
        <f t="shared" si="2"/>
        <v>-0.10769999999999999</v>
      </c>
      <c r="AA69">
        <f t="shared" si="3"/>
        <v>-1.6590000000000001E-2</v>
      </c>
    </row>
    <row r="70" spans="1:27" x14ac:dyDescent="0.3">
      <c r="A70" s="12">
        <v>386622.0123</v>
      </c>
      <c r="B70" s="12">
        <v>153432.86929999999</v>
      </c>
      <c r="C70" s="12">
        <v>6.5000000000000002E-2</v>
      </c>
      <c r="D70" s="12">
        <v>69</v>
      </c>
      <c r="E70" s="12" t="s">
        <v>290</v>
      </c>
      <c r="F70" s="12">
        <v>8.0000000000000002E-3</v>
      </c>
      <c r="G70" s="12">
        <v>1.7000000000000001E-2</v>
      </c>
      <c r="H70" s="12" t="s">
        <v>240</v>
      </c>
      <c r="I70" s="12">
        <v>16</v>
      </c>
      <c r="J70" s="12">
        <v>2</v>
      </c>
      <c r="K70" s="12">
        <v>1.2649999999999999</v>
      </c>
      <c r="L70" s="12">
        <v>0.66</v>
      </c>
      <c r="M70" s="12">
        <v>1.079</v>
      </c>
      <c r="N70" s="12">
        <v>1.014</v>
      </c>
      <c r="O70" s="12">
        <v>1.621</v>
      </c>
      <c r="P70" s="12">
        <v>6.0000000000000001E-3</v>
      </c>
      <c r="Q70" s="12">
        <v>6.0000000000000001E-3</v>
      </c>
      <c r="R70" s="2">
        <v>43572</v>
      </c>
      <c r="S70" s="13">
        <v>0.36524305555555553</v>
      </c>
      <c r="T70" s="12">
        <v>2.0499999999999998</v>
      </c>
      <c r="U70" s="12">
        <v>-82.4726788949</v>
      </c>
      <c r="V70" s="12">
        <v>27.822431544899999</v>
      </c>
      <c r="W70" s="12">
        <v>0.15612999999999999</v>
      </c>
      <c r="Y70">
        <v>2.04</v>
      </c>
      <c r="Z70">
        <f t="shared" si="2"/>
        <v>5.5E-2</v>
      </c>
      <c r="AA70">
        <f t="shared" si="3"/>
        <v>0.14612999999999998</v>
      </c>
    </row>
    <row r="71" spans="1:27" x14ac:dyDescent="0.3">
      <c r="A71" s="12">
        <v>386617.99570000003</v>
      </c>
      <c r="B71" s="12">
        <v>153430.6532</v>
      </c>
      <c r="C71" s="12">
        <v>2.87E-2</v>
      </c>
      <c r="D71" s="12">
        <v>70</v>
      </c>
      <c r="E71" s="12" t="s">
        <v>290</v>
      </c>
      <c r="F71" s="12">
        <v>8.9999999999999993E-3</v>
      </c>
      <c r="G71" s="12">
        <v>1.7000000000000001E-2</v>
      </c>
      <c r="H71" s="12" t="s">
        <v>240</v>
      </c>
      <c r="I71" s="12">
        <v>15</v>
      </c>
      <c r="J71" s="12">
        <v>2</v>
      </c>
      <c r="K71" s="12">
        <v>1.3120000000000001</v>
      </c>
      <c r="L71" s="12">
        <v>0.68</v>
      </c>
      <c r="M71" s="12">
        <v>1.1220000000000001</v>
      </c>
      <c r="N71" s="12">
        <v>1.0629999999999999</v>
      </c>
      <c r="O71" s="12">
        <v>1.6879999999999999</v>
      </c>
      <c r="P71" s="12">
        <v>6.0000000000000001E-3</v>
      </c>
      <c r="Q71" s="12">
        <v>6.0000000000000001E-3</v>
      </c>
      <c r="R71" s="2">
        <v>43572</v>
      </c>
      <c r="S71" s="13">
        <v>0.36554398148148143</v>
      </c>
      <c r="T71" s="12">
        <v>2.0499999999999998</v>
      </c>
      <c r="U71" s="12">
        <v>-82.472701231800002</v>
      </c>
      <c r="V71" s="12">
        <v>27.822395221499999</v>
      </c>
      <c r="W71" s="12">
        <v>0.11985999999999999</v>
      </c>
      <c r="Y71">
        <v>2.04</v>
      </c>
      <c r="Z71">
        <f t="shared" si="2"/>
        <v>1.8700000000000001E-2</v>
      </c>
      <c r="AA71">
        <f t="shared" si="3"/>
        <v>0.10986</v>
      </c>
    </row>
    <row r="72" spans="1:27" x14ac:dyDescent="0.3">
      <c r="A72" s="12">
        <v>386614.45699999999</v>
      </c>
      <c r="B72" s="12">
        <v>153426.93040000001</v>
      </c>
      <c r="C72" s="12">
        <v>-2.4299999999999999E-2</v>
      </c>
      <c r="D72" s="12">
        <v>71</v>
      </c>
      <c r="E72" s="12" t="s">
        <v>290</v>
      </c>
      <c r="F72" s="12">
        <v>8.9999999999999993E-3</v>
      </c>
      <c r="G72" s="12">
        <v>1.7999999999999999E-2</v>
      </c>
      <c r="H72" s="12" t="s">
        <v>240</v>
      </c>
      <c r="I72" s="12">
        <v>10</v>
      </c>
      <c r="J72" s="12">
        <v>2</v>
      </c>
      <c r="K72" s="12">
        <v>1.5649999999999999</v>
      </c>
      <c r="L72" s="12">
        <v>0.82899999999999996</v>
      </c>
      <c r="M72" s="12">
        <v>1.3280000000000001</v>
      </c>
      <c r="N72" s="12">
        <v>0.82599999999999996</v>
      </c>
      <c r="O72" s="12">
        <v>1.77</v>
      </c>
      <c r="P72" s="12">
        <v>6.0000000000000001E-3</v>
      </c>
      <c r="Q72" s="12">
        <v>7.0000000000000001E-3</v>
      </c>
      <c r="R72" s="2">
        <v>43572</v>
      </c>
      <c r="S72" s="13">
        <v>0.36577546296296298</v>
      </c>
      <c r="T72" s="12">
        <v>2.0499999999999998</v>
      </c>
      <c r="U72" s="12">
        <v>-82.472738880600005</v>
      </c>
      <c r="V72" s="12">
        <v>27.822363158400002</v>
      </c>
      <c r="W72" s="12">
        <v>6.6890000000000005E-2</v>
      </c>
      <c r="Y72">
        <v>2.04</v>
      </c>
      <c r="Z72">
        <f t="shared" si="2"/>
        <v>-3.4299999999999997E-2</v>
      </c>
      <c r="AA72">
        <f t="shared" si="3"/>
        <v>5.6890000000000003E-2</v>
      </c>
    </row>
    <row r="73" spans="1:27" x14ac:dyDescent="0.3">
      <c r="A73" s="12">
        <v>386609.50719999999</v>
      </c>
      <c r="B73" s="12">
        <v>153423.71369999999</v>
      </c>
      <c r="C73" s="12">
        <v>-2.75E-2</v>
      </c>
      <c r="D73" s="12">
        <v>72</v>
      </c>
      <c r="E73" s="12" t="s">
        <v>290</v>
      </c>
      <c r="F73" s="12">
        <v>8.9999999999999993E-3</v>
      </c>
      <c r="G73" s="12">
        <v>1.7999999999999999E-2</v>
      </c>
      <c r="H73" s="12" t="s">
        <v>240</v>
      </c>
      <c r="I73" s="12">
        <v>15</v>
      </c>
      <c r="J73" s="12">
        <v>2</v>
      </c>
      <c r="K73" s="12">
        <v>1.3049999999999999</v>
      </c>
      <c r="L73" s="12">
        <v>0.67900000000000005</v>
      </c>
      <c r="M73" s="12">
        <v>1.1140000000000001</v>
      </c>
      <c r="N73" s="12">
        <v>1.0580000000000001</v>
      </c>
      <c r="O73" s="12">
        <v>1.68</v>
      </c>
      <c r="P73" s="12">
        <v>6.0000000000000001E-3</v>
      </c>
      <c r="Q73" s="12">
        <v>7.0000000000000001E-3</v>
      </c>
      <c r="R73" s="2">
        <v>43572</v>
      </c>
      <c r="S73" s="13">
        <v>0.36598379629629635</v>
      </c>
      <c r="T73" s="12">
        <v>2.0499999999999998</v>
      </c>
      <c r="U73" s="12">
        <v>-82.472771337200001</v>
      </c>
      <c r="V73" s="12">
        <v>27.822318378999999</v>
      </c>
      <c r="W73" s="12">
        <v>6.3719999999999999E-2</v>
      </c>
      <c r="Y73">
        <v>2.04</v>
      </c>
      <c r="Z73">
        <f t="shared" si="2"/>
        <v>-3.7499999999999999E-2</v>
      </c>
      <c r="AA73">
        <f t="shared" si="3"/>
        <v>5.3719999999999997E-2</v>
      </c>
    </row>
    <row r="74" spans="1:27" x14ac:dyDescent="0.3">
      <c r="A74" s="12">
        <v>386604.46049999999</v>
      </c>
      <c r="B74" s="12">
        <v>153420.791</v>
      </c>
      <c r="C74" s="12">
        <v>-6.0600000000000001E-2</v>
      </c>
      <c r="D74" s="12">
        <v>73</v>
      </c>
      <c r="E74" s="12" t="s">
        <v>290</v>
      </c>
      <c r="F74" s="12">
        <v>8.9999999999999993E-3</v>
      </c>
      <c r="G74" s="12">
        <v>1.7000000000000001E-2</v>
      </c>
      <c r="H74" s="12" t="s">
        <v>240</v>
      </c>
      <c r="I74" s="12">
        <v>15</v>
      </c>
      <c r="J74" s="12">
        <v>2</v>
      </c>
      <c r="K74" s="12">
        <v>1.3009999999999999</v>
      </c>
      <c r="L74" s="12">
        <v>0.67900000000000005</v>
      </c>
      <c r="M74" s="12">
        <v>1.1100000000000001</v>
      </c>
      <c r="N74" s="12">
        <v>1.054</v>
      </c>
      <c r="O74" s="12">
        <v>1.675</v>
      </c>
      <c r="P74" s="12">
        <v>6.0000000000000001E-3</v>
      </c>
      <c r="Q74" s="12">
        <v>6.0000000000000001E-3</v>
      </c>
      <c r="R74" s="2">
        <v>43572</v>
      </c>
      <c r="S74" s="13">
        <v>0.36624999999999996</v>
      </c>
      <c r="T74" s="12">
        <v>2.0499999999999998</v>
      </c>
      <c r="U74" s="12">
        <v>-82.472800805899993</v>
      </c>
      <c r="V74" s="12">
        <v>27.822272735199999</v>
      </c>
      <c r="W74" s="12">
        <v>3.065E-2</v>
      </c>
      <c r="Y74">
        <v>2.04</v>
      </c>
      <c r="Z74">
        <f t="shared" si="2"/>
        <v>-7.0599999999999996E-2</v>
      </c>
      <c r="AA74">
        <f t="shared" si="3"/>
        <v>2.0650000000000002E-2</v>
      </c>
    </row>
    <row r="75" spans="1:27" x14ac:dyDescent="0.3">
      <c r="A75" s="12">
        <v>386601.5416</v>
      </c>
      <c r="B75" s="12">
        <v>153417.8253</v>
      </c>
      <c r="C75" s="12">
        <v>-2.6599999999999999E-2</v>
      </c>
      <c r="D75" s="12">
        <v>74</v>
      </c>
      <c r="E75" s="12" t="s">
        <v>290</v>
      </c>
      <c r="F75" s="12">
        <v>8.9999999999999993E-3</v>
      </c>
      <c r="G75" s="12">
        <v>1.7999999999999999E-2</v>
      </c>
      <c r="H75" s="12" t="s">
        <v>240</v>
      </c>
      <c r="I75" s="12">
        <v>15</v>
      </c>
      <c r="J75" s="12">
        <v>2</v>
      </c>
      <c r="K75" s="12">
        <v>1.2989999999999999</v>
      </c>
      <c r="L75" s="12">
        <v>0.67900000000000005</v>
      </c>
      <c r="M75" s="12">
        <v>1.107</v>
      </c>
      <c r="N75" s="12">
        <v>1.052</v>
      </c>
      <c r="O75" s="12">
        <v>1.6719999999999999</v>
      </c>
      <c r="P75" s="12">
        <v>6.0000000000000001E-3</v>
      </c>
      <c r="Q75" s="12">
        <v>6.0000000000000001E-3</v>
      </c>
      <c r="R75" s="2">
        <v>43572</v>
      </c>
      <c r="S75" s="13">
        <v>0.3664351851851852</v>
      </c>
      <c r="T75" s="12">
        <v>2.0499999999999998</v>
      </c>
      <c r="U75" s="12">
        <v>-82.472830794199993</v>
      </c>
      <c r="V75" s="12">
        <v>27.822246291599999</v>
      </c>
      <c r="W75" s="12">
        <v>6.4670000000000005E-2</v>
      </c>
      <c r="Y75">
        <v>2.04</v>
      </c>
      <c r="Z75">
        <f t="shared" si="2"/>
        <v>-3.6600000000000001E-2</v>
      </c>
      <c r="AA75">
        <f t="shared" si="3"/>
        <v>5.4670000000000003E-2</v>
      </c>
    </row>
    <row r="76" spans="1:27" x14ac:dyDescent="0.3">
      <c r="A76" s="12">
        <v>386599.69219999999</v>
      </c>
      <c r="B76" s="12">
        <v>153415.07120000001</v>
      </c>
      <c r="C76" s="12">
        <v>-9.0399999999999994E-2</v>
      </c>
      <c r="D76" s="12">
        <v>75</v>
      </c>
      <c r="E76" s="12" t="s">
        <v>290</v>
      </c>
      <c r="F76" s="12">
        <v>8.9999999999999993E-3</v>
      </c>
      <c r="G76" s="12">
        <v>1.7999999999999999E-2</v>
      </c>
      <c r="H76" s="12" t="s">
        <v>240</v>
      </c>
      <c r="I76" s="12">
        <v>15</v>
      </c>
      <c r="J76" s="12">
        <v>2</v>
      </c>
      <c r="K76" s="12">
        <v>1.2969999999999999</v>
      </c>
      <c r="L76" s="12">
        <v>0.67900000000000005</v>
      </c>
      <c r="M76" s="12">
        <v>1.105</v>
      </c>
      <c r="N76" s="12">
        <v>1.0509999999999999</v>
      </c>
      <c r="O76" s="12">
        <v>1.669</v>
      </c>
      <c r="P76" s="12">
        <v>6.0000000000000001E-3</v>
      </c>
      <c r="Q76" s="12">
        <v>6.0000000000000001E-3</v>
      </c>
      <c r="R76" s="2">
        <v>43572</v>
      </c>
      <c r="S76" s="13">
        <v>0.36658564814814815</v>
      </c>
      <c r="T76" s="12">
        <v>2.0499999999999998</v>
      </c>
      <c r="U76" s="12">
        <v>-82.472858676499996</v>
      </c>
      <c r="V76" s="12">
        <v>27.822229506599999</v>
      </c>
      <c r="W76" s="12">
        <v>8.8000000000000003E-4</v>
      </c>
      <c r="Y76">
        <v>2.04</v>
      </c>
      <c r="Z76">
        <f t="shared" si="2"/>
        <v>-0.10039999999999999</v>
      </c>
      <c r="AA76">
        <f t="shared" si="3"/>
        <v>-9.1199999999999996E-3</v>
      </c>
    </row>
    <row r="77" spans="1:27" x14ac:dyDescent="0.3">
      <c r="A77" s="12">
        <v>386598.429</v>
      </c>
      <c r="B77" s="12">
        <v>153414.52189999999</v>
      </c>
      <c r="C77" s="12">
        <v>-0.12809999999999999</v>
      </c>
      <c r="D77" s="12">
        <v>76</v>
      </c>
      <c r="E77" s="12" t="s">
        <v>290</v>
      </c>
      <c r="F77" s="12">
        <v>8.9999999999999993E-3</v>
      </c>
      <c r="G77" s="12">
        <v>1.7999999999999999E-2</v>
      </c>
      <c r="H77" s="12" t="s">
        <v>240</v>
      </c>
      <c r="I77" s="12">
        <v>15</v>
      </c>
      <c r="J77" s="12">
        <v>2</v>
      </c>
      <c r="K77" s="12">
        <v>1.294</v>
      </c>
      <c r="L77" s="12">
        <v>0.67900000000000005</v>
      </c>
      <c r="M77" s="12">
        <v>1.1020000000000001</v>
      </c>
      <c r="N77" s="12">
        <v>1.0489999999999999</v>
      </c>
      <c r="O77" s="12">
        <v>1.6659999999999999</v>
      </c>
      <c r="P77" s="12">
        <v>6.0000000000000001E-3</v>
      </c>
      <c r="Q77" s="12">
        <v>6.0000000000000001E-3</v>
      </c>
      <c r="R77" s="2">
        <v>43572</v>
      </c>
      <c r="S77" s="13">
        <v>0.36667824074074074</v>
      </c>
      <c r="T77" s="12">
        <v>2.0499999999999998</v>
      </c>
      <c r="U77" s="12">
        <v>-82.472864202599993</v>
      </c>
      <c r="V77" s="12">
        <v>27.8222180882</v>
      </c>
      <c r="W77" s="12">
        <v>-3.6810000000000002E-2</v>
      </c>
      <c r="Y77">
        <v>2.04</v>
      </c>
      <c r="Z77">
        <f t="shared" si="2"/>
        <v>-0.1381</v>
      </c>
      <c r="AA77">
        <f t="shared" si="3"/>
        <v>-4.6810000000000004E-2</v>
      </c>
    </row>
    <row r="78" spans="1:27" x14ac:dyDescent="0.3">
      <c r="A78" s="12">
        <v>386595.51500000001</v>
      </c>
      <c r="B78" s="12">
        <v>153411.15359999999</v>
      </c>
      <c r="C78" s="12">
        <v>-8.3599999999999994E-2</v>
      </c>
      <c r="D78" s="12">
        <v>77</v>
      </c>
      <c r="E78" s="12" t="s">
        <v>290</v>
      </c>
      <c r="F78" s="12">
        <v>8.9999999999999993E-3</v>
      </c>
      <c r="G78" s="12">
        <v>1.7999999999999999E-2</v>
      </c>
      <c r="H78" s="12" t="s">
        <v>240</v>
      </c>
      <c r="I78" s="12">
        <v>15</v>
      </c>
      <c r="J78" s="12">
        <v>2</v>
      </c>
      <c r="K78" s="12">
        <v>1.2929999999999999</v>
      </c>
      <c r="L78" s="12">
        <v>0.67900000000000005</v>
      </c>
      <c r="M78" s="12">
        <v>1.1000000000000001</v>
      </c>
      <c r="N78" s="12">
        <v>1.0469999999999999</v>
      </c>
      <c r="O78" s="12">
        <v>1.6639999999999999</v>
      </c>
      <c r="P78" s="12">
        <v>6.0000000000000001E-3</v>
      </c>
      <c r="Q78" s="12">
        <v>6.0000000000000001E-3</v>
      </c>
      <c r="R78" s="2">
        <v>43572</v>
      </c>
      <c r="S78" s="13">
        <v>0.36681712962962965</v>
      </c>
      <c r="T78" s="12">
        <v>2.0499999999999998</v>
      </c>
      <c r="U78" s="12">
        <v>-82.472898277499993</v>
      </c>
      <c r="V78" s="12">
        <v>27.822191674799999</v>
      </c>
      <c r="W78" s="12">
        <v>7.7000000000000002E-3</v>
      </c>
      <c r="Y78">
        <v>2.04</v>
      </c>
      <c r="Z78">
        <f t="shared" si="2"/>
        <v>-9.3599999999999989E-2</v>
      </c>
      <c r="AA78">
        <f t="shared" si="3"/>
        <v>-2.3E-3</v>
      </c>
    </row>
    <row r="79" spans="1:27" x14ac:dyDescent="0.3">
      <c r="A79" s="12">
        <v>386593.32709999999</v>
      </c>
      <c r="B79" s="12">
        <v>153408.462</v>
      </c>
      <c r="C79" s="12">
        <v>-9.8299999999999998E-2</v>
      </c>
      <c r="D79" s="12">
        <v>78</v>
      </c>
      <c r="E79" s="12" t="s">
        <v>290</v>
      </c>
      <c r="F79" s="12">
        <v>8.9999999999999993E-3</v>
      </c>
      <c r="G79" s="12">
        <v>1.7999999999999999E-2</v>
      </c>
      <c r="H79" s="12" t="s">
        <v>240</v>
      </c>
      <c r="I79" s="12">
        <v>15</v>
      </c>
      <c r="J79" s="12">
        <v>2</v>
      </c>
      <c r="K79" s="12">
        <v>1.29</v>
      </c>
      <c r="L79" s="12">
        <v>0.67800000000000005</v>
      </c>
      <c r="M79" s="12">
        <v>1.097</v>
      </c>
      <c r="N79" s="12">
        <v>1.0449999999999999</v>
      </c>
      <c r="O79" s="12">
        <v>1.66</v>
      </c>
      <c r="P79" s="12">
        <v>6.0000000000000001E-3</v>
      </c>
      <c r="Q79" s="12">
        <v>6.0000000000000001E-3</v>
      </c>
      <c r="R79" s="2">
        <v>43572</v>
      </c>
      <c r="S79" s="13">
        <v>0.36699074074074073</v>
      </c>
      <c r="T79" s="12">
        <v>2.0499999999999998</v>
      </c>
      <c r="U79" s="12">
        <v>-82.472925512200007</v>
      </c>
      <c r="V79" s="12">
        <v>27.822171837300001</v>
      </c>
      <c r="W79" s="12">
        <v>-6.9899999999999997E-3</v>
      </c>
      <c r="Y79">
        <v>2.04</v>
      </c>
      <c r="Z79">
        <f t="shared" si="2"/>
        <v>-0.10829999999999999</v>
      </c>
      <c r="AA79">
        <f t="shared" si="3"/>
        <v>-1.6989999999999998E-2</v>
      </c>
    </row>
    <row r="80" spans="1:27" x14ac:dyDescent="0.3">
      <c r="A80" s="12">
        <v>386589.72450000001</v>
      </c>
      <c r="B80" s="12">
        <v>153404.76269999999</v>
      </c>
      <c r="C80" s="12">
        <v>-0.13270000000000001</v>
      </c>
      <c r="D80" s="12">
        <v>79</v>
      </c>
      <c r="E80" s="12" t="s">
        <v>290</v>
      </c>
      <c r="F80" s="12">
        <v>8.0000000000000002E-3</v>
      </c>
      <c r="G80" s="12">
        <v>1.7000000000000001E-2</v>
      </c>
      <c r="H80" s="12" t="s">
        <v>240</v>
      </c>
      <c r="I80" s="12">
        <v>15</v>
      </c>
      <c r="J80" s="12">
        <v>2</v>
      </c>
      <c r="K80" s="12">
        <v>1.288</v>
      </c>
      <c r="L80" s="12">
        <v>0.67800000000000005</v>
      </c>
      <c r="M80" s="12">
        <v>1.095</v>
      </c>
      <c r="N80" s="12">
        <v>1.044</v>
      </c>
      <c r="O80" s="12">
        <v>1.6579999999999999</v>
      </c>
      <c r="P80" s="12">
        <v>6.0000000000000001E-3</v>
      </c>
      <c r="Q80" s="12">
        <v>6.0000000000000001E-3</v>
      </c>
      <c r="R80" s="2">
        <v>43572</v>
      </c>
      <c r="S80" s="13">
        <v>0.36714120370370368</v>
      </c>
      <c r="T80" s="12">
        <v>2.0499999999999998</v>
      </c>
      <c r="U80" s="12">
        <v>-82.472962919899999</v>
      </c>
      <c r="V80" s="12">
        <v>27.8221391983</v>
      </c>
      <c r="W80" s="12">
        <v>-4.1369999999999997E-2</v>
      </c>
      <c r="Y80">
        <v>2.04</v>
      </c>
      <c r="Z80">
        <f t="shared" si="2"/>
        <v>-0.14270000000000002</v>
      </c>
      <c r="AA80">
        <f t="shared" si="3"/>
        <v>-5.1369999999999999E-2</v>
      </c>
    </row>
    <row r="81" spans="1:27" x14ac:dyDescent="0.3">
      <c r="A81" s="12">
        <v>386586.77370000002</v>
      </c>
      <c r="B81" s="12">
        <v>153400.6508</v>
      </c>
      <c r="C81" s="12">
        <v>-9.8199999999999996E-2</v>
      </c>
      <c r="D81" s="12">
        <v>80</v>
      </c>
      <c r="E81" s="12" t="s">
        <v>290</v>
      </c>
      <c r="F81" s="12">
        <v>8.0000000000000002E-3</v>
      </c>
      <c r="G81" s="12">
        <v>1.7000000000000001E-2</v>
      </c>
      <c r="H81" s="12" t="s">
        <v>240</v>
      </c>
      <c r="I81" s="12">
        <v>15</v>
      </c>
      <c r="J81" s="12">
        <v>2</v>
      </c>
      <c r="K81" s="12">
        <v>1.286</v>
      </c>
      <c r="L81" s="12">
        <v>0.67800000000000005</v>
      </c>
      <c r="M81" s="12">
        <v>1.0920000000000001</v>
      </c>
      <c r="N81" s="12">
        <v>1.042</v>
      </c>
      <c r="O81" s="12">
        <v>1.655</v>
      </c>
      <c r="P81" s="12">
        <v>6.0000000000000001E-3</v>
      </c>
      <c r="Q81" s="12">
        <v>6.0000000000000001E-3</v>
      </c>
      <c r="R81" s="2">
        <v>43572</v>
      </c>
      <c r="S81" s="13">
        <v>0.36729166666666663</v>
      </c>
      <c r="T81" s="12">
        <v>2.0499999999999998</v>
      </c>
      <c r="U81" s="12">
        <v>-82.473004540999995</v>
      </c>
      <c r="V81" s="12">
        <v>27.822112426899999</v>
      </c>
      <c r="W81" s="12">
        <v>-6.8500000000000002E-3</v>
      </c>
      <c r="Y81">
        <v>2.04</v>
      </c>
      <c r="Z81">
        <f t="shared" si="2"/>
        <v>-0.10819999999999999</v>
      </c>
      <c r="AA81">
        <f t="shared" si="3"/>
        <v>-1.685E-2</v>
      </c>
    </row>
    <row r="82" spans="1:27" x14ac:dyDescent="0.3">
      <c r="A82" s="12">
        <v>386582.3763</v>
      </c>
      <c r="B82" s="12">
        <v>153397.0791</v>
      </c>
      <c r="C82" s="12">
        <v>-0.1075</v>
      </c>
      <c r="D82" s="12">
        <v>81</v>
      </c>
      <c r="E82" s="12" t="s">
        <v>290</v>
      </c>
      <c r="F82" s="12">
        <v>8.9999999999999993E-3</v>
      </c>
      <c r="G82" s="12">
        <v>1.7999999999999999E-2</v>
      </c>
      <c r="H82" s="12" t="s">
        <v>240</v>
      </c>
      <c r="I82" s="12">
        <v>15</v>
      </c>
      <c r="J82" s="12">
        <v>2</v>
      </c>
      <c r="K82" s="12">
        <v>1.2829999999999999</v>
      </c>
      <c r="L82" s="12">
        <v>0.67800000000000005</v>
      </c>
      <c r="M82" s="12">
        <v>1.0900000000000001</v>
      </c>
      <c r="N82" s="12">
        <v>1.04</v>
      </c>
      <c r="O82" s="12">
        <v>1.6519999999999999</v>
      </c>
      <c r="P82" s="12">
        <v>6.0000000000000001E-3</v>
      </c>
      <c r="Q82" s="12">
        <v>6.0000000000000001E-3</v>
      </c>
      <c r="R82" s="2">
        <v>43572</v>
      </c>
      <c r="S82" s="13">
        <v>0.36745370370370373</v>
      </c>
      <c r="T82" s="12">
        <v>2.0499999999999998</v>
      </c>
      <c r="U82" s="12">
        <v>-82.473040622300005</v>
      </c>
      <c r="V82" s="12">
        <v>27.822072619899998</v>
      </c>
      <c r="W82" s="12">
        <v>-1.6129999999999999E-2</v>
      </c>
      <c r="Y82">
        <v>2.04</v>
      </c>
      <c r="Z82">
        <f t="shared" si="2"/>
        <v>-0.11749999999999999</v>
      </c>
      <c r="AA82">
        <f t="shared" si="3"/>
        <v>-2.613E-2</v>
      </c>
    </row>
    <row r="83" spans="1:27" x14ac:dyDescent="0.3">
      <c r="A83" s="12">
        <v>386578.34700000001</v>
      </c>
      <c r="B83" s="12">
        <v>153393.93650000001</v>
      </c>
      <c r="C83" s="12">
        <v>-0.1459</v>
      </c>
      <c r="D83" s="12">
        <v>82</v>
      </c>
      <c r="E83" s="12" t="s">
        <v>290</v>
      </c>
      <c r="F83" s="12">
        <v>8.9999999999999993E-3</v>
      </c>
      <c r="G83" s="12">
        <v>1.7999999999999999E-2</v>
      </c>
      <c r="H83" s="12" t="s">
        <v>240</v>
      </c>
      <c r="I83" s="12">
        <v>15</v>
      </c>
      <c r="J83" s="12">
        <v>2</v>
      </c>
      <c r="K83" s="12">
        <v>1.2809999999999999</v>
      </c>
      <c r="L83" s="12">
        <v>0.67800000000000005</v>
      </c>
      <c r="M83" s="12">
        <v>1.087</v>
      </c>
      <c r="N83" s="12">
        <v>1.038</v>
      </c>
      <c r="O83" s="12">
        <v>1.649</v>
      </c>
      <c r="P83" s="12">
        <v>6.0000000000000001E-3</v>
      </c>
      <c r="Q83" s="12">
        <v>6.0000000000000001E-3</v>
      </c>
      <c r="R83" s="2">
        <v>43572</v>
      </c>
      <c r="S83" s="13">
        <v>0.36761574074074077</v>
      </c>
      <c r="T83" s="12">
        <v>2.0499999999999998</v>
      </c>
      <c r="U83" s="12">
        <v>-82.473072362600007</v>
      </c>
      <c r="V83" s="12">
        <v>27.822036149700001</v>
      </c>
      <c r="W83" s="12">
        <v>-5.4510000000000003E-2</v>
      </c>
      <c r="Y83">
        <v>2.04</v>
      </c>
      <c r="Z83">
        <f t="shared" si="2"/>
        <v>-0.15590000000000001</v>
      </c>
      <c r="AA83">
        <f t="shared" si="3"/>
        <v>-6.4509999999999998E-2</v>
      </c>
    </row>
    <row r="84" spans="1:27" x14ac:dyDescent="0.3">
      <c r="A84" s="12">
        <v>386573.82949999999</v>
      </c>
      <c r="B84" s="12">
        <v>153390.9804</v>
      </c>
      <c r="C84" s="12">
        <v>-0.22850000000000001</v>
      </c>
      <c r="D84" s="12">
        <v>83</v>
      </c>
      <c r="E84" s="12" t="s">
        <v>290</v>
      </c>
      <c r="F84" s="12">
        <v>8.9999999999999993E-3</v>
      </c>
      <c r="G84" s="12">
        <v>1.7999999999999999E-2</v>
      </c>
      <c r="H84" s="12" t="s">
        <v>240</v>
      </c>
      <c r="I84" s="12">
        <v>15</v>
      </c>
      <c r="J84" s="12">
        <v>2</v>
      </c>
      <c r="K84" s="12">
        <v>1.2789999999999999</v>
      </c>
      <c r="L84" s="12">
        <v>0.67800000000000005</v>
      </c>
      <c r="M84" s="12">
        <v>1.085</v>
      </c>
      <c r="N84" s="12">
        <v>1.036</v>
      </c>
      <c r="O84" s="12">
        <v>1.6459999999999999</v>
      </c>
      <c r="P84" s="12">
        <v>6.0000000000000001E-3</v>
      </c>
      <c r="Q84" s="12">
        <v>6.0000000000000001E-3</v>
      </c>
      <c r="R84" s="2">
        <v>43572</v>
      </c>
      <c r="S84" s="13">
        <v>0.36777777777777776</v>
      </c>
      <c r="T84" s="12">
        <v>2.0499999999999998</v>
      </c>
      <c r="U84" s="12">
        <v>-82.473102190800006</v>
      </c>
      <c r="V84" s="12">
        <v>27.821995280300001</v>
      </c>
      <c r="W84" s="12">
        <v>-0.1371</v>
      </c>
      <c r="Y84">
        <v>2.04</v>
      </c>
      <c r="Z84">
        <f t="shared" si="2"/>
        <v>-0.23850000000000002</v>
      </c>
      <c r="AA84">
        <f t="shared" si="3"/>
        <v>-0.14710000000000001</v>
      </c>
    </row>
    <row r="85" spans="1:27" x14ac:dyDescent="0.3">
      <c r="A85" s="12">
        <v>386571.0724</v>
      </c>
      <c r="B85" s="12">
        <v>153388.4313</v>
      </c>
      <c r="C85" s="12">
        <v>-0.30669999999999997</v>
      </c>
      <c r="D85" s="12">
        <v>84</v>
      </c>
      <c r="E85" s="12" t="s">
        <v>290</v>
      </c>
      <c r="F85" s="12">
        <v>8.9999999999999993E-3</v>
      </c>
      <c r="G85" s="12">
        <v>1.7999999999999999E-2</v>
      </c>
      <c r="H85" s="12" t="s">
        <v>240</v>
      </c>
      <c r="I85" s="12">
        <v>15</v>
      </c>
      <c r="J85" s="12">
        <v>3</v>
      </c>
      <c r="K85" s="12">
        <v>1.2769999999999999</v>
      </c>
      <c r="L85" s="12">
        <v>0.67800000000000005</v>
      </c>
      <c r="M85" s="12">
        <v>1.0820000000000001</v>
      </c>
      <c r="N85" s="12">
        <v>1.034</v>
      </c>
      <c r="O85" s="12">
        <v>1.643</v>
      </c>
      <c r="P85" s="12">
        <v>6.0000000000000001E-3</v>
      </c>
      <c r="Q85" s="12">
        <v>6.0000000000000001E-3</v>
      </c>
      <c r="R85" s="2">
        <v>43572</v>
      </c>
      <c r="S85" s="13">
        <v>0.36791666666666667</v>
      </c>
      <c r="T85" s="12">
        <v>2.0499999999999998</v>
      </c>
      <c r="U85" s="12">
        <v>-82.473127956699997</v>
      </c>
      <c r="V85" s="12">
        <v>27.821970311200001</v>
      </c>
      <c r="W85" s="12">
        <v>-0.21528</v>
      </c>
      <c r="Y85">
        <v>2.04</v>
      </c>
      <c r="Z85">
        <f t="shared" si="2"/>
        <v>-0.31669999999999998</v>
      </c>
      <c r="AA85">
        <f t="shared" si="3"/>
        <v>-0.22528000000000001</v>
      </c>
    </row>
    <row r="86" spans="1:27" x14ac:dyDescent="0.3">
      <c r="A86" s="12">
        <v>386627.02059999999</v>
      </c>
      <c r="B86" s="12">
        <v>153436.00080000001</v>
      </c>
      <c r="C86" s="12">
        <v>-3.3500000000000002E-2</v>
      </c>
      <c r="D86" s="12">
        <v>85</v>
      </c>
      <c r="E86" s="12" t="s">
        <v>257</v>
      </c>
      <c r="F86" s="12">
        <v>8.0000000000000002E-3</v>
      </c>
      <c r="G86" s="12">
        <v>1.7000000000000001E-2</v>
      </c>
      <c r="H86" s="12" t="s">
        <v>240</v>
      </c>
      <c r="I86" s="12">
        <v>13</v>
      </c>
      <c r="J86" s="12">
        <v>1</v>
      </c>
      <c r="K86" s="12">
        <v>1.4490000000000001</v>
      </c>
      <c r="L86" s="12">
        <v>0.78100000000000003</v>
      </c>
      <c r="M86" s="12">
        <v>1.22</v>
      </c>
      <c r="N86" s="12">
        <v>1.2629999999999999</v>
      </c>
      <c r="O86" s="12">
        <v>1.9219999999999999</v>
      </c>
      <c r="P86" s="12">
        <v>5.0000000000000001E-3</v>
      </c>
      <c r="Q86" s="12">
        <v>5.0000000000000001E-3</v>
      </c>
      <c r="R86" s="2">
        <v>43572</v>
      </c>
      <c r="S86" s="13">
        <v>0.37584490740740745</v>
      </c>
      <c r="T86" s="12">
        <v>2.0499999999999998</v>
      </c>
      <c r="U86" s="12">
        <v>-82.472647305300001</v>
      </c>
      <c r="V86" s="12">
        <v>27.822476849299999</v>
      </c>
      <c r="W86" s="12">
        <v>5.7599999999999998E-2</v>
      </c>
      <c r="Y86">
        <v>2.04</v>
      </c>
      <c r="Z86">
        <f t="shared" si="2"/>
        <v>-4.3500000000000004E-2</v>
      </c>
      <c r="AA86">
        <f t="shared" si="3"/>
        <v>4.7599999999999996E-2</v>
      </c>
    </row>
    <row r="87" spans="1:27" x14ac:dyDescent="0.3">
      <c r="A87" s="12">
        <v>386625.46360000002</v>
      </c>
      <c r="B87" s="12">
        <v>153434.7328</v>
      </c>
      <c r="C87" s="12">
        <v>-1.0200000000000001E-2</v>
      </c>
      <c r="D87" s="12">
        <v>86</v>
      </c>
      <c r="E87" s="12" t="s">
        <v>254</v>
      </c>
      <c r="F87" s="12">
        <v>8.9999999999999993E-3</v>
      </c>
      <c r="G87" s="12">
        <v>0.02</v>
      </c>
      <c r="H87" s="12" t="s">
        <v>240</v>
      </c>
      <c r="I87" s="12">
        <v>12</v>
      </c>
      <c r="J87" s="12">
        <v>3</v>
      </c>
      <c r="K87" s="12">
        <v>1.7190000000000001</v>
      </c>
      <c r="L87" s="12">
        <v>0.83599999999999997</v>
      </c>
      <c r="M87" s="12">
        <v>1.502</v>
      </c>
      <c r="N87" s="12">
        <v>1.538</v>
      </c>
      <c r="O87" s="12">
        <v>2.3069999999999999</v>
      </c>
      <c r="P87" s="12">
        <v>6.0000000000000001E-3</v>
      </c>
      <c r="Q87" s="12">
        <v>7.0000000000000001E-3</v>
      </c>
      <c r="R87" s="2">
        <v>43572</v>
      </c>
      <c r="S87" s="13">
        <v>0.3760532407407407</v>
      </c>
      <c r="T87" s="12">
        <v>2.0499999999999998</v>
      </c>
      <c r="U87" s="12">
        <v>-82.472660114899995</v>
      </c>
      <c r="V87" s="12">
        <v>27.822462754699998</v>
      </c>
      <c r="W87" s="12">
        <v>8.0909999999999996E-2</v>
      </c>
      <c r="Y87">
        <v>2.04</v>
      </c>
      <c r="Z87">
        <f t="shared" si="2"/>
        <v>-2.0200000000000003E-2</v>
      </c>
      <c r="AA87">
        <f t="shared" si="3"/>
        <v>7.0910000000000001E-2</v>
      </c>
    </row>
    <row r="88" spans="1:27" x14ac:dyDescent="0.3">
      <c r="A88" s="12">
        <v>386596.56</v>
      </c>
      <c r="B88" s="12">
        <v>153411.3118</v>
      </c>
      <c r="C88" s="12">
        <v>-5.2299999999999999E-2</v>
      </c>
      <c r="D88" s="12">
        <v>87</v>
      </c>
      <c r="E88" s="12" t="s">
        <v>249</v>
      </c>
      <c r="F88" s="12">
        <v>8.0000000000000002E-3</v>
      </c>
      <c r="G88" s="12">
        <v>0.02</v>
      </c>
      <c r="H88" s="12" t="s">
        <v>240</v>
      </c>
      <c r="I88" s="12">
        <v>11</v>
      </c>
      <c r="J88" s="12">
        <v>2</v>
      </c>
      <c r="K88" s="12">
        <v>2.3570000000000002</v>
      </c>
      <c r="L88" s="12">
        <v>0.89200000000000002</v>
      </c>
      <c r="M88" s="12">
        <v>2.1819999999999999</v>
      </c>
      <c r="N88" s="12">
        <v>2.2589999999999999</v>
      </c>
      <c r="O88" s="12">
        <v>3.2650000000000001</v>
      </c>
      <c r="P88" s="12">
        <v>6.0000000000000001E-3</v>
      </c>
      <c r="Q88" s="12">
        <v>5.0000000000000001E-3</v>
      </c>
      <c r="R88" s="2">
        <v>43572</v>
      </c>
      <c r="S88" s="13">
        <v>0.37686342592592598</v>
      </c>
      <c r="T88" s="12">
        <v>2.0499999999999998</v>
      </c>
      <c r="U88" s="12">
        <v>-82.472896712600004</v>
      </c>
      <c r="V88" s="12">
        <v>27.8222011105</v>
      </c>
      <c r="W88" s="12">
        <v>3.9E-2</v>
      </c>
      <c r="Y88">
        <v>2.04</v>
      </c>
      <c r="Z88">
        <f t="shared" si="2"/>
        <v>-6.2300000000000001E-2</v>
      </c>
      <c r="AA88">
        <f t="shared" si="3"/>
        <v>2.8999999999999998E-2</v>
      </c>
    </row>
    <row r="89" spans="1:27" x14ac:dyDescent="0.3">
      <c r="A89" s="12">
        <v>386594.07799999998</v>
      </c>
      <c r="B89" s="12">
        <v>153409.70600000001</v>
      </c>
      <c r="C89" s="12">
        <v>-0.1004</v>
      </c>
      <c r="D89" s="12">
        <v>88</v>
      </c>
      <c r="E89" s="12" t="s">
        <v>255</v>
      </c>
      <c r="F89" s="12">
        <v>8.0000000000000002E-3</v>
      </c>
      <c r="G89" s="12">
        <v>2.1000000000000001E-2</v>
      </c>
      <c r="H89" s="12" t="s">
        <v>240</v>
      </c>
      <c r="I89" s="12">
        <v>11</v>
      </c>
      <c r="J89" s="12">
        <v>2</v>
      </c>
      <c r="K89" s="12">
        <v>2.355</v>
      </c>
      <c r="L89" s="12">
        <v>0.89200000000000002</v>
      </c>
      <c r="M89" s="12">
        <v>2.1789999999999998</v>
      </c>
      <c r="N89" s="12">
        <v>2.2559999999999998</v>
      </c>
      <c r="O89" s="12">
        <v>3.2610000000000001</v>
      </c>
      <c r="P89" s="12">
        <v>6.0000000000000001E-3</v>
      </c>
      <c r="Q89" s="12">
        <v>6.0000000000000001E-3</v>
      </c>
      <c r="R89" s="2">
        <v>43572</v>
      </c>
      <c r="S89" s="13">
        <v>0.37707175925925923</v>
      </c>
      <c r="T89" s="12">
        <v>2.0499999999999998</v>
      </c>
      <c r="U89" s="12">
        <v>-82.472912914700004</v>
      </c>
      <c r="V89" s="12">
        <v>27.822178656799998</v>
      </c>
      <c r="W89" s="12">
        <v>-9.0900000000000009E-3</v>
      </c>
      <c r="Y89">
        <v>2.04</v>
      </c>
      <c r="Z89">
        <f t="shared" si="2"/>
        <v>-0.1104</v>
      </c>
      <c r="AA89">
        <f t="shared" si="3"/>
        <v>-1.9090000000000003E-2</v>
      </c>
    </row>
    <row r="90" spans="1:27" x14ac:dyDescent="0.3">
      <c r="A90" s="12">
        <v>386590.19819999998</v>
      </c>
      <c r="B90" s="12">
        <v>153404.4687</v>
      </c>
      <c r="C90" s="12">
        <v>-0.11849999999999999</v>
      </c>
      <c r="D90" s="12">
        <v>89</v>
      </c>
      <c r="E90" s="12" t="s">
        <v>251</v>
      </c>
      <c r="F90" s="12">
        <v>8.0000000000000002E-3</v>
      </c>
      <c r="G90" s="12">
        <v>0.02</v>
      </c>
      <c r="H90" s="12" t="s">
        <v>240</v>
      </c>
      <c r="I90" s="12">
        <v>11</v>
      </c>
      <c r="J90" s="12">
        <v>1</v>
      </c>
      <c r="K90" s="12">
        <v>2.351</v>
      </c>
      <c r="L90" s="12">
        <v>0.89200000000000002</v>
      </c>
      <c r="M90" s="12">
        <v>2.1749999999999998</v>
      </c>
      <c r="N90" s="12">
        <v>2.2530000000000001</v>
      </c>
      <c r="O90" s="12">
        <v>3.2559999999999998</v>
      </c>
      <c r="P90" s="12">
        <v>6.0000000000000001E-3</v>
      </c>
      <c r="Q90" s="12">
        <v>5.0000000000000001E-3</v>
      </c>
      <c r="R90" s="2">
        <v>43572</v>
      </c>
      <c r="S90" s="13">
        <v>0.37730324074074079</v>
      </c>
      <c r="T90" s="12">
        <v>2.0499999999999998</v>
      </c>
      <c r="U90" s="12">
        <v>-82.472965922499995</v>
      </c>
      <c r="V90" s="12">
        <v>27.8221434628</v>
      </c>
      <c r="W90" s="12">
        <v>-2.717E-2</v>
      </c>
      <c r="Y90">
        <v>2.04</v>
      </c>
      <c r="Z90">
        <f t="shared" si="2"/>
        <v>-0.1285</v>
      </c>
      <c r="AA90">
        <f t="shared" si="3"/>
        <v>-3.7170000000000002E-2</v>
      </c>
    </row>
    <row r="91" spans="1:27" x14ac:dyDescent="0.3">
      <c r="A91" s="12">
        <v>386584.2733</v>
      </c>
      <c r="B91" s="12">
        <v>153398.32310000001</v>
      </c>
      <c r="C91" s="12">
        <v>-0.1137</v>
      </c>
      <c r="D91" s="12">
        <v>90</v>
      </c>
      <c r="E91" s="12" t="s">
        <v>252</v>
      </c>
      <c r="F91" s="12">
        <v>8.9999999999999993E-3</v>
      </c>
      <c r="G91" s="12">
        <v>2.1999999999999999E-2</v>
      </c>
      <c r="H91" s="12" t="s">
        <v>240</v>
      </c>
      <c r="I91" s="12">
        <v>11</v>
      </c>
      <c r="J91" s="12">
        <v>2</v>
      </c>
      <c r="K91" s="12">
        <v>2.347</v>
      </c>
      <c r="L91" s="12">
        <v>0.89200000000000002</v>
      </c>
      <c r="M91" s="12">
        <v>2.1709999999999998</v>
      </c>
      <c r="N91" s="12">
        <v>2.25</v>
      </c>
      <c r="O91" s="12">
        <v>3.2509999999999999</v>
      </c>
      <c r="P91" s="12">
        <v>6.0000000000000001E-3</v>
      </c>
      <c r="Q91" s="12">
        <v>6.0000000000000001E-3</v>
      </c>
      <c r="R91" s="2">
        <v>43572</v>
      </c>
      <c r="S91" s="13">
        <v>0.3775810185185185</v>
      </c>
      <c r="T91" s="12">
        <v>2.0499999999999998</v>
      </c>
      <c r="U91" s="12">
        <v>-82.473028069700007</v>
      </c>
      <c r="V91" s="12">
        <v>27.822089781999999</v>
      </c>
      <c r="W91" s="12">
        <v>-2.2339999999999999E-2</v>
      </c>
      <c r="Y91">
        <v>2.04</v>
      </c>
      <c r="Z91">
        <f t="shared" si="2"/>
        <v>-0.12369999999999999</v>
      </c>
      <c r="AA91">
        <f t="shared" si="3"/>
        <v>-3.2340000000000001E-2</v>
      </c>
    </row>
    <row r="92" spans="1:27" x14ac:dyDescent="0.3">
      <c r="A92" s="12">
        <v>386582.39669999998</v>
      </c>
      <c r="B92" s="12">
        <v>153396.77220000001</v>
      </c>
      <c r="C92" s="12">
        <v>-0.1094</v>
      </c>
      <c r="D92" s="12">
        <v>91</v>
      </c>
      <c r="E92" s="12" t="s">
        <v>253</v>
      </c>
      <c r="F92" s="12">
        <v>8.9999999999999993E-3</v>
      </c>
      <c r="G92" s="12">
        <v>2.3E-2</v>
      </c>
      <c r="H92" s="12" t="s">
        <v>240</v>
      </c>
      <c r="I92" s="12">
        <v>11</v>
      </c>
      <c r="J92" s="12">
        <v>4</v>
      </c>
      <c r="K92" s="12">
        <v>2.3420000000000001</v>
      </c>
      <c r="L92" s="12">
        <v>0.89200000000000002</v>
      </c>
      <c r="M92" s="12">
        <v>2.165</v>
      </c>
      <c r="N92" s="12">
        <v>2.2450000000000001</v>
      </c>
      <c r="O92" s="12">
        <v>3.2440000000000002</v>
      </c>
      <c r="P92" s="12">
        <v>6.0000000000000001E-3</v>
      </c>
      <c r="Q92" s="12">
        <v>6.0000000000000001E-3</v>
      </c>
      <c r="R92" s="2">
        <v>43572</v>
      </c>
      <c r="S92" s="13">
        <v>0.37799768518518517</v>
      </c>
      <c r="T92" s="12">
        <v>2.0499999999999998</v>
      </c>
      <c r="U92" s="12">
        <v>-82.473043738200005</v>
      </c>
      <c r="V92" s="12">
        <v>27.8220727934</v>
      </c>
      <c r="W92" s="12">
        <v>-1.8030000000000001E-2</v>
      </c>
      <c r="Y92">
        <v>2.04</v>
      </c>
      <c r="Z92">
        <f t="shared" si="2"/>
        <v>-0.11939999999999999</v>
      </c>
      <c r="AA92">
        <f t="shared" si="3"/>
        <v>-2.8029999999999999E-2</v>
      </c>
    </row>
    <row r="93" spans="1:27" x14ac:dyDescent="0.3">
      <c r="A93" s="12">
        <v>386578.68290000001</v>
      </c>
      <c r="B93" s="12">
        <v>153393.5956</v>
      </c>
      <c r="C93" s="12">
        <v>-9.7900000000000001E-2</v>
      </c>
      <c r="D93" s="12">
        <v>92</v>
      </c>
      <c r="E93" s="12" t="s">
        <v>250</v>
      </c>
      <c r="F93" s="12">
        <v>8.9999999999999993E-3</v>
      </c>
      <c r="G93" s="12">
        <v>2.4E-2</v>
      </c>
      <c r="H93" s="12" t="s">
        <v>240</v>
      </c>
      <c r="I93" s="12">
        <v>11</v>
      </c>
      <c r="J93" s="12">
        <v>4</v>
      </c>
      <c r="K93" s="12">
        <v>2.3370000000000002</v>
      </c>
      <c r="L93" s="12">
        <v>0.89300000000000002</v>
      </c>
      <c r="M93" s="12">
        <v>2.16</v>
      </c>
      <c r="N93" s="12">
        <v>2.2410000000000001</v>
      </c>
      <c r="O93" s="12">
        <v>3.238</v>
      </c>
      <c r="P93" s="12">
        <v>7.0000000000000001E-3</v>
      </c>
      <c r="Q93" s="12">
        <v>6.0000000000000001E-3</v>
      </c>
      <c r="R93" s="2">
        <v>43572</v>
      </c>
      <c r="S93" s="13">
        <v>0.3782638888888889</v>
      </c>
      <c r="T93" s="12">
        <v>2.0499999999999998</v>
      </c>
      <c r="U93" s="12">
        <v>-82.473075836000007</v>
      </c>
      <c r="V93" s="12">
        <v>27.822039169</v>
      </c>
      <c r="W93" s="12">
        <v>-6.5100000000000002E-3</v>
      </c>
      <c r="Y93">
        <v>2.04</v>
      </c>
      <c r="Z93">
        <f t="shared" si="2"/>
        <v>-0.1079</v>
      </c>
      <c r="AA93">
        <f t="shared" si="3"/>
        <v>-1.651E-2</v>
      </c>
    </row>
    <row r="94" spans="1:27" x14ac:dyDescent="0.3">
      <c r="A94" s="12">
        <v>386575.22240000003</v>
      </c>
      <c r="B94" s="12">
        <v>153391.29610000001</v>
      </c>
      <c r="C94" s="12">
        <v>-0.22839999999999999</v>
      </c>
      <c r="D94" s="12">
        <v>93</v>
      </c>
      <c r="E94" s="12" t="s">
        <v>258</v>
      </c>
      <c r="F94" s="12">
        <v>8.9999999999999993E-3</v>
      </c>
      <c r="G94" s="12">
        <v>2.3E-2</v>
      </c>
      <c r="H94" s="12" t="s">
        <v>240</v>
      </c>
      <c r="I94" s="12">
        <v>11</v>
      </c>
      <c r="J94" s="12">
        <v>1</v>
      </c>
      <c r="K94" s="12">
        <v>2.3340000000000001</v>
      </c>
      <c r="L94" s="12">
        <v>0.89300000000000002</v>
      </c>
      <c r="M94" s="12">
        <v>2.157</v>
      </c>
      <c r="N94" s="12">
        <v>2.238</v>
      </c>
      <c r="O94" s="12">
        <v>3.234</v>
      </c>
      <c r="P94" s="12">
        <v>6.0000000000000001E-3</v>
      </c>
      <c r="Q94" s="12">
        <v>6.0000000000000001E-3</v>
      </c>
      <c r="R94" s="2">
        <v>43572</v>
      </c>
      <c r="S94" s="13">
        <v>0.37854166666666672</v>
      </c>
      <c r="T94" s="12">
        <v>2.0499999999999998</v>
      </c>
      <c r="U94" s="12">
        <v>-82.473099040899996</v>
      </c>
      <c r="V94" s="12">
        <v>27.822007860999999</v>
      </c>
      <c r="W94" s="12">
        <v>-0.13700000000000001</v>
      </c>
      <c r="Y94">
        <v>2.04</v>
      </c>
      <c r="Z94">
        <f t="shared" si="2"/>
        <v>-0.2384</v>
      </c>
      <c r="AA94">
        <f t="shared" si="3"/>
        <v>-0.14700000000000002</v>
      </c>
    </row>
    <row r="95" spans="1:27" x14ac:dyDescent="0.3">
      <c r="A95" s="12">
        <v>386572.9423</v>
      </c>
      <c r="B95" s="12">
        <v>153389.5655</v>
      </c>
      <c r="C95" s="12">
        <v>-0.33750000000000002</v>
      </c>
      <c r="D95" s="12">
        <v>94</v>
      </c>
      <c r="E95" s="12" t="s">
        <v>264</v>
      </c>
      <c r="F95" s="12">
        <v>8.9999999999999993E-3</v>
      </c>
      <c r="G95" s="12">
        <v>2.4E-2</v>
      </c>
      <c r="H95" s="12" t="s">
        <v>240</v>
      </c>
      <c r="I95" s="12">
        <v>11</v>
      </c>
      <c r="J95" s="12">
        <v>2</v>
      </c>
      <c r="K95" s="12">
        <v>2.33</v>
      </c>
      <c r="L95" s="12">
        <v>0.89300000000000002</v>
      </c>
      <c r="M95" s="12">
        <v>2.1520000000000001</v>
      </c>
      <c r="N95" s="12">
        <v>2.234</v>
      </c>
      <c r="O95" s="12">
        <v>3.2280000000000002</v>
      </c>
      <c r="P95" s="12">
        <v>7.0000000000000001E-3</v>
      </c>
      <c r="Q95" s="12">
        <v>6.0000000000000001E-3</v>
      </c>
      <c r="R95" s="2">
        <v>43572</v>
      </c>
      <c r="S95" s="13">
        <v>0.37881944444444443</v>
      </c>
      <c r="T95" s="12">
        <v>2.0499999999999998</v>
      </c>
      <c r="U95" s="12">
        <v>-82.473116517600005</v>
      </c>
      <c r="V95" s="12">
        <v>27.821987224899999</v>
      </c>
      <c r="W95" s="12">
        <v>-0.24609</v>
      </c>
      <c r="Y95">
        <v>2.04</v>
      </c>
      <c r="Z95">
        <f t="shared" si="2"/>
        <v>-0.34750000000000003</v>
      </c>
      <c r="AA95">
        <f t="shared" si="3"/>
        <v>-0.25608999999999998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ADEA-5049-46EF-9285-44E6E60F2C63}">
  <dimension ref="A1:AA103"/>
  <sheetViews>
    <sheetView workbookViewId="0">
      <selection activeCell="Y1" sqref="Y1:AA2"/>
    </sheetView>
  </sheetViews>
  <sheetFormatPr defaultRowHeight="14.4" x14ac:dyDescent="0.3"/>
  <sheetData>
    <row r="1" spans="1:27" x14ac:dyDescent="0.3">
      <c r="A1" s="9" t="s">
        <v>217</v>
      </c>
      <c r="B1" s="9" t="s">
        <v>218</v>
      </c>
      <c r="C1" s="9" t="s">
        <v>219</v>
      </c>
      <c r="D1" s="9" t="s">
        <v>220</v>
      </c>
      <c r="E1" s="9" t="s">
        <v>221</v>
      </c>
      <c r="F1" s="9" t="s">
        <v>222</v>
      </c>
      <c r="G1" s="9" t="s">
        <v>223</v>
      </c>
      <c r="H1" s="9" t="s">
        <v>224</v>
      </c>
      <c r="I1" s="9" t="s">
        <v>225</v>
      </c>
      <c r="J1" s="9" t="s">
        <v>226</v>
      </c>
      <c r="K1" s="9" t="s">
        <v>227</v>
      </c>
      <c r="L1" s="9" t="s">
        <v>228</v>
      </c>
      <c r="M1" s="9" t="s">
        <v>229</v>
      </c>
      <c r="N1" s="9" t="s">
        <v>230</v>
      </c>
      <c r="O1" s="9" t="s">
        <v>231</v>
      </c>
      <c r="P1" s="9" t="s">
        <v>232</v>
      </c>
      <c r="Q1" s="9" t="s">
        <v>233</v>
      </c>
      <c r="R1" s="10" t="s">
        <v>234</v>
      </c>
      <c r="S1" s="11" t="s">
        <v>22</v>
      </c>
      <c r="T1" s="9" t="s">
        <v>235</v>
      </c>
      <c r="U1" s="9" t="s">
        <v>236</v>
      </c>
      <c r="V1" s="9" t="s">
        <v>237</v>
      </c>
      <c r="W1" s="9" t="s">
        <v>238</v>
      </c>
      <c r="Y1" s="9" t="s">
        <v>332</v>
      </c>
      <c r="Z1" s="9" t="s">
        <v>219</v>
      </c>
      <c r="AA1" s="9" t="s">
        <v>238</v>
      </c>
    </row>
    <row r="2" spans="1:27" x14ac:dyDescent="0.3">
      <c r="A2" s="12">
        <v>398698.6397</v>
      </c>
      <c r="B2" s="12">
        <v>157926.5387</v>
      </c>
      <c r="C2" s="12">
        <v>-0.3009</v>
      </c>
      <c r="D2" s="12">
        <v>1</v>
      </c>
      <c r="E2" s="12" t="s">
        <v>291</v>
      </c>
      <c r="F2" s="12">
        <v>8.9999999999999993E-3</v>
      </c>
      <c r="G2" s="12">
        <v>1.4999999999999999E-2</v>
      </c>
      <c r="H2" s="12" t="s">
        <v>240</v>
      </c>
      <c r="I2" s="12">
        <v>13</v>
      </c>
      <c r="J2" s="12">
        <v>1</v>
      </c>
      <c r="K2" s="12">
        <v>1.7749999999999999</v>
      </c>
      <c r="L2" s="12">
        <v>0.88100000000000001</v>
      </c>
      <c r="M2" s="12">
        <v>1.5409999999999999</v>
      </c>
      <c r="N2" s="12">
        <v>1.73</v>
      </c>
      <c r="O2" s="12">
        <v>2.4790000000000001</v>
      </c>
      <c r="P2" s="12">
        <v>6.0000000000000001E-3</v>
      </c>
      <c r="Q2" s="12">
        <v>7.0000000000000001E-3</v>
      </c>
      <c r="R2" s="2">
        <v>43545</v>
      </c>
      <c r="S2" s="13">
        <v>0.57854166666666662</v>
      </c>
      <c r="T2" s="12">
        <v>2.0499999999999998</v>
      </c>
      <c r="U2" s="12">
        <v>-82.4274947185</v>
      </c>
      <c r="V2" s="12">
        <v>27.9315611729</v>
      </c>
      <c r="W2" s="12">
        <v>-0.24979999999999999</v>
      </c>
      <c r="Y2">
        <v>2.04</v>
      </c>
      <c r="Z2">
        <f>C2-0.01</f>
        <v>-0.31090000000000001</v>
      </c>
      <c r="AA2">
        <f>W2-0.01</f>
        <v>-0.25979999999999998</v>
      </c>
    </row>
    <row r="3" spans="1:27" x14ac:dyDescent="0.3">
      <c r="A3" s="12">
        <v>398699.03810000001</v>
      </c>
      <c r="B3" s="12">
        <v>157926.46679999999</v>
      </c>
      <c r="C3" s="12">
        <v>-0.3306</v>
      </c>
      <c r="D3" s="12">
        <v>2</v>
      </c>
      <c r="E3" s="12"/>
      <c r="F3" s="12">
        <v>8.9999999999999993E-3</v>
      </c>
      <c r="G3" s="12">
        <v>1.6E-2</v>
      </c>
      <c r="H3" s="12" t="s">
        <v>240</v>
      </c>
      <c r="I3" s="12">
        <v>13</v>
      </c>
      <c r="J3" s="12">
        <v>1</v>
      </c>
      <c r="K3" s="12">
        <v>1.776</v>
      </c>
      <c r="L3" s="12">
        <v>0.88100000000000001</v>
      </c>
      <c r="M3" s="12">
        <v>1.542</v>
      </c>
      <c r="N3" s="12">
        <v>1.7310000000000001</v>
      </c>
      <c r="O3" s="12">
        <v>2.48</v>
      </c>
      <c r="P3" s="12">
        <v>6.0000000000000001E-3</v>
      </c>
      <c r="Q3" s="12">
        <v>7.0000000000000001E-3</v>
      </c>
      <c r="R3" s="2">
        <v>43545</v>
      </c>
      <c r="S3" s="13">
        <v>0.57878472222222221</v>
      </c>
      <c r="T3" s="12">
        <v>2.0499999999999998</v>
      </c>
      <c r="U3" s="12">
        <v>-82.427495463200003</v>
      </c>
      <c r="V3" s="12">
        <v>27.931564765800001</v>
      </c>
      <c r="W3" s="12">
        <v>-0.27949000000000002</v>
      </c>
      <c r="Y3">
        <v>2.04</v>
      </c>
      <c r="Z3">
        <f t="shared" ref="Z3:Z66" si="0">C3-0.01</f>
        <v>-0.34060000000000001</v>
      </c>
      <c r="AA3">
        <f t="shared" ref="AA3:AA66" si="1">W3-0.01</f>
        <v>-0.28949000000000003</v>
      </c>
    </row>
    <row r="4" spans="1:27" x14ac:dyDescent="0.3">
      <c r="A4" s="12">
        <v>398699.43979999999</v>
      </c>
      <c r="B4" s="12">
        <v>157926.3559</v>
      </c>
      <c r="C4" s="12">
        <v>-0.39789999999999998</v>
      </c>
      <c r="D4" s="12">
        <v>3</v>
      </c>
      <c r="E4" s="12"/>
      <c r="F4" s="12">
        <v>8.9999999999999993E-3</v>
      </c>
      <c r="G4" s="12">
        <v>1.6E-2</v>
      </c>
      <c r="H4" s="12" t="s">
        <v>240</v>
      </c>
      <c r="I4" s="12">
        <v>13</v>
      </c>
      <c r="J4" s="12">
        <v>2</v>
      </c>
      <c r="K4" s="12">
        <v>1.776</v>
      </c>
      <c r="L4" s="12">
        <v>0.88</v>
      </c>
      <c r="M4" s="12">
        <v>1.5429999999999999</v>
      </c>
      <c r="N4" s="12">
        <v>1.7310000000000001</v>
      </c>
      <c r="O4" s="12">
        <v>2.48</v>
      </c>
      <c r="P4" s="12">
        <v>6.0000000000000001E-3</v>
      </c>
      <c r="Q4" s="12">
        <v>7.0000000000000001E-3</v>
      </c>
      <c r="R4" s="2">
        <v>43545</v>
      </c>
      <c r="S4" s="13">
        <v>0.57890046296296294</v>
      </c>
      <c r="T4" s="12">
        <v>2.0499999999999998</v>
      </c>
      <c r="U4" s="12">
        <v>-82.427496604200002</v>
      </c>
      <c r="V4" s="12">
        <v>27.9315683873</v>
      </c>
      <c r="W4" s="12">
        <v>-0.34677999999999998</v>
      </c>
      <c r="Y4">
        <v>2.04</v>
      </c>
      <c r="Z4">
        <f t="shared" si="0"/>
        <v>-0.40789999999999998</v>
      </c>
      <c r="AA4">
        <f t="shared" si="1"/>
        <v>-0.35677999999999999</v>
      </c>
    </row>
    <row r="5" spans="1:27" x14ac:dyDescent="0.3">
      <c r="A5" s="12">
        <v>398700.0773</v>
      </c>
      <c r="B5" s="12">
        <v>157926.07440000001</v>
      </c>
      <c r="C5" s="12">
        <v>-0.45850000000000002</v>
      </c>
      <c r="D5" s="12">
        <v>4</v>
      </c>
      <c r="E5" s="12" t="s">
        <v>292</v>
      </c>
      <c r="F5" s="12">
        <v>8.9999999999999993E-3</v>
      </c>
      <c r="G5" s="12">
        <v>1.4999999999999999E-2</v>
      </c>
      <c r="H5" s="12" t="s">
        <v>240</v>
      </c>
      <c r="I5" s="12">
        <v>13</v>
      </c>
      <c r="J5" s="12">
        <v>2</v>
      </c>
      <c r="K5" s="12">
        <v>1.7769999999999999</v>
      </c>
      <c r="L5" s="12">
        <v>0.88</v>
      </c>
      <c r="M5" s="12">
        <v>1.544</v>
      </c>
      <c r="N5" s="12">
        <v>1.732</v>
      </c>
      <c r="O5" s="12">
        <v>2.4809999999999999</v>
      </c>
      <c r="P5" s="12">
        <v>6.0000000000000001E-3</v>
      </c>
      <c r="Q5" s="12">
        <v>7.0000000000000001E-3</v>
      </c>
      <c r="R5" s="2">
        <v>43545</v>
      </c>
      <c r="S5" s="13">
        <v>0.57921296296296299</v>
      </c>
      <c r="T5" s="12">
        <v>2.0499999999999998</v>
      </c>
      <c r="U5" s="12">
        <v>-82.427499487000006</v>
      </c>
      <c r="V5" s="12">
        <v>27.9315741313</v>
      </c>
      <c r="W5" s="12">
        <v>-0.40736</v>
      </c>
      <c r="Y5">
        <v>2.04</v>
      </c>
      <c r="Z5">
        <f t="shared" si="0"/>
        <v>-0.46850000000000003</v>
      </c>
      <c r="AA5">
        <f t="shared" si="1"/>
        <v>-0.41736000000000001</v>
      </c>
    </row>
    <row r="6" spans="1:27" x14ac:dyDescent="0.3">
      <c r="A6" s="12">
        <v>398700.46960000001</v>
      </c>
      <c r="B6" s="12">
        <v>157925.99600000001</v>
      </c>
      <c r="C6" s="12">
        <v>-0.4839</v>
      </c>
      <c r="D6" s="12">
        <v>5</v>
      </c>
      <c r="E6" s="12"/>
      <c r="F6" s="12">
        <v>8.9999999999999993E-3</v>
      </c>
      <c r="G6" s="12">
        <v>1.6E-2</v>
      </c>
      <c r="H6" s="12" t="s">
        <v>240</v>
      </c>
      <c r="I6" s="12">
        <v>13</v>
      </c>
      <c r="J6" s="12">
        <v>1</v>
      </c>
      <c r="K6" s="12">
        <v>1.778</v>
      </c>
      <c r="L6" s="12">
        <v>0.879</v>
      </c>
      <c r="M6" s="12">
        <v>1.5449999999999999</v>
      </c>
      <c r="N6" s="12">
        <v>1.7330000000000001</v>
      </c>
      <c r="O6" s="12">
        <v>2.4830000000000001</v>
      </c>
      <c r="P6" s="12">
        <v>6.0000000000000001E-3</v>
      </c>
      <c r="Q6" s="12">
        <v>7.0000000000000001E-3</v>
      </c>
      <c r="R6" s="2">
        <v>43545</v>
      </c>
      <c r="S6" s="13">
        <v>0.57952546296296303</v>
      </c>
      <c r="T6" s="12">
        <v>2.0499999999999998</v>
      </c>
      <c r="U6" s="12">
        <v>-82.427500297500004</v>
      </c>
      <c r="V6" s="12">
        <v>27.931577668900001</v>
      </c>
      <c r="W6" s="12">
        <v>-0.43275000000000002</v>
      </c>
      <c r="Y6">
        <v>2.04</v>
      </c>
      <c r="Z6">
        <f t="shared" si="0"/>
        <v>-0.49390000000000001</v>
      </c>
      <c r="AA6">
        <f t="shared" si="1"/>
        <v>-0.44275000000000003</v>
      </c>
    </row>
    <row r="7" spans="1:27" x14ac:dyDescent="0.3">
      <c r="A7" s="12">
        <v>398701.25640000001</v>
      </c>
      <c r="B7" s="12">
        <v>157925.8651</v>
      </c>
      <c r="C7" s="12">
        <v>-0.55479999999999996</v>
      </c>
      <c r="D7" s="12">
        <v>6</v>
      </c>
      <c r="E7" s="12"/>
      <c r="F7" s="12">
        <v>8.9999999999999993E-3</v>
      </c>
      <c r="G7" s="12">
        <v>1.4999999999999999E-2</v>
      </c>
      <c r="H7" s="12" t="s">
        <v>240</v>
      </c>
      <c r="I7" s="12">
        <v>13</v>
      </c>
      <c r="J7" s="12">
        <v>1</v>
      </c>
      <c r="K7" s="12">
        <v>1.778</v>
      </c>
      <c r="L7" s="12">
        <v>0.878</v>
      </c>
      <c r="M7" s="12">
        <v>1.546</v>
      </c>
      <c r="N7" s="12">
        <v>1.734</v>
      </c>
      <c r="O7" s="12">
        <v>2.4830000000000001</v>
      </c>
      <c r="P7" s="12">
        <v>6.0000000000000001E-3</v>
      </c>
      <c r="Q7" s="12">
        <v>7.0000000000000001E-3</v>
      </c>
      <c r="R7" s="2">
        <v>43545</v>
      </c>
      <c r="S7" s="13">
        <v>0.57968750000000002</v>
      </c>
      <c r="T7" s="12">
        <v>2.0499999999999998</v>
      </c>
      <c r="U7" s="12">
        <v>-82.427501655499995</v>
      </c>
      <c r="V7" s="12">
        <v>27.931584764899998</v>
      </c>
      <c r="W7" s="12">
        <v>-0.50363000000000002</v>
      </c>
      <c r="Y7">
        <v>2.04</v>
      </c>
      <c r="Z7">
        <f t="shared" si="0"/>
        <v>-0.56479999999999997</v>
      </c>
      <c r="AA7">
        <f t="shared" si="1"/>
        <v>-0.51363000000000003</v>
      </c>
    </row>
    <row r="8" spans="1:27" x14ac:dyDescent="0.3">
      <c r="A8" s="12">
        <v>398702.82860000001</v>
      </c>
      <c r="B8" s="12">
        <v>157925.99189999999</v>
      </c>
      <c r="C8" s="12">
        <v>-0.60399999999999998</v>
      </c>
      <c r="D8" s="12">
        <v>7</v>
      </c>
      <c r="E8" s="12"/>
      <c r="F8" s="12">
        <v>8.9999999999999993E-3</v>
      </c>
      <c r="G8" s="12">
        <v>1.4999999999999999E-2</v>
      </c>
      <c r="H8" s="12" t="s">
        <v>240</v>
      </c>
      <c r="I8" s="12">
        <v>13</v>
      </c>
      <c r="J8" s="12">
        <v>2</v>
      </c>
      <c r="K8" s="12">
        <v>1.778</v>
      </c>
      <c r="L8" s="12">
        <v>0.878</v>
      </c>
      <c r="M8" s="12">
        <v>1.5469999999999999</v>
      </c>
      <c r="N8" s="12">
        <v>1.734</v>
      </c>
      <c r="O8" s="12">
        <v>2.484</v>
      </c>
      <c r="P8" s="12">
        <v>6.0000000000000001E-3</v>
      </c>
      <c r="Q8" s="12">
        <v>7.0000000000000001E-3</v>
      </c>
      <c r="R8" s="2">
        <v>43545</v>
      </c>
      <c r="S8" s="13">
        <v>0.57984953703703701</v>
      </c>
      <c r="T8" s="12">
        <v>2.0499999999999998</v>
      </c>
      <c r="U8" s="12">
        <v>-82.427500422999998</v>
      </c>
      <c r="V8" s="12">
        <v>27.9315989565</v>
      </c>
      <c r="W8" s="12">
        <v>-0.55279999999999996</v>
      </c>
      <c r="Y8">
        <v>2.04</v>
      </c>
      <c r="Z8">
        <f t="shared" si="0"/>
        <v>-0.61399999999999999</v>
      </c>
      <c r="AA8">
        <f t="shared" si="1"/>
        <v>-0.56279999999999997</v>
      </c>
    </row>
    <row r="9" spans="1:27" x14ac:dyDescent="0.3">
      <c r="A9" s="12">
        <v>398709.15360000002</v>
      </c>
      <c r="B9" s="12">
        <v>157925.8064</v>
      </c>
      <c r="C9" s="12">
        <v>-0.6734</v>
      </c>
      <c r="D9" s="12">
        <v>8</v>
      </c>
      <c r="E9" s="12"/>
      <c r="F9" s="12">
        <v>8.9999999999999993E-3</v>
      </c>
      <c r="G9" s="12">
        <v>1.4999999999999999E-2</v>
      </c>
      <c r="H9" s="12" t="s">
        <v>240</v>
      </c>
      <c r="I9" s="12">
        <v>14</v>
      </c>
      <c r="J9" s="12">
        <v>1</v>
      </c>
      <c r="K9" s="12">
        <v>1.575</v>
      </c>
      <c r="L9" s="12">
        <v>0.83</v>
      </c>
      <c r="M9" s="12">
        <v>1.339</v>
      </c>
      <c r="N9" s="12">
        <v>1.3879999999999999</v>
      </c>
      <c r="O9" s="12">
        <v>2.0990000000000002</v>
      </c>
      <c r="P9" s="12">
        <v>6.0000000000000001E-3</v>
      </c>
      <c r="Q9" s="12">
        <v>7.0000000000000001E-3</v>
      </c>
      <c r="R9" s="2">
        <v>43545</v>
      </c>
      <c r="S9" s="13">
        <v>0.58006944444444442</v>
      </c>
      <c r="T9" s="12">
        <v>2.0499999999999998</v>
      </c>
      <c r="U9" s="12">
        <v>-82.427502532299997</v>
      </c>
      <c r="V9" s="12">
        <v>27.931656027799999</v>
      </c>
      <c r="W9" s="12">
        <v>-0.62207999999999997</v>
      </c>
      <c r="Y9">
        <v>2.04</v>
      </c>
      <c r="Z9">
        <f t="shared" si="0"/>
        <v>-0.68340000000000001</v>
      </c>
      <c r="AA9">
        <f t="shared" si="1"/>
        <v>-0.63207999999999998</v>
      </c>
    </row>
    <row r="10" spans="1:27" x14ac:dyDescent="0.3">
      <c r="A10" s="12">
        <v>398714.67450000002</v>
      </c>
      <c r="B10" s="12">
        <v>157925.9534</v>
      </c>
      <c r="C10" s="12">
        <v>-0.72050000000000003</v>
      </c>
      <c r="D10" s="12">
        <v>9</v>
      </c>
      <c r="E10" s="12"/>
      <c r="F10" s="12">
        <v>8.9999999999999993E-3</v>
      </c>
      <c r="G10" s="12">
        <v>1.4999999999999999E-2</v>
      </c>
      <c r="H10" s="12" t="s">
        <v>240</v>
      </c>
      <c r="I10" s="12">
        <v>14</v>
      </c>
      <c r="J10" s="12">
        <v>2</v>
      </c>
      <c r="K10" s="12">
        <v>1.577</v>
      </c>
      <c r="L10" s="12">
        <v>0.83</v>
      </c>
      <c r="M10" s="12">
        <v>1.341</v>
      </c>
      <c r="N10" s="12">
        <v>1.39</v>
      </c>
      <c r="O10" s="12">
        <v>2.1019999999999999</v>
      </c>
      <c r="P10" s="12">
        <v>6.0000000000000001E-3</v>
      </c>
      <c r="Q10" s="12">
        <v>7.0000000000000001E-3</v>
      </c>
      <c r="R10" s="2">
        <v>43545</v>
      </c>
      <c r="S10" s="13">
        <v>0.58027777777777778</v>
      </c>
      <c r="T10" s="12">
        <v>2.0499999999999998</v>
      </c>
      <c r="U10" s="12">
        <v>-82.427501234800005</v>
      </c>
      <c r="V10" s="12">
        <v>27.9317058534</v>
      </c>
      <c r="W10" s="12">
        <v>-0.66908000000000001</v>
      </c>
      <c r="Y10">
        <v>2.04</v>
      </c>
      <c r="Z10">
        <f t="shared" si="0"/>
        <v>-0.73050000000000004</v>
      </c>
      <c r="AA10">
        <f t="shared" si="1"/>
        <v>-0.67908000000000002</v>
      </c>
    </row>
    <row r="11" spans="1:27" x14ac:dyDescent="0.3">
      <c r="A11" s="12">
        <v>398719.65019999997</v>
      </c>
      <c r="B11" s="12">
        <v>157926.51689999999</v>
      </c>
      <c r="C11" s="12">
        <v>-0.77110000000000001</v>
      </c>
      <c r="D11" s="12">
        <v>10</v>
      </c>
      <c r="E11" s="12"/>
      <c r="F11" s="12">
        <v>8.9999999999999993E-3</v>
      </c>
      <c r="G11" s="12">
        <v>1.4999999999999999E-2</v>
      </c>
      <c r="H11" s="12" t="s">
        <v>240</v>
      </c>
      <c r="I11" s="12">
        <v>14</v>
      </c>
      <c r="J11" s="12">
        <v>1</v>
      </c>
      <c r="K11" s="12">
        <v>1.5780000000000001</v>
      </c>
      <c r="L11" s="12">
        <v>0.82899999999999996</v>
      </c>
      <c r="M11" s="12">
        <v>1.343</v>
      </c>
      <c r="N11" s="12">
        <v>1.3919999999999999</v>
      </c>
      <c r="O11" s="12">
        <v>2.1040000000000001</v>
      </c>
      <c r="P11" s="12">
        <v>6.0000000000000001E-3</v>
      </c>
      <c r="Q11" s="12">
        <v>7.0000000000000001E-3</v>
      </c>
      <c r="R11" s="2">
        <v>43545</v>
      </c>
      <c r="S11" s="13">
        <v>0.58049768518518519</v>
      </c>
      <c r="T11" s="12">
        <v>2.0499999999999998</v>
      </c>
      <c r="U11" s="12">
        <v>-82.427495686100002</v>
      </c>
      <c r="V11" s="12">
        <v>27.931750772099999</v>
      </c>
      <c r="W11" s="12">
        <v>-0.71960000000000002</v>
      </c>
      <c r="Y11">
        <v>2.04</v>
      </c>
      <c r="Z11">
        <f t="shared" si="0"/>
        <v>-0.78110000000000002</v>
      </c>
      <c r="AA11">
        <f t="shared" si="1"/>
        <v>-0.72960000000000003</v>
      </c>
    </row>
    <row r="12" spans="1:27" x14ac:dyDescent="0.3">
      <c r="A12" s="12">
        <v>398725.18349999998</v>
      </c>
      <c r="B12" s="12">
        <v>157927.4008</v>
      </c>
      <c r="C12" s="12">
        <v>-0.85089999999999999</v>
      </c>
      <c r="D12" s="12">
        <v>11</v>
      </c>
      <c r="E12" s="12"/>
      <c r="F12" s="12">
        <v>8.9999999999999993E-3</v>
      </c>
      <c r="G12" s="12">
        <v>1.4999999999999999E-2</v>
      </c>
      <c r="H12" s="12" t="s">
        <v>240</v>
      </c>
      <c r="I12" s="12">
        <v>14</v>
      </c>
      <c r="J12" s="12">
        <v>1</v>
      </c>
      <c r="K12" s="12">
        <v>1.58</v>
      </c>
      <c r="L12" s="12">
        <v>0.82799999999999996</v>
      </c>
      <c r="M12" s="12">
        <v>1.3460000000000001</v>
      </c>
      <c r="N12" s="12">
        <v>1.3939999999999999</v>
      </c>
      <c r="O12" s="12">
        <v>2.1070000000000002</v>
      </c>
      <c r="P12" s="12">
        <v>6.0000000000000001E-3</v>
      </c>
      <c r="Q12" s="12">
        <v>7.0000000000000001E-3</v>
      </c>
      <c r="R12" s="2">
        <v>43545</v>
      </c>
      <c r="S12" s="13">
        <v>0.58075231481481482</v>
      </c>
      <c r="T12" s="12">
        <v>2.0499999999999998</v>
      </c>
      <c r="U12" s="12">
        <v>-82.427486901699993</v>
      </c>
      <c r="V12" s="12">
        <v>27.931800732799999</v>
      </c>
      <c r="W12" s="12">
        <v>-0.79932000000000003</v>
      </c>
      <c r="Y12">
        <v>2.04</v>
      </c>
      <c r="Z12">
        <f t="shared" si="0"/>
        <v>-0.8609</v>
      </c>
      <c r="AA12">
        <f t="shared" si="1"/>
        <v>-0.80932000000000004</v>
      </c>
    </row>
    <row r="13" spans="1:27" x14ac:dyDescent="0.3">
      <c r="A13" s="12">
        <v>398731.07530000003</v>
      </c>
      <c r="B13" s="12">
        <v>157927.70980000001</v>
      </c>
      <c r="C13" s="12">
        <v>-0.88090000000000002</v>
      </c>
      <c r="D13" s="12">
        <v>12</v>
      </c>
      <c r="E13" s="12"/>
      <c r="F13" s="12">
        <v>8.9999999999999993E-3</v>
      </c>
      <c r="G13" s="12">
        <v>1.6E-2</v>
      </c>
      <c r="H13" s="12" t="s">
        <v>240</v>
      </c>
      <c r="I13" s="12">
        <v>14</v>
      </c>
      <c r="J13" s="12">
        <v>1</v>
      </c>
      <c r="K13" s="12">
        <v>1.581</v>
      </c>
      <c r="L13" s="12">
        <v>0.82799999999999996</v>
      </c>
      <c r="M13" s="12">
        <v>1.347</v>
      </c>
      <c r="N13" s="12">
        <v>1.395</v>
      </c>
      <c r="O13" s="12">
        <v>2.109</v>
      </c>
      <c r="P13" s="12">
        <v>6.0000000000000001E-3</v>
      </c>
      <c r="Q13" s="12">
        <v>7.0000000000000001E-3</v>
      </c>
      <c r="R13" s="2">
        <v>43545</v>
      </c>
      <c r="S13" s="13">
        <v>0.58098379629629626</v>
      </c>
      <c r="T13" s="12">
        <v>2.0499999999999998</v>
      </c>
      <c r="U13" s="12">
        <v>-82.427483971399994</v>
      </c>
      <c r="V13" s="12">
        <v>27.931853910499999</v>
      </c>
      <c r="W13" s="12">
        <v>-0.82921</v>
      </c>
      <c r="Y13">
        <v>2.04</v>
      </c>
      <c r="Z13">
        <f t="shared" si="0"/>
        <v>-0.89090000000000003</v>
      </c>
      <c r="AA13">
        <f t="shared" si="1"/>
        <v>-0.83921000000000001</v>
      </c>
    </row>
    <row r="14" spans="1:27" x14ac:dyDescent="0.3">
      <c r="A14" s="12">
        <v>398736.109</v>
      </c>
      <c r="B14" s="12">
        <v>157927.91800000001</v>
      </c>
      <c r="C14" s="12">
        <v>-0.91959999999999997</v>
      </c>
      <c r="D14" s="12">
        <v>13</v>
      </c>
      <c r="E14" s="12"/>
      <c r="F14" s="12">
        <v>8.9999999999999993E-3</v>
      </c>
      <c r="G14" s="12">
        <v>1.4999999999999999E-2</v>
      </c>
      <c r="H14" s="12" t="s">
        <v>240</v>
      </c>
      <c r="I14" s="12">
        <v>14</v>
      </c>
      <c r="J14" s="12">
        <v>1</v>
      </c>
      <c r="K14" s="12">
        <v>1.583</v>
      </c>
      <c r="L14" s="12">
        <v>0.82799999999999996</v>
      </c>
      <c r="M14" s="12">
        <v>1.349</v>
      </c>
      <c r="N14" s="12">
        <v>1.397</v>
      </c>
      <c r="O14" s="12">
        <v>2.1110000000000002</v>
      </c>
      <c r="P14" s="12">
        <v>6.0000000000000001E-3</v>
      </c>
      <c r="Q14" s="12">
        <v>7.0000000000000001E-3</v>
      </c>
      <c r="R14" s="2">
        <v>43545</v>
      </c>
      <c r="S14" s="13">
        <v>0.58122685185185186</v>
      </c>
      <c r="T14" s="12">
        <v>2.0499999999999998</v>
      </c>
      <c r="U14" s="12">
        <v>-82.427482034700006</v>
      </c>
      <c r="V14" s="12">
        <v>27.931899341400001</v>
      </c>
      <c r="W14" s="12">
        <v>-0.86782000000000004</v>
      </c>
      <c r="Y14">
        <v>2.04</v>
      </c>
      <c r="Z14">
        <f t="shared" si="0"/>
        <v>-0.92959999999999998</v>
      </c>
      <c r="AA14">
        <f t="shared" si="1"/>
        <v>-0.87782000000000004</v>
      </c>
    </row>
    <row r="15" spans="1:27" x14ac:dyDescent="0.3">
      <c r="A15" s="12">
        <v>398737.79249999998</v>
      </c>
      <c r="B15" s="12">
        <v>157912.345</v>
      </c>
      <c r="C15" s="12">
        <v>-0.95409999999999995</v>
      </c>
      <c r="D15" s="12">
        <v>14</v>
      </c>
      <c r="E15" s="12"/>
      <c r="F15" s="12">
        <v>8.9999999999999993E-3</v>
      </c>
      <c r="G15" s="12">
        <v>1.4999999999999999E-2</v>
      </c>
      <c r="H15" s="12" t="s">
        <v>240</v>
      </c>
      <c r="I15" s="12">
        <v>14</v>
      </c>
      <c r="J15" s="12">
        <v>1</v>
      </c>
      <c r="K15" s="12">
        <v>1.589</v>
      </c>
      <c r="L15" s="12">
        <v>0.82499999999999996</v>
      </c>
      <c r="M15" s="12">
        <v>1.3580000000000001</v>
      </c>
      <c r="N15" s="12">
        <v>1.405</v>
      </c>
      <c r="O15" s="12">
        <v>2.121</v>
      </c>
      <c r="P15" s="12">
        <v>6.0000000000000001E-3</v>
      </c>
      <c r="Q15" s="12">
        <v>7.0000000000000001E-3</v>
      </c>
      <c r="R15" s="2">
        <v>43545</v>
      </c>
      <c r="S15" s="13">
        <v>0.58221064814814816</v>
      </c>
      <c r="T15" s="12">
        <v>2.0499999999999998</v>
      </c>
      <c r="U15" s="12">
        <v>-82.427640323600002</v>
      </c>
      <c r="V15" s="12">
        <v>27.931914042199999</v>
      </c>
      <c r="W15" s="12">
        <v>-0.90178000000000003</v>
      </c>
      <c r="Y15">
        <v>2.04</v>
      </c>
      <c r="Z15">
        <f t="shared" si="0"/>
        <v>-0.96409999999999996</v>
      </c>
      <c r="AA15">
        <f t="shared" si="1"/>
        <v>-0.91178000000000003</v>
      </c>
    </row>
    <row r="16" spans="1:27" x14ac:dyDescent="0.3">
      <c r="A16" s="12">
        <v>398733.18</v>
      </c>
      <c r="B16" s="12">
        <v>157911.54699999999</v>
      </c>
      <c r="C16" s="12">
        <v>-0.90190000000000003</v>
      </c>
      <c r="D16" s="12">
        <v>15</v>
      </c>
      <c r="E16" s="12"/>
      <c r="F16" s="12">
        <v>8.9999999999999993E-3</v>
      </c>
      <c r="G16" s="12">
        <v>1.6E-2</v>
      </c>
      <c r="H16" s="12" t="s">
        <v>240</v>
      </c>
      <c r="I16" s="12">
        <v>14</v>
      </c>
      <c r="J16" s="12">
        <v>2</v>
      </c>
      <c r="K16" s="12">
        <v>1.591</v>
      </c>
      <c r="L16" s="12">
        <v>0.82399999999999995</v>
      </c>
      <c r="M16" s="12">
        <v>1.361</v>
      </c>
      <c r="N16" s="12">
        <v>1.407</v>
      </c>
      <c r="O16" s="12">
        <v>2.1240000000000001</v>
      </c>
      <c r="P16" s="12">
        <v>6.0000000000000001E-3</v>
      </c>
      <c r="Q16" s="12">
        <v>7.0000000000000001E-3</v>
      </c>
      <c r="R16" s="2">
        <v>43545</v>
      </c>
      <c r="S16" s="13">
        <v>0.58250000000000002</v>
      </c>
      <c r="T16" s="12">
        <v>2.0499999999999998</v>
      </c>
      <c r="U16" s="12">
        <v>-82.427648267799995</v>
      </c>
      <c r="V16" s="12">
        <v>27.931872393599999</v>
      </c>
      <c r="W16" s="12">
        <v>-0.84965000000000002</v>
      </c>
      <c r="Y16">
        <v>2.04</v>
      </c>
      <c r="Z16">
        <f t="shared" si="0"/>
        <v>-0.91190000000000004</v>
      </c>
      <c r="AA16">
        <f t="shared" si="1"/>
        <v>-0.85965000000000003</v>
      </c>
    </row>
    <row r="17" spans="1:27" x14ac:dyDescent="0.3">
      <c r="A17" s="12">
        <v>398728.21769999998</v>
      </c>
      <c r="B17" s="12">
        <v>157910.23319999999</v>
      </c>
      <c r="C17" s="12">
        <v>-0.84709999999999996</v>
      </c>
      <c r="D17" s="12">
        <v>16</v>
      </c>
      <c r="E17" s="12"/>
      <c r="F17" s="12">
        <v>8.9999999999999993E-3</v>
      </c>
      <c r="G17" s="12">
        <v>1.4999999999999999E-2</v>
      </c>
      <c r="H17" s="12" t="s">
        <v>240</v>
      </c>
      <c r="I17" s="12">
        <v>14</v>
      </c>
      <c r="J17" s="12">
        <v>2</v>
      </c>
      <c r="K17" s="12">
        <v>1.5920000000000001</v>
      </c>
      <c r="L17" s="12">
        <v>0.82399999999999995</v>
      </c>
      <c r="M17" s="12">
        <v>1.3620000000000001</v>
      </c>
      <c r="N17" s="12">
        <v>1.409</v>
      </c>
      <c r="O17" s="12">
        <v>2.1259999999999999</v>
      </c>
      <c r="P17" s="12">
        <v>6.0000000000000001E-3</v>
      </c>
      <c r="Q17" s="12">
        <v>7.0000000000000001E-3</v>
      </c>
      <c r="R17" s="2">
        <v>43545</v>
      </c>
      <c r="S17" s="13">
        <v>0.58273148148148146</v>
      </c>
      <c r="T17" s="12">
        <v>2.0499999999999998</v>
      </c>
      <c r="U17" s="12">
        <v>-82.4276614403</v>
      </c>
      <c r="V17" s="12">
        <v>27.931827572</v>
      </c>
      <c r="W17" s="12">
        <v>-0.79491000000000001</v>
      </c>
      <c r="Y17">
        <v>2.04</v>
      </c>
      <c r="Z17">
        <f t="shared" si="0"/>
        <v>-0.85709999999999997</v>
      </c>
      <c r="AA17">
        <f t="shared" si="1"/>
        <v>-0.80491000000000001</v>
      </c>
    </row>
    <row r="18" spans="1:27" x14ac:dyDescent="0.3">
      <c r="A18" s="12">
        <v>398723.26750000002</v>
      </c>
      <c r="B18" s="12">
        <v>157908.8714</v>
      </c>
      <c r="C18" s="12">
        <v>-0.84199999999999997</v>
      </c>
      <c r="D18" s="12">
        <v>17</v>
      </c>
      <c r="E18" s="12"/>
      <c r="F18" s="12">
        <v>8.9999999999999993E-3</v>
      </c>
      <c r="G18" s="12">
        <v>1.6E-2</v>
      </c>
      <c r="H18" s="12" t="s">
        <v>240</v>
      </c>
      <c r="I18" s="12">
        <v>14</v>
      </c>
      <c r="J18" s="12">
        <v>2</v>
      </c>
      <c r="K18" s="12">
        <v>1.593</v>
      </c>
      <c r="L18" s="12">
        <v>0.82299999999999995</v>
      </c>
      <c r="M18" s="12">
        <v>1.3640000000000001</v>
      </c>
      <c r="N18" s="12">
        <v>1.41</v>
      </c>
      <c r="O18" s="12">
        <v>2.1269999999999998</v>
      </c>
      <c r="P18" s="12">
        <v>6.0000000000000001E-3</v>
      </c>
      <c r="Q18" s="12">
        <v>7.0000000000000001E-3</v>
      </c>
      <c r="R18" s="2">
        <v>43545</v>
      </c>
      <c r="S18" s="13">
        <v>0.58299768518518513</v>
      </c>
      <c r="T18" s="12">
        <v>2.0499999999999998</v>
      </c>
      <c r="U18" s="12">
        <v>-82.427675101000005</v>
      </c>
      <c r="V18" s="12">
        <v>27.931782858199998</v>
      </c>
      <c r="W18" s="12">
        <v>-0.78986999999999996</v>
      </c>
      <c r="Y18">
        <v>2.04</v>
      </c>
      <c r="Z18">
        <f t="shared" si="0"/>
        <v>-0.85199999999999998</v>
      </c>
      <c r="AA18">
        <f t="shared" si="1"/>
        <v>-0.79986999999999997</v>
      </c>
    </row>
    <row r="19" spans="1:27" x14ac:dyDescent="0.3">
      <c r="A19" s="12">
        <v>398718.0282</v>
      </c>
      <c r="B19" s="12">
        <v>157907.95420000001</v>
      </c>
      <c r="C19" s="12">
        <v>-0.77249999999999996</v>
      </c>
      <c r="D19" s="12">
        <v>18</v>
      </c>
      <c r="E19" s="12"/>
      <c r="F19" s="12">
        <v>8.9999999999999993E-3</v>
      </c>
      <c r="G19" s="12">
        <v>1.4999999999999999E-2</v>
      </c>
      <c r="H19" s="12" t="s">
        <v>240</v>
      </c>
      <c r="I19" s="12">
        <v>14</v>
      </c>
      <c r="J19" s="12">
        <v>2</v>
      </c>
      <c r="K19" s="12">
        <v>1.5940000000000001</v>
      </c>
      <c r="L19" s="12">
        <v>0.82299999999999995</v>
      </c>
      <c r="M19" s="12">
        <v>1.3660000000000001</v>
      </c>
      <c r="N19" s="12">
        <v>1.4119999999999999</v>
      </c>
      <c r="O19" s="12">
        <v>2.13</v>
      </c>
      <c r="P19" s="12">
        <v>6.0000000000000001E-3</v>
      </c>
      <c r="Q19" s="12">
        <v>7.0000000000000001E-3</v>
      </c>
      <c r="R19" s="2">
        <v>43545</v>
      </c>
      <c r="S19" s="13">
        <v>0.58319444444444446</v>
      </c>
      <c r="T19" s="12">
        <v>2.0499999999999998</v>
      </c>
      <c r="U19" s="12">
        <v>-82.427684233999997</v>
      </c>
      <c r="V19" s="12">
        <v>27.931735549500001</v>
      </c>
      <c r="W19" s="12">
        <v>-0.72043999999999997</v>
      </c>
      <c r="Y19">
        <v>2.04</v>
      </c>
      <c r="Z19">
        <f t="shared" si="0"/>
        <v>-0.78249999999999997</v>
      </c>
      <c r="AA19">
        <f t="shared" si="1"/>
        <v>-0.73043999999999998</v>
      </c>
    </row>
    <row r="20" spans="1:27" x14ac:dyDescent="0.3">
      <c r="A20" s="12">
        <v>398712.94540000003</v>
      </c>
      <c r="B20" s="12">
        <v>157907.43419999999</v>
      </c>
      <c r="C20" s="12">
        <v>-0.70569999999999999</v>
      </c>
      <c r="D20" s="12">
        <v>19</v>
      </c>
      <c r="E20" s="12"/>
      <c r="F20" s="12">
        <v>8.9999999999999993E-3</v>
      </c>
      <c r="G20" s="12">
        <v>1.6E-2</v>
      </c>
      <c r="H20" s="12" t="s">
        <v>240</v>
      </c>
      <c r="I20" s="12">
        <v>14</v>
      </c>
      <c r="J20" s="12">
        <v>1</v>
      </c>
      <c r="K20" s="12">
        <v>1.5960000000000001</v>
      </c>
      <c r="L20" s="12">
        <v>0.82199999999999995</v>
      </c>
      <c r="M20" s="12">
        <v>1.367</v>
      </c>
      <c r="N20" s="12">
        <v>1.413</v>
      </c>
      <c r="O20" s="12">
        <v>2.1309999999999998</v>
      </c>
      <c r="P20" s="12">
        <v>6.0000000000000001E-3</v>
      </c>
      <c r="Q20" s="12">
        <v>7.0000000000000001E-3</v>
      </c>
      <c r="R20" s="2">
        <v>43545</v>
      </c>
      <c r="S20" s="13">
        <v>0.58341435185185186</v>
      </c>
      <c r="T20" s="12">
        <v>2.0499999999999998</v>
      </c>
      <c r="U20" s="12">
        <v>-82.427689336900002</v>
      </c>
      <c r="V20" s="12">
        <v>27.931689665699999</v>
      </c>
      <c r="W20" s="12">
        <v>-0.65373000000000003</v>
      </c>
      <c r="Y20">
        <v>2.04</v>
      </c>
      <c r="Z20">
        <f t="shared" si="0"/>
        <v>-0.7157</v>
      </c>
      <c r="AA20">
        <f t="shared" si="1"/>
        <v>-0.66373000000000004</v>
      </c>
    </row>
    <row r="21" spans="1:27" x14ac:dyDescent="0.3">
      <c r="A21" s="12">
        <v>398707.78590000002</v>
      </c>
      <c r="B21" s="12">
        <v>157907.14970000001</v>
      </c>
      <c r="C21" s="12">
        <v>-0.65969999999999995</v>
      </c>
      <c r="D21" s="12">
        <v>20</v>
      </c>
      <c r="E21" s="12"/>
      <c r="F21" s="12">
        <v>8.9999999999999993E-3</v>
      </c>
      <c r="G21" s="12">
        <v>1.4999999999999999E-2</v>
      </c>
      <c r="H21" s="12" t="s">
        <v>240</v>
      </c>
      <c r="I21" s="12">
        <v>14</v>
      </c>
      <c r="J21" s="12">
        <v>1</v>
      </c>
      <c r="K21" s="12">
        <v>1.597</v>
      </c>
      <c r="L21" s="12">
        <v>0.82099999999999995</v>
      </c>
      <c r="M21" s="12">
        <v>1.369</v>
      </c>
      <c r="N21" s="12">
        <v>1.415</v>
      </c>
      <c r="O21" s="12">
        <v>2.133</v>
      </c>
      <c r="P21" s="12">
        <v>6.0000000000000001E-3</v>
      </c>
      <c r="Q21" s="12">
        <v>7.0000000000000001E-3</v>
      </c>
      <c r="R21" s="2">
        <v>43545</v>
      </c>
      <c r="S21" s="13">
        <v>0.58362268518518523</v>
      </c>
      <c r="T21" s="12">
        <v>2.0499999999999998</v>
      </c>
      <c r="U21" s="12">
        <v>-82.427692044200001</v>
      </c>
      <c r="V21" s="12">
        <v>27.9316430971</v>
      </c>
      <c r="W21" s="12">
        <v>-0.60782000000000003</v>
      </c>
      <c r="Y21">
        <v>2.04</v>
      </c>
      <c r="Z21">
        <f t="shared" si="0"/>
        <v>-0.66969999999999996</v>
      </c>
      <c r="AA21">
        <f t="shared" si="1"/>
        <v>-0.61782000000000004</v>
      </c>
    </row>
    <row r="22" spans="1:27" x14ac:dyDescent="0.3">
      <c r="A22" s="12">
        <v>398702.48090000002</v>
      </c>
      <c r="B22" s="12">
        <v>157907.08059999999</v>
      </c>
      <c r="C22" s="12">
        <v>-0.62619999999999998</v>
      </c>
      <c r="D22" s="12">
        <v>21</v>
      </c>
      <c r="E22" s="12"/>
      <c r="F22" s="12">
        <v>8.9999999999999993E-3</v>
      </c>
      <c r="G22" s="12">
        <v>1.4999999999999999E-2</v>
      </c>
      <c r="H22" s="12" t="s">
        <v>240</v>
      </c>
      <c r="I22" s="12">
        <v>14</v>
      </c>
      <c r="J22" s="12">
        <v>2</v>
      </c>
      <c r="K22" s="12">
        <v>1.597</v>
      </c>
      <c r="L22" s="12">
        <v>0.82099999999999995</v>
      </c>
      <c r="M22" s="12">
        <v>1.37</v>
      </c>
      <c r="N22" s="12">
        <v>1.4159999999999999</v>
      </c>
      <c r="O22" s="12">
        <v>2.1339999999999999</v>
      </c>
      <c r="P22" s="12">
        <v>6.0000000000000001E-3</v>
      </c>
      <c r="Q22" s="12">
        <v>7.0000000000000001E-3</v>
      </c>
      <c r="R22" s="2">
        <v>43545</v>
      </c>
      <c r="S22" s="13">
        <v>0.58384259259259264</v>
      </c>
      <c r="T22" s="12">
        <v>2.0499999999999998</v>
      </c>
      <c r="U22" s="12">
        <v>-82.427692557900002</v>
      </c>
      <c r="V22" s="12">
        <v>27.9315952223</v>
      </c>
      <c r="W22" s="12">
        <v>-0.57442000000000004</v>
      </c>
      <c r="Y22">
        <v>2.04</v>
      </c>
      <c r="Z22">
        <f t="shared" si="0"/>
        <v>-0.63619999999999999</v>
      </c>
      <c r="AA22">
        <f t="shared" si="1"/>
        <v>-0.58442000000000005</v>
      </c>
    </row>
    <row r="23" spans="1:27" x14ac:dyDescent="0.3">
      <c r="A23" s="12">
        <v>398696.66960000002</v>
      </c>
      <c r="B23" s="12">
        <v>157907.80600000001</v>
      </c>
      <c r="C23" s="12">
        <v>-0.59019999999999995</v>
      </c>
      <c r="D23" s="12">
        <v>22</v>
      </c>
      <c r="E23" s="12" t="s">
        <v>281</v>
      </c>
      <c r="F23" s="12">
        <v>8.9999999999999993E-3</v>
      </c>
      <c r="G23" s="12">
        <v>1.4999999999999999E-2</v>
      </c>
      <c r="H23" s="12" t="s">
        <v>240</v>
      </c>
      <c r="I23" s="12">
        <v>14</v>
      </c>
      <c r="J23" s="12">
        <v>2</v>
      </c>
      <c r="K23" s="12">
        <v>1.599</v>
      </c>
      <c r="L23" s="12">
        <v>0.82</v>
      </c>
      <c r="M23" s="12">
        <v>1.3720000000000001</v>
      </c>
      <c r="N23" s="12">
        <v>1.417</v>
      </c>
      <c r="O23" s="12">
        <v>2.1360000000000001</v>
      </c>
      <c r="P23" s="12">
        <v>6.0000000000000001E-3</v>
      </c>
      <c r="Q23" s="12">
        <v>7.0000000000000001E-3</v>
      </c>
      <c r="R23" s="2">
        <v>43545</v>
      </c>
      <c r="S23" s="13">
        <v>0.58422453703703703</v>
      </c>
      <c r="T23" s="12">
        <v>2.0499999999999998</v>
      </c>
      <c r="U23" s="12">
        <v>-82.427684980999999</v>
      </c>
      <c r="V23" s="12">
        <v>27.931542803700001</v>
      </c>
      <c r="W23" s="12">
        <v>-0.53854999999999997</v>
      </c>
      <c r="Y23">
        <v>2.04</v>
      </c>
      <c r="Z23">
        <f t="shared" si="0"/>
        <v>-0.60019999999999996</v>
      </c>
      <c r="AA23">
        <f t="shared" si="1"/>
        <v>-0.54854999999999998</v>
      </c>
    </row>
    <row r="24" spans="1:27" x14ac:dyDescent="0.3">
      <c r="A24" s="12">
        <v>398695.86489999999</v>
      </c>
      <c r="B24" s="12">
        <v>157908.01139999999</v>
      </c>
      <c r="C24" s="12">
        <v>-0.55640000000000001</v>
      </c>
      <c r="D24" s="12">
        <v>23</v>
      </c>
      <c r="E24" s="12" t="s">
        <v>293</v>
      </c>
      <c r="F24" s="12">
        <v>8.9999999999999993E-3</v>
      </c>
      <c r="G24" s="12">
        <v>1.6E-2</v>
      </c>
      <c r="H24" s="12" t="s">
        <v>240</v>
      </c>
      <c r="I24" s="12">
        <v>14</v>
      </c>
      <c r="J24" s="12">
        <v>1</v>
      </c>
      <c r="K24" s="12">
        <v>1.599</v>
      </c>
      <c r="L24" s="12">
        <v>0.82</v>
      </c>
      <c r="M24" s="12">
        <v>1.373</v>
      </c>
      <c r="N24" s="12">
        <v>1.4179999999999999</v>
      </c>
      <c r="O24" s="12">
        <v>2.1379999999999999</v>
      </c>
      <c r="P24" s="12">
        <v>6.0000000000000001E-3</v>
      </c>
      <c r="Q24" s="12">
        <v>7.0000000000000001E-3</v>
      </c>
      <c r="R24" s="2">
        <v>43545</v>
      </c>
      <c r="S24" s="13">
        <v>0.58461805555555557</v>
      </c>
      <c r="T24" s="12">
        <v>2.0499999999999998</v>
      </c>
      <c r="U24" s="12">
        <v>-82.427682865500003</v>
      </c>
      <c r="V24" s="12">
        <v>27.931535548500001</v>
      </c>
      <c r="W24" s="12">
        <v>-0.50478000000000001</v>
      </c>
      <c r="Y24">
        <v>2.04</v>
      </c>
      <c r="Z24">
        <f t="shared" si="0"/>
        <v>-0.56640000000000001</v>
      </c>
      <c r="AA24">
        <f t="shared" si="1"/>
        <v>-0.51478000000000002</v>
      </c>
    </row>
    <row r="25" spans="1:27" x14ac:dyDescent="0.3">
      <c r="A25" s="12">
        <v>398694.77260000003</v>
      </c>
      <c r="B25" s="12">
        <v>157908.2377</v>
      </c>
      <c r="C25" s="12">
        <v>-0.4335</v>
      </c>
      <c r="D25" s="12">
        <v>24</v>
      </c>
      <c r="E25" s="12" t="s">
        <v>293</v>
      </c>
      <c r="F25" s="12">
        <v>8.9999999999999993E-3</v>
      </c>
      <c r="G25" s="12">
        <v>1.6E-2</v>
      </c>
      <c r="H25" s="12" t="s">
        <v>240</v>
      </c>
      <c r="I25" s="12">
        <v>14</v>
      </c>
      <c r="J25" s="12">
        <v>1</v>
      </c>
      <c r="K25" s="12">
        <v>1.601</v>
      </c>
      <c r="L25" s="12">
        <v>0.81799999999999995</v>
      </c>
      <c r="M25" s="12">
        <v>1.3759999999999999</v>
      </c>
      <c r="N25" s="12">
        <v>1.421</v>
      </c>
      <c r="O25" s="12">
        <v>2.14</v>
      </c>
      <c r="P25" s="12">
        <v>6.0000000000000001E-3</v>
      </c>
      <c r="Q25" s="12">
        <v>7.0000000000000001E-3</v>
      </c>
      <c r="R25" s="2">
        <v>43545</v>
      </c>
      <c r="S25" s="13">
        <v>0.58480324074074075</v>
      </c>
      <c r="T25" s="12">
        <v>2.0499999999999998</v>
      </c>
      <c r="U25" s="12">
        <v>-82.4276805274</v>
      </c>
      <c r="V25" s="12">
        <v>27.9315256987</v>
      </c>
      <c r="W25" s="12">
        <v>-0.38190000000000002</v>
      </c>
      <c r="Y25">
        <v>2.04</v>
      </c>
      <c r="Z25">
        <f t="shared" si="0"/>
        <v>-0.44350000000000001</v>
      </c>
      <c r="AA25">
        <f t="shared" si="1"/>
        <v>-0.39190000000000003</v>
      </c>
    </row>
    <row r="26" spans="1:27" x14ac:dyDescent="0.3">
      <c r="A26" s="12">
        <v>398694.30560000002</v>
      </c>
      <c r="B26" s="12">
        <v>157908.43470000001</v>
      </c>
      <c r="C26" s="12">
        <v>-0.38969999999999999</v>
      </c>
      <c r="D26" s="12">
        <v>25</v>
      </c>
      <c r="E26" s="12" t="s">
        <v>294</v>
      </c>
      <c r="F26" s="12">
        <v>8.9999999999999993E-3</v>
      </c>
      <c r="G26" s="12">
        <v>1.6E-2</v>
      </c>
      <c r="H26" s="12" t="s">
        <v>240</v>
      </c>
      <c r="I26" s="12">
        <v>14</v>
      </c>
      <c r="J26" s="12">
        <v>1</v>
      </c>
      <c r="K26" s="12">
        <v>1.6020000000000001</v>
      </c>
      <c r="L26" s="12">
        <v>0.81799999999999995</v>
      </c>
      <c r="M26" s="12">
        <v>1.377</v>
      </c>
      <c r="N26" s="12">
        <v>1.4219999999999999</v>
      </c>
      <c r="O26" s="12">
        <v>2.141</v>
      </c>
      <c r="P26" s="12">
        <v>6.0000000000000001E-3</v>
      </c>
      <c r="Q26" s="12">
        <v>7.0000000000000001E-3</v>
      </c>
      <c r="R26" s="2">
        <v>43545</v>
      </c>
      <c r="S26" s="13">
        <v>0.5852546296296296</v>
      </c>
      <c r="T26" s="12">
        <v>2.0499999999999998</v>
      </c>
      <c r="U26" s="12">
        <v>-82.427678509200007</v>
      </c>
      <c r="V26" s="12">
        <v>27.9315214907</v>
      </c>
      <c r="W26" s="12">
        <v>-0.33811999999999998</v>
      </c>
      <c r="Y26">
        <v>2.04</v>
      </c>
      <c r="Z26">
        <f t="shared" si="0"/>
        <v>-0.3997</v>
      </c>
      <c r="AA26">
        <f t="shared" si="1"/>
        <v>-0.34811999999999999</v>
      </c>
    </row>
    <row r="27" spans="1:27" x14ac:dyDescent="0.3">
      <c r="A27" s="12">
        <v>398693.53230000002</v>
      </c>
      <c r="B27" s="12">
        <v>157909.29500000001</v>
      </c>
      <c r="C27" s="12">
        <v>-0.32740000000000002</v>
      </c>
      <c r="D27" s="12">
        <v>26</v>
      </c>
      <c r="E27" s="12"/>
      <c r="F27" s="12">
        <v>8.9999999999999993E-3</v>
      </c>
      <c r="G27" s="12">
        <v>1.4999999999999999E-2</v>
      </c>
      <c r="H27" s="12" t="s">
        <v>240</v>
      </c>
      <c r="I27" s="12">
        <v>14</v>
      </c>
      <c r="J27" s="12">
        <v>2</v>
      </c>
      <c r="K27" s="12">
        <v>1.766</v>
      </c>
      <c r="L27" s="12">
        <v>0.86</v>
      </c>
      <c r="M27" s="12">
        <v>1.5429999999999999</v>
      </c>
      <c r="N27" s="12">
        <v>1.722</v>
      </c>
      <c r="O27" s="12">
        <v>2.4670000000000001</v>
      </c>
      <c r="P27" s="12">
        <v>6.0000000000000001E-3</v>
      </c>
      <c r="Q27" s="12">
        <v>7.0000000000000001E-3</v>
      </c>
      <c r="R27" s="2">
        <v>43545</v>
      </c>
      <c r="S27" s="13">
        <v>0.58545138888888892</v>
      </c>
      <c r="T27" s="12">
        <v>2.0499999999999998</v>
      </c>
      <c r="U27" s="12">
        <v>-82.427669740699997</v>
      </c>
      <c r="V27" s="12">
        <v>27.9315145395</v>
      </c>
      <c r="W27" s="12">
        <v>-0.27585999999999999</v>
      </c>
      <c r="Y27">
        <v>2.04</v>
      </c>
      <c r="Z27">
        <f t="shared" si="0"/>
        <v>-0.33740000000000003</v>
      </c>
      <c r="AA27">
        <f t="shared" si="1"/>
        <v>-0.28586</v>
      </c>
    </row>
    <row r="28" spans="1:27" x14ac:dyDescent="0.3">
      <c r="A28" s="12">
        <v>398691.8297</v>
      </c>
      <c r="B28" s="12">
        <v>157902.3309</v>
      </c>
      <c r="C28" s="12">
        <v>-0.34899999999999998</v>
      </c>
      <c r="D28" s="12">
        <v>27</v>
      </c>
      <c r="E28" s="12"/>
      <c r="F28" s="12">
        <v>8.9999999999999993E-3</v>
      </c>
      <c r="G28" s="12">
        <v>1.6E-2</v>
      </c>
      <c r="H28" s="12" t="s">
        <v>240</v>
      </c>
      <c r="I28" s="12">
        <v>14</v>
      </c>
      <c r="J28" s="12">
        <v>1</v>
      </c>
      <c r="K28" s="12">
        <v>1.764</v>
      </c>
      <c r="L28" s="12">
        <v>0.85799999999999998</v>
      </c>
      <c r="M28" s="12">
        <v>1.5409999999999999</v>
      </c>
      <c r="N28" s="12">
        <v>1.72</v>
      </c>
      <c r="O28" s="12">
        <v>2.464</v>
      </c>
      <c r="P28" s="12">
        <v>6.0000000000000001E-3</v>
      </c>
      <c r="Q28" s="12">
        <v>7.0000000000000001E-3</v>
      </c>
      <c r="R28" s="2">
        <v>43545</v>
      </c>
      <c r="S28" s="13">
        <v>0.58578703703703705</v>
      </c>
      <c r="T28" s="12">
        <v>2.0499999999999998</v>
      </c>
      <c r="U28" s="12">
        <v>-82.427740438499995</v>
      </c>
      <c r="V28" s="12">
        <v>27.931498955399999</v>
      </c>
      <c r="W28" s="12">
        <v>-0.29727999999999999</v>
      </c>
      <c r="Y28">
        <v>2.04</v>
      </c>
      <c r="Z28">
        <f t="shared" si="0"/>
        <v>-0.35899999999999999</v>
      </c>
      <c r="AA28">
        <f t="shared" si="1"/>
        <v>-0.30728</v>
      </c>
    </row>
    <row r="29" spans="1:27" x14ac:dyDescent="0.3">
      <c r="A29" s="12">
        <v>398692.33539999998</v>
      </c>
      <c r="B29" s="12">
        <v>157902.09640000001</v>
      </c>
      <c r="C29" s="12">
        <v>-0.37519999999999998</v>
      </c>
      <c r="D29" s="12">
        <v>28</v>
      </c>
      <c r="E29" s="12" t="s">
        <v>294</v>
      </c>
      <c r="F29" s="12">
        <v>8.9999999999999993E-3</v>
      </c>
      <c r="G29" s="12">
        <v>1.6E-2</v>
      </c>
      <c r="H29" s="12" t="s">
        <v>240</v>
      </c>
      <c r="I29" s="12">
        <v>14</v>
      </c>
      <c r="J29" s="12">
        <v>2</v>
      </c>
      <c r="K29" s="12">
        <v>1.6040000000000001</v>
      </c>
      <c r="L29" s="12">
        <v>0.81599999999999995</v>
      </c>
      <c r="M29" s="12">
        <v>1.381</v>
      </c>
      <c r="N29" s="12">
        <v>1.425</v>
      </c>
      <c r="O29" s="12">
        <v>2.1459999999999999</v>
      </c>
      <c r="P29" s="12">
        <v>6.0000000000000001E-3</v>
      </c>
      <c r="Q29" s="12">
        <v>7.0000000000000001E-3</v>
      </c>
      <c r="R29" s="2">
        <v>43545</v>
      </c>
      <c r="S29" s="13">
        <v>0.58594907407407404</v>
      </c>
      <c r="T29" s="12">
        <v>2.0499999999999998</v>
      </c>
      <c r="U29" s="12">
        <v>-82.427742839100006</v>
      </c>
      <c r="V29" s="12">
        <v>27.931503511500001</v>
      </c>
      <c r="W29" s="12">
        <v>-0.32346000000000003</v>
      </c>
      <c r="Y29">
        <v>2.04</v>
      </c>
      <c r="Z29">
        <f t="shared" si="0"/>
        <v>-0.38519999999999999</v>
      </c>
      <c r="AA29">
        <f t="shared" si="1"/>
        <v>-0.33346000000000003</v>
      </c>
    </row>
    <row r="30" spans="1:27" x14ac:dyDescent="0.3">
      <c r="A30" s="12">
        <v>398693.36180000001</v>
      </c>
      <c r="B30" s="12">
        <v>157901.72029999999</v>
      </c>
      <c r="C30" s="12">
        <v>-0.51529999999999998</v>
      </c>
      <c r="D30" s="12">
        <v>29</v>
      </c>
      <c r="E30" s="12" t="s">
        <v>293</v>
      </c>
      <c r="F30" s="12">
        <v>8.9999999999999993E-3</v>
      </c>
      <c r="G30" s="12">
        <v>1.6E-2</v>
      </c>
      <c r="H30" s="12" t="s">
        <v>240</v>
      </c>
      <c r="I30" s="12">
        <v>14</v>
      </c>
      <c r="J30" s="12">
        <v>1</v>
      </c>
      <c r="K30" s="12">
        <v>1.6040000000000001</v>
      </c>
      <c r="L30" s="12">
        <v>0.81499999999999995</v>
      </c>
      <c r="M30" s="12">
        <v>1.3819999999999999</v>
      </c>
      <c r="N30" s="12">
        <v>1.4259999999999999</v>
      </c>
      <c r="O30" s="12">
        <v>2.1459999999999999</v>
      </c>
      <c r="P30" s="12">
        <v>6.0000000000000001E-3</v>
      </c>
      <c r="Q30" s="12">
        <v>7.0000000000000001E-3</v>
      </c>
      <c r="R30" s="2">
        <v>43545</v>
      </c>
      <c r="S30" s="13">
        <v>0.58613425925925922</v>
      </c>
      <c r="T30" s="12">
        <v>2.0499999999999998</v>
      </c>
      <c r="U30" s="12">
        <v>-82.427746696900002</v>
      </c>
      <c r="V30" s="12">
        <v>27.931512761899999</v>
      </c>
      <c r="W30" s="12">
        <v>-0.46353</v>
      </c>
      <c r="Y30">
        <v>2.04</v>
      </c>
      <c r="Z30">
        <f t="shared" si="0"/>
        <v>-0.52529999999999999</v>
      </c>
      <c r="AA30">
        <f t="shared" si="1"/>
        <v>-0.47353000000000001</v>
      </c>
    </row>
    <row r="31" spans="1:27" x14ac:dyDescent="0.3">
      <c r="A31" s="12">
        <v>398693.9939</v>
      </c>
      <c r="B31" s="12">
        <v>157901.32680000001</v>
      </c>
      <c r="C31" s="12">
        <v>-0.55449999999999999</v>
      </c>
      <c r="D31" s="12">
        <v>30</v>
      </c>
      <c r="E31" s="12" t="s">
        <v>293</v>
      </c>
      <c r="F31" s="12">
        <v>8.9999999999999993E-3</v>
      </c>
      <c r="G31" s="12">
        <v>1.6E-2</v>
      </c>
      <c r="H31" s="12" t="s">
        <v>240</v>
      </c>
      <c r="I31" s="12">
        <v>14</v>
      </c>
      <c r="J31" s="12">
        <v>1</v>
      </c>
      <c r="K31" s="12">
        <v>1.605</v>
      </c>
      <c r="L31" s="12">
        <v>0.81399999999999995</v>
      </c>
      <c r="M31" s="12">
        <v>1.383</v>
      </c>
      <c r="N31" s="12">
        <v>1.4259999999999999</v>
      </c>
      <c r="O31" s="12">
        <v>2.1469999999999998</v>
      </c>
      <c r="P31" s="12">
        <v>6.0000000000000001E-3</v>
      </c>
      <c r="Q31" s="12">
        <v>7.0000000000000001E-3</v>
      </c>
      <c r="R31" s="2">
        <v>43545</v>
      </c>
      <c r="S31" s="13">
        <v>0.58629629629629632</v>
      </c>
      <c r="T31" s="12">
        <v>2.0499999999999998</v>
      </c>
      <c r="U31" s="12">
        <v>-82.427750717500004</v>
      </c>
      <c r="V31" s="12">
        <v>27.931518453599999</v>
      </c>
      <c r="W31" s="12">
        <v>-0.50270000000000004</v>
      </c>
      <c r="Y31">
        <v>2.04</v>
      </c>
      <c r="Z31">
        <f t="shared" si="0"/>
        <v>-0.5645</v>
      </c>
      <c r="AA31">
        <f t="shared" si="1"/>
        <v>-0.51270000000000004</v>
      </c>
    </row>
    <row r="32" spans="1:27" x14ac:dyDescent="0.3">
      <c r="A32" s="12">
        <v>398695.03230000002</v>
      </c>
      <c r="B32" s="12">
        <v>157901.12150000001</v>
      </c>
      <c r="C32" s="12">
        <v>-0.59219999999999995</v>
      </c>
      <c r="D32" s="12">
        <v>31</v>
      </c>
      <c r="E32" s="12" t="s">
        <v>281</v>
      </c>
      <c r="F32" s="12">
        <v>8.9999999999999993E-3</v>
      </c>
      <c r="G32" s="12">
        <v>1.6E-2</v>
      </c>
      <c r="H32" s="12" t="s">
        <v>240</v>
      </c>
      <c r="I32" s="12">
        <v>14</v>
      </c>
      <c r="J32" s="12">
        <v>1</v>
      </c>
      <c r="K32" s="12">
        <v>1.605</v>
      </c>
      <c r="L32" s="12">
        <v>0.81399999999999995</v>
      </c>
      <c r="M32" s="12">
        <v>1.383</v>
      </c>
      <c r="N32" s="12">
        <v>1.427</v>
      </c>
      <c r="O32" s="12">
        <v>2.1469999999999998</v>
      </c>
      <c r="P32" s="12">
        <v>6.0000000000000001E-3</v>
      </c>
      <c r="Q32" s="12">
        <v>7.0000000000000001E-3</v>
      </c>
      <c r="R32" s="2">
        <v>43545</v>
      </c>
      <c r="S32" s="13">
        <v>0.58650462962962957</v>
      </c>
      <c r="T32" s="12">
        <v>2.0499999999999998</v>
      </c>
      <c r="U32" s="12">
        <v>-82.427752840300002</v>
      </c>
      <c r="V32" s="12">
        <v>27.931527817700001</v>
      </c>
      <c r="W32" s="12">
        <v>-0.54037999999999997</v>
      </c>
      <c r="Y32">
        <v>2.04</v>
      </c>
      <c r="Z32">
        <f t="shared" si="0"/>
        <v>-0.60219999999999996</v>
      </c>
      <c r="AA32">
        <f t="shared" si="1"/>
        <v>-0.55037999999999998</v>
      </c>
    </row>
    <row r="33" spans="1:27" x14ac:dyDescent="0.3">
      <c r="A33" s="12">
        <v>398696.92800000001</v>
      </c>
      <c r="B33" s="12">
        <v>157900.4062</v>
      </c>
      <c r="C33" s="12">
        <v>-0.59619999999999995</v>
      </c>
      <c r="D33" s="12">
        <v>32</v>
      </c>
      <c r="E33" s="12"/>
      <c r="F33" s="12">
        <v>8.9999999999999993E-3</v>
      </c>
      <c r="G33" s="12">
        <v>1.6E-2</v>
      </c>
      <c r="H33" s="12" t="s">
        <v>240</v>
      </c>
      <c r="I33" s="12">
        <v>14</v>
      </c>
      <c r="J33" s="12">
        <v>1</v>
      </c>
      <c r="K33" s="12">
        <v>1.605</v>
      </c>
      <c r="L33" s="12">
        <v>0.81299999999999994</v>
      </c>
      <c r="M33" s="12">
        <v>1.3839999999999999</v>
      </c>
      <c r="N33" s="12">
        <v>1.427</v>
      </c>
      <c r="O33" s="12">
        <v>2.1480000000000001</v>
      </c>
      <c r="P33" s="12">
        <v>6.0000000000000001E-3</v>
      </c>
      <c r="Q33" s="12">
        <v>7.0000000000000001E-3</v>
      </c>
      <c r="R33" s="2">
        <v>43545</v>
      </c>
      <c r="S33" s="13">
        <v>0.58680555555555558</v>
      </c>
      <c r="T33" s="12">
        <v>2.0499999999999998</v>
      </c>
      <c r="U33" s="12">
        <v>-82.427760175399996</v>
      </c>
      <c r="V33" s="12">
        <v>27.931544901999999</v>
      </c>
      <c r="W33" s="12">
        <v>-0.54432000000000003</v>
      </c>
      <c r="Y33">
        <v>2.04</v>
      </c>
      <c r="Z33">
        <f t="shared" si="0"/>
        <v>-0.60619999999999996</v>
      </c>
      <c r="AA33">
        <f t="shared" si="1"/>
        <v>-0.55432000000000003</v>
      </c>
    </row>
    <row r="34" spans="1:27" x14ac:dyDescent="0.3">
      <c r="A34" s="12">
        <v>398703.05609999999</v>
      </c>
      <c r="B34" s="12">
        <v>157897.9203</v>
      </c>
      <c r="C34" s="12">
        <v>-0.60740000000000005</v>
      </c>
      <c r="D34" s="12">
        <v>33</v>
      </c>
      <c r="E34" s="12"/>
      <c r="F34" s="12">
        <v>8.9999999999999993E-3</v>
      </c>
      <c r="G34" s="12">
        <v>1.6E-2</v>
      </c>
      <c r="H34" s="12" t="s">
        <v>240</v>
      </c>
      <c r="I34" s="12">
        <v>14</v>
      </c>
      <c r="J34" s="12">
        <v>1</v>
      </c>
      <c r="K34" s="12">
        <v>1.6060000000000001</v>
      </c>
      <c r="L34" s="12">
        <v>0.81299999999999994</v>
      </c>
      <c r="M34" s="12">
        <v>1.385</v>
      </c>
      <c r="N34" s="12">
        <v>1.4279999999999999</v>
      </c>
      <c r="O34" s="12">
        <v>2.149</v>
      </c>
      <c r="P34" s="12">
        <v>6.0000000000000001E-3</v>
      </c>
      <c r="Q34" s="12">
        <v>7.0000000000000001E-3</v>
      </c>
      <c r="R34" s="2">
        <v>43545</v>
      </c>
      <c r="S34" s="13">
        <v>0.5870023148148148</v>
      </c>
      <c r="T34" s="12">
        <v>2.0499999999999998</v>
      </c>
      <c r="U34" s="12">
        <v>-82.427785650999994</v>
      </c>
      <c r="V34" s="12">
        <v>27.931600123799999</v>
      </c>
      <c r="W34" s="12">
        <v>-0.55532000000000004</v>
      </c>
      <c r="Y34">
        <v>2.04</v>
      </c>
      <c r="Z34">
        <f t="shared" si="0"/>
        <v>-0.61740000000000006</v>
      </c>
      <c r="AA34">
        <f t="shared" si="1"/>
        <v>-0.56532000000000004</v>
      </c>
    </row>
    <row r="35" spans="1:27" x14ac:dyDescent="0.3">
      <c r="A35" s="12">
        <v>398708.56949999998</v>
      </c>
      <c r="B35" s="12">
        <v>157895.96520000001</v>
      </c>
      <c r="C35" s="12">
        <v>-0.65149999999999997</v>
      </c>
      <c r="D35" s="12">
        <v>34</v>
      </c>
      <c r="E35" s="12"/>
      <c r="F35" s="12">
        <v>8.9999999999999993E-3</v>
      </c>
      <c r="G35" s="12">
        <v>1.4999999999999999E-2</v>
      </c>
      <c r="H35" s="12" t="s">
        <v>240</v>
      </c>
      <c r="I35" s="12">
        <v>15</v>
      </c>
      <c r="J35" s="12">
        <v>2</v>
      </c>
      <c r="K35" s="12">
        <v>1.5309999999999999</v>
      </c>
      <c r="L35" s="12">
        <v>0.78200000000000003</v>
      </c>
      <c r="M35" s="12">
        <v>1.3160000000000001</v>
      </c>
      <c r="N35" s="12">
        <v>1.34</v>
      </c>
      <c r="O35" s="12">
        <v>2.0350000000000001</v>
      </c>
      <c r="P35" s="12">
        <v>6.0000000000000001E-3</v>
      </c>
      <c r="Q35" s="12">
        <v>7.0000000000000001E-3</v>
      </c>
      <c r="R35" s="2">
        <v>43545</v>
      </c>
      <c r="S35" s="13">
        <v>0.58721064814814816</v>
      </c>
      <c r="T35" s="12">
        <v>2.0499999999999998</v>
      </c>
      <c r="U35" s="12">
        <v>-82.427805711600001</v>
      </c>
      <c r="V35" s="12">
        <v>27.9316498154</v>
      </c>
      <c r="W35" s="12">
        <v>-0.59926000000000001</v>
      </c>
      <c r="Y35">
        <v>2.04</v>
      </c>
      <c r="Z35">
        <f t="shared" si="0"/>
        <v>-0.66149999999999998</v>
      </c>
      <c r="AA35">
        <f t="shared" si="1"/>
        <v>-0.60926000000000002</v>
      </c>
    </row>
    <row r="36" spans="1:27" x14ac:dyDescent="0.3">
      <c r="A36" s="12">
        <v>398714.11800000002</v>
      </c>
      <c r="B36" s="12">
        <v>157894.7597</v>
      </c>
      <c r="C36" s="12">
        <v>-0.72270000000000001</v>
      </c>
      <c r="D36" s="12">
        <v>35</v>
      </c>
      <c r="E36" s="12"/>
      <c r="F36" s="12">
        <v>8.9999999999999993E-3</v>
      </c>
      <c r="G36" s="12">
        <v>1.4999999999999999E-2</v>
      </c>
      <c r="H36" s="12" t="s">
        <v>240</v>
      </c>
      <c r="I36" s="12">
        <v>15</v>
      </c>
      <c r="J36" s="12">
        <v>1</v>
      </c>
      <c r="K36" s="12">
        <v>1.532</v>
      </c>
      <c r="L36" s="12">
        <v>0.78100000000000003</v>
      </c>
      <c r="M36" s="12">
        <v>1.3180000000000001</v>
      </c>
      <c r="N36" s="12">
        <v>1.3420000000000001</v>
      </c>
      <c r="O36" s="12">
        <v>2.0369999999999999</v>
      </c>
      <c r="P36" s="12">
        <v>6.0000000000000001E-3</v>
      </c>
      <c r="Q36" s="12">
        <v>7.0000000000000001E-3</v>
      </c>
      <c r="R36" s="2">
        <v>43545</v>
      </c>
      <c r="S36" s="13">
        <v>0.58748842592592598</v>
      </c>
      <c r="T36" s="12">
        <v>2.0499999999999998</v>
      </c>
      <c r="U36" s="12">
        <v>-82.427818157199994</v>
      </c>
      <c r="V36" s="12">
        <v>27.931699847299999</v>
      </c>
      <c r="W36" s="12">
        <v>-0.67030999999999996</v>
      </c>
      <c r="Y36">
        <v>2.04</v>
      </c>
      <c r="Z36">
        <f t="shared" si="0"/>
        <v>-0.73270000000000002</v>
      </c>
      <c r="AA36">
        <f t="shared" si="1"/>
        <v>-0.68030999999999997</v>
      </c>
    </row>
    <row r="37" spans="1:27" x14ac:dyDescent="0.3">
      <c r="A37" s="12">
        <v>398720.03240000003</v>
      </c>
      <c r="B37" s="12">
        <v>157893.7181</v>
      </c>
      <c r="C37" s="12">
        <v>-0.77349999999999997</v>
      </c>
      <c r="D37" s="12">
        <v>36</v>
      </c>
      <c r="E37" s="12"/>
      <c r="F37" s="12">
        <v>8.9999999999999993E-3</v>
      </c>
      <c r="G37" s="12">
        <v>1.4999999999999999E-2</v>
      </c>
      <c r="H37" s="12" t="s">
        <v>240</v>
      </c>
      <c r="I37" s="12">
        <v>15</v>
      </c>
      <c r="J37" s="12">
        <v>1</v>
      </c>
      <c r="K37" s="12">
        <v>1.5329999999999999</v>
      </c>
      <c r="L37" s="12">
        <v>0.78100000000000003</v>
      </c>
      <c r="M37" s="12">
        <v>1.32</v>
      </c>
      <c r="N37" s="12">
        <v>1.343</v>
      </c>
      <c r="O37" s="12">
        <v>2.0390000000000001</v>
      </c>
      <c r="P37" s="12">
        <v>6.0000000000000001E-3</v>
      </c>
      <c r="Q37" s="12">
        <v>7.0000000000000001E-3</v>
      </c>
      <c r="R37" s="2">
        <v>43545</v>
      </c>
      <c r="S37" s="13">
        <v>0.58771990740740743</v>
      </c>
      <c r="T37" s="12">
        <v>2.0499999999999998</v>
      </c>
      <c r="U37" s="12">
        <v>-82.427828950600002</v>
      </c>
      <c r="V37" s="12">
        <v>27.9317531863</v>
      </c>
      <c r="W37" s="12">
        <v>-0.72096000000000005</v>
      </c>
      <c r="Y37">
        <v>2.04</v>
      </c>
      <c r="Z37">
        <f t="shared" si="0"/>
        <v>-0.78349999999999997</v>
      </c>
      <c r="AA37">
        <f t="shared" si="1"/>
        <v>-0.73096000000000005</v>
      </c>
    </row>
    <row r="38" spans="1:27" x14ac:dyDescent="0.3">
      <c r="A38" s="12">
        <v>398726.01069999998</v>
      </c>
      <c r="B38" s="12">
        <v>157892.81270000001</v>
      </c>
      <c r="C38" s="12">
        <v>-0.83009999999999995</v>
      </c>
      <c r="D38" s="12">
        <v>37</v>
      </c>
      <c r="E38" s="12"/>
      <c r="F38" s="12">
        <v>8.0000000000000002E-3</v>
      </c>
      <c r="G38" s="12">
        <v>1.2999999999999999E-2</v>
      </c>
      <c r="H38" s="12" t="s">
        <v>240</v>
      </c>
      <c r="I38" s="12">
        <v>15</v>
      </c>
      <c r="J38" s="12">
        <v>1</v>
      </c>
      <c r="K38" s="12">
        <v>1.534</v>
      </c>
      <c r="L38" s="12">
        <v>0.78</v>
      </c>
      <c r="M38" s="12">
        <v>1.321</v>
      </c>
      <c r="N38" s="12">
        <v>1.3440000000000001</v>
      </c>
      <c r="O38" s="12">
        <v>2.04</v>
      </c>
      <c r="P38" s="12">
        <v>5.0000000000000001E-3</v>
      </c>
      <c r="Q38" s="12">
        <v>6.0000000000000001E-3</v>
      </c>
      <c r="R38" s="2">
        <v>43545</v>
      </c>
      <c r="S38" s="13">
        <v>0.58795138888888887</v>
      </c>
      <c r="T38" s="12">
        <v>2.0499999999999998</v>
      </c>
      <c r="U38" s="12">
        <v>-82.427838362299994</v>
      </c>
      <c r="V38" s="12">
        <v>27.931807106200001</v>
      </c>
      <c r="W38" s="12">
        <v>-0.77741000000000005</v>
      </c>
      <c r="Y38">
        <v>2.04</v>
      </c>
      <c r="Z38">
        <f t="shared" si="0"/>
        <v>-0.84009999999999996</v>
      </c>
      <c r="AA38">
        <f t="shared" si="1"/>
        <v>-0.78741000000000005</v>
      </c>
    </row>
    <row r="39" spans="1:27" x14ac:dyDescent="0.3">
      <c r="A39" s="12">
        <v>398732.07890000002</v>
      </c>
      <c r="B39" s="12">
        <v>157891.64850000001</v>
      </c>
      <c r="C39" s="12">
        <v>-0.88870000000000005</v>
      </c>
      <c r="D39" s="12">
        <v>38</v>
      </c>
      <c r="E39" s="12"/>
      <c r="F39" s="12">
        <v>8.0000000000000002E-3</v>
      </c>
      <c r="G39" s="12">
        <v>1.2999999999999999E-2</v>
      </c>
      <c r="H39" s="12" t="s">
        <v>240</v>
      </c>
      <c r="I39" s="12">
        <v>15</v>
      </c>
      <c r="J39" s="12">
        <v>2</v>
      </c>
      <c r="K39" s="12">
        <v>1.5349999999999999</v>
      </c>
      <c r="L39" s="12">
        <v>0.78</v>
      </c>
      <c r="M39" s="12">
        <v>1.323</v>
      </c>
      <c r="N39" s="12">
        <v>1.3460000000000001</v>
      </c>
      <c r="O39" s="12">
        <v>2.0409999999999999</v>
      </c>
      <c r="P39" s="12">
        <v>5.0000000000000001E-3</v>
      </c>
      <c r="Q39" s="12">
        <v>6.0000000000000001E-3</v>
      </c>
      <c r="R39" s="2">
        <v>43545</v>
      </c>
      <c r="S39" s="13">
        <v>0.58817129629629628</v>
      </c>
      <c r="T39" s="12">
        <v>2.0499999999999998</v>
      </c>
      <c r="U39" s="12">
        <v>-82.427850406800005</v>
      </c>
      <c r="V39" s="12">
        <v>27.931861829199999</v>
      </c>
      <c r="W39" s="12">
        <v>-0.83584000000000003</v>
      </c>
      <c r="Y39">
        <v>2.04</v>
      </c>
      <c r="Z39">
        <f t="shared" si="0"/>
        <v>-0.89870000000000005</v>
      </c>
      <c r="AA39">
        <f t="shared" si="1"/>
        <v>-0.84584000000000004</v>
      </c>
    </row>
    <row r="40" spans="1:27" x14ac:dyDescent="0.3">
      <c r="A40" s="12">
        <v>398737.19329999998</v>
      </c>
      <c r="B40" s="12">
        <v>157890.75889999999</v>
      </c>
      <c r="C40" s="12">
        <v>-0.92490000000000006</v>
      </c>
      <c r="D40" s="12">
        <v>39</v>
      </c>
      <c r="E40" s="12"/>
      <c r="F40" s="12">
        <v>7.0000000000000001E-3</v>
      </c>
      <c r="G40" s="12">
        <v>1.2E-2</v>
      </c>
      <c r="H40" s="12" t="s">
        <v>240</v>
      </c>
      <c r="I40" s="12">
        <v>15</v>
      </c>
      <c r="J40" s="12">
        <v>1</v>
      </c>
      <c r="K40" s="12">
        <v>1.536</v>
      </c>
      <c r="L40" s="12">
        <v>0.77900000000000003</v>
      </c>
      <c r="M40" s="12">
        <v>1.3240000000000001</v>
      </c>
      <c r="N40" s="12">
        <v>1.347</v>
      </c>
      <c r="O40" s="12">
        <v>2.0430000000000001</v>
      </c>
      <c r="P40" s="12">
        <v>5.0000000000000001E-3</v>
      </c>
      <c r="Q40" s="12">
        <v>6.0000000000000001E-3</v>
      </c>
      <c r="R40" s="2">
        <v>43545</v>
      </c>
      <c r="S40" s="13">
        <v>0.58839120370370368</v>
      </c>
      <c r="T40" s="12">
        <v>2.0499999999999998</v>
      </c>
      <c r="U40" s="12">
        <v>-82.427859627299995</v>
      </c>
      <c r="V40" s="12">
        <v>27.9319079538</v>
      </c>
      <c r="W40" s="12">
        <v>-0.87190000000000001</v>
      </c>
      <c r="Y40">
        <v>2.04</v>
      </c>
      <c r="Z40">
        <f t="shared" si="0"/>
        <v>-0.93490000000000006</v>
      </c>
      <c r="AA40">
        <f t="shared" si="1"/>
        <v>-0.88190000000000002</v>
      </c>
    </row>
    <row r="41" spans="1:27" x14ac:dyDescent="0.3">
      <c r="A41" s="12">
        <v>398737.87569999998</v>
      </c>
      <c r="B41" s="12">
        <v>157879.68410000001</v>
      </c>
      <c r="C41" s="12">
        <v>-0.92300000000000004</v>
      </c>
      <c r="D41" s="12">
        <v>40</v>
      </c>
      <c r="E41" s="12"/>
      <c r="F41" s="12">
        <v>7.0000000000000001E-3</v>
      </c>
      <c r="G41" s="12">
        <v>1.2999999999999999E-2</v>
      </c>
      <c r="H41" s="12" t="s">
        <v>240</v>
      </c>
      <c r="I41" s="12">
        <v>15</v>
      </c>
      <c r="J41" s="12">
        <v>1</v>
      </c>
      <c r="K41" s="12">
        <v>1.538</v>
      </c>
      <c r="L41" s="12">
        <v>0.77800000000000002</v>
      </c>
      <c r="M41" s="12">
        <v>1.327</v>
      </c>
      <c r="N41" s="12">
        <v>1.349</v>
      </c>
      <c r="O41" s="12">
        <v>2.0459999999999998</v>
      </c>
      <c r="P41" s="12">
        <v>5.0000000000000001E-3</v>
      </c>
      <c r="Q41" s="12">
        <v>6.0000000000000001E-3</v>
      </c>
      <c r="R41" s="2">
        <v>43545</v>
      </c>
      <c r="S41" s="13">
        <v>0.58890046296296295</v>
      </c>
      <c r="T41" s="12">
        <v>2.0499999999999998</v>
      </c>
      <c r="U41" s="12">
        <v>-82.427972176799997</v>
      </c>
      <c r="V41" s="12">
        <v>27.931913762099999</v>
      </c>
      <c r="W41" s="12">
        <v>-0.86963999999999997</v>
      </c>
      <c r="Y41">
        <v>2.04</v>
      </c>
      <c r="Z41">
        <f t="shared" si="0"/>
        <v>-0.93300000000000005</v>
      </c>
      <c r="AA41">
        <f t="shared" si="1"/>
        <v>-0.87963999999999998</v>
      </c>
    </row>
    <row r="42" spans="1:27" x14ac:dyDescent="0.3">
      <c r="A42" s="12">
        <v>398732.913</v>
      </c>
      <c r="B42" s="12">
        <v>157879.7899</v>
      </c>
      <c r="C42" s="12">
        <v>-0.88070000000000004</v>
      </c>
      <c r="D42" s="12">
        <v>41</v>
      </c>
      <c r="E42" s="12"/>
      <c r="F42" s="12">
        <v>8.0000000000000002E-3</v>
      </c>
      <c r="G42" s="12">
        <v>1.2999999999999999E-2</v>
      </c>
      <c r="H42" s="12" t="s">
        <v>240</v>
      </c>
      <c r="I42" s="12">
        <v>15</v>
      </c>
      <c r="J42" s="12">
        <v>1</v>
      </c>
      <c r="K42" s="12">
        <v>1.5389999999999999</v>
      </c>
      <c r="L42" s="12">
        <v>0.77700000000000002</v>
      </c>
      <c r="M42" s="12">
        <v>1.3280000000000001</v>
      </c>
      <c r="N42" s="12">
        <v>1.35</v>
      </c>
      <c r="O42" s="12">
        <v>2.0470000000000002</v>
      </c>
      <c r="P42" s="12">
        <v>5.0000000000000001E-3</v>
      </c>
      <c r="Q42" s="12">
        <v>6.0000000000000001E-3</v>
      </c>
      <c r="R42" s="2">
        <v>43545</v>
      </c>
      <c r="S42" s="13">
        <v>0.58914351851851854</v>
      </c>
      <c r="T42" s="12">
        <v>2.0499999999999998</v>
      </c>
      <c r="U42" s="12">
        <v>-82.427970925400004</v>
      </c>
      <c r="V42" s="12">
        <v>27.931868981800001</v>
      </c>
      <c r="W42" s="12">
        <v>-0.82745000000000002</v>
      </c>
      <c r="Y42">
        <v>2.04</v>
      </c>
      <c r="Z42">
        <f t="shared" si="0"/>
        <v>-0.89070000000000005</v>
      </c>
      <c r="AA42">
        <f t="shared" si="1"/>
        <v>-0.83745000000000003</v>
      </c>
    </row>
    <row r="43" spans="1:27" x14ac:dyDescent="0.3">
      <c r="A43" s="12">
        <v>398727.47519999999</v>
      </c>
      <c r="B43" s="12">
        <v>157879.3664</v>
      </c>
      <c r="C43" s="12">
        <v>-0.82779999999999998</v>
      </c>
      <c r="D43" s="12">
        <v>42</v>
      </c>
      <c r="E43" s="12"/>
      <c r="F43" s="12">
        <v>8.0000000000000002E-3</v>
      </c>
      <c r="G43" s="12">
        <v>1.2999999999999999E-2</v>
      </c>
      <c r="H43" s="12" t="s">
        <v>240</v>
      </c>
      <c r="I43" s="12">
        <v>15</v>
      </c>
      <c r="J43" s="12">
        <v>4</v>
      </c>
      <c r="K43" s="12">
        <v>1.5389999999999999</v>
      </c>
      <c r="L43" s="12">
        <v>0.77600000000000002</v>
      </c>
      <c r="M43" s="12">
        <v>1.329</v>
      </c>
      <c r="N43" s="12">
        <v>1.351</v>
      </c>
      <c r="O43" s="12">
        <v>2.048</v>
      </c>
      <c r="P43" s="12">
        <v>5.0000000000000001E-3</v>
      </c>
      <c r="Q43" s="12">
        <v>6.0000000000000001E-3</v>
      </c>
      <c r="R43" s="2">
        <v>43545</v>
      </c>
      <c r="S43" s="13">
        <v>0.58936342592592594</v>
      </c>
      <c r="T43" s="12">
        <v>2.0499999999999998</v>
      </c>
      <c r="U43" s="12">
        <v>-82.427975035100005</v>
      </c>
      <c r="V43" s="12">
        <v>27.9318198974</v>
      </c>
      <c r="W43" s="12">
        <v>-0.77466000000000002</v>
      </c>
      <c r="Y43">
        <v>2.04</v>
      </c>
      <c r="Z43">
        <f t="shared" si="0"/>
        <v>-0.83779999999999999</v>
      </c>
      <c r="AA43">
        <f t="shared" si="1"/>
        <v>-0.78466000000000002</v>
      </c>
    </row>
    <row r="44" spans="1:27" x14ac:dyDescent="0.3">
      <c r="A44" s="12">
        <v>398722.25300000003</v>
      </c>
      <c r="B44" s="12">
        <v>157878.5448</v>
      </c>
      <c r="C44" s="12">
        <v>-0.78129999999999999</v>
      </c>
      <c r="D44" s="12">
        <v>43</v>
      </c>
      <c r="E44" s="12"/>
      <c r="F44" s="12">
        <v>8.0000000000000002E-3</v>
      </c>
      <c r="G44" s="12">
        <v>1.2999999999999999E-2</v>
      </c>
      <c r="H44" s="12" t="s">
        <v>240</v>
      </c>
      <c r="I44" s="12">
        <v>15</v>
      </c>
      <c r="J44" s="12">
        <v>2</v>
      </c>
      <c r="K44" s="12">
        <v>1.54</v>
      </c>
      <c r="L44" s="12">
        <v>0.77600000000000002</v>
      </c>
      <c r="M44" s="12">
        <v>1.33</v>
      </c>
      <c r="N44" s="12">
        <v>1.3520000000000001</v>
      </c>
      <c r="O44" s="12">
        <v>2.0489999999999999</v>
      </c>
      <c r="P44" s="12">
        <v>5.0000000000000001E-3</v>
      </c>
      <c r="Q44" s="12">
        <v>6.0000000000000001E-3</v>
      </c>
      <c r="R44" s="2">
        <v>43545</v>
      </c>
      <c r="S44" s="13">
        <v>0.58964120370370365</v>
      </c>
      <c r="T44" s="12">
        <v>2.0499999999999998</v>
      </c>
      <c r="U44" s="12">
        <v>-82.427983197200007</v>
      </c>
      <c r="V44" s="12">
        <v>27.931772746099998</v>
      </c>
      <c r="W44" s="12">
        <v>-0.72824999999999995</v>
      </c>
      <c r="Y44">
        <v>2.04</v>
      </c>
      <c r="Z44">
        <f t="shared" si="0"/>
        <v>-0.7913</v>
      </c>
      <c r="AA44">
        <f t="shared" si="1"/>
        <v>-0.73824999999999996</v>
      </c>
    </row>
    <row r="45" spans="1:27" x14ac:dyDescent="0.3">
      <c r="A45" s="12">
        <v>398716.5429</v>
      </c>
      <c r="B45" s="12">
        <v>157877.79639999999</v>
      </c>
      <c r="C45" s="12">
        <v>-0.73460000000000003</v>
      </c>
      <c r="D45" s="12">
        <v>44</v>
      </c>
      <c r="E45" s="12"/>
      <c r="F45" s="12">
        <v>8.0000000000000002E-3</v>
      </c>
      <c r="G45" s="12">
        <v>1.2999999999999999E-2</v>
      </c>
      <c r="H45" s="12" t="s">
        <v>240</v>
      </c>
      <c r="I45" s="12">
        <v>15</v>
      </c>
      <c r="J45" s="12">
        <v>1</v>
      </c>
      <c r="K45" s="12">
        <v>1.54</v>
      </c>
      <c r="L45" s="12">
        <v>0.77500000000000002</v>
      </c>
      <c r="M45" s="12">
        <v>1.331</v>
      </c>
      <c r="N45" s="12">
        <v>1.353</v>
      </c>
      <c r="O45" s="12">
        <v>2.0499999999999998</v>
      </c>
      <c r="P45" s="12">
        <v>5.0000000000000001E-3</v>
      </c>
      <c r="Q45" s="12">
        <v>6.0000000000000001E-3</v>
      </c>
      <c r="R45" s="2">
        <v>43545</v>
      </c>
      <c r="S45" s="13">
        <v>0.58986111111111106</v>
      </c>
      <c r="T45" s="12">
        <v>2.0499999999999998</v>
      </c>
      <c r="U45" s="12">
        <v>-82.427990598299999</v>
      </c>
      <c r="V45" s="12">
        <v>27.931721194200001</v>
      </c>
      <c r="W45" s="12">
        <v>-0.68164999999999998</v>
      </c>
      <c r="Y45">
        <v>2.04</v>
      </c>
      <c r="Z45">
        <f t="shared" si="0"/>
        <v>-0.74460000000000004</v>
      </c>
      <c r="AA45">
        <f t="shared" si="1"/>
        <v>-0.69164999999999999</v>
      </c>
    </row>
    <row r="46" spans="1:27" x14ac:dyDescent="0.3">
      <c r="A46" s="12">
        <v>398711.07990000001</v>
      </c>
      <c r="B46" s="12">
        <v>157878.00020000001</v>
      </c>
      <c r="C46" s="12">
        <v>-0.68630000000000002</v>
      </c>
      <c r="D46" s="12">
        <v>45</v>
      </c>
      <c r="E46" s="12"/>
      <c r="F46" s="12">
        <v>8.0000000000000002E-3</v>
      </c>
      <c r="G46" s="12">
        <v>1.4E-2</v>
      </c>
      <c r="H46" s="12" t="s">
        <v>240</v>
      </c>
      <c r="I46" s="12">
        <v>15</v>
      </c>
      <c r="J46" s="12">
        <v>1</v>
      </c>
      <c r="K46" s="12">
        <v>1.5409999999999999</v>
      </c>
      <c r="L46" s="12">
        <v>0.77500000000000002</v>
      </c>
      <c r="M46" s="12">
        <v>1.3320000000000001</v>
      </c>
      <c r="N46" s="12">
        <v>1.3540000000000001</v>
      </c>
      <c r="O46" s="12">
        <v>2.0510000000000002</v>
      </c>
      <c r="P46" s="12">
        <v>5.0000000000000001E-3</v>
      </c>
      <c r="Q46" s="12">
        <v>6.0000000000000001E-3</v>
      </c>
      <c r="R46" s="2">
        <v>43545</v>
      </c>
      <c r="S46" s="13">
        <v>0.59006944444444442</v>
      </c>
      <c r="T46" s="12">
        <v>2.0499999999999998</v>
      </c>
      <c r="U46" s="12">
        <v>-82.427988333399995</v>
      </c>
      <c r="V46" s="12">
        <v>27.931671902200002</v>
      </c>
      <c r="W46" s="12">
        <v>-0.63346000000000002</v>
      </c>
      <c r="Y46">
        <v>2.04</v>
      </c>
      <c r="Z46">
        <f t="shared" si="0"/>
        <v>-0.69630000000000003</v>
      </c>
      <c r="AA46">
        <f t="shared" si="1"/>
        <v>-0.64346000000000003</v>
      </c>
    </row>
    <row r="47" spans="1:27" x14ac:dyDescent="0.3">
      <c r="A47" s="12">
        <v>398705.19660000002</v>
      </c>
      <c r="B47" s="12">
        <v>157878.1825</v>
      </c>
      <c r="C47" s="12">
        <v>-0.63170000000000004</v>
      </c>
      <c r="D47" s="12">
        <v>46</v>
      </c>
      <c r="E47" s="12"/>
      <c r="F47" s="12">
        <v>8.0000000000000002E-3</v>
      </c>
      <c r="G47" s="12">
        <v>1.2999999999999999E-2</v>
      </c>
      <c r="H47" s="12" t="s">
        <v>240</v>
      </c>
      <c r="I47" s="12">
        <v>15</v>
      </c>
      <c r="J47" s="12">
        <v>2</v>
      </c>
      <c r="K47" s="12">
        <v>1.5409999999999999</v>
      </c>
      <c r="L47" s="12">
        <v>0.77400000000000002</v>
      </c>
      <c r="M47" s="12">
        <v>1.333</v>
      </c>
      <c r="N47" s="12">
        <v>1.3540000000000001</v>
      </c>
      <c r="O47" s="12">
        <v>2.052</v>
      </c>
      <c r="P47" s="12">
        <v>5.0000000000000001E-3</v>
      </c>
      <c r="Q47" s="12">
        <v>6.0000000000000001E-3</v>
      </c>
      <c r="R47" s="2">
        <v>43545</v>
      </c>
      <c r="S47" s="13">
        <v>0.59027777777777779</v>
      </c>
      <c r="T47" s="12">
        <v>2.0499999999999998</v>
      </c>
      <c r="U47" s="12">
        <v>-82.427986271999998</v>
      </c>
      <c r="V47" s="12">
        <v>27.9316188168</v>
      </c>
      <c r="W47" s="12">
        <v>-0.57898000000000005</v>
      </c>
      <c r="Y47">
        <v>2.04</v>
      </c>
      <c r="Z47">
        <f t="shared" si="0"/>
        <v>-0.64170000000000005</v>
      </c>
      <c r="AA47">
        <f t="shared" si="1"/>
        <v>-0.58898000000000006</v>
      </c>
    </row>
    <row r="48" spans="1:27" x14ac:dyDescent="0.3">
      <c r="A48" s="12">
        <v>398698.64919999999</v>
      </c>
      <c r="B48" s="12">
        <v>157878.61559999999</v>
      </c>
      <c r="C48" s="12">
        <v>-0.58430000000000004</v>
      </c>
      <c r="D48" s="12">
        <v>47</v>
      </c>
      <c r="E48" s="12"/>
      <c r="F48" s="12">
        <v>8.0000000000000002E-3</v>
      </c>
      <c r="G48" s="12">
        <v>1.4E-2</v>
      </c>
      <c r="H48" s="12" t="s">
        <v>240</v>
      </c>
      <c r="I48" s="12">
        <v>15</v>
      </c>
      <c r="J48" s="12">
        <v>1</v>
      </c>
      <c r="K48" s="12">
        <v>1.5409999999999999</v>
      </c>
      <c r="L48" s="12">
        <v>0.77300000000000002</v>
      </c>
      <c r="M48" s="12">
        <v>1.333</v>
      </c>
      <c r="N48" s="12">
        <v>1.355</v>
      </c>
      <c r="O48" s="12">
        <v>2.052</v>
      </c>
      <c r="P48" s="12">
        <v>5.0000000000000001E-3</v>
      </c>
      <c r="Q48" s="12">
        <v>6.0000000000000001E-3</v>
      </c>
      <c r="R48" s="2">
        <v>43545</v>
      </c>
      <c r="S48" s="13">
        <v>0.59050925925925923</v>
      </c>
      <c r="T48" s="12">
        <v>2.0499999999999998</v>
      </c>
      <c r="U48" s="12">
        <v>-82.427981638700004</v>
      </c>
      <c r="V48" s="12">
        <v>27.9315597463</v>
      </c>
      <c r="W48" s="12">
        <v>-0.53171999999999997</v>
      </c>
      <c r="Y48">
        <v>2.04</v>
      </c>
      <c r="Z48">
        <f t="shared" si="0"/>
        <v>-0.59430000000000005</v>
      </c>
      <c r="AA48">
        <f t="shared" si="1"/>
        <v>-0.54171999999999998</v>
      </c>
    </row>
    <row r="49" spans="1:27" x14ac:dyDescent="0.3">
      <c r="A49" s="12">
        <v>398692.571</v>
      </c>
      <c r="B49" s="12">
        <v>157878.5049</v>
      </c>
      <c r="C49" s="12">
        <v>-0.5464</v>
      </c>
      <c r="D49" s="12">
        <v>48</v>
      </c>
      <c r="E49" s="12"/>
      <c r="F49" s="12">
        <v>8.0000000000000002E-3</v>
      </c>
      <c r="G49" s="12">
        <v>1.4E-2</v>
      </c>
      <c r="H49" s="12" t="s">
        <v>240</v>
      </c>
      <c r="I49" s="12">
        <v>14</v>
      </c>
      <c r="J49" s="12">
        <v>2</v>
      </c>
      <c r="K49" s="12">
        <v>1.601</v>
      </c>
      <c r="L49" s="12">
        <v>0.80300000000000005</v>
      </c>
      <c r="M49" s="12">
        <v>1.385</v>
      </c>
      <c r="N49" s="12">
        <v>1.427</v>
      </c>
      <c r="O49" s="12">
        <v>2.145</v>
      </c>
      <c r="P49" s="12">
        <v>5.0000000000000001E-3</v>
      </c>
      <c r="Q49" s="12">
        <v>6.0000000000000001E-3</v>
      </c>
      <c r="R49" s="2">
        <v>43545</v>
      </c>
      <c r="S49" s="13">
        <v>0.5907175925925926</v>
      </c>
      <c r="T49" s="12">
        <v>2.0499999999999998</v>
      </c>
      <c r="U49" s="12">
        <v>-82.427982547400006</v>
      </c>
      <c r="V49" s="12">
        <v>27.9315048928</v>
      </c>
      <c r="W49" s="12">
        <v>-0.49393999999999999</v>
      </c>
      <c r="Y49">
        <v>2.04</v>
      </c>
      <c r="Z49">
        <f t="shared" si="0"/>
        <v>-0.55640000000000001</v>
      </c>
      <c r="AA49">
        <f t="shared" si="1"/>
        <v>-0.50393999999999994</v>
      </c>
    </row>
    <row r="50" spans="1:27" x14ac:dyDescent="0.3">
      <c r="A50" s="12">
        <v>398689.49099999998</v>
      </c>
      <c r="B50" s="12">
        <v>157878.20699999999</v>
      </c>
      <c r="C50" s="12">
        <v>-0.5232</v>
      </c>
      <c r="D50" s="12">
        <v>49</v>
      </c>
      <c r="E50" s="12" t="s">
        <v>281</v>
      </c>
      <c r="F50" s="12">
        <v>8.0000000000000002E-3</v>
      </c>
      <c r="G50" s="12">
        <v>1.4E-2</v>
      </c>
      <c r="H50" s="12" t="s">
        <v>240</v>
      </c>
      <c r="I50" s="12">
        <v>12</v>
      </c>
      <c r="J50" s="12">
        <v>1</v>
      </c>
      <c r="K50" s="12">
        <v>1.6259999999999999</v>
      </c>
      <c r="L50" s="12">
        <v>0.83199999999999996</v>
      </c>
      <c r="M50" s="12">
        <v>1.397</v>
      </c>
      <c r="N50" s="12">
        <v>1.4450000000000001</v>
      </c>
      <c r="O50" s="12">
        <v>2.1749999999999998</v>
      </c>
      <c r="P50" s="12">
        <v>5.0000000000000001E-3</v>
      </c>
      <c r="Q50" s="12">
        <v>6.0000000000000001E-3</v>
      </c>
      <c r="R50" s="2">
        <v>43545</v>
      </c>
      <c r="S50" s="13">
        <v>0.59094907407407404</v>
      </c>
      <c r="T50" s="12">
        <v>2.0499999999999998</v>
      </c>
      <c r="U50" s="12">
        <v>-82.427985464700001</v>
      </c>
      <c r="V50" s="12">
        <v>27.9314770893</v>
      </c>
      <c r="W50" s="12">
        <v>-0.47078999999999999</v>
      </c>
      <c r="Y50">
        <v>2.04</v>
      </c>
      <c r="Z50">
        <f t="shared" si="0"/>
        <v>-0.53320000000000001</v>
      </c>
      <c r="AA50">
        <f t="shared" si="1"/>
        <v>-0.48079</v>
      </c>
    </row>
    <row r="51" spans="1:27" x14ac:dyDescent="0.3">
      <c r="A51" s="12">
        <v>398688.95649999997</v>
      </c>
      <c r="B51" s="12">
        <v>157878.1102</v>
      </c>
      <c r="C51" s="12">
        <v>-0.48220000000000002</v>
      </c>
      <c r="D51" s="12">
        <v>50</v>
      </c>
      <c r="E51" s="12" t="s">
        <v>293</v>
      </c>
      <c r="F51" s="12">
        <v>8.9999999999999993E-3</v>
      </c>
      <c r="G51" s="12">
        <v>1.4999999999999999E-2</v>
      </c>
      <c r="H51" s="12" t="s">
        <v>240</v>
      </c>
      <c r="I51" s="12">
        <v>13</v>
      </c>
      <c r="J51" s="12">
        <v>1</v>
      </c>
      <c r="K51" s="12">
        <v>1.625</v>
      </c>
      <c r="L51" s="12">
        <v>0.83099999999999996</v>
      </c>
      <c r="M51" s="12">
        <v>1.397</v>
      </c>
      <c r="N51" s="12">
        <v>1.444</v>
      </c>
      <c r="O51" s="12">
        <v>2.1739999999999999</v>
      </c>
      <c r="P51" s="12">
        <v>6.0000000000000001E-3</v>
      </c>
      <c r="Q51" s="12">
        <v>7.0000000000000001E-3</v>
      </c>
      <c r="R51" s="2">
        <v>43545</v>
      </c>
      <c r="S51" s="13">
        <v>0.59114583333333337</v>
      </c>
      <c r="T51" s="12">
        <v>2.0499999999999998</v>
      </c>
      <c r="U51" s="12">
        <v>-82.427986429200004</v>
      </c>
      <c r="V51" s="12">
        <v>27.931472262900002</v>
      </c>
      <c r="W51" s="12">
        <v>-0.42980000000000002</v>
      </c>
      <c r="Y51">
        <v>2.04</v>
      </c>
      <c r="Z51">
        <f t="shared" si="0"/>
        <v>-0.49220000000000003</v>
      </c>
      <c r="AA51">
        <f t="shared" si="1"/>
        <v>-0.43980000000000002</v>
      </c>
    </row>
    <row r="52" spans="1:27" x14ac:dyDescent="0.3">
      <c r="A52" s="12">
        <v>398688.0539</v>
      </c>
      <c r="B52" s="12">
        <v>157878.139</v>
      </c>
      <c r="C52" s="12">
        <v>-0.40339999999999998</v>
      </c>
      <c r="D52" s="12">
        <v>51</v>
      </c>
      <c r="E52" s="12" t="s">
        <v>294</v>
      </c>
      <c r="F52" s="12">
        <v>8.9999999999999993E-3</v>
      </c>
      <c r="G52" s="12">
        <v>1.4999999999999999E-2</v>
      </c>
      <c r="H52" s="12" t="s">
        <v>240</v>
      </c>
      <c r="I52" s="12">
        <v>12</v>
      </c>
      <c r="J52" s="12">
        <v>2</v>
      </c>
      <c r="K52" s="12">
        <v>1.7769999999999999</v>
      </c>
      <c r="L52" s="12">
        <v>0.88500000000000001</v>
      </c>
      <c r="M52" s="12">
        <v>1.5409999999999999</v>
      </c>
      <c r="N52" s="12">
        <v>1.7310000000000001</v>
      </c>
      <c r="O52" s="12">
        <v>2.48</v>
      </c>
      <c r="P52" s="12">
        <v>6.0000000000000001E-3</v>
      </c>
      <c r="Q52" s="12">
        <v>7.0000000000000001E-3</v>
      </c>
      <c r="R52" s="2">
        <v>43545</v>
      </c>
      <c r="S52" s="13">
        <v>0.5913194444444444</v>
      </c>
      <c r="T52" s="12">
        <v>2.0499999999999998</v>
      </c>
      <c r="U52" s="12">
        <v>-82.427986104499993</v>
      </c>
      <c r="V52" s="12">
        <v>27.931464118699999</v>
      </c>
      <c r="W52" s="12">
        <v>-0.35100999999999999</v>
      </c>
      <c r="Y52">
        <v>2.04</v>
      </c>
      <c r="Z52">
        <f t="shared" si="0"/>
        <v>-0.41339999999999999</v>
      </c>
      <c r="AA52">
        <f t="shared" si="1"/>
        <v>-0.36101</v>
      </c>
    </row>
    <row r="53" spans="1:27" x14ac:dyDescent="0.3">
      <c r="A53" s="12">
        <v>398687.11040000001</v>
      </c>
      <c r="B53" s="12">
        <v>157877.9915</v>
      </c>
      <c r="C53" s="12">
        <v>-0.32990000000000003</v>
      </c>
      <c r="D53" s="12">
        <v>52</v>
      </c>
      <c r="E53" s="12"/>
      <c r="F53" s="12">
        <v>8.9999999999999993E-3</v>
      </c>
      <c r="G53" s="12">
        <v>1.6E-2</v>
      </c>
      <c r="H53" s="12" t="s">
        <v>240</v>
      </c>
      <c r="I53" s="12">
        <v>12</v>
      </c>
      <c r="J53" s="12">
        <v>1</v>
      </c>
      <c r="K53" s="12">
        <v>1.7749999999999999</v>
      </c>
      <c r="L53" s="12">
        <v>0.88400000000000001</v>
      </c>
      <c r="M53" s="12">
        <v>1.5389999999999999</v>
      </c>
      <c r="N53" s="12">
        <v>1.728</v>
      </c>
      <c r="O53" s="12">
        <v>2.4769999999999999</v>
      </c>
      <c r="P53" s="12">
        <v>6.0000000000000001E-3</v>
      </c>
      <c r="Q53" s="12">
        <v>7.0000000000000001E-3</v>
      </c>
      <c r="R53" s="2">
        <v>43545</v>
      </c>
      <c r="S53" s="13">
        <v>0.5914814814814815</v>
      </c>
      <c r="T53" s="12">
        <v>2.0499999999999998</v>
      </c>
      <c r="U53" s="12">
        <v>-82.427987569600006</v>
      </c>
      <c r="V53" s="12">
        <v>27.931455599900001</v>
      </c>
      <c r="W53" s="12">
        <v>-0.27753</v>
      </c>
      <c r="Y53">
        <v>2.04</v>
      </c>
      <c r="Z53">
        <f t="shared" si="0"/>
        <v>-0.33990000000000004</v>
      </c>
      <c r="AA53">
        <f t="shared" si="1"/>
        <v>-0.28753000000000001</v>
      </c>
    </row>
    <row r="54" spans="1:27" x14ac:dyDescent="0.3">
      <c r="A54" s="12">
        <v>398686.25839999999</v>
      </c>
      <c r="B54" s="12">
        <v>157877.8591</v>
      </c>
      <c r="C54" s="12">
        <v>-0.27010000000000001</v>
      </c>
      <c r="D54" s="12">
        <v>53</v>
      </c>
      <c r="E54" s="12"/>
      <c r="F54" s="12">
        <v>0.01</v>
      </c>
      <c r="G54" s="12">
        <v>1.7000000000000001E-2</v>
      </c>
      <c r="H54" s="12" t="s">
        <v>240</v>
      </c>
      <c r="I54" s="12">
        <v>12</v>
      </c>
      <c r="J54" s="12">
        <v>2</v>
      </c>
      <c r="K54" s="12">
        <v>1.7729999999999999</v>
      </c>
      <c r="L54" s="12">
        <v>0.88300000000000001</v>
      </c>
      <c r="M54" s="12">
        <v>1.5369999999999999</v>
      </c>
      <c r="N54" s="12">
        <v>1.726</v>
      </c>
      <c r="O54" s="12">
        <v>2.4750000000000001</v>
      </c>
      <c r="P54" s="12">
        <v>6.0000000000000001E-3</v>
      </c>
      <c r="Q54" s="12">
        <v>7.0000000000000001E-3</v>
      </c>
      <c r="R54" s="2">
        <v>43545</v>
      </c>
      <c r="S54" s="13">
        <v>0.59160879629629626</v>
      </c>
      <c r="T54" s="12">
        <v>2.0499999999999998</v>
      </c>
      <c r="U54" s="12">
        <v>-82.427988884599998</v>
      </c>
      <c r="V54" s="12">
        <v>27.931447907199999</v>
      </c>
      <c r="W54" s="12">
        <v>-0.21773999999999999</v>
      </c>
      <c r="Y54">
        <v>2.04</v>
      </c>
      <c r="Z54">
        <f t="shared" si="0"/>
        <v>-0.28010000000000002</v>
      </c>
      <c r="AA54">
        <f t="shared" si="1"/>
        <v>-0.22774</v>
      </c>
    </row>
    <row r="55" spans="1:27" x14ac:dyDescent="0.3">
      <c r="A55" s="12">
        <v>398685.57620000001</v>
      </c>
      <c r="B55" s="12">
        <v>157877.84849999999</v>
      </c>
      <c r="C55" s="12">
        <v>-0.22800000000000001</v>
      </c>
      <c r="D55" s="12">
        <v>54</v>
      </c>
      <c r="E55" s="12"/>
      <c r="F55" s="12">
        <v>0.01</v>
      </c>
      <c r="G55" s="12">
        <v>1.7000000000000001E-2</v>
      </c>
      <c r="H55" s="12" t="s">
        <v>240</v>
      </c>
      <c r="I55" s="12">
        <v>12</v>
      </c>
      <c r="J55" s="12">
        <v>2</v>
      </c>
      <c r="K55" s="12">
        <v>1.772</v>
      </c>
      <c r="L55" s="12">
        <v>0.88300000000000001</v>
      </c>
      <c r="M55" s="12">
        <v>1.536</v>
      </c>
      <c r="N55" s="12">
        <v>1.7250000000000001</v>
      </c>
      <c r="O55" s="12">
        <v>2.4729999999999999</v>
      </c>
      <c r="P55" s="12">
        <v>6.0000000000000001E-3</v>
      </c>
      <c r="Q55" s="12">
        <v>7.0000000000000001E-3</v>
      </c>
      <c r="R55" s="2">
        <v>43545</v>
      </c>
      <c r="S55" s="13">
        <v>0.59173611111111113</v>
      </c>
      <c r="T55" s="12">
        <v>2.0499999999999998</v>
      </c>
      <c r="U55" s="12">
        <v>-82.427988967999994</v>
      </c>
      <c r="V55" s="12">
        <v>27.931441750600001</v>
      </c>
      <c r="W55" s="12">
        <v>-0.17565</v>
      </c>
      <c r="Y55">
        <v>2.04</v>
      </c>
      <c r="Z55">
        <f t="shared" si="0"/>
        <v>-0.23800000000000002</v>
      </c>
      <c r="AA55">
        <f t="shared" si="1"/>
        <v>-0.18565000000000001</v>
      </c>
    </row>
    <row r="56" spans="1:27" x14ac:dyDescent="0.3">
      <c r="A56" s="12">
        <v>398684.81510000001</v>
      </c>
      <c r="B56" s="12">
        <v>157877.77189999999</v>
      </c>
      <c r="C56" s="12">
        <v>-0.1797</v>
      </c>
      <c r="D56" s="12">
        <v>55</v>
      </c>
      <c r="E56" s="12"/>
      <c r="F56" s="12">
        <v>0.01</v>
      </c>
      <c r="G56" s="12">
        <v>1.7999999999999999E-2</v>
      </c>
      <c r="H56" s="12" t="s">
        <v>240</v>
      </c>
      <c r="I56" s="12">
        <v>10</v>
      </c>
      <c r="J56" s="12">
        <v>2</v>
      </c>
      <c r="K56" s="12">
        <v>1.9810000000000001</v>
      </c>
      <c r="L56" s="12">
        <v>1.0620000000000001</v>
      </c>
      <c r="M56" s="12">
        <v>1.673</v>
      </c>
      <c r="N56" s="12">
        <v>1.8979999999999999</v>
      </c>
      <c r="O56" s="12">
        <v>2.7440000000000002</v>
      </c>
      <c r="P56" s="12">
        <v>7.0000000000000001E-3</v>
      </c>
      <c r="Q56" s="12">
        <v>8.0000000000000002E-3</v>
      </c>
      <c r="R56" s="2">
        <v>43545</v>
      </c>
      <c r="S56" s="13">
        <v>0.59187500000000004</v>
      </c>
      <c r="T56" s="12">
        <v>2.0499999999999998</v>
      </c>
      <c r="U56" s="12">
        <v>-82.427989719300001</v>
      </c>
      <c r="V56" s="12">
        <v>27.931434880000001</v>
      </c>
      <c r="W56" s="12">
        <v>-0.12737000000000001</v>
      </c>
      <c r="Y56">
        <v>2.04</v>
      </c>
      <c r="Z56">
        <f t="shared" si="0"/>
        <v>-0.18970000000000001</v>
      </c>
      <c r="AA56">
        <f t="shared" si="1"/>
        <v>-0.13737000000000002</v>
      </c>
    </row>
    <row r="57" spans="1:27" x14ac:dyDescent="0.3">
      <c r="A57" s="12">
        <v>398691.28470000002</v>
      </c>
      <c r="B57" s="12">
        <v>157864.408</v>
      </c>
      <c r="C57" s="12">
        <v>-0.3004</v>
      </c>
      <c r="D57" s="12">
        <v>56</v>
      </c>
      <c r="E57" s="12" t="s">
        <v>295</v>
      </c>
      <c r="F57" s="12">
        <v>1.0999999999999999E-2</v>
      </c>
      <c r="G57" s="12">
        <v>0.02</v>
      </c>
      <c r="H57" s="12" t="s">
        <v>240</v>
      </c>
      <c r="I57" s="12">
        <v>12</v>
      </c>
      <c r="J57" s="12">
        <v>2</v>
      </c>
      <c r="K57" s="12">
        <v>1.7010000000000001</v>
      </c>
      <c r="L57" s="12">
        <v>0.88200000000000001</v>
      </c>
      <c r="M57" s="12">
        <v>1.4550000000000001</v>
      </c>
      <c r="N57" s="12">
        <v>1.5029999999999999</v>
      </c>
      <c r="O57" s="12">
        <v>2.27</v>
      </c>
      <c r="P57" s="12">
        <v>7.0000000000000001E-3</v>
      </c>
      <c r="Q57" s="12">
        <v>8.0000000000000002E-3</v>
      </c>
      <c r="R57" s="2">
        <v>43545</v>
      </c>
      <c r="S57" s="13">
        <v>0.59429398148148149</v>
      </c>
      <c r="T57" s="12">
        <v>2.0499999999999998</v>
      </c>
      <c r="U57" s="12">
        <v>-82.428125732300003</v>
      </c>
      <c r="V57" s="12">
        <v>27.931492840000001</v>
      </c>
      <c r="W57" s="12">
        <v>-0.24753</v>
      </c>
      <c r="Y57">
        <v>2.04</v>
      </c>
      <c r="Z57">
        <f t="shared" si="0"/>
        <v>-0.31040000000000001</v>
      </c>
      <c r="AA57">
        <f t="shared" si="1"/>
        <v>-0.25752999999999998</v>
      </c>
    </row>
    <row r="58" spans="1:27" x14ac:dyDescent="0.3">
      <c r="A58" s="12">
        <v>398692.11450000003</v>
      </c>
      <c r="B58" s="12">
        <v>157864.66959999999</v>
      </c>
      <c r="C58" s="12">
        <v>-0.37759999999999999</v>
      </c>
      <c r="D58" s="12">
        <v>57</v>
      </c>
      <c r="E58" s="12" t="s">
        <v>293</v>
      </c>
      <c r="F58" s="12">
        <v>1.0999999999999999E-2</v>
      </c>
      <c r="G58" s="12">
        <v>0.02</v>
      </c>
      <c r="H58" s="12" t="s">
        <v>240</v>
      </c>
      <c r="I58" s="12">
        <v>11</v>
      </c>
      <c r="J58" s="12">
        <v>2</v>
      </c>
      <c r="K58" s="12">
        <v>1.919</v>
      </c>
      <c r="L58" s="12">
        <v>0.95899999999999996</v>
      </c>
      <c r="M58" s="12">
        <v>1.6619999999999999</v>
      </c>
      <c r="N58" s="12">
        <v>1.8740000000000001</v>
      </c>
      <c r="O58" s="12">
        <v>2.6819999999999999</v>
      </c>
      <c r="P58" s="12">
        <v>7.0000000000000001E-3</v>
      </c>
      <c r="Q58" s="12">
        <v>8.9999999999999993E-3</v>
      </c>
      <c r="R58" s="2">
        <v>43545</v>
      </c>
      <c r="S58" s="13">
        <v>0.59446759259259263</v>
      </c>
      <c r="T58" s="12">
        <v>2.0499999999999998</v>
      </c>
      <c r="U58" s="12">
        <v>-82.428123103900006</v>
      </c>
      <c r="V58" s="12">
        <v>27.931500336399999</v>
      </c>
      <c r="W58" s="12">
        <v>-0.32472000000000001</v>
      </c>
      <c r="Y58">
        <v>2.04</v>
      </c>
      <c r="Z58">
        <f t="shared" si="0"/>
        <v>-0.3876</v>
      </c>
      <c r="AA58">
        <f t="shared" si="1"/>
        <v>-0.33472000000000002</v>
      </c>
    </row>
    <row r="59" spans="1:27" x14ac:dyDescent="0.3">
      <c r="A59" s="12">
        <v>398693.09470000002</v>
      </c>
      <c r="B59" s="12">
        <v>157865.0557</v>
      </c>
      <c r="C59" s="12">
        <v>-0.50239999999999996</v>
      </c>
      <c r="D59" s="12">
        <v>58</v>
      </c>
      <c r="E59" s="12" t="s">
        <v>293</v>
      </c>
      <c r="F59" s="12">
        <v>1.0999999999999999E-2</v>
      </c>
      <c r="G59" s="12">
        <v>2.1000000000000001E-2</v>
      </c>
      <c r="H59" s="12" t="s">
        <v>240</v>
      </c>
      <c r="I59" s="12">
        <v>11</v>
      </c>
      <c r="J59" s="12">
        <v>1</v>
      </c>
      <c r="K59" s="12">
        <v>1.9179999999999999</v>
      </c>
      <c r="L59" s="12">
        <v>0.95899999999999996</v>
      </c>
      <c r="M59" s="12">
        <v>1.661</v>
      </c>
      <c r="N59" s="12">
        <v>1.873</v>
      </c>
      <c r="O59" s="12">
        <v>2.681</v>
      </c>
      <c r="P59" s="12">
        <v>7.0000000000000001E-3</v>
      </c>
      <c r="Q59" s="12">
        <v>8.9999999999999993E-3</v>
      </c>
      <c r="R59" s="2">
        <v>43545</v>
      </c>
      <c r="S59" s="13">
        <v>0.59461805555555558</v>
      </c>
      <c r="T59" s="12">
        <v>2.0499999999999998</v>
      </c>
      <c r="U59" s="12">
        <v>-82.428119215799995</v>
      </c>
      <c r="V59" s="12">
        <v>27.931509194</v>
      </c>
      <c r="W59" s="12">
        <v>-0.44951999999999998</v>
      </c>
      <c r="Y59">
        <v>2.04</v>
      </c>
      <c r="Z59">
        <f t="shared" si="0"/>
        <v>-0.51239999999999997</v>
      </c>
      <c r="AA59">
        <f t="shared" si="1"/>
        <v>-0.45951999999999998</v>
      </c>
    </row>
    <row r="60" spans="1:27" x14ac:dyDescent="0.3">
      <c r="A60" s="12">
        <v>398693.52049999998</v>
      </c>
      <c r="B60" s="12">
        <v>157865.0012</v>
      </c>
      <c r="C60" s="12">
        <v>-0.51870000000000005</v>
      </c>
      <c r="D60" s="12">
        <v>59</v>
      </c>
      <c r="E60" s="12" t="s">
        <v>249</v>
      </c>
      <c r="F60" s="12">
        <v>1.0999999999999999E-2</v>
      </c>
      <c r="G60" s="12">
        <v>1.9E-2</v>
      </c>
      <c r="H60" s="12" t="s">
        <v>240</v>
      </c>
      <c r="I60" s="12">
        <v>12</v>
      </c>
      <c r="J60" s="12">
        <v>1</v>
      </c>
      <c r="K60" s="12">
        <v>1.7370000000000001</v>
      </c>
      <c r="L60" s="12">
        <v>0.874</v>
      </c>
      <c r="M60" s="12">
        <v>1.5009999999999999</v>
      </c>
      <c r="N60" s="12">
        <v>1.6859999999999999</v>
      </c>
      <c r="O60" s="12">
        <v>2.4209999999999998</v>
      </c>
      <c r="P60" s="12">
        <v>7.0000000000000001E-3</v>
      </c>
      <c r="Q60" s="12">
        <v>8.0000000000000002E-3</v>
      </c>
      <c r="R60" s="2">
        <v>43545</v>
      </c>
      <c r="S60" s="13">
        <v>0.59484953703703702</v>
      </c>
      <c r="T60" s="12">
        <v>2.0499999999999998</v>
      </c>
      <c r="U60" s="12">
        <v>-82.428119784700002</v>
      </c>
      <c r="V60" s="12">
        <v>27.9315130347</v>
      </c>
      <c r="W60" s="12">
        <v>-0.46581</v>
      </c>
      <c r="Y60">
        <v>2.04</v>
      </c>
      <c r="Z60">
        <f t="shared" si="0"/>
        <v>-0.52870000000000006</v>
      </c>
      <c r="AA60">
        <f t="shared" si="1"/>
        <v>-0.47581000000000001</v>
      </c>
    </row>
    <row r="61" spans="1:27" x14ac:dyDescent="0.3">
      <c r="A61" s="12">
        <v>398694.03720000002</v>
      </c>
      <c r="B61" s="12">
        <v>157865.13140000001</v>
      </c>
      <c r="C61" s="12">
        <v>-0.55959999999999999</v>
      </c>
      <c r="D61" s="12">
        <v>60</v>
      </c>
      <c r="E61" s="12" t="s">
        <v>281</v>
      </c>
      <c r="F61" s="12">
        <v>1.0999999999999999E-2</v>
      </c>
      <c r="G61" s="12">
        <v>1.9E-2</v>
      </c>
      <c r="H61" s="12" t="s">
        <v>240</v>
      </c>
      <c r="I61" s="12">
        <v>12</v>
      </c>
      <c r="J61" s="12">
        <v>1</v>
      </c>
      <c r="K61" s="12">
        <v>1.734</v>
      </c>
      <c r="L61" s="12">
        <v>0.874</v>
      </c>
      <c r="M61" s="12">
        <v>1.498</v>
      </c>
      <c r="N61" s="12">
        <v>1.6830000000000001</v>
      </c>
      <c r="O61" s="12">
        <v>2.4159999999999999</v>
      </c>
      <c r="P61" s="12">
        <v>7.0000000000000001E-3</v>
      </c>
      <c r="Q61" s="12">
        <v>8.0000000000000002E-3</v>
      </c>
      <c r="R61" s="2">
        <v>43545</v>
      </c>
      <c r="S61" s="13">
        <v>0.5950347222222222</v>
      </c>
      <c r="T61" s="12">
        <v>2.0499999999999998</v>
      </c>
      <c r="U61" s="12">
        <v>-82.428118480099997</v>
      </c>
      <c r="V61" s="12">
        <v>27.931517701600001</v>
      </c>
      <c r="W61" s="12">
        <v>-0.50670000000000004</v>
      </c>
      <c r="Y61">
        <v>2.04</v>
      </c>
      <c r="Z61">
        <f t="shared" si="0"/>
        <v>-0.5696</v>
      </c>
      <c r="AA61">
        <f t="shared" si="1"/>
        <v>-0.51670000000000005</v>
      </c>
    </row>
    <row r="62" spans="1:27" x14ac:dyDescent="0.3">
      <c r="A62" s="12">
        <v>398700.10649999999</v>
      </c>
      <c r="B62" s="12">
        <v>157865.45790000001</v>
      </c>
      <c r="C62" s="12">
        <v>-0.58279999999999998</v>
      </c>
      <c r="D62" s="12">
        <v>61</v>
      </c>
      <c r="E62" s="12" t="s">
        <v>281</v>
      </c>
      <c r="F62" s="12">
        <v>0.01</v>
      </c>
      <c r="G62" s="12">
        <v>1.7000000000000001E-2</v>
      </c>
      <c r="H62" s="12" t="s">
        <v>240</v>
      </c>
      <c r="I62" s="12">
        <v>14</v>
      </c>
      <c r="J62" s="12">
        <v>1</v>
      </c>
      <c r="K62" s="12">
        <v>1.5740000000000001</v>
      </c>
      <c r="L62" s="12">
        <v>0.79100000000000004</v>
      </c>
      <c r="M62" s="12">
        <v>1.361</v>
      </c>
      <c r="N62" s="12">
        <v>1.403</v>
      </c>
      <c r="O62" s="12">
        <v>2.109</v>
      </c>
      <c r="P62" s="12">
        <v>6.0000000000000001E-3</v>
      </c>
      <c r="Q62" s="12">
        <v>7.0000000000000001E-3</v>
      </c>
      <c r="R62" s="2">
        <v>43545</v>
      </c>
      <c r="S62" s="13">
        <v>0.59525462962962961</v>
      </c>
      <c r="T62" s="12">
        <v>2.0499999999999998</v>
      </c>
      <c r="U62" s="12">
        <v>-82.428115378599998</v>
      </c>
      <c r="V62" s="12">
        <v>27.9315724816</v>
      </c>
      <c r="W62" s="12">
        <v>-0.52978999999999998</v>
      </c>
      <c r="Y62">
        <v>2.04</v>
      </c>
      <c r="Z62">
        <f t="shared" si="0"/>
        <v>-0.59279999999999999</v>
      </c>
      <c r="AA62">
        <f t="shared" si="1"/>
        <v>-0.53978999999999999</v>
      </c>
    </row>
    <row r="63" spans="1:27" x14ac:dyDescent="0.3">
      <c r="A63" s="12">
        <v>398706.09940000001</v>
      </c>
      <c r="B63" s="12">
        <v>157865.37059999999</v>
      </c>
      <c r="C63" s="12">
        <v>-0.60509999999999997</v>
      </c>
      <c r="D63" s="12">
        <v>62</v>
      </c>
      <c r="E63" s="12"/>
      <c r="F63" s="12">
        <v>0.01</v>
      </c>
      <c r="G63" s="12">
        <v>1.6E-2</v>
      </c>
      <c r="H63" s="12" t="s">
        <v>240</v>
      </c>
      <c r="I63" s="12">
        <v>15</v>
      </c>
      <c r="J63" s="12">
        <v>1</v>
      </c>
      <c r="K63" s="12">
        <v>1.532</v>
      </c>
      <c r="L63" s="12">
        <v>0.76</v>
      </c>
      <c r="M63" s="12">
        <v>1.331</v>
      </c>
      <c r="N63" s="12">
        <v>1.353</v>
      </c>
      <c r="O63" s="12">
        <v>2.0449999999999999</v>
      </c>
      <c r="P63" s="12">
        <v>6.0000000000000001E-3</v>
      </c>
      <c r="Q63" s="12">
        <v>7.0000000000000001E-3</v>
      </c>
      <c r="R63" s="2">
        <v>43545</v>
      </c>
      <c r="S63" s="13">
        <v>0.59547453703703701</v>
      </c>
      <c r="T63" s="12">
        <v>2.0499999999999998</v>
      </c>
      <c r="U63" s="12">
        <v>-82.428116478700005</v>
      </c>
      <c r="V63" s="12">
        <v>27.9316265591</v>
      </c>
      <c r="W63" s="12">
        <v>-0.55198000000000003</v>
      </c>
      <c r="Y63">
        <v>2.04</v>
      </c>
      <c r="Z63">
        <f t="shared" si="0"/>
        <v>-0.61509999999999998</v>
      </c>
      <c r="AA63">
        <f t="shared" si="1"/>
        <v>-0.56198000000000004</v>
      </c>
    </row>
    <row r="64" spans="1:27" x14ac:dyDescent="0.3">
      <c r="A64" s="12">
        <v>398711.9411</v>
      </c>
      <c r="B64" s="12">
        <v>157865.0687</v>
      </c>
      <c r="C64" s="12">
        <v>-0.67869999999999997</v>
      </c>
      <c r="D64" s="12">
        <v>63</v>
      </c>
      <c r="E64" s="12"/>
      <c r="F64" s="12">
        <v>0.01</v>
      </c>
      <c r="G64" s="12">
        <v>1.6E-2</v>
      </c>
      <c r="H64" s="12" t="s">
        <v>240</v>
      </c>
      <c r="I64" s="12">
        <v>15</v>
      </c>
      <c r="J64" s="12">
        <v>1</v>
      </c>
      <c r="K64" s="12">
        <v>1.5309999999999999</v>
      </c>
      <c r="L64" s="12">
        <v>0.76</v>
      </c>
      <c r="M64" s="12">
        <v>1.33</v>
      </c>
      <c r="N64" s="12">
        <v>1.353</v>
      </c>
      <c r="O64" s="12">
        <v>2.0430000000000001</v>
      </c>
      <c r="P64" s="12">
        <v>6.0000000000000001E-3</v>
      </c>
      <c r="Q64" s="12">
        <v>7.0000000000000001E-3</v>
      </c>
      <c r="R64" s="2">
        <v>43545</v>
      </c>
      <c r="S64" s="13">
        <v>0.59568287037037038</v>
      </c>
      <c r="T64" s="12">
        <v>2.0499999999999998</v>
      </c>
      <c r="U64" s="12">
        <v>-82.428119753900006</v>
      </c>
      <c r="V64" s="12">
        <v>27.931679265300001</v>
      </c>
      <c r="W64" s="12">
        <v>-0.62544999999999995</v>
      </c>
      <c r="Y64">
        <v>2.04</v>
      </c>
      <c r="Z64">
        <f t="shared" si="0"/>
        <v>-0.68869999999999998</v>
      </c>
      <c r="AA64">
        <f t="shared" si="1"/>
        <v>-0.63544999999999996</v>
      </c>
    </row>
    <row r="65" spans="1:27" x14ac:dyDescent="0.3">
      <c r="A65" s="12">
        <v>398718.2574</v>
      </c>
      <c r="B65" s="12">
        <v>157864.35500000001</v>
      </c>
      <c r="C65" s="12">
        <v>-0.72599999999999998</v>
      </c>
      <c r="D65" s="12">
        <v>64</v>
      </c>
      <c r="E65" s="12"/>
      <c r="F65" s="12">
        <v>0.01</v>
      </c>
      <c r="G65" s="12">
        <v>1.7000000000000001E-2</v>
      </c>
      <c r="H65" s="12" t="s">
        <v>240</v>
      </c>
      <c r="I65" s="12">
        <v>15</v>
      </c>
      <c r="J65" s="12">
        <v>1</v>
      </c>
      <c r="K65" s="12">
        <v>1.53</v>
      </c>
      <c r="L65" s="12">
        <v>0.75900000000000001</v>
      </c>
      <c r="M65" s="12">
        <v>1.329</v>
      </c>
      <c r="N65" s="12">
        <v>1.3520000000000001</v>
      </c>
      <c r="O65" s="12">
        <v>2.0419999999999998</v>
      </c>
      <c r="P65" s="12">
        <v>6.0000000000000001E-3</v>
      </c>
      <c r="Q65" s="12">
        <v>7.0000000000000001E-3</v>
      </c>
      <c r="R65" s="2">
        <v>43545</v>
      </c>
      <c r="S65" s="13">
        <v>0.59589120370370374</v>
      </c>
      <c r="T65" s="12">
        <v>2.0499999999999998</v>
      </c>
      <c r="U65" s="12">
        <v>-82.428127230100003</v>
      </c>
      <c r="V65" s="12">
        <v>27.931736241399999</v>
      </c>
      <c r="W65" s="12">
        <v>-0.67261000000000004</v>
      </c>
      <c r="Y65">
        <v>2.04</v>
      </c>
      <c r="Z65">
        <f t="shared" si="0"/>
        <v>-0.73599999999999999</v>
      </c>
      <c r="AA65">
        <f t="shared" si="1"/>
        <v>-0.68261000000000005</v>
      </c>
    </row>
    <row r="66" spans="1:27" x14ac:dyDescent="0.3">
      <c r="A66" s="12">
        <v>398724.0674</v>
      </c>
      <c r="B66" s="12">
        <v>157863.63370000001</v>
      </c>
      <c r="C66" s="12">
        <v>-0.76280000000000003</v>
      </c>
      <c r="D66" s="12">
        <v>65</v>
      </c>
      <c r="E66" s="12"/>
      <c r="F66" s="12">
        <v>0.01</v>
      </c>
      <c r="G66" s="12">
        <v>1.7000000000000001E-2</v>
      </c>
      <c r="H66" s="12" t="s">
        <v>240</v>
      </c>
      <c r="I66" s="12">
        <v>15</v>
      </c>
      <c r="J66" s="12">
        <v>1</v>
      </c>
      <c r="K66" s="12">
        <v>1.5289999999999999</v>
      </c>
      <c r="L66" s="12">
        <v>0.75800000000000001</v>
      </c>
      <c r="M66" s="12">
        <v>1.327</v>
      </c>
      <c r="N66" s="12">
        <v>1.351</v>
      </c>
      <c r="O66" s="12">
        <v>2.04</v>
      </c>
      <c r="P66" s="12">
        <v>6.0000000000000001E-3</v>
      </c>
      <c r="Q66" s="12">
        <v>8.0000000000000002E-3</v>
      </c>
      <c r="R66" s="2">
        <v>43545</v>
      </c>
      <c r="S66" s="13">
        <v>0.59612268518518519</v>
      </c>
      <c r="T66" s="12">
        <v>2.0499999999999998</v>
      </c>
      <c r="U66" s="12">
        <v>-82.428134765400003</v>
      </c>
      <c r="V66" s="12">
        <v>27.931788648400001</v>
      </c>
      <c r="W66" s="12">
        <v>-0.70926</v>
      </c>
      <c r="Y66">
        <v>2.04</v>
      </c>
      <c r="Z66">
        <f t="shared" si="0"/>
        <v>-0.77280000000000004</v>
      </c>
      <c r="AA66">
        <f t="shared" si="1"/>
        <v>-0.71926000000000001</v>
      </c>
    </row>
    <row r="67" spans="1:27" x14ac:dyDescent="0.3">
      <c r="A67" s="12">
        <v>398730.06920000003</v>
      </c>
      <c r="B67" s="12">
        <v>157862.94570000001</v>
      </c>
      <c r="C67" s="12">
        <v>-0.82020000000000004</v>
      </c>
      <c r="D67" s="12">
        <v>66</v>
      </c>
      <c r="E67" s="12"/>
      <c r="F67" s="12">
        <v>0.01</v>
      </c>
      <c r="G67" s="12">
        <v>1.7000000000000001E-2</v>
      </c>
      <c r="H67" s="12" t="s">
        <v>240</v>
      </c>
      <c r="I67" s="12">
        <v>15</v>
      </c>
      <c r="J67" s="12">
        <v>2</v>
      </c>
      <c r="K67" s="12">
        <v>1.528</v>
      </c>
      <c r="L67" s="12">
        <v>0.75800000000000001</v>
      </c>
      <c r="M67" s="12">
        <v>1.327</v>
      </c>
      <c r="N67" s="12">
        <v>1.35</v>
      </c>
      <c r="O67" s="12">
        <v>2.0390000000000001</v>
      </c>
      <c r="P67" s="12">
        <v>6.0000000000000001E-3</v>
      </c>
      <c r="Q67" s="12">
        <v>8.0000000000000002E-3</v>
      </c>
      <c r="R67" s="2">
        <v>43545</v>
      </c>
      <c r="S67" s="13">
        <v>0.59633101851851855</v>
      </c>
      <c r="T67" s="12">
        <v>2.0499999999999998</v>
      </c>
      <c r="U67" s="12">
        <v>-82.4281419693</v>
      </c>
      <c r="V67" s="12">
        <v>27.931842787200001</v>
      </c>
      <c r="W67" s="12">
        <v>-0.76649999999999996</v>
      </c>
      <c r="Y67">
        <v>2.04</v>
      </c>
      <c r="Z67">
        <f t="shared" ref="Z67:Z103" si="2">C67-0.01</f>
        <v>-0.83020000000000005</v>
      </c>
      <c r="AA67">
        <f t="shared" ref="AA67:AA103" si="3">W67-0.01</f>
        <v>-0.77649999999999997</v>
      </c>
    </row>
    <row r="68" spans="1:27" x14ac:dyDescent="0.3">
      <c r="A68" s="12">
        <v>398735.7353</v>
      </c>
      <c r="B68" s="12">
        <v>157862.14319999999</v>
      </c>
      <c r="C68" s="12">
        <v>-0.87770000000000004</v>
      </c>
      <c r="D68" s="12">
        <v>67</v>
      </c>
      <c r="E68" s="12"/>
      <c r="F68" s="12">
        <v>0.01</v>
      </c>
      <c r="G68" s="12">
        <v>1.7000000000000001E-2</v>
      </c>
      <c r="H68" s="12" t="s">
        <v>240</v>
      </c>
      <c r="I68" s="12">
        <v>15</v>
      </c>
      <c r="J68" s="12">
        <v>2</v>
      </c>
      <c r="K68" s="12">
        <v>1.5269999999999999</v>
      </c>
      <c r="L68" s="12">
        <v>0.75700000000000001</v>
      </c>
      <c r="M68" s="12">
        <v>1.3260000000000001</v>
      </c>
      <c r="N68" s="12">
        <v>1.349</v>
      </c>
      <c r="O68" s="12">
        <v>2.0369999999999999</v>
      </c>
      <c r="P68" s="12">
        <v>7.0000000000000001E-3</v>
      </c>
      <c r="Q68" s="12">
        <v>8.0000000000000002E-3</v>
      </c>
      <c r="R68" s="2">
        <v>43545</v>
      </c>
      <c r="S68" s="13">
        <v>0.59653935185185192</v>
      </c>
      <c r="T68" s="12">
        <v>2.0499999999999998</v>
      </c>
      <c r="U68" s="12">
        <v>-82.428150324599997</v>
      </c>
      <c r="V68" s="12">
        <v>27.9318938931</v>
      </c>
      <c r="W68" s="12">
        <v>-0.82384000000000002</v>
      </c>
      <c r="Y68">
        <v>2.04</v>
      </c>
      <c r="Z68">
        <f t="shared" si="2"/>
        <v>-0.88770000000000004</v>
      </c>
      <c r="AA68">
        <f t="shared" si="3"/>
        <v>-0.83384000000000003</v>
      </c>
    </row>
    <row r="69" spans="1:27" x14ac:dyDescent="0.3">
      <c r="A69" s="12">
        <v>398741.06329999998</v>
      </c>
      <c r="B69" s="12">
        <v>157861.12210000001</v>
      </c>
      <c r="C69" s="12">
        <v>-0.93059999999999998</v>
      </c>
      <c r="D69" s="12">
        <v>68</v>
      </c>
      <c r="E69" s="12"/>
      <c r="F69" s="12">
        <v>0.01</v>
      </c>
      <c r="G69" s="12">
        <v>1.7000000000000001E-2</v>
      </c>
      <c r="H69" s="12" t="s">
        <v>240</v>
      </c>
      <c r="I69" s="12">
        <v>15</v>
      </c>
      <c r="J69" s="12">
        <v>1</v>
      </c>
      <c r="K69" s="12">
        <v>1.5249999999999999</v>
      </c>
      <c r="L69" s="12">
        <v>0.75700000000000001</v>
      </c>
      <c r="M69" s="12">
        <v>1.3240000000000001</v>
      </c>
      <c r="N69" s="12">
        <v>1.3480000000000001</v>
      </c>
      <c r="O69" s="12">
        <v>2.0350000000000001</v>
      </c>
      <c r="P69" s="12">
        <v>6.0000000000000001E-3</v>
      </c>
      <c r="Q69" s="12">
        <v>8.0000000000000002E-3</v>
      </c>
      <c r="R69" s="2">
        <v>43545</v>
      </c>
      <c r="S69" s="13">
        <v>0.59675925925925932</v>
      </c>
      <c r="T69" s="12">
        <v>2.0499999999999998</v>
      </c>
      <c r="U69" s="12">
        <v>-82.428160888899995</v>
      </c>
      <c r="V69" s="12">
        <v>27.931941941000002</v>
      </c>
      <c r="W69" s="12">
        <v>-0.87658999999999998</v>
      </c>
      <c r="Y69">
        <v>2.04</v>
      </c>
      <c r="Z69">
        <f t="shared" si="2"/>
        <v>-0.94059999999999999</v>
      </c>
      <c r="AA69">
        <f t="shared" si="3"/>
        <v>-0.88658999999999999</v>
      </c>
    </row>
    <row r="70" spans="1:27" x14ac:dyDescent="0.3">
      <c r="A70" s="12">
        <v>398737.53370000003</v>
      </c>
      <c r="B70" s="12">
        <v>157838.70869999999</v>
      </c>
      <c r="C70" s="12">
        <v>-0.86639999999999995</v>
      </c>
      <c r="D70" s="12">
        <v>69</v>
      </c>
      <c r="E70" s="12"/>
      <c r="F70" s="12">
        <v>0.01</v>
      </c>
      <c r="G70" s="12">
        <v>1.7000000000000001E-2</v>
      </c>
      <c r="H70" s="12" t="s">
        <v>240</v>
      </c>
      <c r="I70" s="12">
        <v>15</v>
      </c>
      <c r="J70" s="12">
        <v>1</v>
      </c>
      <c r="K70" s="12">
        <v>1.5209999999999999</v>
      </c>
      <c r="L70" s="12">
        <v>0.755</v>
      </c>
      <c r="M70" s="12">
        <v>1.32</v>
      </c>
      <c r="N70" s="12">
        <v>1.345</v>
      </c>
      <c r="O70" s="12">
        <v>2.0299999999999998</v>
      </c>
      <c r="P70" s="12">
        <v>6.0000000000000001E-3</v>
      </c>
      <c r="Q70" s="12">
        <v>8.0000000000000002E-3</v>
      </c>
      <c r="R70" s="2">
        <v>43545</v>
      </c>
      <c r="S70" s="13">
        <v>0.5974652777777778</v>
      </c>
      <c r="T70" s="12">
        <v>2.0499999999999998</v>
      </c>
      <c r="U70" s="12">
        <v>-82.428388494199993</v>
      </c>
      <c r="V70" s="12">
        <v>27.931909381499999</v>
      </c>
      <c r="W70" s="12">
        <v>-0.81176999999999999</v>
      </c>
      <c r="Y70">
        <v>2.04</v>
      </c>
      <c r="Z70">
        <f t="shared" si="2"/>
        <v>-0.87639999999999996</v>
      </c>
      <c r="AA70">
        <f t="shared" si="3"/>
        <v>-0.82177</v>
      </c>
    </row>
    <row r="71" spans="1:27" x14ac:dyDescent="0.3">
      <c r="A71" s="12">
        <v>398732.51980000001</v>
      </c>
      <c r="B71" s="12">
        <v>157840.014</v>
      </c>
      <c r="C71" s="12">
        <v>-0.81110000000000004</v>
      </c>
      <c r="D71" s="12">
        <v>70</v>
      </c>
      <c r="E71" s="12"/>
      <c r="F71" s="12">
        <v>0.01</v>
      </c>
      <c r="G71" s="12">
        <v>1.7000000000000001E-2</v>
      </c>
      <c r="H71" s="12" t="s">
        <v>240</v>
      </c>
      <c r="I71" s="12">
        <v>15</v>
      </c>
      <c r="J71" s="12">
        <v>1</v>
      </c>
      <c r="K71" s="12">
        <v>1.5189999999999999</v>
      </c>
      <c r="L71" s="12">
        <v>0.754</v>
      </c>
      <c r="M71" s="12">
        <v>1.3180000000000001</v>
      </c>
      <c r="N71" s="12">
        <v>1.343</v>
      </c>
      <c r="O71" s="12">
        <v>2.0270000000000001</v>
      </c>
      <c r="P71" s="12">
        <v>6.0000000000000001E-3</v>
      </c>
      <c r="Q71" s="12">
        <v>7.0000000000000001E-3</v>
      </c>
      <c r="R71" s="2">
        <v>43545</v>
      </c>
      <c r="S71" s="13">
        <v>0.59771990740740744</v>
      </c>
      <c r="T71" s="12">
        <v>2.0499999999999998</v>
      </c>
      <c r="U71" s="12">
        <v>-82.428375053300002</v>
      </c>
      <c r="V71" s="12">
        <v>27.931864177000001</v>
      </c>
      <c r="W71" s="12">
        <v>-0.75663000000000002</v>
      </c>
      <c r="Y71">
        <v>2.04</v>
      </c>
      <c r="Z71">
        <f t="shared" si="2"/>
        <v>-0.82110000000000005</v>
      </c>
      <c r="AA71">
        <f t="shared" si="3"/>
        <v>-0.76663000000000003</v>
      </c>
    </row>
    <row r="72" spans="1:27" x14ac:dyDescent="0.3">
      <c r="A72" s="12">
        <v>398727.61709999997</v>
      </c>
      <c r="B72" s="12">
        <v>157841.7862</v>
      </c>
      <c r="C72" s="12">
        <v>-0.77439999999999998</v>
      </c>
      <c r="D72" s="12">
        <v>71</v>
      </c>
      <c r="E72" s="12"/>
      <c r="F72" s="12">
        <v>0.01</v>
      </c>
      <c r="G72" s="12">
        <v>1.7000000000000001E-2</v>
      </c>
      <c r="H72" s="12" t="s">
        <v>240</v>
      </c>
      <c r="I72" s="12">
        <v>15</v>
      </c>
      <c r="J72" s="12">
        <v>1</v>
      </c>
      <c r="K72" s="12">
        <v>1.5169999999999999</v>
      </c>
      <c r="L72" s="12">
        <v>0.754</v>
      </c>
      <c r="M72" s="12">
        <v>1.3169999999999999</v>
      </c>
      <c r="N72" s="12">
        <v>1.3420000000000001</v>
      </c>
      <c r="O72" s="12">
        <v>2.0249999999999999</v>
      </c>
      <c r="P72" s="12">
        <v>7.0000000000000001E-3</v>
      </c>
      <c r="Q72" s="12">
        <v>8.0000000000000002E-3</v>
      </c>
      <c r="R72" s="2">
        <v>43545</v>
      </c>
      <c r="S72" s="13">
        <v>0.5979282407407408</v>
      </c>
      <c r="T72" s="12">
        <v>2.0499999999999998</v>
      </c>
      <c r="U72" s="12">
        <v>-82.428356872500004</v>
      </c>
      <c r="V72" s="12">
        <v>27.931819990800001</v>
      </c>
      <c r="W72" s="12">
        <v>-0.72011000000000003</v>
      </c>
      <c r="Y72">
        <v>2.04</v>
      </c>
      <c r="Z72">
        <f t="shared" si="2"/>
        <v>-0.78439999999999999</v>
      </c>
      <c r="AA72">
        <f t="shared" si="3"/>
        <v>-0.73011000000000004</v>
      </c>
    </row>
    <row r="73" spans="1:27" x14ac:dyDescent="0.3">
      <c r="A73" s="12">
        <v>398722.48369999998</v>
      </c>
      <c r="B73" s="12">
        <v>157843.50080000001</v>
      </c>
      <c r="C73" s="12">
        <v>-0.71599999999999997</v>
      </c>
      <c r="D73" s="12">
        <v>72</v>
      </c>
      <c r="E73" s="12"/>
      <c r="F73" s="12">
        <v>0.01</v>
      </c>
      <c r="G73" s="12">
        <v>1.7000000000000001E-2</v>
      </c>
      <c r="H73" s="12" t="s">
        <v>240</v>
      </c>
      <c r="I73" s="12">
        <v>15</v>
      </c>
      <c r="J73" s="12">
        <v>2</v>
      </c>
      <c r="K73" s="12">
        <v>1.516</v>
      </c>
      <c r="L73" s="12">
        <v>0.754</v>
      </c>
      <c r="M73" s="12">
        <v>1.3149999999999999</v>
      </c>
      <c r="N73" s="12">
        <v>1.34</v>
      </c>
      <c r="O73" s="12">
        <v>2.0230000000000001</v>
      </c>
      <c r="P73" s="12">
        <v>7.0000000000000001E-3</v>
      </c>
      <c r="Q73" s="12">
        <v>8.0000000000000002E-3</v>
      </c>
      <c r="R73" s="2">
        <v>43545</v>
      </c>
      <c r="S73" s="13">
        <v>0.59812500000000002</v>
      </c>
      <c r="T73" s="12">
        <v>2.0499999999999998</v>
      </c>
      <c r="U73" s="12">
        <v>-82.4283392687</v>
      </c>
      <c r="V73" s="12">
        <v>27.931773720900001</v>
      </c>
      <c r="W73" s="12">
        <v>-0.66188000000000002</v>
      </c>
      <c r="Y73">
        <v>2.04</v>
      </c>
      <c r="Z73">
        <f t="shared" si="2"/>
        <v>-0.72599999999999998</v>
      </c>
      <c r="AA73">
        <f t="shared" si="3"/>
        <v>-0.67188000000000003</v>
      </c>
    </row>
    <row r="74" spans="1:27" x14ac:dyDescent="0.3">
      <c r="A74" s="12">
        <v>398717.1483</v>
      </c>
      <c r="B74" s="12">
        <v>157845.09589999999</v>
      </c>
      <c r="C74" s="12">
        <v>-0.68440000000000001</v>
      </c>
      <c r="D74" s="12">
        <v>73</v>
      </c>
      <c r="E74" s="12"/>
      <c r="F74" s="12">
        <v>0.01</v>
      </c>
      <c r="G74" s="12">
        <v>1.7000000000000001E-2</v>
      </c>
      <c r="H74" s="12" t="s">
        <v>240</v>
      </c>
      <c r="I74" s="12">
        <v>15</v>
      </c>
      <c r="J74" s="12">
        <v>2</v>
      </c>
      <c r="K74" s="12">
        <v>1.514</v>
      </c>
      <c r="L74" s="12">
        <v>0.753</v>
      </c>
      <c r="M74" s="12">
        <v>1.3140000000000001</v>
      </c>
      <c r="N74" s="12">
        <v>1.339</v>
      </c>
      <c r="O74" s="12">
        <v>2.0219999999999998</v>
      </c>
      <c r="P74" s="12">
        <v>6.0000000000000001E-3</v>
      </c>
      <c r="Q74" s="12">
        <v>8.0000000000000002E-3</v>
      </c>
      <c r="R74" s="2">
        <v>43545</v>
      </c>
      <c r="S74" s="13">
        <v>0.59831018518518519</v>
      </c>
      <c r="T74" s="12">
        <v>2.0499999999999998</v>
      </c>
      <c r="U74" s="12">
        <v>-82.428322871899994</v>
      </c>
      <c r="V74" s="12">
        <v>27.931725624399999</v>
      </c>
      <c r="W74" s="12">
        <v>-0.63044999999999995</v>
      </c>
      <c r="Y74">
        <v>2.04</v>
      </c>
      <c r="Z74">
        <f t="shared" si="2"/>
        <v>-0.69440000000000002</v>
      </c>
      <c r="AA74">
        <f t="shared" si="3"/>
        <v>-0.64044999999999996</v>
      </c>
    </row>
    <row r="75" spans="1:27" x14ac:dyDescent="0.3">
      <c r="A75" s="12">
        <v>398711.58899999998</v>
      </c>
      <c r="B75" s="12">
        <v>157846.5865</v>
      </c>
      <c r="C75" s="12">
        <v>-0.64049999999999996</v>
      </c>
      <c r="D75" s="12">
        <v>74</v>
      </c>
      <c r="E75" s="12"/>
      <c r="F75" s="12">
        <v>0.01</v>
      </c>
      <c r="G75" s="12">
        <v>1.7000000000000001E-2</v>
      </c>
      <c r="H75" s="12" t="s">
        <v>240</v>
      </c>
      <c r="I75" s="12">
        <v>15</v>
      </c>
      <c r="J75" s="12">
        <v>2</v>
      </c>
      <c r="K75" s="12">
        <v>1.5129999999999999</v>
      </c>
      <c r="L75" s="12">
        <v>0.753</v>
      </c>
      <c r="M75" s="12">
        <v>1.3120000000000001</v>
      </c>
      <c r="N75" s="12">
        <v>1.3380000000000001</v>
      </c>
      <c r="O75" s="12">
        <v>2.0190000000000001</v>
      </c>
      <c r="P75" s="12">
        <v>7.0000000000000001E-3</v>
      </c>
      <c r="Q75" s="12">
        <v>8.0000000000000002E-3</v>
      </c>
      <c r="R75" s="2">
        <v>43545</v>
      </c>
      <c r="S75" s="13">
        <v>0.59850694444444441</v>
      </c>
      <c r="T75" s="12">
        <v>2.0499999999999998</v>
      </c>
      <c r="U75" s="12">
        <v>-82.428307528900007</v>
      </c>
      <c r="V75" s="12">
        <v>27.931675504099999</v>
      </c>
      <c r="W75" s="12">
        <v>-0.5867</v>
      </c>
      <c r="Y75">
        <v>2.04</v>
      </c>
      <c r="Z75">
        <f t="shared" si="2"/>
        <v>-0.65049999999999997</v>
      </c>
      <c r="AA75">
        <f t="shared" si="3"/>
        <v>-0.59670000000000001</v>
      </c>
    </row>
    <row r="76" spans="1:27" x14ac:dyDescent="0.3">
      <c r="A76" s="12">
        <v>398706.33549999999</v>
      </c>
      <c r="B76" s="12">
        <v>157848.18890000001</v>
      </c>
      <c r="C76" s="12">
        <v>-0.61760000000000004</v>
      </c>
      <c r="D76" s="12">
        <v>75</v>
      </c>
      <c r="E76" s="12"/>
      <c r="F76" s="12">
        <v>0.01</v>
      </c>
      <c r="G76" s="12">
        <v>1.7000000000000001E-2</v>
      </c>
      <c r="H76" s="12" t="s">
        <v>240</v>
      </c>
      <c r="I76" s="12">
        <v>15</v>
      </c>
      <c r="J76" s="12">
        <v>2</v>
      </c>
      <c r="K76" s="12">
        <v>1.5109999999999999</v>
      </c>
      <c r="L76" s="12">
        <v>0.752</v>
      </c>
      <c r="M76" s="12">
        <v>1.3109999999999999</v>
      </c>
      <c r="N76" s="12">
        <v>1.337</v>
      </c>
      <c r="O76" s="12">
        <v>2.0169999999999999</v>
      </c>
      <c r="P76" s="12">
        <v>6.0000000000000001E-3</v>
      </c>
      <c r="Q76" s="12">
        <v>8.0000000000000002E-3</v>
      </c>
      <c r="R76" s="2">
        <v>43545</v>
      </c>
      <c r="S76" s="13">
        <v>0.59870370370370374</v>
      </c>
      <c r="T76" s="12">
        <v>2.0499999999999998</v>
      </c>
      <c r="U76" s="12">
        <v>-82.428291060899994</v>
      </c>
      <c r="V76" s="12">
        <v>27.931628146800001</v>
      </c>
      <c r="W76" s="12">
        <v>-0.56394999999999995</v>
      </c>
      <c r="Y76">
        <v>2.04</v>
      </c>
      <c r="Z76">
        <f t="shared" si="2"/>
        <v>-0.62760000000000005</v>
      </c>
      <c r="AA76">
        <f t="shared" si="3"/>
        <v>-0.57394999999999996</v>
      </c>
    </row>
    <row r="77" spans="1:27" x14ac:dyDescent="0.3">
      <c r="A77" s="12">
        <v>398701.81189999997</v>
      </c>
      <c r="B77" s="12">
        <v>157849.20809999999</v>
      </c>
      <c r="C77" s="12">
        <v>-0.55200000000000005</v>
      </c>
      <c r="D77" s="12">
        <v>76</v>
      </c>
      <c r="E77" s="12"/>
      <c r="F77" s="12">
        <v>0.01</v>
      </c>
      <c r="G77" s="12">
        <v>1.7000000000000001E-2</v>
      </c>
      <c r="H77" s="12" t="s">
        <v>240</v>
      </c>
      <c r="I77" s="12">
        <v>15</v>
      </c>
      <c r="J77" s="12">
        <v>2</v>
      </c>
      <c r="K77" s="12">
        <v>1.5089999999999999</v>
      </c>
      <c r="L77" s="12">
        <v>0.752</v>
      </c>
      <c r="M77" s="12">
        <v>1.3089999999999999</v>
      </c>
      <c r="N77" s="12">
        <v>1.335</v>
      </c>
      <c r="O77" s="12">
        <v>2.0150000000000001</v>
      </c>
      <c r="P77" s="12">
        <v>6.0000000000000001E-3</v>
      </c>
      <c r="Q77" s="12">
        <v>7.0000000000000001E-3</v>
      </c>
      <c r="R77" s="2">
        <v>43545</v>
      </c>
      <c r="S77" s="13">
        <v>0.59890046296296295</v>
      </c>
      <c r="T77" s="12">
        <v>2.0499999999999998</v>
      </c>
      <c r="U77" s="12">
        <v>-82.428280544399996</v>
      </c>
      <c r="V77" s="12">
        <v>27.931587357800002</v>
      </c>
      <c r="W77" s="12">
        <v>-0.49847000000000002</v>
      </c>
      <c r="Y77">
        <v>2.04</v>
      </c>
      <c r="Z77">
        <f t="shared" si="2"/>
        <v>-0.56200000000000006</v>
      </c>
      <c r="AA77">
        <f t="shared" si="3"/>
        <v>-0.50846999999999998</v>
      </c>
    </row>
    <row r="78" spans="1:27" x14ac:dyDescent="0.3">
      <c r="A78" s="12">
        <v>398699.10269999999</v>
      </c>
      <c r="B78" s="12">
        <v>157849.58499999999</v>
      </c>
      <c r="C78" s="12">
        <v>-0.54579999999999995</v>
      </c>
      <c r="D78" s="12">
        <v>77</v>
      </c>
      <c r="E78" s="12" t="s">
        <v>296</v>
      </c>
      <c r="F78" s="12">
        <v>0.01</v>
      </c>
      <c r="G78" s="12">
        <v>1.7000000000000001E-2</v>
      </c>
      <c r="H78" s="12" t="s">
        <v>240</v>
      </c>
      <c r="I78" s="12">
        <v>14</v>
      </c>
      <c r="J78" s="12">
        <v>1</v>
      </c>
      <c r="K78" s="12">
        <v>1.536</v>
      </c>
      <c r="L78" s="12">
        <v>0.78200000000000003</v>
      </c>
      <c r="M78" s="12">
        <v>1.3220000000000001</v>
      </c>
      <c r="N78" s="12">
        <v>1.3660000000000001</v>
      </c>
      <c r="O78" s="12">
        <v>2.056</v>
      </c>
      <c r="P78" s="12">
        <v>7.0000000000000001E-3</v>
      </c>
      <c r="Q78" s="12">
        <v>8.0000000000000002E-3</v>
      </c>
      <c r="R78" s="2">
        <v>43545</v>
      </c>
      <c r="S78" s="13">
        <v>0.59930555555555554</v>
      </c>
      <c r="T78" s="12">
        <v>2.0499999999999998</v>
      </c>
      <c r="U78" s="12">
        <v>-82.428276618599995</v>
      </c>
      <c r="V78" s="12">
        <v>27.931562921800001</v>
      </c>
      <c r="W78" s="12">
        <v>-0.49232999999999999</v>
      </c>
      <c r="Y78">
        <v>2.04</v>
      </c>
      <c r="Z78">
        <f t="shared" si="2"/>
        <v>-0.55579999999999996</v>
      </c>
      <c r="AA78">
        <f t="shared" si="3"/>
        <v>-0.50232999999999994</v>
      </c>
    </row>
    <row r="79" spans="1:27" x14ac:dyDescent="0.3">
      <c r="A79" s="12">
        <v>398698.66379999998</v>
      </c>
      <c r="B79" s="12">
        <v>157849.4369</v>
      </c>
      <c r="C79" s="12">
        <v>-0.51649999999999996</v>
      </c>
      <c r="D79" s="12">
        <v>78</v>
      </c>
      <c r="E79" s="12" t="s">
        <v>293</v>
      </c>
      <c r="F79" s="12">
        <v>0.01</v>
      </c>
      <c r="G79" s="12">
        <v>1.7000000000000001E-2</v>
      </c>
      <c r="H79" s="12" t="s">
        <v>240</v>
      </c>
      <c r="I79" s="12">
        <v>14</v>
      </c>
      <c r="J79" s="12">
        <v>1</v>
      </c>
      <c r="K79" s="12">
        <v>1.5329999999999999</v>
      </c>
      <c r="L79" s="12">
        <v>0.78200000000000003</v>
      </c>
      <c r="M79" s="12">
        <v>1.3180000000000001</v>
      </c>
      <c r="N79" s="12">
        <v>1.3620000000000001</v>
      </c>
      <c r="O79" s="12">
        <v>2.0499999999999998</v>
      </c>
      <c r="P79" s="12">
        <v>6.0000000000000001E-3</v>
      </c>
      <c r="Q79" s="12">
        <v>7.0000000000000001E-3</v>
      </c>
      <c r="R79" s="2">
        <v>43545</v>
      </c>
      <c r="S79" s="13">
        <v>0.59945601851851849</v>
      </c>
      <c r="T79" s="12">
        <v>2.0499999999999998</v>
      </c>
      <c r="U79" s="12">
        <v>-82.428278107699995</v>
      </c>
      <c r="V79" s="12">
        <v>27.9315589564</v>
      </c>
      <c r="W79" s="12">
        <v>-0.46303</v>
      </c>
      <c r="Y79">
        <v>2.04</v>
      </c>
      <c r="Z79">
        <f t="shared" si="2"/>
        <v>-0.52649999999999997</v>
      </c>
      <c r="AA79">
        <f t="shared" si="3"/>
        <v>-0.47303000000000001</v>
      </c>
    </row>
    <row r="80" spans="1:27" x14ac:dyDescent="0.3">
      <c r="A80" s="12">
        <v>398698.26270000002</v>
      </c>
      <c r="B80" s="12">
        <v>157849.41080000001</v>
      </c>
      <c r="C80" s="12">
        <v>-0.46500000000000002</v>
      </c>
      <c r="D80" s="12">
        <v>79</v>
      </c>
      <c r="E80" s="12" t="s">
        <v>293</v>
      </c>
      <c r="F80" s="12">
        <v>0.01</v>
      </c>
      <c r="G80" s="12">
        <v>1.7000000000000001E-2</v>
      </c>
      <c r="H80" s="12" t="s">
        <v>240</v>
      </c>
      <c r="I80" s="12">
        <v>14</v>
      </c>
      <c r="J80" s="12">
        <v>1</v>
      </c>
      <c r="K80" s="12">
        <v>1.5309999999999999</v>
      </c>
      <c r="L80" s="12">
        <v>0.78100000000000003</v>
      </c>
      <c r="M80" s="12">
        <v>1.3169999999999999</v>
      </c>
      <c r="N80" s="12">
        <v>1.36</v>
      </c>
      <c r="O80" s="12">
        <v>2.048</v>
      </c>
      <c r="P80" s="12">
        <v>7.0000000000000001E-3</v>
      </c>
      <c r="Q80" s="12">
        <v>7.0000000000000001E-3</v>
      </c>
      <c r="R80" s="2">
        <v>43545</v>
      </c>
      <c r="S80" s="13">
        <v>0.59956018518518517</v>
      </c>
      <c r="T80" s="12">
        <v>2.0499999999999998</v>
      </c>
      <c r="U80" s="12">
        <v>-82.428278358699998</v>
      </c>
      <c r="V80" s="12">
        <v>27.931555336100001</v>
      </c>
      <c r="W80" s="12">
        <v>-0.41154000000000002</v>
      </c>
      <c r="Y80">
        <v>2.04</v>
      </c>
      <c r="Z80">
        <f t="shared" si="2"/>
        <v>-0.47500000000000003</v>
      </c>
      <c r="AA80">
        <f t="shared" si="3"/>
        <v>-0.42154000000000003</v>
      </c>
    </row>
    <row r="81" spans="1:27" x14ac:dyDescent="0.3">
      <c r="A81" s="12">
        <v>398697.67879999999</v>
      </c>
      <c r="B81" s="12">
        <v>157849.33480000001</v>
      </c>
      <c r="C81" s="12">
        <v>-0.37080000000000002</v>
      </c>
      <c r="D81" s="12">
        <v>80</v>
      </c>
      <c r="E81" s="12" t="s">
        <v>293</v>
      </c>
      <c r="F81" s="12">
        <v>0.01</v>
      </c>
      <c r="G81" s="12">
        <v>1.7000000000000001E-2</v>
      </c>
      <c r="H81" s="12" t="s">
        <v>240</v>
      </c>
      <c r="I81" s="12">
        <v>13</v>
      </c>
      <c r="J81" s="12">
        <v>1</v>
      </c>
      <c r="K81" s="12">
        <v>1.5820000000000001</v>
      </c>
      <c r="L81" s="12">
        <v>0.81399999999999995</v>
      </c>
      <c r="M81" s="12">
        <v>1.3560000000000001</v>
      </c>
      <c r="N81" s="12">
        <v>1.3959999999999999</v>
      </c>
      <c r="O81" s="12">
        <v>2.11</v>
      </c>
      <c r="P81" s="12">
        <v>6.0000000000000001E-3</v>
      </c>
      <c r="Q81" s="12">
        <v>7.0000000000000001E-3</v>
      </c>
      <c r="R81" s="2">
        <v>43545</v>
      </c>
      <c r="S81" s="13">
        <v>0.59971064814814812</v>
      </c>
      <c r="T81" s="12">
        <v>2.0499999999999998</v>
      </c>
      <c r="U81" s="12">
        <v>-82.428279110099993</v>
      </c>
      <c r="V81" s="12">
        <v>27.931550064500001</v>
      </c>
      <c r="W81" s="12">
        <v>-0.31735000000000002</v>
      </c>
      <c r="Y81">
        <v>2.04</v>
      </c>
      <c r="Z81">
        <f t="shared" si="2"/>
        <v>-0.38080000000000003</v>
      </c>
      <c r="AA81">
        <f t="shared" si="3"/>
        <v>-0.32735000000000003</v>
      </c>
    </row>
    <row r="82" spans="1:27" x14ac:dyDescent="0.3">
      <c r="A82" s="12">
        <v>398697.09330000001</v>
      </c>
      <c r="B82" s="12">
        <v>157848.9186</v>
      </c>
      <c r="C82" s="12">
        <v>-0.3105</v>
      </c>
      <c r="D82" s="12">
        <v>81</v>
      </c>
      <c r="E82" s="12" t="s">
        <v>294</v>
      </c>
      <c r="F82" s="12">
        <v>0.01</v>
      </c>
      <c r="G82" s="12">
        <v>1.7999999999999999E-2</v>
      </c>
      <c r="H82" s="12" t="s">
        <v>240</v>
      </c>
      <c r="I82" s="12">
        <v>14</v>
      </c>
      <c r="J82" s="12">
        <v>2</v>
      </c>
      <c r="K82" s="12">
        <v>1.528</v>
      </c>
      <c r="L82" s="12">
        <v>0.78100000000000003</v>
      </c>
      <c r="M82" s="12">
        <v>1.3140000000000001</v>
      </c>
      <c r="N82" s="12">
        <v>1.3580000000000001</v>
      </c>
      <c r="O82" s="12">
        <v>2.044</v>
      </c>
      <c r="P82" s="12">
        <v>7.0000000000000001E-3</v>
      </c>
      <c r="Q82" s="12">
        <v>7.0000000000000001E-3</v>
      </c>
      <c r="R82" s="2">
        <v>43545</v>
      </c>
      <c r="S82" s="13">
        <v>0.59988425925925926</v>
      </c>
      <c r="T82" s="12">
        <v>2.0499999999999998</v>
      </c>
      <c r="U82" s="12">
        <v>-82.428283317999998</v>
      </c>
      <c r="V82" s="12">
        <v>27.931544767799998</v>
      </c>
      <c r="W82" s="12">
        <v>-0.25705</v>
      </c>
      <c r="Y82">
        <v>2.04</v>
      </c>
      <c r="Z82">
        <f t="shared" si="2"/>
        <v>-0.32050000000000001</v>
      </c>
      <c r="AA82">
        <f t="shared" si="3"/>
        <v>-0.26705000000000001</v>
      </c>
    </row>
    <row r="83" spans="1:27" x14ac:dyDescent="0.3">
      <c r="A83" s="12">
        <v>398696.38530000002</v>
      </c>
      <c r="B83" s="12">
        <v>157848.6195</v>
      </c>
      <c r="C83" s="12">
        <v>-0.26040000000000002</v>
      </c>
      <c r="D83" s="12">
        <v>82</v>
      </c>
      <c r="E83" s="12"/>
      <c r="F83" s="12">
        <v>0.01</v>
      </c>
      <c r="G83" s="12">
        <v>1.7000000000000001E-2</v>
      </c>
      <c r="H83" s="12" t="s">
        <v>240</v>
      </c>
      <c r="I83" s="12">
        <v>14</v>
      </c>
      <c r="J83" s="12">
        <v>2</v>
      </c>
      <c r="K83" s="12">
        <v>1.5269999999999999</v>
      </c>
      <c r="L83" s="12">
        <v>0.78100000000000003</v>
      </c>
      <c r="M83" s="12">
        <v>1.3120000000000001</v>
      </c>
      <c r="N83" s="12">
        <v>1.3560000000000001</v>
      </c>
      <c r="O83" s="12">
        <v>2.0419999999999998</v>
      </c>
      <c r="P83" s="12">
        <v>7.0000000000000001E-3</v>
      </c>
      <c r="Q83" s="12">
        <v>7.0000000000000001E-3</v>
      </c>
      <c r="R83" s="2">
        <v>43545</v>
      </c>
      <c r="S83" s="13">
        <v>0.60003472222222221</v>
      </c>
      <c r="T83" s="12">
        <v>2.0499999999999998</v>
      </c>
      <c r="U83" s="12">
        <v>-82.428286331799995</v>
      </c>
      <c r="V83" s="12">
        <v>27.9315383693</v>
      </c>
      <c r="W83" s="12">
        <v>-0.20695</v>
      </c>
      <c r="Y83">
        <v>2.04</v>
      </c>
      <c r="Z83">
        <f t="shared" si="2"/>
        <v>-0.27040000000000003</v>
      </c>
      <c r="AA83">
        <f t="shared" si="3"/>
        <v>-0.21695</v>
      </c>
    </row>
    <row r="84" spans="1:27" x14ac:dyDescent="0.3">
      <c r="A84" s="12">
        <v>398695.78539999999</v>
      </c>
      <c r="B84" s="12">
        <v>157848.16899999999</v>
      </c>
      <c r="C84" s="12">
        <v>-0.19889999999999999</v>
      </c>
      <c r="D84" s="12">
        <v>83</v>
      </c>
      <c r="E84" s="12"/>
      <c r="F84" s="12">
        <v>0.01</v>
      </c>
      <c r="G84" s="12">
        <v>1.7999999999999999E-2</v>
      </c>
      <c r="H84" s="12" t="s">
        <v>240</v>
      </c>
      <c r="I84" s="12">
        <v>11</v>
      </c>
      <c r="J84" s="12">
        <v>1</v>
      </c>
      <c r="K84" s="12">
        <v>2.0089999999999999</v>
      </c>
      <c r="L84" s="12">
        <v>1.1160000000000001</v>
      </c>
      <c r="M84" s="12">
        <v>1.67</v>
      </c>
      <c r="N84" s="12">
        <v>2.0640000000000001</v>
      </c>
      <c r="O84" s="12">
        <v>2.88</v>
      </c>
      <c r="P84" s="12">
        <v>7.0000000000000001E-3</v>
      </c>
      <c r="Q84" s="12">
        <v>7.0000000000000001E-3</v>
      </c>
      <c r="R84" s="2">
        <v>43545</v>
      </c>
      <c r="S84" s="13">
        <v>0.60017361111111112</v>
      </c>
      <c r="T84" s="12">
        <v>2.0499999999999998</v>
      </c>
      <c r="U84" s="12">
        <v>-82.428290887800003</v>
      </c>
      <c r="V84" s="12">
        <v>27.931532941499999</v>
      </c>
      <c r="W84" s="12">
        <v>-0.14545</v>
      </c>
      <c r="Y84">
        <v>2.04</v>
      </c>
      <c r="Z84">
        <f t="shared" si="2"/>
        <v>-0.2089</v>
      </c>
      <c r="AA84">
        <f t="shared" si="3"/>
        <v>-0.15545</v>
      </c>
    </row>
    <row r="85" spans="1:27" x14ac:dyDescent="0.3">
      <c r="A85" s="12">
        <v>398711.35389999999</v>
      </c>
      <c r="B85" s="12">
        <v>157923.22140000001</v>
      </c>
      <c r="C85" s="12">
        <v>-0.69399999999999995</v>
      </c>
      <c r="D85" s="12">
        <v>84</v>
      </c>
      <c r="E85" s="12"/>
      <c r="F85" s="12">
        <v>0.01</v>
      </c>
      <c r="G85" s="12">
        <v>1.7999999999999999E-2</v>
      </c>
      <c r="H85" s="12" t="s">
        <v>240</v>
      </c>
      <c r="I85" s="12">
        <v>15</v>
      </c>
      <c r="J85" s="12">
        <v>1</v>
      </c>
      <c r="K85" s="12">
        <v>1.4079999999999999</v>
      </c>
      <c r="L85" s="12">
        <v>0.73699999999999999</v>
      </c>
      <c r="M85" s="12">
        <v>1.2</v>
      </c>
      <c r="N85" s="12">
        <v>1.2430000000000001</v>
      </c>
      <c r="O85" s="12">
        <v>1.8779999999999999</v>
      </c>
      <c r="P85" s="12">
        <v>6.0000000000000001E-3</v>
      </c>
      <c r="Q85" s="12">
        <v>7.0000000000000001E-3</v>
      </c>
      <c r="R85" s="2">
        <v>43545</v>
      </c>
      <c r="S85" s="13">
        <v>0.60759259259259257</v>
      </c>
      <c r="T85" s="12">
        <v>2.0499999999999998</v>
      </c>
      <c r="U85" s="12">
        <v>-82.427528875199997</v>
      </c>
      <c r="V85" s="12">
        <v>27.931675801899999</v>
      </c>
      <c r="W85" s="12">
        <v>-0.64256000000000002</v>
      </c>
      <c r="Y85">
        <v>2.04</v>
      </c>
      <c r="Z85">
        <f t="shared" si="2"/>
        <v>-0.70399999999999996</v>
      </c>
      <c r="AA85">
        <f t="shared" si="3"/>
        <v>-0.65256000000000003</v>
      </c>
    </row>
    <row r="86" spans="1:27" x14ac:dyDescent="0.3">
      <c r="A86" s="12">
        <v>398710.85869999998</v>
      </c>
      <c r="B86" s="12">
        <v>157917.75700000001</v>
      </c>
      <c r="C86" s="12">
        <v>-0.67989999999999995</v>
      </c>
      <c r="D86" s="12">
        <v>85</v>
      </c>
      <c r="E86" s="12"/>
      <c r="F86" s="12">
        <v>0.01</v>
      </c>
      <c r="G86" s="12">
        <v>1.7999999999999999E-2</v>
      </c>
      <c r="H86" s="12" t="s">
        <v>240</v>
      </c>
      <c r="I86" s="12">
        <v>15</v>
      </c>
      <c r="J86" s="12">
        <v>1</v>
      </c>
      <c r="K86" s="12">
        <v>1.405</v>
      </c>
      <c r="L86" s="12">
        <v>0.73599999999999999</v>
      </c>
      <c r="M86" s="12">
        <v>1.1970000000000001</v>
      </c>
      <c r="N86" s="12">
        <v>1.24</v>
      </c>
      <c r="O86" s="12">
        <v>1.8740000000000001</v>
      </c>
      <c r="P86" s="12">
        <v>7.0000000000000001E-3</v>
      </c>
      <c r="Q86" s="12">
        <v>7.0000000000000001E-3</v>
      </c>
      <c r="R86" s="2">
        <v>43545</v>
      </c>
      <c r="S86" s="13">
        <v>0.60777777777777775</v>
      </c>
      <c r="T86" s="12">
        <v>2.0499999999999998</v>
      </c>
      <c r="U86" s="12">
        <v>-82.427584378399999</v>
      </c>
      <c r="V86" s="12">
        <v>27.931671160800001</v>
      </c>
      <c r="W86" s="12">
        <v>-0.62829000000000002</v>
      </c>
      <c r="Y86">
        <v>2.04</v>
      </c>
      <c r="Z86">
        <f t="shared" si="2"/>
        <v>-0.68989999999999996</v>
      </c>
      <c r="AA86">
        <f t="shared" si="3"/>
        <v>-0.63829000000000002</v>
      </c>
    </row>
    <row r="87" spans="1:27" x14ac:dyDescent="0.3">
      <c r="A87" s="12">
        <v>398710.22659999999</v>
      </c>
      <c r="B87" s="12">
        <v>157912.1746</v>
      </c>
      <c r="C87" s="12">
        <v>-0.67900000000000005</v>
      </c>
      <c r="D87" s="12">
        <v>86</v>
      </c>
      <c r="E87" s="12"/>
      <c r="F87" s="12">
        <v>0.01</v>
      </c>
      <c r="G87" s="12">
        <v>1.7999999999999999E-2</v>
      </c>
      <c r="H87" s="12" t="s">
        <v>240</v>
      </c>
      <c r="I87" s="12">
        <v>15</v>
      </c>
      <c r="J87" s="12">
        <v>2</v>
      </c>
      <c r="K87" s="12">
        <v>1.4019999999999999</v>
      </c>
      <c r="L87" s="12">
        <v>0.73599999999999999</v>
      </c>
      <c r="M87" s="12">
        <v>1.194</v>
      </c>
      <c r="N87" s="12">
        <v>1.2370000000000001</v>
      </c>
      <c r="O87" s="12">
        <v>1.87</v>
      </c>
      <c r="P87" s="12">
        <v>7.0000000000000001E-3</v>
      </c>
      <c r="Q87" s="12">
        <v>7.0000000000000001E-3</v>
      </c>
      <c r="R87" s="2">
        <v>43545</v>
      </c>
      <c r="S87" s="13">
        <v>0.60796296296296293</v>
      </c>
      <c r="T87" s="12">
        <v>2.0499999999999998</v>
      </c>
      <c r="U87" s="12">
        <v>-82.427641075699995</v>
      </c>
      <c r="V87" s="12">
        <v>27.931665280600001</v>
      </c>
      <c r="W87" s="12">
        <v>-0.62722999999999995</v>
      </c>
      <c r="Y87">
        <v>2.04</v>
      </c>
      <c r="Z87">
        <f t="shared" si="2"/>
        <v>-0.68900000000000006</v>
      </c>
      <c r="AA87">
        <f t="shared" si="3"/>
        <v>-0.63722999999999996</v>
      </c>
    </row>
    <row r="88" spans="1:27" x14ac:dyDescent="0.3">
      <c r="A88" s="12">
        <v>398709.8358</v>
      </c>
      <c r="B88" s="12">
        <v>157907.29740000001</v>
      </c>
      <c r="C88" s="12">
        <v>-0.65410000000000001</v>
      </c>
      <c r="D88" s="12">
        <v>87</v>
      </c>
      <c r="E88" s="12"/>
      <c r="F88" s="12">
        <v>0.01</v>
      </c>
      <c r="G88" s="12">
        <v>1.7999999999999999E-2</v>
      </c>
      <c r="H88" s="12" t="s">
        <v>240</v>
      </c>
      <c r="I88" s="12">
        <v>15</v>
      </c>
      <c r="J88" s="12">
        <v>1</v>
      </c>
      <c r="K88" s="12">
        <v>1.4</v>
      </c>
      <c r="L88" s="12">
        <v>0.73599999999999999</v>
      </c>
      <c r="M88" s="12">
        <v>1.1910000000000001</v>
      </c>
      <c r="N88" s="12">
        <v>1.2350000000000001</v>
      </c>
      <c r="O88" s="12">
        <v>1.867</v>
      </c>
      <c r="P88" s="12">
        <v>7.0000000000000001E-3</v>
      </c>
      <c r="Q88" s="12">
        <v>7.0000000000000001E-3</v>
      </c>
      <c r="R88" s="2">
        <v>43545</v>
      </c>
      <c r="S88" s="13">
        <v>0.60813657407407407</v>
      </c>
      <c r="T88" s="12">
        <v>2.0499999999999998</v>
      </c>
      <c r="U88" s="12">
        <v>-82.4276906164</v>
      </c>
      <c r="V88" s="12">
        <v>27.9316616001</v>
      </c>
      <c r="W88" s="12">
        <v>-0.60218000000000005</v>
      </c>
      <c r="Y88">
        <v>2.04</v>
      </c>
      <c r="Z88">
        <f t="shared" si="2"/>
        <v>-0.66410000000000002</v>
      </c>
      <c r="AA88">
        <f t="shared" si="3"/>
        <v>-0.61218000000000006</v>
      </c>
    </row>
    <row r="89" spans="1:27" x14ac:dyDescent="0.3">
      <c r="A89" s="12">
        <v>398708.26899999997</v>
      </c>
      <c r="B89" s="12">
        <v>157902.42600000001</v>
      </c>
      <c r="C89" s="12">
        <v>-0.64090000000000003</v>
      </c>
      <c r="D89" s="12">
        <v>88</v>
      </c>
      <c r="E89" s="12"/>
      <c r="F89" s="12">
        <v>0.01</v>
      </c>
      <c r="G89" s="12">
        <v>1.7999999999999999E-2</v>
      </c>
      <c r="H89" s="12" t="s">
        <v>240</v>
      </c>
      <c r="I89" s="12">
        <v>15</v>
      </c>
      <c r="J89" s="12">
        <v>1</v>
      </c>
      <c r="K89" s="12">
        <v>1.399</v>
      </c>
      <c r="L89" s="12">
        <v>0.73599999999999999</v>
      </c>
      <c r="M89" s="12">
        <v>1.1890000000000001</v>
      </c>
      <c r="N89" s="12">
        <v>1.234</v>
      </c>
      <c r="O89" s="12">
        <v>1.865</v>
      </c>
      <c r="P89" s="12">
        <v>7.0000000000000001E-3</v>
      </c>
      <c r="Q89" s="12">
        <v>7.0000000000000001E-3</v>
      </c>
      <c r="R89" s="2">
        <v>43545</v>
      </c>
      <c r="S89" s="13">
        <v>0.6083101851851852</v>
      </c>
      <c r="T89" s="12">
        <v>2.0499999999999998</v>
      </c>
      <c r="U89" s="12">
        <v>-82.427740056299996</v>
      </c>
      <c r="V89" s="12">
        <v>27.9316473075</v>
      </c>
      <c r="W89" s="12">
        <v>-0.58886000000000005</v>
      </c>
      <c r="Y89">
        <v>2.04</v>
      </c>
      <c r="Z89">
        <f t="shared" si="2"/>
        <v>-0.65090000000000003</v>
      </c>
      <c r="AA89">
        <f t="shared" si="3"/>
        <v>-0.59886000000000006</v>
      </c>
    </row>
    <row r="90" spans="1:27" x14ac:dyDescent="0.3">
      <c r="A90" s="12">
        <v>398706.31599999999</v>
      </c>
      <c r="B90" s="12">
        <v>157897.1249</v>
      </c>
      <c r="C90" s="12">
        <v>-0.61860000000000004</v>
      </c>
      <c r="D90" s="12">
        <v>89</v>
      </c>
      <c r="E90" s="12"/>
      <c r="F90" s="12">
        <v>0.01</v>
      </c>
      <c r="G90" s="12">
        <v>1.7999999999999999E-2</v>
      </c>
      <c r="H90" s="12" t="s">
        <v>240</v>
      </c>
      <c r="I90" s="12">
        <v>15</v>
      </c>
      <c r="J90" s="12">
        <v>2</v>
      </c>
      <c r="K90" s="12">
        <v>1.395</v>
      </c>
      <c r="L90" s="12">
        <v>0.73599999999999999</v>
      </c>
      <c r="M90" s="12">
        <v>1.1859999999999999</v>
      </c>
      <c r="N90" s="12">
        <v>1.2310000000000001</v>
      </c>
      <c r="O90" s="12">
        <v>1.86</v>
      </c>
      <c r="P90" s="12">
        <v>6.0000000000000001E-3</v>
      </c>
      <c r="Q90" s="12">
        <v>7.0000000000000001E-3</v>
      </c>
      <c r="R90" s="2">
        <v>43545</v>
      </c>
      <c r="S90" s="13">
        <v>0.60846064814814815</v>
      </c>
      <c r="T90" s="12">
        <v>2.0499999999999998</v>
      </c>
      <c r="U90" s="12">
        <v>-82.427793848500002</v>
      </c>
      <c r="V90" s="12">
        <v>27.931629516299999</v>
      </c>
      <c r="W90" s="12">
        <v>-0.56644000000000005</v>
      </c>
      <c r="Y90">
        <v>2.04</v>
      </c>
      <c r="Z90">
        <f t="shared" si="2"/>
        <v>-0.62860000000000005</v>
      </c>
      <c r="AA90">
        <f t="shared" si="3"/>
        <v>-0.57644000000000006</v>
      </c>
    </row>
    <row r="91" spans="1:27" x14ac:dyDescent="0.3">
      <c r="A91" s="12">
        <v>398704.71460000001</v>
      </c>
      <c r="B91" s="12">
        <v>157891.28460000001</v>
      </c>
      <c r="C91" s="12">
        <v>-0.61629999999999996</v>
      </c>
      <c r="D91" s="12">
        <v>90</v>
      </c>
      <c r="E91" s="12"/>
      <c r="F91" s="12">
        <v>0.01</v>
      </c>
      <c r="G91" s="12">
        <v>1.7999999999999999E-2</v>
      </c>
      <c r="H91" s="12" t="s">
        <v>240</v>
      </c>
      <c r="I91" s="12">
        <v>15</v>
      </c>
      <c r="J91" s="12">
        <v>1</v>
      </c>
      <c r="K91" s="12">
        <v>1.3939999999999999</v>
      </c>
      <c r="L91" s="12">
        <v>0.73599999999999999</v>
      </c>
      <c r="M91" s="12">
        <v>1.1839999999999999</v>
      </c>
      <c r="N91" s="12">
        <v>1.2290000000000001</v>
      </c>
      <c r="O91" s="12">
        <v>1.8580000000000001</v>
      </c>
      <c r="P91" s="12">
        <v>7.0000000000000001E-3</v>
      </c>
      <c r="Q91" s="12">
        <v>7.0000000000000001E-3</v>
      </c>
      <c r="R91" s="2">
        <v>43545</v>
      </c>
      <c r="S91" s="13">
        <v>0.60864583333333333</v>
      </c>
      <c r="T91" s="12">
        <v>2.0499999999999998</v>
      </c>
      <c r="U91" s="12">
        <v>-82.427853131600003</v>
      </c>
      <c r="V91" s="12">
        <v>27.931614880800002</v>
      </c>
      <c r="W91" s="12">
        <v>-0.56398999999999999</v>
      </c>
      <c r="Y91">
        <v>2.04</v>
      </c>
      <c r="Z91">
        <f t="shared" si="2"/>
        <v>-0.62629999999999997</v>
      </c>
      <c r="AA91">
        <f t="shared" si="3"/>
        <v>-0.57399</v>
      </c>
    </row>
    <row r="92" spans="1:27" x14ac:dyDescent="0.3">
      <c r="A92" s="12">
        <v>398704.6863</v>
      </c>
      <c r="B92" s="12">
        <v>157885.59839999999</v>
      </c>
      <c r="C92" s="12">
        <v>-0.61460000000000004</v>
      </c>
      <c r="D92" s="12">
        <v>91</v>
      </c>
      <c r="E92" s="12"/>
      <c r="F92" s="12">
        <v>0.01</v>
      </c>
      <c r="G92" s="12">
        <v>1.7999999999999999E-2</v>
      </c>
      <c r="H92" s="12" t="s">
        <v>240</v>
      </c>
      <c r="I92" s="12">
        <v>15</v>
      </c>
      <c r="J92" s="12">
        <v>1</v>
      </c>
      <c r="K92" s="12">
        <v>1.39</v>
      </c>
      <c r="L92" s="12">
        <v>0.73499999999999999</v>
      </c>
      <c r="M92" s="12">
        <v>1.18</v>
      </c>
      <c r="N92" s="12">
        <v>1.226</v>
      </c>
      <c r="O92" s="12">
        <v>1.8540000000000001</v>
      </c>
      <c r="P92" s="12">
        <v>7.0000000000000001E-3</v>
      </c>
      <c r="Q92" s="12">
        <v>7.0000000000000001E-3</v>
      </c>
      <c r="R92" s="2">
        <v>43545</v>
      </c>
      <c r="S92" s="13">
        <v>0.60883101851851851</v>
      </c>
      <c r="T92" s="12">
        <v>2.0499999999999998</v>
      </c>
      <c r="U92" s="12">
        <v>-82.427910905000005</v>
      </c>
      <c r="V92" s="12">
        <v>27.931614445899999</v>
      </c>
      <c r="W92" s="12">
        <v>-0.56211999999999995</v>
      </c>
      <c r="Y92">
        <v>2.04</v>
      </c>
      <c r="Z92">
        <f t="shared" si="2"/>
        <v>-0.62460000000000004</v>
      </c>
      <c r="AA92">
        <f t="shared" si="3"/>
        <v>-0.57211999999999996</v>
      </c>
    </row>
    <row r="93" spans="1:27" x14ac:dyDescent="0.3">
      <c r="A93" s="12">
        <v>398705.35470000003</v>
      </c>
      <c r="B93" s="12">
        <v>157880.0649</v>
      </c>
      <c r="C93" s="12">
        <v>-0.60640000000000005</v>
      </c>
      <c r="D93" s="12">
        <v>92</v>
      </c>
      <c r="E93" s="12"/>
      <c r="F93" s="12">
        <v>0.01</v>
      </c>
      <c r="G93" s="12">
        <v>1.7999999999999999E-2</v>
      </c>
      <c r="H93" s="12" t="s">
        <v>240</v>
      </c>
      <c r="I93" s="12">
        <v>15</v>
      </c>
      <c r="J93" s="12">
        <v>1</v>
      </c>
      <c r="K93" s="12">
        <v>1.3879999999999999</v>
      </c>
      <c r="L93" s="12">
        <v>0.73499999999999999</v>
      </c>
      <c r="M93" s="12">
        <v>1.177</v>
      </c>
      <c r="N93" s="12">
        <v>1.224</v>
      </c>
      <c r="O93" s="12">
        <v>1.85</v>
      </c>
      <c r="P93" s="12">
        <v>7.0000000000000001E-3</v>
      </c>
      <c r="Q93" s="12">
        <v>7.0000000000000001E-3</v>
      </c>
      <c r="R93" s="2">
        <v>43545</v>
      </c>
      <c r="S93" s="13">
        <v>0.60900462962962965</v>
      </c>
      <c r="T93" s="12">
        <v>2.0499999999999998</v>
      </c>
      <c r="U93" s="12">
        <v>-82.427967151600001</v>
      </c>
      <c r="V93" s="12">
        <v>27.931620302900001</v>
      </c>
      <c r="W93" s="12">
        <v>-0.55374000000000001</v>
      </c>
      <c r="Y93">
        <v>2.04</v>
      </c>
      <c r="Z93">
        <f t="shared" si="2"/>
        <v>-0.61640000000000006</v>
      </c>
      <c r="AA93">
        <f t="shared" si="3"/>
        <v>-0.56374000000000002</v>
      </c>
    </row>
    <row r="94" spans="1:27" x14ac:dyDescent="0.3">
      <c r="A94" s="12">
        <v>398706.48129999998</v>
      </c>
      <c r="B94" s="12">
        <v>157874.08480000001</v>
      </c>
      <c r="C94" s="12">
        <v>-0.61460000000000004</v>
      </c>
      <c r="D94" s="12">
        <v>93</v>
      </c>
      <c r="E94" s="12"/>
      <c r="F94" s="12">
        <v>0.01</v>
      </c>
      <c r="G94" s="12">
        <v>1.7999999999999999E-2</v>
      </c>
      <c r="H94" s="12" t="s">
        <v>240</v>
      </c>
      <c r="I94" s="12">
        <v>15</v>
      </c>
      <c r="J94" s="12">
        <v>2</v>
      </c>
      <c r="K94" s="12">
        <v>1.3859999999999999</v>
      </c>
      <c r="L94" s="12">
        <v>0.73499999999999999</v>
      </c>
      <c r="M94" s="12">
        <v>1.175</v>
      </c>
      <c r="N94" s="12">
        <v>1.2210000000000001</v>
      </c>
      <c r="O94" s="12">
        <v>1.847</v>
      </c>
      <c r="P94" s="12">
        <v>7.0000000000000001E-3</v>
      </c>
      <c r="Q94" s="12">
        <v>7.0000000000000001E-3</v>
      </c>
      <c r="R94" s="2">
        <v>43545</v>
      </c>
      <c r="S94" s="13">
        <v>0.60916666666666663</v>
      </c>
      <c r="T94" s="12">
        <v>2.0499999999999998</v>
      </c>
      <c r="U94" s="12">
        <v>-82.428027952099995</v>
      </c>
      <c r="V94" s="12">
        <v>27.9316302806</v>
      </c>
      <c r="W94" s="12">
        <v>-0.56172999999999995</v>
      </c>
      <c r="Y94">
        <v>2.04</v>
      </c>
      <c r="Z94">
        <f t="shared" si="2"/>
        <v>-0.62460000000000004</v>
      </c>
      <c r="AA94">
        <f t="shared" si="3"/>
        <v>-0.57172999999999996</v>
      </c>
    </row>
    <row r="95" spans="1:27" x14ac:dyDescent="0.3">
      <c r="A95" s="12">
        <v>398707.96769999998</v>
      </c>
      <c r="B95" s="12">
        <v>157868.2579</v>
      </c>
      <c r="C95" s="12">
        <v>-0.62909999999999999</v>
      </c>
      <c r="D95" s="12">
        <v>94</v>
      </c>
      <c r="E95" s="12"/>
      <c r="F95" s="12">
        <v>0.01</v>
      </c>
      <c r="G95" s="12">
        <v>1.7999999999999999E-2</v>
      </c>
      <c r="H95" s="12" t="s">
        <v>240</v>
      </c>
      <c r="I95" s="12">
        <v>15</v>
      </c>
      <c r="J95" s="12">
        <v>1</v>
      </c>
      <c r="K95" s="12">
        <v>1.383</v>
      </c>
      <c r="L95" s="12">
        <v>0.73499999999999999</v>
      </c>
      <c r="M95" s="12">
        <v>1.1719999999999999</v>
      </c>
      <c r="N95" s="12">
        <v>1.2190000000000001</v>
      </c>
      <c r="O95" s="12">
        <v>1.8440000000000001</v>
      </c>
      <c r="P95" s="12">
        <v>7.0000000000000001E-3</v>
      </c>
      <c r="Q95" s="12">
        <v>7.0000000000000001E-3</v>
      </c>
      <c r="R95" s="2">
        <v>43545</v>
      </c>
      <c r="S95" s="13">
        <v>0.60934027777777777</v>
      </c>
      <c r="T95" s="12">
        <v>2.0499999999999998</v>
      </c>
      <c r="U95" s="12">
        <v>-82.428087208899996</v>
      </c>
      <c r="V95" s="12">
        <v>27.931643509899999</v>
      </c>
      <c r="W95" s="12">
        <v>-0.57603000000000004</v>
      </c>
      <c r="Y95">
        <v>2.04</v>
      </c>
      <c r="Z95">
        <f t="shared" si="2"/>
        <v>-0.6391</v>
      </c>
      <c r="AA95">
        <f t="shared" si="3"/>
        <v>-0.58603000000000005</v>
      </c>
    </row>
    <row r="96" spans="1:27" x14ac:dyDescent="0.3">
      <c r="A96" s="12">
        <v>398709.63309999998</v>
      </c>
      <c r="B96" s="12">
        <v>157862.18919999999</v>
      </c>
      <c r="C96" s="12">
        <v>-0.63770000000000004</v>
      </c>
      <c r="D96" s="12">
        <v>95</v>
      </c>
      <c r="E96" s="12"/>
      <c r="F96" s="12">
        <v>0.01</v>
      </c>
      <c r="G96" s="12">
        <v>1.7999999999999999E-2</v>
      </c>
      <c r="H96" s="12" t="s">
        <v>240</v>
      </c>
      <c r="I96" s="12">
        <v>15</v>
      </c>
      <c r="J96" s="12">
        <v>2</v>
      </c>
      <c r="K96" s="12">
        <v>1.381</v>
      </c>
      <c r="L96" s="12">
        <v>0.73499999999999999</v>
      </c>
      <c r="M96" s="12">
        <v>1.169</v>
      </c>
      <c r="N96" s="12">
        <v>1.2170000000000001</v>
      </c>
      <c r="O96" s="12">
        <v>1.84</v>
      </c>
      <c r="P96" s="12">
        <v>7.0000000000000001E-3</v>
      </c>
      <c r="Q96" s="12">
        <v>7.0000000000000001E-3</v>
      </c>
      <c r="R96" s="2">
        <v>43545</v>
      </c>
      <c r="S96" s="13">
        <v>0.60949074074074072</v>
      </c>
      <c r="T96" s="12">
        <v>2.0499999999999998</v>
      </c>
      <c r="U96" s="12">
        <v>-82.428148928900001</v>
      </c>
      <c r="V96" s="12">
        <v>27.931658346900001</v>
      </c>
      <c r="W96" s="12">
        <v>-0.58440999999999999</v>
      </c>
      <c r="Y96">
        <v>2.04</v>
      </c>
      <c r="Z96">
        <f t="shared" si="2"/>
        <v>-0.64770000000000005</v>
      </c>
      <c r="AA96">
        <f t="shared" si="3"/>
        <v>-0.59440999999999999</v>
      </c>
    </row>
    <row r="97" spans="1:27" x14ac:dyDescent="0.3">
      <c r="A97" s="12">
        <v>398690.6888</v>
      </c>
      <c r="B97" s="12">
        <v>157875.02110000001</v>
      </c>
      <c r="C97" s="12">
        <v>-0.51619999999999999</v>
      </c>
      <c r="D97" s="12">
        <v>96</v>
      </c>
      <c r="E97" s="12" t="s">
        <v>250</v>
      </c>
      <c r="F97" s="12">
        <v>0.01</v>
      </c>
      <c r="G97" s="12">
        <v>1.7999999999999999E-2</v>
      </c>
      <c r="H97" s="12" t="s">
        <v>240</v>
      </c>
      <c r="I97" s="12">
        <v>14</v>
      </c>
      <c r="J97" s="12">
        <v>2</v>
      </c>
      <c r="K97" s="12">
        <v>1.427</v>
      </c>
      <c r="L97" s="12">
        <v>0.752</v>
      </c>
      <c r="M97" s="12">
        <v>1.212</v>
      </c>
      <c r="N97" s="12">
        <v>1.2629999999999999</v>
      </c>
      <c r="O97" s="12">
        <v>1.905</v>
      </c>
      <c r="P97" s="12">
        <v>7.0000000000000001E-3</v>
      </c>
      <c r="Q97" s="12">
        <v>7.0000000000000001E-3</v>
      </c>
      <c r="R97" s="2">
        <v>43545</v>
      </c>
      <c r="S97" s="13">
        <v>0.60998842592592595</v>
      </c>
      <c r="T97" s="12">
        <v>2.0499999999999998</v>
      </c>
      <c r="U97" s="12">
        <v>-82.428017877399995</v>
      </c>
      <c r="V97" s="12">
        <v>27.931487797700001</v>
      </c>
      <c r="W97" s="12">
        <v>-0.46367000000000003</v>
      </c>
      <c r="Y97">
        <v>2.04</v>
      </c>
      <c r="Z97">
        <f t="shared" si="2"/>
        <v>-0.5262</v>
      </c>
      <c r="AA97">
        <f t="shared" si="3"/>
        <v>-0.47367000000000004</v>
      </c>
    </row>
    <row r="98" spans="1:27" x14ac:dyDescent="0.3">
      <c r="A98" s="12">
        <v>398687.96360000002</v>
      </c>
      <c r="B98" s="12">
        <v>157875.21170000001</v>
      </c>
      <c r="C98" s="12">
        <v>-0.32569999999999999</v>
      </c>
      <c r="D98" s="12">
        <v>97</v>
      </c>
      <c r="E98" s="12" t="s">
        <v>255</v>
      </c>
      <c r="F98" s="12">
        <v>1.0999999999999999E-2</v>
      </c>
      <c r="G98" s="12">
        <v>2.1000000000000001E-2</v>
      </c>
      <c r="H98" s="12" t="s">
        <v>240</v>
      </c>
      <c r="I98" s="12">
        <v>10</v>
      </c>
      <c r="J98" s="12">
        <v>2</v>
      </c>
      <c r="K98" s="12">
        <v>2.6520000000000001</v>
      </c>
      <c r="L98" s="12">
        <v>1.421</v>
      </c>
      <c r="M98" s="12">
        <v>2.2389999999999999</v>
      </c>
      <c r="N98" s="12">
        <v>2.923</v>
      </c>
      <c r="O98" s="12">
        <v>3.9460000000000002</v>
      </c>
      <c r="P98" s="12">
        <v>8.0000000000000002E-3</v>
      </c>
      <c r="Q98" s="12">
        <v>8.0000000000000002E-3</v>
      </c>
      <c r="R98" s="2">
        <v>43545</v>
      </c>
      <c r="S98" s="13">
        <v>0.61023148148148143</v>
      </c>
      <c r="T98" s="12">
        <v>2.0499999999999998</v>
      </c>
      <c r="U98" s="12">
        <v>-82.428015843899999</v>
      </c>
      <c r="V98" s="12">
        <v>27.931463211400001</v>
      </c>
      <c r="W98" s="12">
        <v>-0.27322999999999997</v>
      </c>
      <c r="Y98">
        <v>2.04</v>
      </c>
      <c r="Z98">
        <f t="shared" si="2"/>
        <v>-0.3357</v>
      </c>
      <c r="AA98">
        <f t="shared" si="3"/>
        <v>-0.28322999999999998</v>
      </c>
    </row>
    <row r="99" spans="1:27" x14ac:dyDescent="0.3">
      <c r="A99" s="12">
        <v>398688.28850000002</v>
      </c>
      <c r="B99" s="12">
        <v>157884.2041</v>
      </c>
      <c r="C99" s="12">
        <v>-0.47560000000000002</v>
      </c>
      <c r="D99" s="12">
        <v>98</v>
      </c>
      <c r="E99" s="12" t="s">
        <v>251</v>
      </c>
      <c r="F99" s="12">
        <v>0.01</v>
      </c>
      <c r="G99" s="12">
        <v>1.9E-2</v>
      </c>
      <c r="H99" s="12" t="s">
        <v>240</v>
      </c>
      <c r="I99" s="12">
        <v>13</v>
      </c>
      <c r="J99" s="12">
        <v>2</v>
      </c>
      <c r="K99" s="12">
        <v>1.71</v>
      </c>
      <c r="L99" s="12">
        <v>0.90700000000000003</v>
      </c>
      <c r="M99" s="12">
        <v>1.45</v>
      </c>
      <c r="N99" s="12">
        <v>1.55</v>
      </c>
      <c r="O99" s="12">
        <v>2.3079999999999998</v>
      </c>
      <c r="P99" s="12">
        <v>7.0000000000000001E-3</v>
      </c>
      <c r="Q99" s="12">
        <v>7.0000000000000001E-3</v>
      </c>
      <c r="R99" s="2">
        <v>43545</v>
      </c>
      <c r="S99" s="13">
        <v>0.61061342592592593</v>
      </c>
      <c r="T99" s="12">
        <v>2.0499999999999998</v>
      </c>
      <c r="U99" s="12">
        <v>-82.427924488800002</v>
      </c>
      <c r="V99" s="12">
        <v>27.931466427299998</v>
      </c>
      <c r="W99" s="12">
        <v>-0.42338999999999999</v>
      </c>
      <c r="Y99">
        <v>2.04</v>
      </c>
      <c r="Z99">
        <f t="shared" si="2"/>
        <v>-0.48560000000000003</v>
      </c>
      <c r="AA99">
        <f t="shared" si="3"/>
        <v>-0.43339</v>
      </c>
    </row>
    <row r="100" spans="1:27" x14ac:dyDescent="0.3">
      <c r="A100" s="12">
        <v>398694.42019999999</v>
      </c>
      <c r="B100" s="12">
        <v>157900.93640000001</v>
      </c>
      <c r="C100" s="12">
        <v>-0.57809999999999995</v>
      </c>
      <c r="D100" s="12">
        <v>99</v>
      </c>
      <c r="E100" s="12" t="s">
        <v>252</v>
      </c>
      <c r="F100" s="12">
        <v>8.9999999999999993E-3</v>
      </c>
      <c r="G100" s="12">
        <v>1.9E-2</v>
      </c>
      <c r="H100" s="12" t="s">
        <v>240</v>
      </c>
      <c r="I100" s="12">
        <v>12</v>
      </c>
      <c r="J100" s="12">
        <v>1</v>
      </c>
      <c r="K100" s="12">
        <v>2.048</v>
      </c>
      <c r="L100" s="12">
        <v>1.016</v>
      </c>
      <c r="M100" s="12">
        <v>1.778</v>
      </c>
      <c r="N100" s="12">
        <v>1.9670000000000001</v>
      </c>
      <c r="O100" s="12">
        <v>2.839</v>
      </c>
      <c r="P100" s="12">
        <v>7.0000000000000001E-3</v>
      </c>
      <c r="Q100" s="12">
        <v>6.0000000000000001E-3</v>
      </c>
      <c r="R100" s="2">
        <v>43545</v>
      </c>
      <c r="S100" s="13">
        <v>0.63581018518518517</v>
      </c>
      <c r="T100" s="12">
        <v>2.0499999999999998</v>
      </c>
      <c r="U100" s="12">
        <v>-82.427754699199994</v>
      </c>
      <c r="V100" s="12">
        <v>27.9315222882</v>
      </c>
      <c r="W100" s="12">
        <v>-0.52627999999999997</v>
      </c>
      <c r="Y100">
        <v>2.04</v>
      </c>
      <c r="Z100">
        <f t="shared" si="2"/>
        <v>-0.58809999999999996</v>
      </c>
      <c r="AA100">
        <f t="shared" si="3"/>
        <v>-0.53627999999999998</v>
      </c>
    </row>
    <row r="101" spans="1:27" x14ac:dyDescent="0.3">
      <c r="A101" s="12">
        <v>398692.4792</v>
      </c>
      <c r="B101" s="12">
        <v>157902.88099999999</v>
      </c>
      <c r="C101" s="12">
        <v>-0.374</v>
      </c>
      <c r="D101" s="12">
        <v>100</v>
      </c>
      <c r="E101" s="12" t="s">
        <v>257</v>
      </c>
      <c r="F101" s="12">
        <v>0.01</v>
      </c>
      <c r="G101" s="12">
        <v>0.02</v>
      </c>
      <c r="H101" s="12" t="s">
        <v>240</v>
      </c>
      <c r="I101" s="12">
        <v>12</v>
      </c>
      <c r="J101" s="12">
        <v>1</v>
      </c>
      <c r="K101" s="12">
        <v>2.0499999999999998</v>
      </c>
      <c r="L101" s="12">
        <v>1.018</v>
      </c>
      <c r="M101" s="12">
        <v>1.7789999999999999</v>
      </c>
      <c r="N101" s="12">
        <v>1.9690000000000001</v>
      </c>
      <c r="O101" s="12">
        <v>2.8420000000000001</v>
      </c>
      <c r="P101" s="12">
        <v>8.0000000000000002E-3</v>
      </c>
      <c r="Q101" s="12">
        <v>6.0000000000000001E-3</v>
      </c>
      <c r="R101" s="2">
        <v>43545</v>
      </c>
      <c r="S101" s="13">
        <v>0.63608796296296299</v>
      </c>
      <c r="T101" s="12">
        <v>2.0499999999999998</v>
      </c>
      <c r="U101" s="12">
        <v>-82.427734872299993</v>
      </c>
      <c r="V101" s="12">
        <v>27.9315048339</v>
      </c>
      <c r="W101" s="12">
        <v>-0.32228000000000001</v>
      </c>
      <c r="Y101">
        <v>2.04</v>
      </c>
      <c r="Z101">
        <f t="shared" si="2"/>
        <v>-0.38400000000000001</v>
      </c>
      <c r="AA101">
        <f t="shared" si="3"/>
        <v>-0.33228000000000002</v>
      </c>
    </row>
    <row r="102" spans="1:27" x14ac:dyDescent="0.3">
      <c r="A102" s="12">
        <v>398697.22739999997</v>
      </c>
      <c r="B102" s="12">
        <v>157912.66940000001</v>
      </c>
      <c r="C102" s="12">
        <v>-0.46639999999999998</v>
      </c>
      <c r="D102" s="12">
        <v>101</v>
      </c>
      <c r="E102" s="12" t="s">
        <v>253</v>
      </c>
      <c r="F102" s="12">
        <v>0.01</v>
      </c>
      <c r="G102" s="12">
        <v>0.02</v>
      </c>
      <c r="H102" s="12" t="s">
        <v>240</v>
      </c>
      <c r="I102" s="12">
        <v>12</v>
      </c>
      <c r="J102" s="12">
        <v>1</v>
      </c>
      <c r="K102" s="12">
        <v>2.0529999999999999</v>
      </c>
      <c r="L102" s="12">
        <v>1.022</v>
      </c>
      <c r="M102" s="12">
        <v>1.7809999999999999</v>
      </c>
      <c r="N102" s="12">
        <v>1.972</v>
      </c>
      <c r="O102" s="12">
        <v>2.847</v>
      </c>
      <c r="P102" s="12">
        <v>7.0000000000000001E-3</v>
      </c>
      <c r="Q102" s="12">
        <v>6.0000000000000001E-3</v>
      </c>
      <c r="R102" s="2">
        <v>43545</v>
      </c>
      <c r="S102" s="13">
        <v>0.63650462962962961</v>
      </c>
      <c r="T102" s="12">
        <v>2.0499999999999998</v>
      </c>
      <c r="U102" s="12">
        <v>-82.427635586500003</v>
      </c>
      <c r="V102" s="12">
        <v>27.9315479907</v>
      </c>
      <c r="W102" s="12">
        <v>-0.41488999999999998</v>
      </c>
      <c r="Y102">
        <v>2.04</v>
      </c>
      <c r="Z102">
        <f t="shared" si="2"/>
        <v>-0.47639999999999999</v>
      </c>
      <c r="AA102">
        <f t="shared" si="3"/>
        <v>-0.42488999999999999</v>
      </c>
    </row>
    <row r="103" spans="1:27" x14ac:dyDescent="0.3">
      <c r="A103" s="12">
        <v>398700.61690000002</v>
      </c>
      <c r="B103" s="12">
        <v>157922.12</v>
      </c>
      <c r="C103" s="12">
        <v>-0.54459999999999997</v>
      </c>
      <c r="D103" s="12">
        <v>102</v>
      </c>
      <c r="E103" s="12" t="s">
        <v>258</v>
      </c>
      <c r="F103" s="12">
        <v>0.01</v>
      </c>
      <c r="G103" s="12">
        <v>0.02</v>
      </c>
      <c r="H103" s="12" t="s">
        <v>240</v>
      </c>
      <c r="I103" s="12">
        <v>12</v>
      </c>
      <c r="J103" s="12">
        <v>1</v>
      </c>
      <c r="K103" s="12">
        <v>2.056</v>
      </c>
      <c r="L103" s="12">
        <v>1.0249999999999999</v>
      </c>
      <c r="M103" s="12">
        <v>1.782</v>
      </c>
      <c r="N103" s="12">
        <v>1.9750000000000001</v>
      </c>
      <c r="O103" s="12">
        <v>2.851</v>
      </c>
      <c r="P103" s="12">
        <v>8.0000000000000002E-3</v>
      </c>
      <c r="Q103" s="12">
        <v>6.0000000000000001E-3</v>
      </c>
      <c r="R103" s="2">
        <v>43545</v>
      </c>
      <c r="S103" s="13">
        <v>0.63688657407407401</v>
      </c>
      <c r="T103" s="12">
        <v>2.0499999999999998</v>
      </c>
      <c r="U103" s="12">
        <v>-82.427539684600006</v>
      </c>
      <c r="V103" s="12">
        <v>27.931578875900001</v>
      </c>
      <c r="W103" s="12">
        <v>-0.49331999999999998</v>
      </c>
      <c r="Y103">
        <v>2.04</v>
      </c>
      <c r="Z103">
        <f t="shared" si="2"/>
        <v>-0.55459999999999998</v>
      </c>
      <c r="AA103">
        <f t="shared" si="3"/>
        <v>-0.50331999999999999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FC24-6A3D-44B5-B93F-704ACC34C020}">
  <dimension ref="A1:AA131"/>
  <sheetViews>
    <sheetView workbookViewId="0">
      <selection activeCell="Y1" sqref="Y1:AA2"/>
    </sheetView>
  </sheetViews>
  <sheetFormatPr defaultRowHeight="14.4" x14ac:dyDescent="0.3"/>
  <cols>
    <col min="19" max="19" width="10.44140625" bestFit="1" customWidth="1"/>
  </cols>
  <sheetData>
    <row r="1" spans="1:27" x14ac:dyDescent="0.3">
      <c r="A1" s="9" t="s">
        <v>217</v>
      </c>
      <c r="B1" s="9" t="s">
        <v>218</v>
      </c>
      <c r="C1" s="9" t="s">
        <v>219</v>
      </c>
      <c r="D1" s="9" t="s">
        <v>220</v>
      </c>
      <c r="E1" s="9" t="s">
        <v>221</v>
      </c>
      <c r="F1" s="9" t="s">
        <v>222</v>
      </c>
      <c r="G1" s="9" t="s">
        <v>223</v>
      </c>
      <c r="H1" s="9" t="s">
        <v>224</v>
      </c>
      <c r="I1" s="9" t="s">
        <v>225</v>
      </c>
      <c r="J1" s="9" t="s">
        <v>226</v>
      </c>
      <c r="K1" s="9" t="s">
        <v>227</v>
      </c>
      <c r="L1" s="9" t="s">
        <v>228</v>
      </c>
      <c r="M1" s="9" t="s">
        <v>229</v>
      </c>
      <c r="N1" s="9" t="s">
        <v>230</v>
      </c>
      <c r="O1" s="9" t="s">
        <v>231</v>
      </c>
      <c r="P1" s="9" t="s">
        <v>232</v>
      </c>
      <c r="Q1" s="9" t="s">
        <v>233</v>
      </c>
      <c r="R1" s="10" t="s">
        <v>234</v>
      </c>
      <c r="S1" s="11" t="s">
        <v>22</v>
      </c>
      <c r="T1" s="9" t="s">
        <v>235</v>
      </c>
      <c r="U1" s="9" t="s">
        <v>236</v>
      </c>
      <c r="V1" s="9" t="s">
        <v>237</v>
      </c>
      <c r="W1" s="9" t="s">
        <v>238</v>
      </c>
      <c r="Y1" s="9" t="s">
        <v>332</v>
      </c>
      <c r="Z1" s="9" t="s">
        <v>219</v>
      </c>
      <c r="AA1" s="9" t="s">
        <v>238</v>
      </c>
    </row>
    <row r="2" spans="1:27" x14ac:dyDescent="0.3">
      <c r="A2" s="12">
        <v>3090125.3355999999</v>
      </c>
      <c r="B2" s="12">
        <v>359889.2562</v>
      </c>
      <c r="C2" s="12">
        <v>-0.74509999999999998</v>
      </c>
      <c r="D2" s="12">
        <v>1</v>
      </c>
      <c r="E2" s="12"/>
      <c r="F2" s="12">
        <v>8.0000000000000002E-3</v>
      </c>
      <c r="G2" s="12">
        <v>1.2999999999999999E-2</v>
      </c>
      <c r="H2" s="12" t="s">
        <v>240</v>
      </c>
      <c r="I2" s="12">
        <v>16</v>
      </c>
      <c r="J2" s="12">
        <v>2</v>
      </c>
      <c r="K2" s="12">
        <v>1.427</v>
      </c>
      <c r="L2" s="12">
        <v>0.72499999999999998</v>
      </c>
      <c r="M2" s="12">
        <v>1.2290000000000001</v>
      </c>
      <c r="N2" s="12">
        <v>1.2</v>
      </c>
      <c r="O2" s="12">
        <v>1.865</v>
      </c>
      <c r="P2" s="12">
        <v>5.0000000000000001E-3</v>
      </c>
      <c r="Q2" s="12">
        <v>6.0000000000000001E-3</v>
      </c>
      <c r="R2" s="2">
        <v>43557</v>
      </c>
      <c r="S2" s="13">
        <v>0.67626157407407417</v>
      </c>
      <c r="T2" s="12">
        <v>2.0499999999999998</v>
      </c>
      <c r="U2" s="12">
        <v>-82.423993218299998</v>
      </c>
      <c r="V2" s="12">
        <v>27.928750474800001</v>
      </c>
      <c r="W2" s="12">
        <v>-0.70850000000000002</v>
      </c>
      <c r="Y2">
        <v>2.04</v>
      </c>
      <c r="Z2">
        <f>C2-0.01</f>
        <v>-0.75509999999999999</v>
      </c>
      <c r="AA2">
        <f>W2-0.01</f>
        <v>-0.71850000000000003</v>
      </c>
    </row>
    <row r="3" spans="1:27" x14ac:dyDescent="0.3">
      <c r="A3" s="12">
        <v>3090121.8862000001</v>
      </c>
      <c r="B3" s="12">
        <v>359880.08529999998</v>
      </c>
      <c r="C3" s="12">
        <v>-0.64700000000000002</v>
      </c>
      <c r="D3" s="12">
        <v>2</v>
      </c>
      <c r="E3" s="12"/>
      <c r="F3" s="12">
        <v>8.0000000000000002E-3</v>
      </c>
      <c r="G3" s="12">
        <v>1.2999999999999999E-2</v>
      </c>
      <c r="H3" s="12" t="s">
        <v>240</v>
      </c>
      <c r="I3" s="12">
        <v>16</v>
      </c>
      <c r="J3" s="12">
        <v>1</v>
      </c>
      <c r="K3" s="12">
        <v>1.427</v>
      </c>
      <c r="L3" s="12">
        <v>0.72399999999999998</v>
      </c>
      <c r="M3" s="12">
        <v>1.2290000000000001</v>
      </c>
      <c r="N3" s="12">
        <v>1.2</v>
      </c>
      <c r="O3" s="12">
        <v>1.8640000000000001</v>
      </c>
      <c r="P3" s="12">
        <v>5.0000000000000001E-3</v>
      </c>
      <c r="Q3" s="12">
        <v>6.0000000000000001E-3</v>
      </c>
      <c r="R3" s="2">
        <v>43557</v>
      </c>
      <c r="S3" s="13">
        <v>0.67670138888888898</v>
      </c>
      <c r="T3" s="12">
        <v>2.0499999999999998</v>
      </c>
      <c r="U3" s="12">
        <v>-82.424085993700004</v>
      </c>
      <c r="V3" s="12">
        <v>27.9287183818</v>
      </c>
      <c r="W3" s="12">
        <v>-0.61012</v>
      </c>
      <c r="Y3">
        <v>2.04</v>
      </c>
      <c r="Z3">
        <f t="shared" ref="Z3:Z66" si="0">C3-0.01</f>
        <v>-0.65700000000000003</v>
      </c>
      <c r="AA3">
        <f t="shared" ref="AA3:AA66" si="1">W3-0.01</f>
        <v>-0.62012</v>
      </c>
    </row>
    <row r="4" spans="1:27" x14ac:dyDescent="0.3">
      <c r="A4" s="12">
        <v>3090119.8182999999</v>
      </c>
      <c r="B4" s="12">
        <v>359875.12199999997</v>
      </c>
      <c r="C4" s="12">
        <v>-0.60970000000000002</v>
      </c>
      <c r="D4" s="12">
        <v>3</v>
      </c>
      <c r="E4" s="12"/>
      <c r="F4" s="12">
        <v>8.0000000000000002E-3</v>
      </c>
      <c r="G4" s="12">
        <v>1.2999999999999999E-2</v>
      </c>
      <c r="H4" s="12" t="s">
        <v>240</v>
      </c>
      <c r="I4" s="12">
        <v>16</v>
      </c>
      <c r="J4" s="12">
        <v>2</v>
      </c>
      <c r="K4" s="12">
        <v>1.4259999999999999</v>
      </c>
      <c r="L4" s="12">
        <v>0.72299999999999998</v>
      </c>
      <c r="M4" s="12">
        <v>1.2290000000000001</v>
      </c>
      <c r="N4" s="12">
        <v>1.2</v>
      </c>
      <c r="O4" s="12">
        <v>1.8640000000000001</v>
      </c>
      <c r="P4" s="12">
        <v>5.0000000000000001E-3</v>
      </c>
      <c r="Q4" s="12">
        <v>6.0000000000000001E-3</v>
      </c>
      <c r="R4" s="2">
        <v>43557</v>
      </c>
      <c r="S4" s="13">
        <v>0.67686342592592597</v>
      </c>
      <c r="T4" s="12">
        <v>2.0499999999999998</v>
      </c>
      <c r="U4" s="12">
        <v>-82.424136180000005</v>
      </c>
      <c r="V4" s="12">
        <v>27.9286991982</v>
      </c>
      <c r="W4" s="12">
        <v>-0.57267000000000001</v>
      </c>
      <c r="Y4">
        <v>2.04</v>
      </c>
      <c r="Z4">
        <f t="shared" si="0"/>
        <v>-0.61970000000000003</v>
      </c>
      <c r="AA4">
        <f t="shared" si="1"/>
        <v>-0.58267000000000002</v>
      </c>
    </row>
    <row r="5" spans="1:27" x14ac:dyDescent="0.3">
      <c r="A5" s="12">
        <v>3090115.4216</v>
      </c>
      <c r="B5" s="12">
        <v>359864.2537</v>
      </c>
      <c r="C5" s="12">
        <v>-0.51149999999999995</v>
      </c>
      <c r="D5" s="12">
        <v>4</v>
      </c>
      <c r="E5" s="12"/>
      <c r="F5" s="12">
        <v>8.0000000000000002E-3</v>
      </c>
      <c r="G5" s="12">
        <v>1.2999999999999999E-2</v>
      </c>
      <c r="H5" s="12" t="s">
        <v>240</v>
      </c>
      <c r="I5" s="12">
        <v>16</v>
      </c>
      <c r="J5" s="12">
        <v>1</v>
      </c>
      <c r="K5" s="12">
        <v>1.4259999999999999</v>
      </c>
      <c r="L5" s="12">
        <v>0.72299999999999998</v>
      </c>
      <c r="M5" s="12">
        <v>1.2290000000000001</v>
      </c>
      <c r="N5" s="12">
        <v>1.2</v>
      </c>
      <c r="O5" s="12">
        <v>1.8640000000000001</v>
      </c>
      <c r="P5" s="12">
        <v>5.0000000000000001E-3</v>
      </c>
      <c r="Q5" s="12">
        <v>6.0000000000000001E-3</v>
      </c>
      <c r="R5" s="2">
        <v>43557</v>
      </c>
      <c r="S5" s="13">
        <v>0.67712962962962964</v>
      </c>
      <c r="T5" s="12">
        <v>2.0499999999999998</v>
      </c>
      <c r="U5" s="12">
        <v>-82.424246090099999</v>
      </c>
      <c r="V5" s="12">
        <v>27.9286583777</v>
      </c>
      <c r="W5" s="12">
        <v>-0.47413</v>
      </c>
      <c r="Y5">
        <v>2.04</v>
      </c>
      <c r="Z5">
        <f t="shared" si="0"/>
        <v>-0.52149999999999996</v>
      </c>
      <c r="AA5">
        <f t="shared" si="1"/>
        <v>-0.48413</v>
      </c>
    </row>
    <row r="6" spans="1:27" x14ac:dyDescent="0.3">
      <c r="A6" s="12">
        <v>3090113.2684999998</v>
      </c>
      <c r="B6" s="12">
        <v>359858.35820000002</v>
      </c>
      <c r="C6" s="12">
        <v>-0.48599999999999999</v>
      </c>
      <c r="D6" s="12">
        <v>5</v>
      </c>
      <c r="E6" s="12"/>
      <c r="F6" s="12">
        <v>8.0000000000000002E-3</v>
      </c>
      <c r="G6" s="12">
        <v>1.2999999999999999E-2</v>
      </c>
      <c r="H6" s="12" t="s">
        <v>240</v>
      </c>
      <c r="I6" s="12">
        <v>16</v>
      </c>
      <c r="J6" s="12">
        <v>2</v>
      </c>
      <c r="K6" s="12">
        <v>1.4259999999999999</v>
      </c>
      <c r="L6" s="12">
        <v>0.72199999999999998</v>
      </c>
      <c r="M6" s="12">
        <v>1.2290000000000001</v>
      </c>
      <c r="N6" s="12">
        <v>1.2</v>
      </c>
      <c r="O6" s="12">
        <v>1.863</v>
      </c>
      <c r="P6" s="12">
        <v>5.0000000000000001E-3</v>
      </c>
      <c r="Q6" s="12">
        <v>6.0000000000000001E-3</v>
      </c>
      <c r="R6" s="2">
        <v>43557</v>
      </c>
      <c r="S6" s="13">
        <v>0.67731481481481481</v>
      </c>
      <c r="T6" s="12">
        <v>2.0499999999999998</v>
      </c>
      <c r="U6" s="12">
        <v>-82.424305738100003</v>
      </c>
      <c r="V6" s="12">
        <v>27.9286383273</v>
      </c>
      <c r="W6" s="12">
        <v>-0.44843</v>
      </c>
      <c r="Y6">
        <v>2.04</v>
      </c>
      <c r="Z6">
        <f t="shared" si="0"/>
        <v>-0.496</v>
      </c>
      <c r="AA6">
        <f t="shared" si="1"/>
        <v>-0.45843</v>
      </c>
    </row>
    <row r="7" spans="1:27" x14ac:dyDescent="0.3">
      <c r="A7" s="12">
        <v>3090111.3062999998</v>
      </c>
      <c r="B7" s="12">
        <v>359852.74070000002</v>
      </c>
      <c r="C7" s="12">
        <v>-0.45340000000000003</v>
      </c>
      <c r="D7" s="12">
        <v>6</v>
      </c>
      <c r="E7" s="12"/>
      <c r="F7" s="12">
        <v>8.0000000000000002E-3</v>
      </c>
      <c r="G7" s="12">
        <v>1.2999999999999999E-2</v>
      </c>
      <c r="H7" s="12" t="s">
        <v>240</v>
      </c>
      <c r="I7" s="12">
        <v>16</v>
      </c>
      <c r="J7" s="12">
        <v>1</v>
      </c>
      <c r="K7" s="12">
        <v>1.425</v>
      </c>
      <c r="L7" s="12">
        <v>0.72199999999999998</v>
      </c>
      <c r="M7" s="12">
        <v>1.2290000000000001</v>
      </c>
      <c r="N7" s="12">
        <v>1.2</v>
      </c>
      <c r="O7" s="12">
        <v>1.863</v>
      </c>
      <c r="P7" s="12">
        <v>5.0000000000000001E-3</v>
      </c>
      <c r="Q7" s="12">
        <v>6.0000000000000001E-3</v>
      </c>
      <c r="R7" s="2">
        <v>43557</v>
      </c>
      <c r="S7" s="13">
        <v>0.6775000000000001</v>
      </c>
      <c r="T7" s="12">
        <v>2.0499999999999998</v>
      </c>
      <c r="U7" s="12">
        <v>-82.424362584099995</v>
      </c>
      <c r="V7" s="12">
        <v>27.928620028800001</v>
      </c>
      <c r="W7" s="12">
        <v>-0.41565000000000002</v>
      </c>
      <c r="Y7">
        <v>2.04</v>
      </c>
      <c r="Z7">
        <f t="shared" si="0"/>
        <v>-0.46340000000000003</v>
      </c>
      <c r="AA7">
        <f t="shared" si="1"/>
        <v>-0.42565000000000003</v>
      </c>
    </row>
    <row r="8" spans="1:27" x14ac:dyDescent="0.3">
      <c r="A8" s="12">
        <v>3090110.2104000002</v>
      </c>
      <c r="B8" s="12">
        <v>359849.55190000002</v>
      </c>
      <c r="C8" s="12">
        <v>-0.43580000000000002</v>
      </c>
      <c r="D8" s="12">
        <v>7</v>
      </c>
      <c r="E8" s="12" t="s">
        <v>297</v>
      </c>
      <c r="F8" s="12">
        <v>8.0000000000000002E-3</v>
      </c>
      <c r="G8" s="12">
        <v>1.2999999999999999E-2</v>
      </c>
      <c r="H8" s="12" t="s">
        <v>240</v>
      </c>
      <c r="I8" s="12">
        <v>14</v>
      </c>
      <c r="J8" s="12">
        <v>2</v>
      </c>
      <c r="K8" s="12">
        <v>1.4790000000000001</v>
      </c>
      <c r="L8" s="12">
        <v>0.75800000000000001</v>
      </c>
      <c r="M8" s="12">
        <v>1.27</v>
      </c>
      <c r="N8" s="12">
        <v>1.2889999999999999</v>
      </c>
      <c r="O8" s="12">
        <v>1.9610000000000001</v>
      </c>
      <c r="P8" s="12">
        <v>5.0000000000000001E-3</v>
      </c>
      <c r="Q8" s="12">
        <v>6.0000000000000001E-3</v>
      </c>
      <c r="R8" s="2">
        <v>43557</v>
      </c>
      <c r="S8" s="13">
        <v>0.6781018518518519</v>
      </c>
      <c r="T8" s="12">
        <v>2.0499999999999998</v>
      </c>
      <c r="U8" s="12">
        <v>-82.424394855000003</v>
      </c>
      <c r="V8" s="12">
        <v>27.928609803600001</v>
      </c>
      <c r="W8" s="12">
        <v>-0.39794000000000002</v>
      </c>
      <c r="Y8">
        <v>2.04</v>
      </c>
      <c r="Z8">
        <f t="shared" si="0"/>
        <v>-0.44580000000000003</v>
      </c>
      <c r="AA8">
        <f t="shared" si="1"/>
        <v>-0.40794000000000002</v>
      </c>
    </row>
    <row r="9" spans="1:27" x14ac:dyDescent="0.3">
      <c r="A9" s="12">
        <v>3090109.6431999998</v>
      </c>
      <c r="B9" s="12">
        <v>359848.96490000002</v>
      </c>
      <c r="C9" s="12">
        <v>-0.38919999999999999</v>
      </c>
      <c r="D9" s="12">
        <v>8</v>
      </c>
      <c r="E9" s="12" t="s">
        <v>298</v>
      </c>
      <c r="F9" s="12">
        <v>8.0000000000000002E-3</v>
      </c>
      <c r="G9" s="12">
        <v>1.4E-2</v>
      </c>
      <c r="H9" s="12" t="s">
        <v>240</v>
      </c>
      <c r="I9" s="12">
        <v>14</v>
      </c>
      <c r="J9" s="12">
        <v>1</v>
      </c>
      <c r="K9" s="12">
        <v>1.5229999999999999</v>
      </c>
      <c r="L9" s="12">
        <v>0.80800000000000005</v>
      </c>
      <c r="M9" s="12">
        <v>1.2909999999999999</v>
      </c>
      <c r="N9" s="12">
        <v>1.331</v>
      </c>
      <c r="O9" s="12">
        <v>2.0230000000000001</v>
      </c>
      <c r="P9" s="12">
        <v>5.0000000000000001E-3</v>
      </c>
      <c r="Q9" s="12">
        <v>6.0000000000000001E-3</v>
      </c>
      <c r="R9" s="2">
        <v>43557</v>
      </c>
      <c r="S9" s="13">
        <v>0.67866898148148147</v>
      </c>
      <c r="T9" s="12">
        <v>2.0499999999999998</v>
      </c>
      <c r="U9" s="12">
        <v>-82.424400752300002</v>
      </c>
      <c r="V9" s="12">
        <v>27.928604623199998</v>
      </c>
      <c r="W9" s="12">
        <v>-0.35132000000000002</v>
      </c>
      <c r="Y9">
        <v>2.04</v>
      </c>
      <c r="Z9">
        <f t="shared" si="0"/>
        <v>-0.3992</v>
      </c>
      <c r="AA9">
        <f t="shared" si="1"/>
        <v>-0.36132000000000003</v>
      </c>
    </row>
    <row r="10" spans="1:27" x14ac:dyDescent="0.3">
      <c r="A10" s="12">
        <v>3090109.3657</v>
      </c>
      <c r="B10" s="12">
        <v>359848.50949999999</v>
      </c>
      <c r="C10" s="12">
        <v>-0.37030000000000002</v>
      </c>
      <c r="D10" s="12">
        <v>9</v>
      </c>
      <c r="E10" s="12" t="s">
        <v>299</v>
      </c>
      <c r="F10" s="12">
        <v>8.9999999999999993E-3</v>
      </c>
      <c r="G10" s="12">
        <v>1.4999999999999999E-2</v>
      </c>
      <c r="H10" s="12" t="s">
        <v>240</v>
      </c>
      <c r="I10" s="12">
        <v>13</v>
      </c>
      <c r="J10" s="12">
        <v>2</v>
      </c>
      <c r="K10" s="12">
        <v>1.6379999999999999</v>
      </c>
      <c r="L10" s="12">
        <v>0.878</v>
      </c>
      <c r="M10" s="12">
        <v>1.383</v>
      </c>
      <c r="N10" s="12">
        <v>1.4630000000000001</v>
      </c>
      <c r="O10" s="12">
        <v>2.1960000000000002</v>
      </c>
      <c r="P10" s="12">
        <v>6.0000000000000001E-3</v>
      </c>
      <c r="Q10" s="12">
        <v>7.0000000000000001E-3</v>
      </c>
      <c r="R10" s="2">
        <v>43557</v>
      </c>
      <c r="S10" s="13">
        <v>0.67934027777777783</v>
      </c>
      <c r="T10" s="12">
        <v>2.0499999999999998</v>
      </c>
      <c r="U10" s="12">
        <v>-82.424405346699999</v>
      </c>
      <c r="V10" s="12">
        <v>27.928602071</v>
      </c>
      <c r="W10" s="12">
        <v>-0.33240999999999998</v>
      </c>
      <c r="Y10">
        <v>2.04</v>
      </c>
      <c r="Z10">
        <f t="shared" si="0"/>
        <v>-0.38030000000000003</v>
      </c>
      <c r="AA10">
        <f t="shared" si="1"/>
        <v>-0.34240999999999999</v>
      </c>
    </row>
    <row r="11" spans="1:27" x14ac:dyDescent="0.3">
      <c r="A11" s="12">
        <v>3090109.0841999999</v>
      </c>
      <c r="B11" s="12">
        <v>359848.17310000001</v>
      </c>
      <c r="C11" s="12">
        <v>-0.35620000000000002</v>
      </c>
      <c r="D11" s="12">
        <v>10</v>
      </c>
      <c r="E11" s="12" t="s">
        <v>299</v>
      </c>
      <c r="F11" s="12">
        <v>8.0000000000000002E-3</v>
      </c>
      <c r="G11" s="12">
        <v>1.4E-2</v>
      </c>
      <c r="H11" s="12" t="s">
        <v>240</v>
      </c>
      <c r="I11" s="12">
        <v>13</v>
      </c>
      <c r="J11" s="12">
        <v>2</v>
      </c>
      <c r="K11" s="12">
        <v>1.6379999999999999</v>
      </c>
      <c r="L11" s="12">
        <v>0.878</v>
      </c>
      <c r="M11" s="12">
        <v>1.383</v>
      </c>
      <c r="N11" s="12">
        <v>1.4630000000000001</v>
      </c>
      <c r="O11" s="12">
        <v>2.1960000000000002</v>
      </c>
      <c r="P11" s="12">
        <v>5.0000000000000001E-3</v>
      </c>
      <c r="Q11" s="12">
        <v>6.0000000000000001E-3</v>
      </c>
      <c r="R11" s="2">
        <v>43557</v>
      </c>
      <c r="S11" s="13">
        <v>0.67956018518518524</v>
      </c>
      <c r="T11" s="12">
        <v>2.0499999999999998</v>
      </c>
      <c r="U11" s="12">
        <v>-82.424408731400007</v>
      </c>
      <c r="V11" s="12">
        <v>27.9285994952</v>
      </c>
      <c r="W11" s="12">
        <v>-0.31830000000000003</v>
      </c>
      <c r="Y11">
        <v>2.04</v>
      </c>
      <c r="Z11">
        <f t="shared" si="0"/>
        <v>-0.36620000000000003</v>
      </c>
      <c r="AA11">
        <f t="shared" si="1"/>
        <v>-0.32830000000000004</v>
      </c>
    </row>
    <row r="12" spans="1:27" x14ac:dyDescent="0.3">
      <c r="A12" s="12">
        <v>3090110.8990000002</v>
      </c>
      <c r="B12" s="12">
        <v>359843.0576</v>
      </c>
      <c r="C12" s="12">
        <v>-0.18140000000000001</v>
      </c>
      <c r="D12" s="12">
        <v>11</v>
      </c>
      <c r="E12" s="12" t="s">
        <v>299</v>
      </c>
      <c r="F12" s="12">
        <v>8.9999999999999993E-3</v>
      </c>
      <c r="G12" s="12">
        <v>1.4999999999999999E-2</v>
      </c>
      <c r="H12" s="12" t="s">
        <v>240</v>
      </c>
      <c r="I12" s="12">
        <v>12</v>
      </c>
      <c r="J12" s="12">
        <v>2</v>
      </c>
      <c r="K12" s="12">
        <v>1.6990000000000001</v>
      </c>
      <c r="L12" s="12">
        <v>0.93899999999999995</v>
      </c>
      <c r="M12" s="12">
        <v>1.415</v>
      </c>
      <c r="N12" s="12">
        <v>1.544</v>
      </c>
      <c r="O12" s="12">
        <v>2.2959999999999998</v>
      </c>
      <c r="P12" s="12">
        <v>5.0000000000000001E-3</v>
      </c>
      <c r="Q12" s="12">
        <v>7.0000000000000001E-3</v>
      </c>
      <c r="R12" s="2">
        <v>43557</v>
      </c>
      <c r="S12" s="13">
        <v>0.68009259259259258</v>
      </c>
      <c r="T12" s="12">
        <v>2.0499999999999998</v>
      </c>
      <c r="U12" s="12">
        <v>-82.424460923599995</v>
      </c>
      <c r="V12" s="12">
        <v>27.9286153354</v>
      </c>
      <c r="W12" s="12">
        <v>-0.14332</v>
      </c>
      <c r="Y12">
        <v>2.04</v>
      </c>
      <c r="Z12">
        <f t="shared" si="0"/>
        <v>-0.19140000000000001</v>
      </c>
      <c r="AA12">
        <f t="shared" si="1"/>
        <v>-0.15332000000000001</v>
      </c>
    </row>
    <row r="13" spans="1:27" x14ac:dyDescent="0.3">
      <c r="A13" s="12">
        <v>3090111.3426999999</v>
      </c>
      <c r="B13" s="12">
        <v>359843.32</v>
      </c>
      <c r="C13" s="12">
        <v>-0.2445</v>
      </c>
      <c r="D13" s="12">
        <v>12</v>
      </c>
      <c r="E13" s="12" t="s">
        <v>299</v>
      </c>
      <c r="F13" s="12">
        <v>8.9999999999999993E-3</v>
      </c>
      <c r="G13" s="12">
        <v>1.6E-2</v>
      </c>
      <c r="H13" s="12" t="s">
        <v>240</v>
      </c>
      <c r="I13" s="12">
        <v>13</v>
      </c>
      <c r="J13" s="12">
        <v>1</v>
      </c>
      <c r="K13" s="12">
        <v>1.89</v>
      </c>
      <c r="L13" s="12">
        <v>0.94699999999999995</v>
      </c>
      <c r="M13" s="12">
        <v>1.6359999999999999</v>
      </c>
      <c r="N13" s="12">
        <v>1.8360000000000001</v>
      </c>
      <c r="O13" s="12">
        <v>2.6349999999999998</v>
      </c>
      <c r="P13" s="12">
        <v>6.0000000000000001E-3</v>
      </c>
      <c r="Q13" s="12">
        <v>7.0000000000000001E-3</v>
      </c>
      <c r="R13" s="2">
        <v>43557</v>
      </c>
      <c r="S13" s="13">
        <v>0.68023148148148149</v>
      </c>
      <c r="T13" s="12">
        <v>2.0499999999999998</v>
      </c>
      <c r="U13" s="12">
        <v>-82.424458309900004</v>
      </c>
      <c r="V13" s="12">
        <v>27.9286193672</v>
      </c>
      <c r="W13" s="12">
        <v>-0.20641999999999999</v>
      </c>
      <c r="Y13">
        <v>2.04</v>
      </c>
      <c r="Z13">
        <f t="shared" si="0"/>
        <v>-0.2545</v>
      </c>
      <c r="AA13">
        <f t="shared" si="1"/>
        <v>-0.21642</v>
      </c>
    </row>
    <row r="14" spans="1:27" x14ac:dyDescent="0.3">
      <c r="A14" s="12">
        <v>3090111.6770000001</v>
      </c>
      <c r="B14" s="12">
        <v>359843.72840000002</v>
      </c>
      <c r="C14" s="12">
        <v>-0.29820000000000002</v>
      </c>
      <c r="D14" s="12">
        <v>13</v>
      </c>
      <c r="E14" s="12" t="s">
        <v>299</v>
      </c>
      <c r="F14" s="12">
        <v>8.0000000000000002E-3</v>
      </c>
      <c r="G14" s="12">
        <v>1.4E-2</v>
      </c>
      <c r="H14" s="12" t="s">
        <v>240</v>
      </c>
      <c r="I14" s="12">
        <v>13</v>
      </c>
      <c r="J14" s="12">
        <v>2</v>
      </c>
      <c r="K14" s="12">
        <v>1.6379999999999999</v>
      </c>
      <c r="L14" s="12">
        <v>0.878</v>
      </c>
      <c r="M14" s="12">
        <v>1.383</v>
      </c>
      <c r="N14" s="12">
        <v>1.4630000000000001</v>
      </c>
      <c r="O14" s="12">
        <v>2.1960000000000002</v>
      </c>
      <c r="P14" s="12">
        <v>5.0000000000000001E-3</v>
      </c>
      <c r="Q14" s="12">
        <v>6.0000000000000001E-3</v>
      </c>
      <c r="R14" s="2">
        <v>43557</v>
      </c>
      <c r="S14" s="13">
        <v>0.68032407407407414</v>
      </c>
      <c r="T14" s="12">
        <v>2.0499999999999998</v>
      </c>
      <c r="U14" s="12">
        <v>-82.424454199799996</v>
      </c>
      <c r="V14" s="12">
        <v>27.928622427000001</v>
      </c>
      <c r="W14" s="12">
        <v>-0.26013999999999998</v>
      </c>
      <c r="Y14">
        <v>2.04</v>
      </c>
      <c r="Z14">
        <f t="shared" si="0"/>
        <v>-0.30820000000000003</v>
      </c>
      <c r="AA14">
        <f t="shared" si="1"/>
        <v>-0.27013999999999999</v>
      </c>
    </row>
    <row r="15" spans="1:27" x14ac:dyDescent="0.3">
      <c r="A15" s="12">
        <v>3090112.273</v>
      </c>
      <c r="B15" s="12">
        <v>359844.05339999998</v>
      </c>
      <c r="C15" s="12">
        <v>-0.39269999999999999</v>
      </c>
      <c r="D15" s="12">
        <v>14</v>
      </c>
      <c r="E15" s="12" t="s">
        <v>299</v>
      </c>
      <c r="F15" s="12">
        <v>8.9999999999999993E-3</v>
      </c>
      <c r="G15" s="12">
        <v>1.4999999999999999E-2</v>
      </c>
      <c r="H15" s="12" t="s">
        <v>240</v>
      </c>
      <c r="I15" s="12">
        <v>12</v>
      </c>
      <c r="J15" s="12">
        <v>1</v>
      </c>
      <c r="K15" s="12">
        <v>1.94</v>
      </c>
      <c r="L15" s="12">
        <v>0.95599999999999996</v>
      </c>
      <c r="M15" s="12">
        <v>1.6879999999999999</v>
      </c>
      <c r="N15" s="12">
        <v>1.819</v>
      </c>
      <c r="O15" s="12">
        <v>2.66</v>
      </c>
      <c r="P15" s="12">
        <v>5.0000000000000001E-3</v>
      </c>
      <c r="Q15" s="12">
        <v>7.0000000000000001E-3</v>
      </c>
      <c r="R15" s="2">
        <v>43557</v>
      </c>
      <c r="S15" s="13">
        <v>0.68043981481481486</v>
      </c>
      <c r="T15" s="12">
        <v>2.0499999999999998</v>
      </c>
      <c r="U15" s="12">
        <v>-82.424450968100004</v>
      </c>
      <c r="V15" s="12">
        <v>27.928627839800001</v>
      </c>
      <c r="W15" s="12">
        <v>-0.35465000000000002</v>
      </c>
      <c r="Y15">
        <v>2.04</v>
      </c>
      <c r="Z15">
        <f t="shared" si="0"/>
        <v>-0.4027</v>
      </c>
      <c r="AA15">
        <f t="shared" si="1"/>
        <v>-0.36465000000000003</v>
      </c>
    </row>
    <row r="16" spans="1:27" x14ac:dyDescent="0.3">
      <c r="A16" s="12">
        <v>3090112.7379999999</v>
      </c>
      <c r="B16" s="12">
        <v>359844.52919999999</v>
      </c>
      <c r="C16" s="12">
        <v>-0.40179999999999999</v>
      </c>
      <c r="D16" s="12">
        <v>15</v>
      </c>
      <c r="E16" s="12" t="s">
        <v>299</v>
      </c>
      <c r="F16" s="12">
        <v>8.9999999999999993E-3</v>
      </c>
      <c r="G16" s="12">
        <v>1.6E-2</v>
      </c>
      <c r="H16" s="12" t="s">
        <v>240</v>
      </c>
      <c r="I16" s="12">
        <v>13</v>
      </c>
      <c r="J16" s="12">
        <v>1</v>
      </c>
      <c r="K16" s="12">
        <v>1.6379999999999999</v>
      </c>
      <c r="L16" s="12">
        <v>0.878</v>
      </c>
      <c r="M16" s="12">
        <v>1.3819999999999999</v>
      </c>
      <c r="N16" s="12">
        <v>1.4630000000000001</v>
      </c>
      <c r="O16" s="12">
        <v>2.1960000000000002</v>
      </c>
      <c r="P16" s="12">
        <v>6.0000000000000001E-3</v>
      </c>
      <c r="Q16" s="12">
        <v>7.0000000000000001E-3</v>
      </c>
      <c r="R16" s="2">
        <v>43557</v>
      </c>
      <c r="S16" s="13">
        <v>0.68054398148148154</v>
      </c>
      <c r="T16" s="12">
        <v>2.0499999999999998</v>
      </c>
      <c r="U16" s="12">
        <v>-82.424446188600001</v>
      </c>
      <c r="V16" s="12">
        <v>27.928632086299999</v>
      </c>
      <c r="W16" s="12">
        <v>-0.36375999999999997</v>
      </c>
      <c r="Y16">
        <v>2.04</v>
      </c>
      <c r="Z16">
        <f t="shared" si="0"/>
        <v>-0.4118</v>
      </c>
      <c r="AA16">
        <f t="shared" si="1"/>
        <v>-0.37375999999999998</v>
      </c>
    </row>
    <row r="17" spans="1:27" x14ac:dyDescent="0.3">
      <c r="A17" s="12">
        <v>3090112.9561000001</v>
      </c>
      <c r="B17" s="12">
        <v>359844.79019999999</v>
      </c>
      <c r="C17" s="12">
        <v>-0.35439999999999999</v>
      </c>
      <c r="D17" s="12">
        <v>16</v>
      </c>
      <c r="E17" s="12" t="s">
        <v>299</v>
      </c>
      <c r="F17" s="12">
        <v>8.9999999999999993E-3</v>
      </c>
      <c r="G17" s="12">
        <v>1.6E-2</v>
      </c>
      <c r="H17" s="12" t="s">
        <v>240</v>
      </c>
      <c r="I17" s="12">
        <v>13</v>
      </c>
      <c r="J17" s="12">
        <v>2</v>
      </c>
      <c r="K17" s="12">
        <v>1.6379999999999999</v>
      </c>
      <c r="L17" s="12">
        <v>0.878</v>
      </c>
      <c r="M17" s="12">
        <v>1.3819999999999999</v>
      </c>
      <c r="N17" s="12">
        <v>1.4630000000000001</v>
      </c>
      <c r="O17" s="12">
        <v>2.1960000000000002</v>
      </c>
      <c r="P17" s="12">
        <v>6.0000000000000001E-3</v>
      </c>
      <c r="Q17" s="12">
        <v>7.0000000000000001E-3</v>
      </c>
      <c r="R17" s="2">
        <v>43557</v>
      </c>
      <c r="S17" s="13">
        <v>0.68064814814814811</v>
      </c>
      <c r="T17" s="12">
        <v>2.0499999999999998</v>
      </c>
      <c r="U17" s="12">
        <v>-82.424443562500002</v>
      </c>
      <c r="V17" s="12">
        <v>27.928634081999999</v>
      </c>
      <c r="W17" s="12">
        <v>-0.31636999999999998</v>
      </c>
      <c r="Y17">
        <v>2.04</v>
      </c>
      <c r="Z17">
        <f t="shared" si="0"/>
        <v>-0.3644</v>
      </c>
      <c r="AA17">
        <f t="shared" si="1"/>
        <v>-0.32636999999999999</v>
      </c>
    </row>
    <row r="18" spans="1:27" x14ac:dyDescent="0.3">
      <c r="A18" s="12">
        <v>3090113.22</v>
      </c>
      <c r="B18" s="12">
        <v>359844.92859999998</v>
      </c>
      <c r="C18" s="12">
        <v>-0.3206</v>
      </c>
      <c r="D18" s="12">
        <v>17</v>
      </c>
      <c r="E18" s="12" t="s">
        <v>299</v>
      </c>
      <c r="F18" s="12">
        <v>8.9999999999999993E-3</v>
      </c>
      <c r="G18" s="12">
        <v>1.6E-2</v>
      </c>
      <c r="H18" s="12" t="s">
        <v>240</v>
      </c>
      <c r="I18" s="12">
        <v>14</v>
      </c>
      <c r="J18" s="12">
        <v>2</v>
      </c>
      <c r="K18" s="12">
        <v>1.6379999999999999</v>
      </c>
      <c r="L18" s="12">
        <v>0.878</v>
      </c>
      <c r="M18" s="12">
        <v>1.3819999999999999</v>
      </c>
      <c r="N18" s="12">
        <v>1.4630000000000001</v>
      </c>
      <c r="O18" s="12">
        <v>2.1960000000000002</v>
      </c>
      <c r="P18" s="12">
        <v>6.0000000000000001E-3</v>
      </c>
      <c r="Q18" s="12">
        <v>7.0000000000000001E-3</v>
      </c>
      <c r="R18" s="2">
        <v>43557</v>
      </c>
      <c r="S18" s="13">
        <v>0.68074074074074076</v>
      </c>
      <c r="T18" s="12">
        <v>2.0499999999999998</v>
      </c>
      <c r="U18" s="12">
        <v>-82.424442187500006</v>
      </c>
      <c r="V18" s="12">
        <v>27.9286364781</v>
      </c>
      <c r="W18" s="12">
        <v>-0.28258</v>
      </c>
      <c r="Y18">
        <v>2.04</v>
      </c>
      <c r="Z18">
        <f t="shared" si="0"/>
        <v>-0.3306</v>
      </c>
      <c r="AA18">
        <f t="shared" si="1"/>
        <v>-0.29258000000000001</v>
      </c>
    </row>
    <row r="19" spans="1:27" x14ac:dyDescent="0.3">
      <c r="A19" s="12">
        <v>3090113.7903</v>
      </c>
      <c r="B19" s="12">
        <v>359845.51699999999</v>
      </c>
      <c r="C19" s="12">
        <v>-0.4234</v>
      </c>
      <c r="D19" s="12">
        <v>18</v>
      </c>
      <c r="E19" s="12" t="s">
        <v>300</v>
      </c>
      <c r="F19" s="12">
        <v>8.9999999999999993E-3</v>
      </c>
      <c r="G19" s="12">
        <v>1.6E-2</v>
      </c>
      <c r="H19" s="12" t="s">
        <v>240</v>
      </c>
      <c r="I19" s="12">
        <v>14</v>
      </c>
      <c r="J19" s="12">
        <v>1</v>
      </c>
      <c r="K19" s="12">
        <v>1.5069999999999999</v>
      </c>
      <c r="L19" s="12">
        <v>0.78200000000000003</v>
      </c>
      <c r="M19" s="12">
        <v>1.2889999999999999</v>
      </c>
      <c r="N19" s="12">
        <v>1.288</v>
      </c>
      <c r="O19" s="12">
        <v>1.9830000000000001</v>
      </c>
      <c r="P19" s="12">
        <v>6.0000000000000001E-3</v>
      </c>
      <c r="Q19" s="12">
        <v>7.0000000000000001E-3</v>
      </c>
      <c r="R19" s="2">
        <v>43557</v>
      </c>
      <c r="S19" s="13">
        <v>0.68100694444444443</v>
      </c>
      <c r="T19" s="12">
        <v>2.0499999999999998</v>
      </c>
      <c r="U19" s="12">
        <v>-82.4244362763</v>
      </c>
      <c r="V19" s="12">
        <v>27.928641686700001</v>
      </c>
      <c r="W19" s="12">
        <v>-0.38539000000000001</v>
      </c>
      <c r="Y19">
        <v>2.04</v>
      </c>
      <c r="Z19">
        <f t="shared" si="0"/>
        <v>-0.43340000000000001</v>
      </c>
      <c r="AA19">
        <f t="shared" si="1"/>
        <v>-0.39539000000000002</v>
      </c>
    </row>
    <row r="20" spans="1:27" x14ac:dyDescent="0.3">
      <c r="A20" s="12">
        <v>3090117.8783999998</v>
      </c>
      <c r="B20" s="12">
        <v>359849.68550000002</v>
      </c>
      <c r="C20" s="12">
        <v>-0.45519999999999999</v>
      </c>
      <c r="D20" s="12">
        <v>19</v>
      </c>
      <c r="E20" s="12"/>
      <c r="F20" s="12">
        <v>8.9999999999999993E-3</v>
      </c>
      <c r="G20" s="12">
        <v>1.6E-2</v>
      </c>
      <c r="H20" s="12" t="s">
        <v>240</v>
      </c>
      <c r="I20" s="12">
        <v>16</v>
      </c>
      <c r="J20" s="12">
        <v>2</v>
      </c>
      <c r="K20" s="12">
        <v>1.4139999999999999</v>
      </c>
      <c r="L20" s="12">
        <v>0.71299999999999997</v>
      </c>
      <c r="M20" s="12">
        <v>1.2210000000000001</v>
      </c>
      <c r="N20" s="12">
        <v>1.19</v>
      </c>
      <c r="O20" s="12">
        <v>1.8480000000000001</v>
      </c>
      <c r="P20" s="12">
        <v>6.0000000000000001E-3</v>
      </c>
      <c r="Q20" s="12">
        <v>7.0000000000000001E-3</v>
      </c>
      <c r="R20" s="2">
        <v>43557</v>
      </c>
      <c r="S20" s="13">
        <v>0.68121527777777768</v>
      </c>
      <c r="T20" s="12">
        <v>2.0499999999999998</v>
      </c>
      <c r="U20" s="12">
        <v>-82.424394404899999</v>
      </c>
      <c r="V20" s="12">
        <v>27.9286790182</v>
      </c>
      <c r="W20" s="12">
        <v>-0.41732999999999998</v>
      </c>
      <c r="Y20">
        <v>2.04</v>
      </c>
      <c r="Z20">
        <f t="shared" si="0"/>
        <v>-0.4652</v>
      </c>
      <c r="AA20">
        <f t="shared" si="1"/>
        <v>-0.42732999999999999</v>
      </c>
    </row>
    <row r="21" spans="1:27" x14ac:dyDescent="0.3">
      <c r="A21" s="12">
        <v>3090121.8509</v>
      </c>
      <c r="B21" s="12">
        <v>359854.75750000001</v>
      </c>
      <c r="C21" s="12">
        <v>-0.50149999999999995</v>
      </c>
      <c r="D21" s="12">
        <v>20</v>
      </c>
      <c r="E21" s="12"/>
      <c r="F21" s="12">
        <v>0.01</v>
      </c>
      <c r="G21" s="12">
        <v>1.6E-2</v>
      </c>
      <c r="H21" s="12" t="s">
        <v>240</v>
      </c>
      <c r="I21" s="12">
        <v>16</v>
      </c>
      <c r="J21" s="12">
        <v>3</v>
      </c>
      <c r="K21" s="12">
        <v>1.413</v>
      </c>
      <c r="L21" s="12">
        <v>0.71299999999999997</v>
      </c>
      <c r="M21" s="12">
        <v>1.22</v>
      </c>
      <c r="N21" s="12">
        <v>1.19</v>
      </c>
      <c r="O21" s="12">
        <v>1.8480000000000001</v>
      </c>
      <c r="P21" s="12">
        <v>6.0000000000000001E-3</v>
      </c>
      <c r="Q21" s="12">
        <v>7.0000000000000001E-3</v>
      </c>
      <c r="R21" s="2">
        <v>43557</v>
      </c>
      <c r="S21" s="13">
        <v>0.68137731481481489</v>
      </c>
      <c r="T21" s="12">
        <v>2.0499999999999998</v>
      </c>
      <c r="U21" s="12">
        <v>-82.4243433396</v>
      </c>
      <c r="V21" s="12">
        <v>27.9287154015</v>
      </c>
      <c r="W21" s="12">
        <v>-0.46378000000000003</v>
      </c>
      <c r="Y21">
        <v>2.04</v>
      </c>
      <c r="Z21">
        <f t="shared" si="0"/>
        <v>-0.51149999999999995</v>
      </c>
      <c r="AA21">
        <f t="shared" si="1"/>
        <v>-0.47378000000000003</v>
      </c>
    </row>
    <row r="22" spans="1:27" x14ac:dyDescent="0.3">
      <c r="A22" s="12">
        <v>3090129.4600999998</v>
      </c>
      <c r="B22" s="12">
        <v>359865.68410000001</v>
      </c>
      <c r="C22" s="12">
        <v>-0.5756</v>
      </c>
      <c r="D22" s="12">
        <v>21</v>
      </c>
      <c r="E22" s="12"/>
      <c r="F22" s="12">
        <v>8.9999999999999993E-3</v>
      </c>
      <c r="G22" s="12">
        <v>1.6E-2</v>
      </c>
      <c r="H22" s="12" t="s">
        <v>240</v>
      </c>
      <c r="I22" s="12">
        <v>17</v>
      </c>
      <c r="J22" s="12">
        <v>2</v>
      </c>
      <c r="K22" s="12">
        <v>1.3759999999999999</v>
      </c>
      <c r="L22" s="12">
        <v>0.69</v>
      </c>
      <c r="M22" s="12">
        <v>1.19</v>
      </c>
      <c r="N22" s="12">
        <v>1.147</v>
      </c>
      <c r="O22" s="12">
        <v>1.7909999999999999</v>
      </c>
      <c r="P22" s="12">
        <v>6.0000000000000001E-3</v>
      </c>
      <c r="Q22" s="12">
        <v>7.0000000000000001E-3</v>
      </c>
      <c r="R22" s="2">
        <v>43557</v>
      </c>
      <c r="S22" s="13">
        <v>0.6815972222222223</v>
      </c>
      <c r="T22" s="12">
        <v>2.0499999999999998</v>
      </c>
      <c r="U22" s="12">
        <v>-82.424233217199998</v>
      </c>
      <c r="V22" s="12">
        <v>27.9287852197</v>
      </c>
      <c r="W22" s="12">
        <v>-0.53818999999999995</v>
      </c>
      <c r="Y22">
        <v>2.04</v>
      </c>
      <c r="Z22">
        <f t="shared" si="0"/>
        <v>-0.58560000000000001</v>
      </c>
      <c r="AA22">
        <f t="shared" si="1"/>
        <v>-0.54818999999999996</v>
      </c>
    </row>
    <row r="23" spans="1:27" x14ac:dyDescent="0.3">
      <c r="A23" s="12">
        <v>3090136.4597999998</v>
      </c>
      <c r="B23" s="12">
        <v>359874.23259999999</v>
      </c>
      <c r="C23" s="12">
        <v>-0.6613</v>
      </c>
      <c r="D23" s="12">
        <v>22</v>
      </c>
      <c r="E23" s="12"/>
      <c r="F23" s="12">
        <v>8.9999999999999993E-3</v>
      </c>
      <c r="G23" s="12">
        <v>1.6E-2</v>
      </c>
      <c r="H23" s="12" t="s">
        <v>240</v>
      </c>
      <c r="I23" s="12">
        <v>17</v>
      </c>
      <c r="J23" s="12">
        <v>3</v>
      </c>
      <c r="K23" s="12">
        <v>1.3759999999999999</v>
      </c>
      <c r="L23" s="12">
        <v>0.69</v>
      </c>
      <c r="M23" s="12">
        <v>1.19</v>
      </c>
      <c r="N23" s="12">
        <v>1.147</v>
      </c>
      <c r="O23" s="12">
        <v>1.7909999999999999</v>
      </c>
      <c r="P23" s="12">
        <v>6.0000000000000001E-3</v>
      </c>
      <c r="Q23" s="12">
        <v>7.0000000000000001E-3</v>
      </c>
      <c r="R23" s="2">
        <v>43557</v>
      </c>
      <c r="S23" s="13">
        <v>0.6818749999999999</v>
      </c>
      <c r="T23" s="12">
        <v>2.0499999999999998</v>
      </c>
      <c r="U23" s="12">
        <v>-82.424147185899997</v>
      </c>
      <c r="V23" s="12">
        <v>27.9288492875</v>
      </c>
      <c r="W23" s="12">
        <v>-0.62411000000000005</v>
      </c>
      <c r="Y23">
        <v>2.04</v>
      </c>
      <c r="Z23">
        <f t="shared" si="0"/>
        <v>-0.67130000000000001</v>
      </c>
      <c r="AA23">
        <f t="shared" si="1"/>
        <v>-0.63411000000000006</v>
      </c>
    </row>
    <row r="24" spans="1:27" x14ac:dyDescent="0.3">
      <c r="A24" s="12">
        <v>3090143.2285000002</v>
      </c>
      <c r="B24" s="12">
        <v>359881.56589999999</v>
      </c>
      <c r="C24" s="12">
        <v>-0.75509999999999999</v>
      </c>
      <c r="D24" s="12">
        <v>23</v>
      </c>
      <c r="E24" s="12"/>
      <c r="F24" s="12">
        <v>8.0000000000000002E-3</v>
      </c>
      <c r="G24" s="12">
        <v>1.2999999999999999E-2</v>
      </c>
      <c r="H24" s="12" t="s">
        <v>240</v>
      </c>
      <c r="I24" s="12">
        <v>17</v>
      </c>
      <c r="J24" s="12">
        <v>2</v>
      </c>
      <c r="K24" s="12">
        <v>1.375</v>
      </c>
      <c r="L24" s="12">
        <v>0.68899999999999995</v>
      </c>
      <c r="M24" s="12">
        <v>1.19</v>
      </c>
      <c r="N24" s="12">
        <v>1.1459999999999999</v>
      </c>
      <c r="O24" s="12">
        <v>1.79</v>
      </c>
      <c r="P24" s="12">
        <v>5.0000000000000001E-3</v>
      </c>
      <c r="Q24" s="12">
        <v>6.0000000000000001E-3</v>
      </c>
      <c r="R24" s="2">
        <v>43557</v>
      </c>
      <c r="S24" s="13">
        <v>0.68217592592592602</v>
      </c>
      <c r="T24" s="12">
        <v>2.0499999999999998</v>
      </c>
      <c r="U24" s="12">
        <v>-82.424073474599993</v>
      </c>
      <c r="V24" s="12">
        <v>27.928911142899999</v>
      </c>
      <c r="W24" s="12">
        <v>-0.71809999999999996</v>
      </c>
      <c r="Y24">
        <v>2.04</v>
      </c>
      <c r="Z24">
        <f t="shared" si="0"/>
        <v>-0.7651</v>
      </c>
      <c r="AA24">
        <f t="shared" si="1"/>
        <v>-0.72809999999999997</v>
      </c>
    </row>
    <row r="25" spans="1:27" x14ac:dyDescent="0.3">
      <c r="A25" s="12">
        <v>3090152.9111000001</v>
      </c>
      <c r="B25" s="12">
        <v>359879.43910000002</v>
      </c>
      <c r="C25" s="12">
        <v>-0.78310000000000002</v>
      </c>
      <c r="D25" s="12">
        <v>24</v>
      </c>
      <c r="E25" s="12"/>
      <c r="F25" s="12">
        <v>8.0000000000000002E-3</v>
      </c>
      <c r="G25" s="12">
        <v>1.2999999999999999E-2</v>
      </c>
      <c r="H25" s="12" t="s">
        <v>240</v>
      </c>
      <c r="I25" s="12">
        <v>17</v>
      </c>
      <c r="J25" s="12">
        <v>3</v>
      </c>
      <c r="K25" s="12">
        <v>1.3740000000000001</v>
      </c>
      <c r="L25" s="12">
        <v>0.68799999999999994</v>
      </c>
      <c r="M25" s="12">
        <v>1.1890000000000001</v>
      </c>
      <c r="N25" s="12">
        <v>1.1459999999999999</v>
      </c>
      <c r="O25" s="12">
        <v>1.79</v>
      </c>
      <c r="P25" s="12">
        <v>5.0000000000000001E-3</v>
      </c>
      <c r="Q25" s="12">
        <v>6.0000000000000001E-3</v>
      </c>
      <c r="R25" s="2">
        <v>43557</v>
      </c>
      <c r="S25" s="13">
        <v>0.68247685185185192</v>
      </c>
      <c r="T25" s="12">
        <v>2.0499999999999998</v>
      </c>
      <c r="U25" s="12">
        <v>-82.424096230200007</v>
      </c>
      <c r="V25" s="12">
        <v>27.928998300899998</v>
      </c>
      <c r="W25" s="12">
        <v>-0.74595</v>
      </c>
      <c r="Y25">
        <v>2.04</v>
      </c>
      <c r="Z25">
        <f t="shared" si="0"/>
        <v>-0.79310000000000003</v>
      </c>
      <c r="AA25">
        <f t="shared" si="1"/>
        <v>-0.75595000000000001</v>
      </c>
    </row>
    <row r="26" spans="1:27" x14ac:dyDescent="0.3">
      <c r="A26" s="12">
        <v>3090147.5663000001</v>
      </c>
      <c r="B26" s="12">
        <v>359870.86729999998</v>
      </c>
      <c r="C26" s="12">
        <v>-0.70040000000000002</v>
      </c>
      <c r="D26" s="12">
        <v>25</v>
      </c>
      <c r="E26" s="12"/>
      <c r="F26" s="12">
        <v>8.0000000000000002E-3</v>
      </c>
      <c r="G26" s="12">
        <v>1.2999999999999999E-2</v>
      </c>
      <c r="H26" s="12" t="s">
        <v>240</v>
      </c>
      <c r="I26" s="12">
        <v>17</v>
      </c>
      <c r="J26" s="12">
        <v>2</v>
      </c>
      <c r="K26" s="12">
        <v>1.373</v>
      </c>
      <c r="L26" s="12">
        <v>0.68799999999999994</v>
      </c>
      <c r="M26" s="12">
        <v>1.1890000000000001</v>
      </c>
      <c r="N26" s="12">
        <v>1.1459999999999999</v>
      </c>
      <c r="O26" s="12">
        <v>1.788</v>
      </c>
      <c r="P26" s="12">
        <v>5.0000000000000001E-3</v>
      </c>
      <c r="Q26" s="12">
        <v>6.0000000000000001E-3</v>
      </c>
      <c r="R26" s="2">
        <v>43557</v>
      </c>
      <c r="S26" s="13">
        <v>0.68284722222222216</v>
      </c>
      <c r="T26" s="12">
        <v>2.0499999999999998</v>
      </c>
      <c r="U26" s="12">
        <v>-82.424182694099997</v>
      </c>
      <c r="V26" s="12">
        <v>27.928949165500001</v>
      </c>
      <c r="W26" s="12">
        <v>-0.66300999999999999</v>
      </c>
      <c r="Y26">
        <v>2.04</v>
      </c>
      <c r="Z26">
        <f t="shared" si="0"/>
        <v>-0.71040000000000003</v>
      </c>
      <c r="AA26">
        <f t="shared" si="1"/>
        <v>-0.67301</v>
      </c>
    </row>
    <row r="27" spans="1:27" x14ac:dyDescent="0.3">
      <c r="A27" s="12">
        <v>3090141.8376000002</v>
      </c>
      <c r="B27" s="12">
        <v>359861.78730000003</v>
      </c>
      <c r="C27" s="12">
        <v>-0.62250000000000005</v>
      </c>
      <c r="D27" s="12">
        <v>26</v>
      </c>
      <c r="E27" s="12"/>
      <c r="F27" s="12">
        <v>8.0000000000000002E-3</v>
      </c>
      <c r="G27" s="12">
        <v>1.4E-2</v>
      </c>
      <c r="H27" s="12" t="s">
        <v>240</v>
      </c>
      <c r="I27" s="12">
        <v>17</v>
      </c>
      <c r="J27" s="12">
        <v>2</v>
      </c>
      <c r="K27" s="12">
        <v>1.3720000000000001</v>
      </c>
      <c r="L27" s="12">
        <v>0.68700000000000006</v>
      </c>
      <c r="M27" s="12">
        <v>1.1879999999999999</v>
      </c>
      <c r="N27" s="12">
        <v>1.145</v>
      </c>
      <c r="O27" s="12">
        <v>1.7869999999999999</v>
      </c>
      <c r="P27" s="12">
        <v>5.0000000000000001E-3</v>
      </c>
      <c r="Q27" s="12">
        <v>6.0000000000000001E-3</v>
      </c>
      <c r="R27" s="2">
        <v>43557</v>
      </c>
      <c r="S27" s="13">
        <v>0.68314814814814817</v>
      </c>
      <c r="T27" s="12">
        <v>2.0499999999999998</v>
      </c>
      <c r="U27" s="12">
        <v>-82.424274276299997</v>
      </c>
      <c r="V27" s="12">
        <v>27.9288965121</v>
      </c>
      <c r="W27" s="12">
        <v>-0.58486000000000005</v>
      </c>
      <c r="Y27">
        <v>2.04</v>
      </c>
      <c r="Z27">
        <f t="shared" si="0"/>
        <v>-0.63250000000000006</v>
      </c>
      <c r="AA27">
        <f t="shared" si="1"/>
        <v>-0.59486000000000006</v>
      </c>
    </row>
    <row r="28" spans="1:27" x14ac:dyDescent="0.3">
      <c r="A28" s="12">
        <v>3090135.9711000002</v>
      </c>
      <c r="B28" s="12">
        <v>359851.72970000003</v>
      </c>
      <c r="C28" s="12">
        <v>-0.51359999999999995</v>
      </c>
      <c r="D28" s="12">
        <v>27</v>
      </c>
      <c r="E28" s="12"/>
      <c r="F28" s="12">
        <v>8.0000000000000002E-3</v>
      </c>
      <c r="G28" s="12">
        <v>1.2999999999999999E-2</v>
      </c>
      <c r="H28" s="12" t="s">
        <v>240</v>
      </c>
      <c r="I28" s="12">
        <v>17</v>
      </c>
      <c r="J28" s="12">
        <v>2</v>
      </c>
      <c r="K28" s="12">
        <v>1.3720000000000001</v>
      </c>
      <c r="L28" s="12">
        <v>0.68600000000000005</v>
      </c>
      <c r="M28" s="12">
        <v>1.1870000000000001</v>
      </c>
      <c r="N28" s="12">
        <v>1.145</v>
      </c>
      <c r="O28" s="12">
        <v>1.786</v>
      </c>
      <c r="P28" s="12">
        <v>5.0000000000000001E-3</v>
      </c>
      <c r="Q28" s="12">
        <v>6.0000000000000001E-3</v>
      </c>
      <c r="R28" s="2">
        <v>43557</v>
      </c>
      <c r="S28" s="13">
        <v>0.6834027777777778</v>
      </c>
      <c r="T28" s="12">
        <v>2.0499999999999998</v>
      </c>
      <c r="U28" s="12">
        <v>-82.424375775300007</v>
      </c>
      <c r="V28" s="12">
        <v>27.928842512300001</v>
      </c>
      <c r="W28" s="12">
        <v>-0.47567999999999999</v>
      </c>
      <c r="Y28">
        <v>2.04</v>
      </c>
      <c r="Z28">
        <f t="shared" si="0"/>
        <v>-0.52359999999999995</v>
      </c>
      <c r="AA28">
        <f t="shared" si="1"/>
        <v>-0.48568</v>
      </c>
    </row>
    <row r="29" spans="1:27" x14ac:dyDescent="0.3">
      <c r="A29" s="12">
        <v>3090132.8383999998</v>
      </c>
      <c r="B29" s="12">
        <v>359846.6936</v>
      </c>
      <c r="C29" s="12">
        <v>-0.49980000000000002</v>
      </c>
      <c r="D29" s="12">
        <v>28</v>
      </c>
      <c r="E29" s="12"/>
      <c r="F29" s="12">
        <v>8.0000000000000002E-3</v>
      </c>
      <c r="G29" s="12">
        <v>1.4E-2</v>
      </c>
      <c r="H29" s="12" t="s">
        <v>240</v>
      </c>
      <c r="I29" s="12">
        <v>17</v>
      </c>
      <c r="J29" s="12">
        <v>2</v>
      </c>
      <c r="K29" s="12">
        <v>1.371</v>
      </c>
      <c r="L29" s="12">
        <v>0.68600000000000005</v>
      </c>
      <c r="M29" s="12">
        <v>1.1870000000000001</v>
      </c>
      <c r="N29" s="12">
        <v>1.1439999999999999</v>
      </c>
      <c r="O29" s="12">
        <v>1.7849999999999999</v>
      </c>
      <c r="P29" s="12">
        <v>5.0000000000000001E-3</v>
      </c>
      <c r="Q29" s="12">
        <v>6.0000000000000001E-3</v>
      </c>
      <c r="R29" s="2">
        <v>43557</v>
      </c>
      <c r="S29" s="13">
        <v>0.68356481481481479</v>
      </c>
      <c r="T29" s="12">
        <v>2.0499999999999998</v>
      </c>
      <c r="U29" s="12">
        <v>-82.424426575300004</v>
      </c>
      <c r="V29" s="12">
        <v>27.9288137116</v>
      </c>
      <c r="W29" s="12">
        <v>-0.46174999999999999</v>
      </c>
      <c r="Y29">
        <v>2.04</v>
      </c>
      <c r="Z29">
        <f t="shared" si="0"/>
        <v>-0.50980000000000003</v>
      </c>
      <c r="AA29">
        <f t="shared" si="1"/>
        <v>-0.47175</v>
      </c>
    </row>
    <row r="30" spans="1:27" x14ac:dyDescent="0.3">
      <c r="A30" s="12">
        <v>3090130.0295000002</v>
      </c>
      <c r="B30" s="12">
        <v>359841.45360000001</v>
      </c>
      <c r="C30" s="12">
        <v>-0.48060000000000003</v>
      </c>
      <c r="D30" s="12">
        <v>29</v>
      </c>
      <c r="E30" s="12"/>
      <c r="F30" s="12">
        <v>8.0000000000000002E-3</v>
      </c>
      <c r="G30" s="12">
        <v>1.4E-2</v>
      </c>
      <c r="H30" s="12" t="s">
        <v>240</v>
      </c>
      <c r="I30" s="12">
        <v>17</v>
      </c>
      <c r="J30" s="12">
        <v>2</v>
      </c>
      <c r="K30" s="12">
        <v>1.37</v>
      </c>
      <c r="L30" s="12">
        <v>0.68600000000000005</v>
      </c>
      <c r="M30" s="12">
        <v>1.1859999999999999</v>
      </c>
      <c r="N30" s="12">
        <v>1.1439999999999999</v>
      </c>
      <c r="O30" s="12">
        <v>1.7849999999999999</v>
      </c>
      <c r="P30" s="12">
        <v>5.0000000000000001E-3</v>
      </c>
      <c r="Q30" s="12">
        <v>6.0000000000000001E-3</v>
      </c>
      <c r="R30" s="2">
        <v>43557</v>
      </c>
      <c r="S30" s="13">
        <v>0.68374999999999997</v>
      </c>
      <c r="T30" s="12">
        <v>2.0499999999999998</v>
      </c>
      <c r="U30" s="12">
        <v>-82.424479485399999</v>
      </c>
      <c r="V30" s="12">
        <v>27.928787811700001</v>
      </c>
      <c r="W30" s="12">
        <v>-0.44240000000000002</v>
      </c>
      <c r="Y30">
        <v>2.04</v>
      </c>
      <c r="Z30">
        <f t="shared" si="0"/>
        <v>-0.49060000000000004</v>
      </c>
      <c r="AA30">
        <f t="shared" si="1"/>
        <v>-0.45240000000000002</v>
      </c>
    </row>
    <row r="31" spans="1:27" x14ac:dyDescent="0.3">
      <c r="A31" s="12">
        <v>3090127.3646</v>
      </c>
      <c r="B31" s="12">
        <v>359835.63040000002</v>
      </c>
      <c r="C31" s="12">
        <v>-0.44409999999999999</v>
      </c>
      <c r="D31" s="12">
        <v>30</v>
      </c>
      <c r="E31" s="12"/>
      <c r="F31" s="12">
        <v>8.0000000000000002E-3</v>
      </c>
      <c r="G31" s="12">
        <v>1.4E-2</v>
      </c>
      <c r="H31" s="12" t="s">
        <v>240</v>
      </c>
      <c r="I31" s="12">
        <v>14</v>
      </c>
      <c r="J31" s="12">
        <v>2</v>
      </c>
      <c r="K31" s="12">
        <v>1.4059999999999999</v>
      </c>
      <c r="L31" s="12">
        <v>0.70899999999999996</v>
      </c>
      <c r="M31" s="12">
        <v>1.214</v>
      </c>
      <c r="N31" s="12">
        <v>1.177</v>
      </c>
      <c r="O31" s="12">
        <v>1.8340000000000001</v>
      </c>
      <c r="P31" s="12">
        <v>5.0000000000000001E-3</v>
      </c>
      <c r="Q31" s="12">
        <v>6.0000000000000001E-3</v>
      </c>
      <c r="R31" s="2">
        <v>43557</v>
      </c>
      <c r="S31" s="13">
        <v>0.68392361111111111</v>
      </c>
      <c r="T31" s="12">
        <v>2.0499999999999998</v>
      </c>
      <c r="U31" s="12">
        <v>-82.424538338299996</v>
      </c>
      <c r="V31" s="12">
        <v>27.928763150000002</v>
      </c>
      <c r="W31" s="12">
        <v>-0.40572999999999998</v>
      </c>
      <c r="Y31">
        <v>2.04</v>
      </c>
      <c r="Z31">
        <f t="shared" si="0"/>
        <v>-0.4541</v>
      </c>
      <c r="AA31">
        <f t="shared" si="1"/>
        <v>-0.41572999999999999</v>
      </c>
    </row>
    <row r="32" spans="1:27" x14ac:dyDescent="0.3">
      <c r="A32" s="12">
        <v>3090125.9482</v>
      </c>
      <c r="B32" s="12">
        <v>359832.57539999997</v>
      </c>
      <c r="C32" s="12">
        <v>-0.4234</v>
      </c>
      <c r="D32" s="12">
        <v>31</v>
      </c>
      <c r="E32" s="12" t="s">
        <v>300</v>
      </c>
      <c r="F32" s="12">
        <v>8.9999999999999993E-3</v>
      </c>
      <c r="G32" s="12">
        <v>1.6E-2</v>
      </c>
      <c r="H32" s="12" t="s">
        <v>240</v>
      </c>
      <c r="I32" s="12">
        <v>12</v>
      </c>
      <c r="J32" s="12">
        <v>2</v>
      </c>
      <c r="K32" s="12">
        <v>1.925</v>
      </c>
      <c r="L32" s="12">
        <v>0.97199999999999998</v>
      </c>
      <c r="M32" s="12">
        <v>1.6619999999999999</v>
      </c>
      <c r="N32" s="12">
        <v>1.8</v>
      </c>
      <c r="O32" s="12">
        <v>2.6349999999999998</v>
      </c>
      <c r="P32" s="12">
        <v>6.0000000000000001E-3</v>
      </c>
      <c r="Q32" s="12">
        <v>7.0000000000000001E-3</v>
      </c>
      <c r="R32" s="2">
        <v>43557</v>
      </c>
      <c r="S32" s="13">
        <v>0.68409722222222225</v>
      </c>
      <c r="T32" s="12">
        <v>2.0499999999999998</v>
      </c>
      <c r="U32" s="12">
        <v>-82.424569211800005</v>
      </c>
      <c r="V32" s="12">
        <v>27.928750046400001</v>
      </c>
      <c r="W32" s="12">
        <v>-0.38495000000000001</v>
      </c>
      <c r="Y32">
        <v>2.04</v>
      </c>
      <c r="Z32">
        <f t="shared" si="0"/>
        <v>-0.43340000000000001</v>
      </c>
      <c r="AA32">
        <f t="shared" si="1"/>
        <v>-0.39495000000000002</v>
      </c>
    </row>
    <row r="33" spans="1:27" x14ac:dyDescent="0.3">
      <c r="A33" s="12">
        <v>3090125.5784999998</v>
      </c>
      <c r="B33" s="12">
        <v>359831.4583</v>
      </c>
      <c r="C33" s="12">
        <v>-0.28489999999999999</v>
      </c>
      <c r="D33" s="12">
        <v>32</v>
      </c>
      <c r="E33" s="12" t="s">
        <v>299</v>
      </c>
      <c r="F33" s="12">
        <v>8.0000000000000002E-3</v>
      </c>
      <c r="G33" s="12">
        <v>1.4999999999999999E-2</v>
      </c>
      <c r="H33" s="12" t="s">
        <v>240</v>
      </c>
      <c r="I33" s="12">
        <v>12</v>
      </c>
      <c r="J33" s="12">
        <v>1</v>
      </c>
      <c r="K33" s="12">
        <v>1.9239999999999999</v>
      </c>
      <c r="L33" s="12">
        <v>0.97299999999999998</v>
      </c>
      <c r="M33" s="12">
        <v>1.66</v>
      </c>
      <c r="N33" s="12">
        <v>1.798</v>
      </c>
      <c r="O33" s="12">
        <v>2.633</v>
      </c>
      <c r="P33" s="12">
        <v>5.0000000000000001E-3</v>
      </c>
      <c r="Q33" s="12">
        <v>7.0000000000000001E-3</v>
      </c>
      <c r="R33" s="2">
        <v>43557</v>
      </c>
      <c r="S33" s="13">
        <v>0.68437500000000007</v>
      </c>
      <c r="T33" s="12">
        <v>2.0499999999999998</v>
      </c>
      <c r="U33" s="12">
        <v>-82.424580518699997</v>
      </c>
      <c r="V33" s="12">
        <v>27.9287465926</v>
      </c>
      <c r="W33" s="12">
        <v>-0.24640999999999999</v>
      </c>
      <c r="Y33">
        <v>2.04</v>
      </c>
      <c r="Z33">
        <f t="shared" si="0"/>
        <v>-0.2949</v>
      </c>
      <c r="AA33">
        <f t="shared" si="1"/>
        <v>-0.25640999999999997</v>
      </c>
    </row>
    <row r="34" spans="1:27" x14ac:dyDescent="0.3">
      <c r="A34" s="12">
        <v>3090125.4652</v>
      </c>
      <c r="B34" s="12">
        <v>359831.20890000003</v>
      </c>
      <c r="C34" s="12">
        <v>-0.34389999999999998</v>
      </c>
      <c r="D34" s="12">
        <v>33</v>
      </c>
      <c r="E34" s="12" t="s">
        <v>299</v>
      </c>
      <c r="F34" s="12">
        <v>8.9999999999999993E-3</v>
      </c>
      <c r="G34" s="12">
        <v>1.6E-2</v>
      </c>
      <c r="H34" s="12" t="s">
        <v>240</v>
      </c>
      <c r="I34" s="12">
        <v>12</v>
      </c>
      <c r="J34" s="12">
        <v>2</v>
      </c>
      <c r="K34" s="12">
        <v>1.9219999999999999</v>
      </c>
      <c r="L34" s="12">
        <v>0.97399999999999998</v>
      </c>
      <c r="M34" s="12">
        <v>1.657</v>
      </c>
      <c r="N34" s="12">
        <v>1.796</v>
      </c>
      <c r="O34" s="12">
        <v>2.6309999999999998</v>
      </c>
      <c r="P34" s="12">
        <v>5.0000000000000001E-3</v>
      </c>
      <c r="Q34" s="12">
        <v>7.0000000000000001E-3</v>
      </c>
      <c r="R34" s="2">
        <v>43557</v>
      </c>
      <c r="S34" s="13">
        <v>0.68451388888888898</v>
      </c>
      <c r="T34" s="12">
        <v>2.0499999999999998</v>
      </c>
      <c r="U34" s="12">
        <v>-82.424583039400005</v>
      </c>
      <c r="V34" s="12">
        <v>27.9287455439</v>
      </c>
      <c r="W34" s="12">
        <v>-0.3054</v>
      </c>
      <c r="Y34">
        <v>2.04</v>
      </c>
      <c r="Z34">
        <f t="shared" si="0"/>
        <v>-0.35389999999999999</v>
      </c>
      <c r="AA34">
        <f t="shared" si="1"/>
        <v>-0.31540000000000001</v>
      </c>
    </row>
    <row r="35" spans="1:27" x14ac:dyDescent="0.3">
      <c r="A35" s="12">
        <v>3090125.3585999999</v>
      </c>
      <c r="B35" s="12">
        <v>359830.87349999999</v>
      </c>
      <c r="C35" s="12">
        <v>-0.36220000000000002</v>
      </c>
      <c r="D35" s="12">
        <v>34</v>
      </c>
      <c r="E35" s="12" t="s">
        <v>299</v>
      </c>
      <c r="F35" s="12">
        <v>0.01</v>
      </c>
      <c r="G35" s="12">
        <v>1.7999999999999999E-2</v>
      </c>
      <c r="H35" s="12" t="s">
        <v>240</v>
      </c>
      <c r="I35" s="12">
        <v>12</v>
      </c>
      <c r="J35" s="12">
        <v>4</v>
      </c>
      <c r="K35" s="12">
        <v>1.893</v>
      </c>
      <c r="L35" s="12">
        <v>0.92</v>
      </c>
      <c r="M35" s="12">
        <v>1.655</v>
      </c>
      <c r="N35" s="12">
        <v>2.38</v>
      </c>
      <c r="O35" s="12">
        <v>3.0409999999999999</v>
      </c>
      <c r="P35" s="12">
        <v>6.0000000000000001E-3</v>
      </c>
      <c r="Q35" s="12">
        <v>8.0000000000000002E-3</v>
      </c>
      <c r="R35" s="2">
        <v>43557</v>
      </c>
      <c r="S35" s="13">
        <v>0.68460648148148151</v>
      </c>
      <c r="T35" s="12">
        <v>2.0499999999999998</v>
      </c>
      <c r="U35" s="12">
        <v>-82.424586434700004</v>
      </c>
      <c r="V35" s="12">
        <v>27.928744546600001</v>
      </c>
      <c r="W35" s="12">
        <v>-0.32368999999999998</v>
      </c>
      <c r="Y35">
        <v>2.04</v>
      </c>
      <c r="Z35">
        <f t="shared" si="0"/>
        <v>-0.37220000000000003</v>
      </c>
      <c r="AA35">
        <f t="shared" si="1"/>
        <v>-0.33368999999999999</v>
      </c>
    </row>
    <row r="36" spans="1:27" x14ac:dyDescent="0.3">
      <c r="A36" s="12">
        <v>3090125.2823000001</v>
      </c>
      <c r="B36" s="12">
        <v>359830.38699999999</v>
      </c>
      <c r="C36" s="12">
        <v>-0.3412</v>
      </c>
      <c r="D36" s="12">
        <v>35</v>
      </c>
      <c r="E36" s="12" t="s">
        <v>299</v>
      </c>
      <c r="F36" s="12">
        <v>0.01</v>
      </c>
      <c r="G36" s="12">
        <v>1.7999999999999999E-2</v>
      </c>
      <c r="H36" s="12" t="s">
        <v>240</v>
      </c>
      <c r="I36" s="12">
        <v>12</v>
      </c>
      <c r="J36" s="12">
        <v>2</v>
      </c>
      <c r="K36" s="12">
        <v>1.921</v>
      </c>
      <c r="L36" s="12">
        <v>0.97499999999999998</v>
      </c>
      <c r="M36" s="12">
        <v>1.6559999999999999</v>
      </c>
      <c r="N36" s="12">
        <v>1.794</v>
      </c>
      <c r="O36" s="12">
        <v>2.629</v>
      </c>
      <c r="P36" s="12">
        <v>6.0000000000000001E-3</v>
      </c>
      <c r="Q36" s="12">
        <v>8.0000000000000002E-3</v>
      </c>
      <c r="R36" s="2">
        <v>43557</v>
      </c>
      <c r="S36" s="13">
        <v>0.68472222222222223</v>
      </c>
      <c r="T36" s="12">
        <v>2.0499999999999998</v>
      </c>
      <c r="U36" s="12">
        <v>-82.424591368899996</v>
      </c>
      <c r="V36" s="12">
        <v>27.928743806899998</v>
      </c>
      <c r="W36" s="12">
        <v>-0.30268</v>
      </c>
      <c r="Y36">
        <v>2.04</v>
      </c>
      <c r="Z36">
        <f t="shared" si="0"/>
        <v>-0.35120000000000001</v>
      </c>
      <c r="AA36">
        <f t="shared" si="1"/>
        <v>-0.31268000000000001</v>
      </c>
    </row>
    <row r="37" spans="1:27" x14ac:dyDescent="0.3">
      <c r="A37" s="12">
        <v>3090125.3143000002</v>
      </c>
      <c r="B37" s="12">
        <v>359830.02720000001</v>
      </c>
      <c r="C37" s="12">
        <v>-0.31890000000000002</v>
      </c>
      <c r="D37" s="12">
        <v>36</v>
      </c>
      <c r="E37" s="12" t="s">
        <v>299</v>
      </c>
      <c r="F37" s="12">
        <v>0.01</v>
      </c>
      <c r="G37" s="12">
        <v>1.7999999999999999E-2</v>
      </c>
      <c r="H37" s="12" t="s">
        <v>240</v>
      </c>
      <c r="I37" s="12">
        <v>12</v>
      </c>
      <c r="J37" s="12">
        <v>2</v>
      </c>
      <c r="K37" s="12">
        <v>1.92</v>
      </c>
      <c r="L37" s="12">
        <v>0.97499999999999998</v>
      </c>
      <c r="M37" s="12">
        <v>1.6539999999999999</v>
      </c>
      <c r="N37" s="12">
        <v>1.7929999999999999</v>
      </c>
      <c r="O37" s="12">
        <v>2.6269999999999998</v>
      </c>
      <c r="P37" s="12">
        <v>6.0000000000000001E-3</v>
      </c>
      <c r="Q37" s="12">
        <v>8.0000000000000002E-3</v>
      </c>
      <c r="R37" s="2">
        <v>43557</v>
      </c>
      <c r="S37" s="13">
        <v>0.68484953703703699</v>
      </c>
      <c r="T37" s="12">
        <v>2.0499999999999998</v>
      </c>
      <c r="U37" s="12">
        <v>-82.424595028499994</v>
      </c>
      <c r="V37" s="12">
        <v>27.928744057900001</v>
      </c>
      <c r="W37" s="12">
        <v>-0.28037000000000001</v>
      </c>
      <c r="Y37">
        <v>2.04</v>
      </c>
      <c r="Z37">
        <f t="shared" si="0"/>
        <v>-0.32890000000000003</v>
      </c>
      <c r="AA37">
        <f t="shared" si="1"/>
        <v>-0.29037000000000002</v>
      </c>
    </row>
    <row r="38" spans="1:27" x14ac:dyDescent="0.3">
      <c r="A38" s="12">
        <v>3090135.6795000001</v>
      </c>
      <c r="B38" s="12">
        <v>359830.9117</v>
      </c>
      <c r="C38" s="12">
        <v>-0.36919999999999997</v>
      </c>
      <c r="D38" s="12">
        <v>37</v>
      </c>
      <c r="E38" s="12" t="s">
        <v>299</v>
      </c>
      <c r="F38" s="12">
        <v>8.9999999999999993E-3</v>
      </c>
      <c r="G38" s="12">
        <v>1.7000000000000001E-2</v>
      </c>
      <c r="H38" s="12" t="s">
        <v>240</v>
      </c>
      <c r="I38" s="12">
        <v>14</v>
      </c>
      <c r="J38" s="12">
        <v>2</v>
      </c>
      <c r="K38" s="12">
        <v>1.611</v>
      </c>
      <c r="L38" s="12">
        <v>0.82</v>
      </c>
      <c r="M38" s="12">
        <v>1.387</v>
      </c>
      <c r="N38" s="12">
        <v>1.385</v>
      </c>
      <c r="O38" s="12">
        <v>2.125</v>
      </c>
      <c r="P38" s="12">
        <v>6.0000000000000001E-3</v>
      </c>
      <c r="Q38" s="12">
        <v>7.0000000000000001E-3</v>
      </c>
      <c r="R38" s="2">
        <v>43557</v>
      </c>
      <c r="S38" s="13">
        <v>0.68526620370370372</v>
      </c>
      <c r="T38" s="12">
        <v>2.0499999999999998</v>
      </c>
      <c r="U38" s="12">
        <v>-82.424587267999996</v>
      </c>
      <c r="V38" s="12">
        <v>27.9288376925</v>
      </c>
      <c r="W38" s="12">
        <v>-0.3306</v>
      </c>
      <c r="Y38">
        <v>2.04</v>
      </c>
      <c r="Z38">
        <f t="shared" si="0"/>
        <v>-0.37919999999999998</v>
      </c>
      <c r="AA38">
        <f t="shared" si="1"/>
        <v>-0.34060000000000001</v>
      </c>
    </row>
    <row r="39" spans="1:27" x14ac:dyDescent="0.3">
      <c r="A39" s="12">
        <v>3090135.6072999998</v>
      </c>
      <c r="B39" s="12">
        <v>359831.51559999998</v>
      </c>
      <c r="C39" s="12">
        <v>-0.4</v>
      </c>
      <c r="D39" s="12">
        <v>38</v>
      </c>
      <c r="E39" s="12" t="s">
        <v>299</v>
      </c>
      <c r="F39" s="12">
        <v>0.01</v>
      </c>
      <c r="G39" s="12">
        <v>1.7000000000000001E-2</v>
      </c>
      <c r="H39" s="12" t="s">
        <v>240</v>
      </c>
      <c r="I39" s="12">
        <v>14</v>
      </c>
      <c r="J39" s="12">
        <v>2</v>
      </c>
      <c r="K39" s="12">
        <v>1.611</v>
      </c>
      <c r="L39" s="12">
        <v>0.82</v>
      </c>
      <c r="M39" s="12">
        <v>1.387</v>
      </c>
      <c r="N39" s="12">
        <v>1.385</v>
      </c>
      <c r="O39" s="12">
        <v>2.125</v>
      </c>
      <c r="P39" s="12">
        <v>6.0000000000000001E-3</v>
      </c>
      <c r="Q39" s="12">
        <v>7.0000000000000001E-3</v>
      </c>
      <c r="R39" s="2">
        <v>43557</v>
      </c>
      <c r="S39" s="13">
        <v>0.68535879629629637</v>
      </c>
      <c r="T39" s="12">
        <v>2.0499999999999998</v>
      </c>
      <c r="U39" s="12">
        <v>-82.424581123400003</v>
      </c>
      <c r="V39" s="12">
        <v>27.928837104399999</v>
      </c>
      <c r="W39" s="12">
        <v>-0.36142000000000002</v>
      </c>
      <c r="Y39">
        <v>2.04</v>
      </c>
      <c r="Z39">
        <f t="shared" si="0"/>
        <v>-0.41000000000000003</v>
      </c>
      <c r="AA39">
        <f t="shared" si="1"/>
        <v>-0.37142000000000003</v>
      </c>
    </row>
    <row r="40" spans="1:27" x14ac:dyDescent="0.3">
      <c r="A40" s="12">
        <v>3090135.5457000001</v>
      </c>
      <c r="B40" s="12">
        <v>359832.01289999997</v>
      </c>
      <c r="C40" s="12">
        <v>-0.39200000000000002</v>
      </c>
      <c r="D40" s="12">
        <v>39</v>
      </c>
      <c r="E40" s="12" t="s">
        <v>299</v>
      </c>
      <c r="F40" s="12">
        <v>0.01</v>
      </c>
      <c r="G40" s="12">
        <v>1.7999999999999999E-2</v>
      </c>
      <c r="H40" s="12" t="s">
        <v>240</v>
      </c>
      <c r="I40" s="12">
        <v>14</v>
      </c>
      <c r="J40" s="12">
        <v>3</v>
      </c>
      <c r="K40" s="12">
        <v>1.611</v>
      </c>
      <c r="L40" s="12">
        <v>0.82</v>
      </c>
      <c r="M40" s="12">
        <v>1.387</v>
      </c>
      <c r="N40" s="12">
        <v>1.3859999999999999</v>
      </c>
      <c r="O40" s="12">
        <v>2.125</v>
      </c>
      <c r="P40" s="12">
        <v>6.0000000000000001E-3</v>
      </c>
      <c r="Q40" s="12">
        <v>8.0000000000000002E-3</v>
      </c>
      <c r="R40" s="2">
        <v>43557</v>
      </c>
      <c r="S40" s="13">
        <v>0.68546296296296294</v>
      </c>
      <c r="T40" s="12">
        <v>2.0499999999999998</v>
      </c>
      <c r="U40" s="12">
        <v>-82.424576063100005</v>
      </c>
      <c r="V40" s="12">
        <v>27.9288366008</v>
      </c>
      <c r="W40" s="12">
        <v>-0.35343999999999998</v>
      </c>
      <c r="Y40">
        <v>2.04</v>
      </c>
      <c r="Z40">
        <f t="shared" si="0"/>
        <v>-0.40200000000000002</v>
      </c>
      <c r="AA40">
        <f t="shared" si="1"/>
        <v>-0.36343999999999999</v>
      </c>
    </row>
    <row r="41" spans="1:27" x14ac:dyDescent="0.3">
      <c r="A41" s="12">
        <v>3090135.5556999999</v>
      </c>
      <c r="B41" s="12">
        <v>359832.33919999999</v>
      </c>
      <c r="C41" s="12">
        <v>-0.36959999999999998</v>
      </c>
      <c r="D41" s="12">
        <v>40</v>
      </c>
      <c r="E41" s="12" t="s">
        <v>299</v>
      </c>
      <c r="F41" s="12">
        <v>0.01</v>
      </c>
      <c r="G41" s="12">
        <v>1.7000000000000001E-2</v>
      </c>
      <c r="H41" s="12" t="s">
        <v>240</v>
      </c>
      <c r="I41" s="12">
        <v>14</v>
      </c>
      <c r="J41" s="12">
        <v>2</v>
      </c>
      <c r="K41" s="12">
        <v>1.611</v>
      </c>
      <c r="L41" s="12">
        <v>0.82</v>
      </c>
      <c r="M41" s="12">
        <v>1.3859999999999999</v>
      </c>
      <c r="N41" s="12">
        <v>1.3859999999999999</v>
      </c>
      <c r="O41" s="12">
        <v>2.125</v>
      </c>
      <c r="P41" s="12">
        <v>6.0000000000000001E-3</v>
      </c>
      <c r="Q41" s="12">
        <v>7.0000000000000001E-3</v>
      </c>
      <c r="R41" s="2">
        <v>43557</v>
      </c>
      <c r="S41" s="13">
        <v>0.68560185185185185</v>
      </c>
      <c r="T41" s="12">
        <v>2.0499999999999998</v>
      </c>
      <c r="U41" s="12">
        <v>-82.424572748900005</v>
      </c>
      <c r="V41" s="12">
        <v>27.928836725299998</v>
      </c>
      <c r="W41" s="12">
        <v>-0.33105000000000001</v>
      </c>
      <c r="Y41">
        <v>2.04</v>
      </c>
      <c r="Z41">
        <f t="shared" si="0"/>
        <v>-0.37959999999999999</v>
      </c>
      <c r="AA41">
        <f t="shared" si="1"/>
        <v>-0.34105000000000002</v>
      </c>
    </row>
    <row r="42" spans="1:27" x14ac:dyDescent="0.3">
      <c r="A42" s="12">
        <v>3090135.6131000002</v>
      </c>
      <c r="B42" s="12">
        <v>359833.26990000001</v>
      </c>
      <c r="C42" s="12">
        <v>-0.43909999999999999</v>
      </c>
      <c r="D42" s="12">
        <v>41</v>
      </c>
      <c r="E42" s="12" t="s">
        <v>300</v>
      </c>
      <c r="F42" s="12">
        <v>8.9999999999999993E-3</v>
      </c>
      <c r="G42" s="12">
        <v>1.4999999999999999E-2</v>
      </c>
      <c r="H42" s="12" t="s">
        <v>240</v>
      </c>
      <c r="I42" s="12">
        <v>15</v>
      </c>
      <c r="J42" s="12">
        <v>2</v>
      </c>
      <c r="K42" s="12">
        <v>1.611</v>
      </c>
      <c r="L42" s="12">
        <v>0.82</v>
      </c>
      <c r="M42" s="12">
        <v>1.3859999999999999</v>
      </c>
      <c r="N42" s="12">
        <v>1.3859999999999999</v>
      </c>
      <c r="O42" s="12">
        <v>2.125</v>
      </c>
      <c r="P42" s="12">
        <v>6.0000000000000001E-3</v>
      </c>
      <c r="Q42" s="12">
        <v>7.0000000000000001E-3</v>
      </c>
      <c r="R42" s="2">
        <v>43557</v>
      </c>
      <c r="S42" s="13">
        <v>0.68574074074074076</v>
      </c>
      <c r="T42" s="12">
        <v>2.0499999999999998</v>
      </c>
      <c r="U42" s="12">
        <v>-82.424563298999999</v>
      </c>
      <c r="V42" s="12">
        <v>27.928837341200001</v>
      </c>
      <c r="W42" s="12">
        <v>-0.40057999999999999</v>
      </c>
      <c r="Y42">
        <v>2.04</v>
      </c>
      <c r="Z42">
        <f t="shared" si="0"/>
        <v>-0.4491</v>
      </c>
      <c r="AA42">
        <f t="shared" si="1"/>
        <v>-0.41058</v>
      </c>
    </row>
    <row r="43" spans="1:27" x14ac:dyDescent="0.3">
      <c r="A43" s="12">
        <v>3090138.1154999998</v>
      </c>
      <c r="B43" s="12">
        <v>359838.7831</v>
      </c>
      <c r="C43" s="12">
        <v>-0.49220000000000003</v>
      </c>
      <c r="D43" s="12">
        <v>42</v>
      </c>
      <c r="E43" s="12"/>
      <c r="F43" s="12">
        <v>8.0000000000000002E-3</v>
      </c>
      <c r="G43" s="12">
        <v>1.4E-2</v>
      </c>
      <c r="H43" s="12" t="s">
        <v>240</v>
      </c>
      <c r="I43" s="12">
        <v>16</v>
      </c>
      <c r="J43" s="12">
        <v>2</v>
      </c>
      <c r="K43" s="12">
        <v>1.448</v>
      </c>
      <c r="L43" s="12">
        <v>0.745</v>
      </c>
      <c r="M43" s="12">
        <v>1.242</v>
      </c>
      <c r="N43" s="12">
        <v>1.22</v>
      </c>
      <c r="O43" s="12">
        <v>1.8939999999999999</v>
      </c>
      <c r="P43" s="12">
        <v>5.0000000000000001E-3</v>
      </c>
      <c r="Q43" s="12">
        <v>6.0000000000000001E-3</v>
      </c>
      <c r="R43" s="2">
        <v>43557</v>
      </c>
      <c r="S43" s="13">
        <v>0.68612268518518515</v>
      </c>
      <c r="T43" s="12">
        <v>2.0499999999999998</v>
      </c>
      <c r="U43" s="12">
        <v>-82.424507576699995</v>
      </c>
      <c r="V43" s="12">
        <v>27.928860503799999</v>
      </c>
      <c r="W43" s="12">
        <v>-0.45384000000000002</v>
      </c>
      <c r="Y43">
        <v>2.04</v>
      </c>
      <c r="Z43">
        <f t="shared" si="0"/>
        <v>-0.50219999999999998</v>
      </c>
      <c r="AA43">
        <f t="shared" si="1"/>
        <v>-0.46384000000000003</v>
      </c>
    </row>
    <row r="44" spans="1:27" x14ac:dyDescent="0.3">
      <c r="A44" s="12">
        <v>3090140.6291999999</v>
      </c>
      <c r="B44" s="12">
        <v>359844.86969999998</v>
      </c>
      <c r="C44" s="12">
        <v>-0.52580000000000005</v>
      </c>
      <c r="D44" s="12">
        <v>43</v>
      </c>
      <c r="E44" s="12"/>
      <c r="F44" s="12">
        <v>8.9999999999999993E-3</v>
      </c>
      <c r="G44" s="12">
        <v>1.4999999999999999E-2</v>
      </c>
      <c r="H44" s="12" t="s">
        <v>240</v>
      </c>
      <c r="I44" s="12">
        <v>17</v>
      </c>
      <c r="J44" s="12">
        <v>1</v>
      </c>
      <c r="K44" s="12">
        <v>1.38</v>
      </c>
      <c r="L44" s="12">
        <v>0.70199999999999996</v>
      </c>
      <c r="M44" s="12">
        <v>1.1890000000000001</v>
      </c>
      <c r="N44" s="12">
        <v>1.155</v>
      </c>
      <c r="O44" s="12">
        <v>1.8</v>
      </c>
      <c r="P44" s="12">
        <v>6.0000000000000001E-3</v>
      </c>
      <c r="Q44" s="12">
        <v>7.0000000000000001E-3</v>
      </c>
      <c r="R44" s="2">
        <v>43557</v>
      </c>
      <c r="S44" s="13">
        <v>0.68631944444444448</v>
      </c>
      <c r="T44" s="12">
        <v>2.0499999999999998</v>
      </c>
      <c r="U44" s="12">
        <v>-82.424446029500004</v>
      </c>
      <c r="V44" s="12">
        <v>27.928883828699998</v>
      </c>
      <c r="W44" s="12">
        <v>-0.48762</v>
      </c>
      <c r="Y44">
        <v>2.04</v>
      </c>
      <c r="Z44">
        <f t="shared" si="0"/>
        <v>-0.53580000000000005</v>
      </c>
      <c r="AA44">
        <f t="shared" si="1"/>
        <v>-0.49762000000000001</v>
      </c>
    </row>
    <row r="45" spans="1:27" x14ac:dyDescent="0.3">
      <c r="A45" s="12">
        <v>3090143.4802000001</v>
      </c>
      <c r="B45" s="12">
        <v>359850.66950000002</v>
      </c>
      <c r="C45" s="12">
        <v>-0.51680000000000004</v>
      </c>
      <c r="D45" s="12">
        <v>44</v>
      </c>
      <c r="E45" s="12"/>
      <c r="F45" s="12">
        <v>8.9999999999999993E-3</v>
      </c>
      <c r="G45" s="12">
        <v>1.4999999999999999E-2</v>
      </c>
      <c r="H45" s="12" t="s">
        <v>240</v>
      </c>
      <c r="I45" s="12">
        <v>17</v>
      </c>
      <c r="J45" s="12">
        <v>2</v>
      </c>
      <c r="K45" s="12">
        <v>1.357</v>
      </c>
      <c r="L45" s="12">
        <v>0.67900000000000005</v>
      </c>
      <c r="M45" s="12">
        <v>1.175</v>
      </c>
      <c r="N45" s="12">
        <v>1.1339999999999999</v>
      </c>
      <c r="O45" s="12">
        <v>1.7689999999999999</v>
      </c>
      <c r="P45" s="12">
        <v>6.0000000000000001E-3</v>
      </c>
      <c r="Q45" s="12">
        <v>7.0000000000000001E-3</v>
      </c>
      <c r="R45" s="2">
        <v>43557</v>
      </c>
      <c r="S45" s="13">
        <v>0.68646990740740732</v>
      </c>
      <c r="T45" s="12">
        <v>2.0499999999999998</v>
      </c>
      <c r="U45" s="12">
        <v>-82.424387436399996</v>
      </c>
      <c r="V45" s="12">
        <v>27.928910167400002</v>
      </c>
      <c r="W45" s="12">
        <v>-0.47877999999999998</v>
      </c>
      <c r="Y45">
        <v>2.04</v>
      </c>
      <c r="Z45">
        <f t="shared" si="0"/>
        <v>-0.52680000000000005</v>
      </c>
      <c r="AA45">
        <f t="shared" si="1"/>
        <v>-0.48877999999999999</v>
      </c>
    </row>
    <row r="46" spans="1:27" x14ac:dyDescent="0.3">
      <c r="A46" s="12">
        <v>3090149.1852000002</v>
      </c>
      <c r="B46" s="12">
        <v>359860.1949</v>
      </c>
      <c r="C46" s="12">
        <v>-0.64039999999999997</v>
      </c>
      <c r="D46" s="12">
        <v>45</v>
      </c>
      <c r="E46" s="12"/>
      <c r="F46" s="12">
        <v>8.0000000000000002E-3</v>
      </c>
      <c r="G46" s="12">
        <v>1.4E-2</v>
      </c>
      <c r="H46" s="12" t="s">
        <v>240</v>
      </c>
      <c r="I46" s="12">
        <v>17</v>
      </c>
      <c r="J46" s="12">
        <v>2</v>
      </c>
      <c r="K46" s="12">
        <v>1.355</v>
      </c>
      <c r="L46" s="12">
        <v>0.67900000000000005</v>
      </c>
      <c r="M46" s="12">
        <v>1.173</v>
      </c>
      <c r="N46" s="12">
        <v>1.133</v>
      </c>
      <c r="O46" s="12">
        <v>1.766</v>
      </c>
      <c r="P46" s="12">
        <v>6.0000000000000001E-3</v>
      </c>
      <c r="Q46" s="12">
        <v>6.0000000000000001E-3</v>
      </c>
      <c r="R46" s="2">
        <v>43557</v>
      </c>
      <c r="S46" s="13">
        <v>0.6867361111111111</v>
      </c>
      <c r="T46" s="12">
        <v>2.0499999999999998</v>
      </c>
      <c r="U46" s="12">
        <v>-82.424291325799999</v>
      </c>
      <c r="V46" s="12">
        <v>27.928962653799999</v>
      </c>
      <c r="W46" s="12">
        <v>-0.60263999999999995</v>
      </c>
      <c r="Y46">
        <v>2.04</v>
      </c>
      <c r="Z46">
        <f t="shared" si="0"/>
        <v>-0.65039999999999998</v>
      </c>
      <c r="AA46">
        <f t="shared" si="1"/>
        <v>-0.61263999999999996</v>
      </c>
    </row>
    <row r="47" spans="1:27" x14ac:dyDescent="0.3">
      <c r="A47" s="12">
        <v>3090155.6326000001</v>
      </c>
      <c r="B47" s="12">
        <v>359869.16820000001</v>
      </c>
      <c r="C47" s="12">
        <v>-0.72870000000000001</v>
      </c>
      <c r="D47" s="12">
        <v>46</v>
      </c>
      <c r="E47" s="12"/>
      <c r="F47" s="12">
        <v>8.9999999999999993E-3</v>
      </c>
      <c r="G47" s="12">
        <v>1.4E-2</v>
      </c>
      <c r="H47" s="12" t="s">
        <v>240</v>
      </c>
      <c r="I47" s="12">
        <v>17</v>
      </c>
      <c r="J47" s="12">
        <v>2</v>
      </c>
      <c r="K47" s="12">
        <v>1.353</v>
      </c>
      <c r="L47" s="12">
        <v>0.67800000000000005</v>
      </c>
      <c r="M47" s="12">
        <v>1.171</v>
      </c>
      <c r="N47" s="12">
        <v>1.131</v>
      </c>
      <c r="O47" s="12">
        <v>1.764</v>
      </c>
      <c r="P47" s="12">
        <v>6.0000000000000001E-3</v>
      </c>
      <c r="Q47" s="12">
        <v>6.0000000000000001E-3</v>
      </c>
      <c r="R47" s="2">
        <v>43557</v>
      </c>
      <c r="S47" s="13">
        <v>0.68702546296296296</v>
      </c>
      <c r="T47" s="12">
        <v>2.0499999999999998</v>
      </c>
      <c r="U47" s="12">
        <v>-82.424200912800003</v>
      </c>
      <c r="V47" s="12">
        <v>27.929021782</v>
      </c>
      <c r="W47" s="12">
        <v>-0.69118000000000002</v>
      </c>
      <c r="Y47">
        <v>2.04</v>
      </c>
      <c r="Z47">
        <f t="shared" si="0"/>
        <v>-0.73870000000000002</v>
      </c>
      <c r="AA47">
        <f t="shared" si="1"/>
        <v>-0.70118000000000003</v>
      </c>
    </row>
    <row r="48" spans="1:27" x14ac:dyDescent="0.3">
      <c r="A48" s="12">
        <v>3090161.6900999998</v>
      </c>
      <c r="B48" s="12">
        <v>359876.66090000002</v>
      </c>
      <c r="C48" s="12">
        <v>-0.75890000000000002</v>
      </c>
      <c r="D48" s="12">
        <v>47</v>
      </c>
      <c r="E48" s="12"/>
      <c r="F48" s="12">
        <v>8.0000000000000002E-3</v>
      </c>
      <c r="G48" s="12">
        <v>1.4E-2</v>
      </c>
      <c r="H48" s="12" t="s">
        <v>240</v>
      </c>
      <c r="I48" s="12">
        <v>17</v>
      </c>
      <c r="J48" s="12">
        <v>2</v>
      </c>
      <c r="K48" s="12">
        <v>1.3520000000000001</v>
      </c>
      <c r="L48" s="12">
        <v>0.67800000000000005</v>
      </c>
      <c r="M48" s="12">
        <v>1.17</v>
      </c>
      <c r="N48" s="12">
        <v>1.1299999999999999</v>
      </c>
      <c r="O48" s="12">
        <v>1.762</v>
      </c>
      <c r="P48" s="12">
        <v>5.0000000000000001E-3</v>
      </c>
      <c r="Q48" s="12">
        <v>6.0000000000000001E-3</v>
      </c>
      <c r="R48" s="2">
        <v>43557</v>
      </c>
      <c r="S48" s="13">
        <v>0.68733796296296301</v>
      </c>
      <c r="T48" s="12">
        <v>2.0499999999999998</v>
      </c>
      <c r="U48" s="12">
        <v>-82.424125497600002</v>
      </c>
      <c r="V48" s="12">
        <v>27.929077235800001</v>
      </c>
      <c r="W48" s="12">
        <v>-0.72158</v>
      </c>
      <c r="Y48">
        <v>2.04</v>
      </c>
      <c r="Z48">
        <f t="shared" si="0"/>
        <v>-0.76890000000000003</v>
      </c>
      <c r="AA48">
        <f t="shared" si="1"/>
        <v>-0.73158000000000001</v>
      </c>
    </row>
    <row r="49" spans="1:27" x14ac:dyDescent="0.3">
      <c r="A49" s="12">
        <v>3090171.5800999999</v>
      </c>
      <c r="B49" s="12">
        <v>359877.8628</v>
      </c>
      <c r="C49" s="12">
        <v>-0.78220000000000001</v>
      </c>
      <c r="D49" s="12">
        <v>48</v>
      </c>
      <c r="E49" s="12"/>
      <c r="F49" s="12">
        <v>8.9999999999999993E-3</v>
      </c>
      <c r="G49" s="12">
        <v>1.4999999999999999E-2</v>
      </c>
      <c r="H49" s="12" t="s">
        <v>240</v>
      </c>
      <c r="I49" s="12">
        <v>17</v>
      </c>
      <c r="J49" s="12">
        <v>2</v>
      </c>
      <c r="K49" s="12">
        <v>1.349</v>
      </c>
      <c r="L49" s="12">
        <v>0.67700000000000005</v>
      </c>
      <c r="M49" s="12">
        <v>1.167</v>
      </c>
      <c r="N49" s="12">
        <v>1.1279999999999999</v>
      </c>
      <c r="O49" s="12">
        <v>1.758</v>
      </c>
      <c r="P49" s="12">
        <v>6.0000000000000001E-3</v>
      </c>
      <c r="Q49" s="12">
        <v>7.0000000000000001E-3</v>
      </c>
      <c r="R49" s="2">
        <v>43557</v>
      </c>
      <c r="S49" s="13">
        <v>0.68766203703703699</v>
      </c>
      <c r="T49" s="12">
        <v>2.0499999999999998</v>
      </c>
      <c r="U49" s="12">
        <v>-82.424114455400002</v>
      </c>
      <c r="V49" s="12">
        <v>27.929166615300002</v>
      </c>
      <c r="W49" s="12">
        <v>-0.74483999999999995</v>
      </c>
      <c r="Y49">
        <v>2.04</v>
      </c>
      <c r="Z49">
        <f t="shared" si="0"/>
        <v>-0.79220000000000002</v>
      </c>
      <c r="AA49">
        <f t="shared" si="1"/>
        <v>-0.75483999999999996</v>
      </c>
    </row>
    <row r="50" spans="1:27" x14ac:dyDescent="0.3">
      <c r="A50" s="12">
        <v>3090172.2617000001</v>
      </c>
      <c r="B50" s="12">
        <v>359867.68229999999</v>
      </c>
      <c r="C50" s="12">
        <v>-0.7379</v>
      </c>
      <c r="D50" s="12">
        <v>49</v>
      </c>
      <c r="E50" s="12"/>
      <c r="F50" s="12">
        <v>8.9999999999999993E-3</v>
      </c>
      <c r="G50" s="12">
        <v>1.4999999999999999E-2</v>
      </c>
      <c r="H50" s="12" t="s">
        <v>240</v>
      </c>
      <c r="I50" s="12">
        <v>17</v>
      </c>
      <c r="J50" s="12">
        <v>2</v>
      </c>
      <c r="K50" s="12">
        <v>1.347</v>
      </c>
      <c r="L50" s="12">
        <v>0.67600000000000005</v>
      </c>
      <c r="M50" s="12">
        <v>1.165</v>
      </c>
      <c r="N50" s="12">
        <v>1.1259999999999999</v>
      </c>
      <c r="O50" s="12">
        <v>1.756</v>
      </c>
      <c r="P50" s="12">
        <v>6.0000000000000001E-3</v>
      </c>
      <c r="Q50" s="12">
        <v>7.0000000000000001E-3</v>
      </c>
      <c r="R50" s="2">
        <v>43557</v>
      </c>
      <c r="S50" s="13">
        <v>0.68798611111111108</v>
      </c>
      <c r="T50" s="12">
        <v>2.0499999999999998</v>
      </c>
      <c r="U50" s="12">
        <v>-82.424217978300007</v>
      </c>
      <c r="V50" s="12">
        <v>27.929171696600001</v>
      </c>
      <c r="W50" s="12">
        <v>-0.70018999999999998</v>
      </c>
      <c r="Y50">
        <v>2.04</v>
      </c>
      <c r="Z50">
        <f t="shared" si="0"/>
        <v>-0.74790000000000001</v>
      </c>
      <c r="AA50">
        <f t="shared" si="1"/>
        <v>-0.71018999999999999</v>
      </c>
    </row>
    <row r="51" spans="1:27" x14ac:dyDescent="0.3">
      <c r="A51" s="12">
        <v>3090170.9904999998</v>
      </c>
      <c r="B51" s="12">
        <v>359858.10389999999</v>
      </c>
      <c r="C51" s="12">
        <v>-0.69620000000000004</v>
      </c>
      <c r="D51" s="12">
        <v>50</v>
      </c>
      <c r="E51" s="12"/>
      <c r="F51" s="12">
        <v>8.9999999999999993E-3</v>
      </c>
      <c r="G51" s="12">
        <v>1.4999999999999999E-2</v>
      </c>
      <c r="H51" s="12" t="s">
        <v>240</v>
      </c>
      <c r="I51" s="12">
        <v>17</v>
      </c>
      <c r="J51" s="12">
        <v>2</v>
      </c>
      <c r="K51" s="12">
        <v>1.345</v>
      </c>
      <c r="L51" s="12">
        <v>0.67600000000000005</v>
      </c>
      <c r="M51" s="12">
        <v>1.163</v>
      </c>
      <c r="N51" s="12">
        <v>1.1240000000000001</v>
      </c>
      <c r="O51" s="12">
        <v>1.7529999999999999</v>
      </c>
      <c r="P51" s="12">
        <v>6.0000000000000001E-3</v>
      </c>
      <c r="Q51" s="12">
        <v>7.0000000000000001E-3</v>
      </c>
      <c r="R51" s="2">
        <v>43557</v>
      </c>
      <c r="S51" s="13">
        <v>0.68825231481481486</v>
      </c>
      <c r="T51" s="12">
        <v>2.0499999999999998</v>
      </c>
      <c r="U51" s="12">
        <v>-82.424315152299997</v>
      </c>
      <c r="V51" s="12">
        <v>27.929159217900001</v>
      </c>
      <c r="W51" s="12">
        <v>-0.65817999999999999</v>
      </c>
      <c r="Y51">
        <v>2.04</v>
      </c>
      <c r="Z51">
        <f t="shared" si="0"/>
        <v>-0.70620000000000005</v>
      </c>
      <c r="AA51">
        <f t="shared" si="1"/>
        <v>-0.66818</v>
      </c>
    </row>
    <row r="52" spans="1:27" x14ac:dyDescent="0.3">
      <c r="A52" s="12">
        <v>3090169.4366000001</v>
      </c>
      <c r="B52" s="12">
        <v>359847.6617</v>
      </c>
      <c r="C52" s="12">
        <v>-0.61319999999999997</v>
      </c>
      <c r="D52" s="12">
        <v>51</v>
      </c>
      <c r="E52" s="12"/>
      <c r="F52" s="12">
        <v>8.9999999999999993E-3</v>
      </c>
      <c r="G52" s="12">
        <v>1.4999999999999999E-2</v>
      </c>
      <c r="H52" s="12" t="s">
        <v>240</v>
      </c>
      <c r="I52" s="12">
        <v>17</v>
      </c>
      <c r="J52" s="12">
        <v>2</v>
      </c>
      <c r="K52" s="12">
        <v>1.343</v>
      </c>
      <c r="L52" s="12">
        <v>0.67500000000000004</v>
      </c>
      <c r="M52" s="12">
        <v>1.161</v>
      </c>
      <c r="N52" s="12">
        <v>1.123</v>
      </c>
      <c r="O52" s="12">
        <v>1.7509999999999999</v>
      </c>
      <c r="P52" s="12">
        <v>6.0000000000000001E-3</v>
      </c>
      <c r="Q52" s="12">
        <v>7.0000000000000001E-3</v>
      </c>
      <c r="R52" s="2">
        <v>43557</v>
      </c>
      <c r="S52" s="13">
        <v>0.68850694444444438</v>
      </c>
      <c r="T52" s="12">
        <v>2.0499999999999998</v>
      </c>
      <c r="U52" s="12">
        <v>-82.424421069700003</v>
      </c>
      <c r="V52" s="12">
        <v>27.9291440971</v>
      </c>
      <c r="W52" s="12">
        <v>-0.57484999999999997</v>
      </c>
      <c r="Y52">
        <v>2.04</v>
      </c>
      <c r="Z52">
        <f t="shared" si="0"/>
        <v>-0.62319999999999998</v>
      </c>
      <c r="AA52">
        <f t="shared" si="1"/>
        <v>-0.58484999999999998</v>
      </c>
    </row>
    <row r="53" spans="1:27" x14ac:dyDescent="0.3">
      <c r="A53" s="12">
        <v>3090168.8196999999</v>
      </c>
      <c r="B53" s="12">
        <v>359842.30160000001</v>
      </c>
      <c r="C53" s="12">
        <v>-0.5736</v>
      </c>
      <c r="D53" s="12">
        <v>52</v>
      </c>
      <c r="E53" s="12"/>
      <c r="F53" s="12">
        <v>8.9999999999999993E-3</v>
      </c>
      <c r="G53" s="12">
        <v>1.4999999999999999E-2</v>
      </c>
      <c r="H53" s="12" t="s">
        <v>240</v>
      </c>
      <c r="I53" s="12">
        <v>17</v>
      </c>
      <c r="J53" s="12">
        <v>2</v>
      </c>
      <c r="K53" s="12">
        <v>1.3420000000000001</v>
      </c>
      <c r="L53" s="12">
        <v>0.67500000000000004</v>
      </c>
      <c r="M53" s="12">
        <v>1.1599999999999999</v>
      </c>
      <c r="N53" s="12">
        <v>1.1220000000000001</v>
      </c>
      <c r="O53" s="12">
        <v>1.75</v>
      </c>
      <c r="P53" s="12">
        <v>6.0000000000000001E-3</v>
      </c>
      <c r="Q53" s="12">
        <v>7.0000000000000001E-3</v>
      </c>
      <c r="R53" s="2">
        <v>43557</v>
      </c>
      <c r="S53" s="13">
        <v>0.68866898148148159</v>
      </c>
      <c r="T53" s="12">
        <v>2.0499999999999998</v>
      </c>
      <c r="U53" s="12">
        <v>-82.424475459600004</v>
      </c>
      <c r="V53" s="12">
        <v>27.929137966500001</v>
      </c>
      <c r="W53" s="12">
        <v>-0.53508</v>
      </c>
      <c r="Y53">
        <v>2.04</v>
      </c>
      <c r="Z53">
        <f t="shared" si="0"/>
        <v>-0.58360000000000001</v>
      </c>
      <c r="AA53">
        <f t="shared" si="1"/>
        <v>-0.54508000000000001</v>
      </c>
    </row>
    <row r="54" spans="1:27" x14ac:dyDescent="0.3">
      <c r="A54" s="12">
        <v>3090168.4230999998</v>
      </c>
      <c r="B54" s="12">
        <v>359836.62079999998</v>
      </c>
      <c r="C54" s="12">
        <v>-0.54620000000000002</v>
      </c>
      <c r="D54" s="12">
        <v>53</v>
      </c>
      <c r="E54" s="12"/>
      <c r="F54" s="12">
        <v>8.9999999999999993E-3</v>
      </c>
      <c r="G54" s="12">
        <v>1.4999999999999999E-2</v>
      </c>
      <c r="H54" s="12" t="s">
        <v>240</v>
      </c>
      <c r="I54" s="12">
        <v>16</v>
      </c>
      <c r="J54" s="12">
        <v>2</v>
      </c>
      <c r="K54" s="12">
        <v>1.341</v>
      </c>
      <c r="L54" s="12">
        <v>0.67400000000000004</v>
      </c>
      <c r="M54" s="12">
        <v>1.159</v>
      </c>
      <c r="N54" s="12">
        <v>1.121</v>
      </c>
      <c r="O54" s="12">
        <v>1.7470000000000001</v>
      </c>
      <c r="P54" s="12">
        <v>6.0000000000000001E-3</v>
      </c>
      <c r="Q54" s="12">
        <v>7.0000000000000001E-3</v>
      </c>
      <c r="R54" s="2">
        <v>43557</v>
      </c>
      <c r="S54" s="13">
        <v>0.68884259259259262</v>
      </c>
      <c r="T54" s="12">
        <v>2.0499999999999998</v>
      </c>
      <c r="U54" s="12">
        <v>-82.424533134300006</v>
      </c>
      <c r="V54" s="12">
        <v>27.929133790200002</v>
      </c>
      <c r="W54" s="12">
        <v>-0.50749</v>
      </c>
      <c r="Y54">
        <v>2.04</v>
      </c>
      <c r="Z54">
        <f t="shared" si="0"/>
        <v>-0.55620000000000003</v>
      </c>
      <c r="AA54">
        <f t="shared" si="1"/>
        <v>-0.51749000000000001</v>
      </c>
    </row>
    <row r="55" spans="1:27" x14ac:dyDescent="0.3">
      <c r="A55" s="12">
        <v>3090168.7979000001</v>
      </c>
      <c r="B55" s="12">
        <v>359832.13929999998</v>
      </c>
      <c r="C55" s="12">
        <v>-0.47799999999999998</v>
      </c>
      <c r="D55" s="12">
        <v>54</v>
      </c>
      <c r="E55" s="12" t="s">
        <v>300</v>
      </c>
      <c r="F55" s="12">
        <v>8.9999999999999993E-3</v>
      </c>
      <c r="G55" s="12">
        <v>1.4999999999999999E-2</v>
      </c>
      <c r="H55" s="12" t="s">
        <v>240</v>
      </c>
      <c r="I55" s="12">
        <v>15</v>
      </c>
      <c r="J55" s="12">
        <v>2</v>
      </c>
      <c r="K55" s="12">
        <v>1.4450000000000001</v>
      </c>
      <c r="L55" s="12">
        <v>0.74099999999999999</v>
      </c>
      <c r="M55" s="12">
        <v>1.2410000000000001</v>
      </c>
      <c r="N55" s="12">
        <v>1.224</v>
      </c>
      <c r="O55" s="12">
        <v>1.8939999999999999</v>
      </c>
      <c r="P55" s="12">
        <v>6.0000000000000001E-3</v>
      </c>
      <c r="Q55" s="12">
        <v>7.0000000000000001E-3</v>
      </c>
      <c r="R55" s="2">
        <v>43557</v>
      </c>
      <c r="S55" s="13">
        <v>0.68900462962962961</v>
      </c>
      <c r="T55" s="12">
        <v>2.0499999999999998</v>
      </c>
      <c r="U55" s="12">
        <v>-82.424578714299997</v>
      </c>
      <c r="V55" s="12">
        <v>27.929136701499999</v>
      </c>
      <c r="W55" s="12">
        <v>-0.43913999999999997</v>
      </c>
      <c r="Y55">
        <v>2.04</v>
      </c>
      <c r="Z55">
        <f t="shared" si="0"/>
        <v>-0.48799999999999999</v>
      </c>
      <c r="AA55">
        <f t="shared" si="1"/>
        <v>-0.44913999999999998</v>
      </c>
    </row>
    <row r="56" spans="1:27" x14ac:dyDescent="0.3">
      <c r="A56" s="12">
        <v>3090168.8683000002</v>
      </c>
      <c r="B56" s="12">
        <v>359831.15250000003</v>
      </c>
      <c r="C56" s="12">
        <v>-0.34320000000000001</v>
      </c>
      <c r="D56" s="12">
        <v>55</v>
      </c>
      <c r="E56" s="12" t="s">
        <v>299</v>
      </c>
      <c r="F56" s="12">
        <v>8.9999999999999993E-3</v>
      </c>
      <c r="G56" s="12">
        <v>1.6E-2</v>
      </c>
      <c r="H56" s="12" t="s">
        <v>240</v>
      </c>
      <c r="I56" s="12">
        <v>15</v>
      </c>
      <c r="J56" s="12">
        <v>2</v>
      </c>
      <c r="K56" s="12">
        <v>1.4450000000000001</v>
      </c>
      <c r="L56" s="12">
        <v>0.74099999999999999</v>
      </c>
      <c r="M56" s="12">
        <v>1.2410000000000001</v>
      </c>
      <c r="N56" s="12">
        <v>1.224</v>
      </c>
      <c r="O56" s="12">
        <v>1.8939999999999999</v>
      </c>
      <c r="P56" s="12">
        <v>6.0000000000000001E-3</v>
      </c>
      <c r="Q56" s="12">
        <v>7.0000000000000001E-3</v>
      </c>
      <c r="R56" s="2">
        <v>43557</v>
      </c>
      <c r="S56" s="13">
        <v>0.68914351851851852</v>
      </c>
      <c r="T56" s="12">
        <v>2.0499999999999998</v>
      </c>
      <c r="U56" s="12">
        <v>-82.4245887493</v>
      </c>
      <c r="V56" s="12">
        <v>27.929137233100001</v>
      </c>
      <c r="W56" s="12">
        <v>-0.30431000000000002</v>
      </c>
      <c r="Y56">
        <v>2.04</v>
      </c>
      <c r="Z56">
        <f t="shared" si="0"/>
        <v>-0.35320000000000001</v>
      </c>
      <c r="AA56">
        <f t="shared" si="1"/>
        <v>-0.31431000000000003</v>
      </c>
    </row>
    <row r="57" spans="1:27" x14ac:dyDescent="0.3">
      <c r="A57" s="12">
        <v>3090168.9180000001</v>
      </c>
      <c r="B57" s="12">
        <v>359830.84629999998</v>
      </c>
      <c r="C57" s="12">
        <v>-0.38229999999999997</v>
      </c>
      <c r="D57" s="12">
        <v>56</v>
      </c>
      <c r="E57" s="12" t="s">
        <v>299</v>
      </c>
      <c r="F57" s="12">
        <v>8.9999999999999993E-3</v>
      </c>
      <c r="G57" s="12">
        <v>1.6E-2</v>
      </c>
      <c r="H57" s="12" t="s">
        <v>240</v>
      </c>
      <c r="I57" s="12">
        <v>16</v>
      </c>
      <c r="J57" s="12">
        <v>2</v>
      </c>
      <c r="K57" s="12">
        <v>1.365</v>
      </c>
      <c r="L57" s="12">
        <v>0.69499999999999995</v>
      </c>
      <c r="M57" s="12">
        <v>1.1739999999999999</v>
      </c>
      <c r="N57" s="12">
        <v>1.145</v>
      </c>
      <c r="O57" s="12">
        <v>1.7809999999999999</v>
      </c>
      <c r="P57" s="12">
        <v>6.0000000000000001E-3</v>
      </c>
      <c r="Q57" s="12">
        <v>7.0000000000000001E-3</v>
      </c>
      <c r="R57" s="2">
        <v>43557</v>
      </c>
      <c r="S57" s="13">
        <v>0.68925925925925924</v>
      </c>
      <c r="T57" s="12">
        <v>2.0499999999999998</v>
      </c>
      <c r="U57" s="12">
        <v>-82.424591866399993</v>
      </c>
      <c r="V57" s="12">
        <v>27.929137649400001</v>
      </c>
      <c r="W57" s="12">
        <v>-0.34338999999999997</v>
      </c>
      <c r="Y57">
        <v>2.04</v>
      </c>
      <c r="Z57">
        <f t="shared" si="0"/>
        <v>-0.39229999999999998</v>
      </c>
      <c r="AA57">
        <f t="shared" si="1"/>
        <v>-0.35338999999999998</v>
      </c>
    </row>
    <row r="58" spans="1:27" x14ac:dyDescent="0.3">
      <c r="A58" s="12">
        <v>3090168.9706000001</v>
      </c>
      <c r="B58" s="12">
        <v>359830.45990000002</v>
      </c>
      <c r="C58" s="12">
        <v>-0.40789999999999998</v>
      </c>
      <c r="D58" s="12">
        <v>57</v>
      </c>
      <c r="E58" s="12" t="s">
        <v>299</v>
      </c>
      <c r="F58" s="12">
        <v>8.0000000000000002E-3</v>
      </c>
      <c r="G58" s="12">
        <v>1.4E-2</v>
      </c>
      <c r="H58" s="12" t="s">
        <v>240</v>
      </c>
      <c r="I58" s="12">
        <v>16</v>
      </c>
      <c r="J58" s="12">
        <v>2</v>
      </c>
      <c r="K58" s="12">
        <v>1.3640000000000001</v>
      </c>
      <c r="L58" s="12">
        <v>0.69499999999999995</v>
      </c>
      <c r="M58" s="12">
        <v>1.1739999999999999</v>
      </c>
      <c r="N58" s="12">
        <v>1.1439999999999999</v>
      </c>
      <c r="O58" s="12">
        <v>1.78</v>
      </c>
      <c r="P58" s="12">
        <v>5.0000000000000001E-3</v>
      </c>
      <c r="Q58" s="12">
        <v>6.0000000000000001E-3</v>
      </c>
      <c r="R58" s="2">
        <v>43557</v>
      </c>
      <c r="S58" s="13">
        <v>0.68935185185185188</v>
      </c>
      <c r="T58" s="12">
        <v>2.0499999999999998</v>
      </c>
      <c r="U58" s="12">
        <v>-82.424595798799999</v>
      </c>
      <c r="V58" s="12">
        <v>27.9291380835</v>
      </c>
      <c r="W58" s="12">
        <v>-0.36897999999999997</v>
      </c>
      <c r="Y58">
        <v>2.04</v>
      </c>
      <c r="Z58">
        <f t="shared" si="0"/>
        <v>-0.41789999999999999</v>
      </c>
      <c r="AA58">
        <f t="shared" si="1"/>
        <v>-0.37897999999999998</v>
      </c>
    </row>
    <row r="59" spans="1:27" x14ac:dyDescent="0.3">
      <c r="A59" s="12">
        <v>3090169.0052</v>
      </c>
      <c r="B59" s="12">
        <v>359829.87339999998</v>
      </c>
      <c r="C59" s="12">
        <v>-0.39040000000000002</v>
      </c>
      <c r="D59" s="12">
        <v>58</v>
      </c>
      <c r="E59" s="12" t="s">
        <v>299</v>
      </c>
      <c r="F59" s="12">
        <v>1.0999999999999999E-2</v>
      </c>
      <c r="G59" s="12">
        <v>1.9E-2</v>
      </c>
      <c r="H59" s="12" t="s">
        <v>240</v>
      </c>
      <c r="I59" s="12">
        <v>15</v>
      </c>
      <c r="J59" s="12">
        <v>2</v>
      </c>
      <c r="K59" s="12">
        <v>1.425</v>
      </c>
      <c r="L59" s="12">
        <v>0.73</v>
      </c>
      <c r="M59" s="12">
        <v>1.2250000000000001</v>
      </c>
      <c r="N59" s="12">
        <v>1.206</v>
      </c>
      <c r="O59" s="12">
        <v>1.867</v>
      </c>
      <c r="P59" s="12">
        <v>6.0000000000000001E-3</v>
      </c>
      <c r="Q59" s="12">
        <v>8.9999999999999993E-3</v>
      </c>
      <c r="R59" s="2">
        <v>43557</v>
      </c>
      <c r="S59" s="13">
        <v>0.68944444444444442</v>
      </c>
      <c r="T59" s="12">
        <v>2.0499999999999998</v>
      </c>
      <c r="U59" s="12">
        <v>-82.424601762199998</v>
      </c>
      <c r="V59" s="12">
        <v>27.929138334099999</v>
      </c>
      <c r="W59" s="12">
        <v>-0.35145999999999999</v>
      </c>
      <c r="Y59">
        <v>2.04</v>
      </c>
      <c r="Z59">
        <f t="shared" si="0"/>
        <v>-0.40040000000000003</v>
      </c>
      <c r="AA59">
        <f t="shared" si="1"/>
        <v>-0.36146</v>
      </c>
    </row>
    <row r="60" spans="1:27" x14ac:dyDescent="0.3">
      <c r="A60" s="12">
        <v>3090169.1161000002</v>
      </c>
      <c r="B60" s="12">
        <v>359829.1446</v>
      </c>
      <c r="C60" s="12">
        <v>-0.32669999999999999</v>
      </c>
      <c r="D60" s="12">
        <v>59</v>
      </c>
      <c r="E60" s="12" t="s">
        <v>299</v>
      </c>
      <c r="F60" s="12">
        <v>1.0999999999999999E-2</v>
      </c>
      <c r="G60" s="12">
        <v>0.02</v>
      </c>
      <c r="H60" s="12" t="s">
        <v>240</v>
      </c>
      <c r="I60" s="12">
        <v>14</v>
      </c>
      <c r="J60" s="12">
        <v>2</v>
      </c>
      <c r="K60" s="12">
        <v>1.6020000000000001</v>
      </c>
      <c r="L60" s="12">
        <v>0.82199999999999995</v>
      </c>
      <c r="M60" s="12">
        <v>1.375</v>
      </c>
      <c r="N60" s="12">
        <v>1.3839999999999999</v>
      </c>
      <c r="O60" s="12">
        <v>2.117</v>
      </c>
      <c r="P60" s="12">
        <v>6.0000000000000001E-3</v>
      </c>
      <c r="Q60" s="12">
        <v>8.9999999999999993E-3</v>
      </c>
      <c r="R60" s="2">
        <v>43557</v>
      </c>
      <c r="S60" s="13">
        <v>0.68956018518518514</v>
      </c>
      <c r="T60" s="12">
        <v>2.0499999999999998</v>
      </c>
      <c r="U60" s="12">
        <v>-82.424609180499999</v>
      </c>
      <c r="V60" s="12">
        <v>27.929139258300001</v>
      </c>
      <c r="W60" s="12">
        <v>-0.28774</v>
      </c>
      <c r="Y60">
        <v>2.04</v>
      </c>
      <c r="Z60">
        <f t="shared" si="0"/>
        <v>-0.3367</v>
      </c>
      <c r="AA60">
        <f t="shared" si="1"/>
        <v>-0.29774</v>
      </c>
    </row>
    <row r="61" spans="1:27" x14ac:dyDescent="0.3">
      <c r="A61" s="12">
        <v>3090169.1842999998</v>
      </c>
      <c r="B61" s="12">
        <v>359828.47970000003</v>
      </c>
      <c r="C61" s="12">
        <v>-0.28520000000000001</v>
      </c>
      <c r="D61" s="12">
        <v>60</v>
      </c>
      <c r="E61" s="12" t="s">
        <v>301</v>
      </c>
      <c r="F61" s="12">
        <v>1.0999999999999999E-2</v>
      </c>
      <c r="G61" s="12">
        <v>0.02</v>
      </c>
      <c r="H61" s="12" t="s">
        <v>240</v>
      </c>
      <c r="I61" s="12">
        <v>13</v>
      </c>
      <c r="J61" s="12">
        <v>1</v>
      </c>
      <c r="K61" s="12">
        <v>1.696</v>
      </c>
      <c r="L61" s="12">
        <v>0.90300000000000002</v>
      </c>
      <c r="M61" s="12">
        <v>1.4350000000000001</v>
      </c>
      <c r="N61" s="12">
        <v>1.506</v>
      </c>
      <c r="O61" s="12">
        <v>2.2679999999999998</v>
      </c>
      <c r="P61" s="12">
        <v>6.0000000000000001E-3</v>
      </c>
      <c r="Q61" s="12">
        <v>8.9999999999999993E-3</v>
      </c>
      <c r="R61" s="2">
        <v>43557</v>
      </c>
      <c r="S61" s="13">
        <v>0.68986111111111104</v>
      </c>
      <c r="T61" s="12">
        <v>2.0499999999999998</v>
      </c>
      <c r="U61" s="12">
        <v>-82.424615944500005</v>
      </c>
      <c r="V61" s="12">
        <v>27.9291398039</v>
      </c>
      <c r="W61" s="12">
        <v>-0.24621000000000001</v>
      </c>
      <c r="Y61">
        <v>2.04</v>
      </c>
      <c r="Z61">
        <f t="shared" si="0"/>
        <v>-0.29520000000000002</v>
      </c>
      <c r="AA61">
        <f t="shared" si="1"/>
        <v>-0.25620999999999999</v>
      </c>
    </row>
    <row r="62" spans="1:27" x14ac:dyDescent="0.3">
      <c r="A62" s="12">
        <v>3090169.3272000002</v>
      </c>
      <c r="B62" s="12">
        <v>359827.55790000001</v>
      </c>
      <c r="C62" s="12">
        <v>-0.24979999999999999</v>
      </c>
      <c r="D62" s="12">
        <v>61</v>
      </c>
      <c r="E62" s="12" t="s">
        <v>301</v>
      </c>
      <c r="F62" s="12">
        <v>0.01</v>
      </c>
      <c r="G62" s="12">
        <v>1.9E-2</v>
      </c>
      <c r="H62" s="12" t="s">
        <v>240</v>
      </c>
      <c r="I62" s="12">
        <v>13</v>
      </c>
      <c r="J62" s="12">
        <v>1</v>
      </c>
      <c r="K62" s="12">
        <v>1.673</v>
      </c>
      <c r="L62" s="12">
        <v>0.85299999999999998</v>
      </c>
      <c r="M62" s="12">
        <v>1.4390000000000001</v>
      </c>
      <c r="N62" s="12">
        <v>1.4830000000000001</v>
      </c>
      <c r="O62" s="12">
        <v>2.2349999999999999</v>
      </c>
      <c r="P62" s="12">
        <v>6.0000000000000001E-3</v>
      </c>
      <c r="Q62" s="12">
        <v>8.0000000000000002E-3</v>
      </c>
      <c r="R62" s="2">
        <v>43557</v>
      </c>
      <c r="S62" s="13">
        <v>0.68997685185185187</v>
      </c>
      <c r="T62" s="12">
        <v>2.0499999999999998</v>
      </c>
      <c r="U62" s="12">
        <v>-82.424625327699999</v>
      </c>
      <c r="V62" s="12">
        <v>27.929140996600001</v>
      </c>
      <c r="W62" s="12">
        <v>-0.21078</v>
      </c>
      <c r="Y62">
        <v>2.04</v>
      </c>
      <c r="Z62">
        <f t="shared" si="0"/>
        <v>-0.25979999999999998</v>
      </c>
      <c r="AA62">
        <f t="shared" si="1"/>
        <v>-0.22078</v>
      </c>
    </row>
    <row r="63" spans="1:27" x14ac:dyDescent="0.3">
      <c r="A63" s="12">
        <v>3090169.4791000001</v>
      </c>
      <c r="B63" s="12">
        <v>359826.96100000001</v>
      </c>
      <c r="C63" s="12">
        <v>-0.1991</v>
      </c>
      <c r="D63" s="12">
        <v>62</v>
      </c>
      <c r="E63" s="12" t="s">
        <v>301</v>
      </c>
      <c r="F63" s="12">
        <v>1.0999999999999999E-2</v>
      </c>
      <c r="G63" s="12">
        <v>0.02</v>
      </c>
      <c r="H63" s="12" t="s">
        <v>240</v>
      </c>
      <c r="I63" s="12">
        <v>11</v>
      </c>
      <c r="J63" s="12">
        <v>2</v>
      </c>
      <c r="K63" s="12">
        <v>2.177</v>
      </c>
      <c r="L63" s="12">
        <v>1.2849999999999999</v>
      </c>
      <c r="M63" s="12">
        <v>1.758</v>
      </c>
      <c r="N63" s="12">
        <v>2.0459999999999998</v>
      </c>
      <c r="O63" s="12">
        <v>2.988</v>
      </c>
      <c r="P63" s="12">
        <v>6.0000000000000001E-3</v>
      </c>
      <c r="Q63" s="12">
        <v>8.9999999999999993E-3</v>
      </c>
      <c r="R63" s="2">
        <v>43557</v>
      </c>
      <c r="S63" s="13">
        <v>0.69011574074074078</v>
      </c>
      <c r="T63" s="12">
        <v>2.0499999999999998</v>
      </c>
      <c r="U63" s="12">
        <v>-82.424631410700002</v>
      </c>
      <c r="V63" s="12">
        <v>27.929142304700001</v>
      </c>
      <c r="W63" s="12">
        <v>-0.16006000000000001</v>
      </c>
      <c r="Y63">
        <v>2.04</v>
      </c>
      <c r="Z63">
        <f t="shared" si="0"/>
        <v>-0.20910000000000001</v>
      </c>
      <c r="AA63">
        <f t="shared" si="1"/>
        <v>-0.17006000000000002</v>
      </c>
    </row>
    <row r="64" spans="1:27" x14ac:dyDescent="0.3">
      <c r="A64" s="12">
        <v>3090178.8953</v>
      </c>
      <c r="B64" s="12">
        <v>359833.07069999998</v>
      </c>
      <c r="C64" s="12">
        <v>-0.33189999999999997</v>
      </c>
      <c r="D64" s="12">
        <v>63</v>
      </c>
      <c r="E64" s="12" t="s">
        <v>301</v>
      </c>
      <c r="F64" s="12">
        <v>8.0000000000000002E-3</v>
      </c>
      <c r="G64" s="12">
        <v>1.4E-2</v>
      </c>
      <c r="H64" s="12" t="s">
        <v>240</v>
      </c>
      <c r="I64" s="12">
        <v>15</v>
      </c>
      <c r="J64" s="12">
        <v>2</v>
      </c>
      <c r="K64" s="12">
        <v>1.4419999999999999</v>
      </c>
      <c r="L64" s="12">
        <v>0.74</v>
      </c>
      <c r="M64" s="12">
        <v>1.238</v>
      </c>
      <c r="N64" s="12">
        <v>1.2230000000000001</v>
      </c>
      <c r="O64" s="12">
        <v>1.891</v>
      </c>
      <c r="P64" s="12">
        <v>5.0000000000000001E-3</v>
      </c>
      <c r="Q64" s="12">
        <v>6.0000000000000001E-3</v>
      </c>
      <c r="R64" s="2">
        <v>43557</v>
      </c>
      <c r="S64" s="13">
        <v>0.69060185185185186</v>
      </c>
      <c r="T64" s="12">
        <v>2.0499999999999998</v>
      </c>
      <c r="U64" s="12">
        <v>-82.424570445599997</v>
      </c>
      <c r="V64" s="12">
        <v>27.929227924300001</v>
      </c>
      <c r="W64" s="12">
        <v>-0.29298000000000002</v>
      </c>
      <c r="Y64">
        <v>2.04</v>
      </c>
      <c r="Z64">
        <f t="shared" si="0"/>
        <v>-0.34189999999999998</v>
      </c>
      <c r="AA64">
        <f t="shared" si="1"/>
        <v>-0.30298000000000003</v>
      </c>
    </row>
    <row r="65" spans="1:27" x14ac:dyDescent="0.3">
      <c r="A65" s="12">
        <v>3090179.0386000001</v>
      </c>
      <c r="B65" s="12">
        <v>359833.55359999998</v>
      </c>
      <c r="C65" s="12">
        <v>-0.40720000000000001</v>
      </c>
      <c r="D65" s="12">
        <v>64</v>
      </c>
      <c r="E65" s="12" t="s">
        <v>301</v>
      </c>
      <c r="F65" s="12">
        <v>8.0000000000000002E-3</v>
      </c>
      <c r="G65" s="12">
        <v>1.4E-2</v>
      </c>
      <c r="H65" s="12" t="s">
        <v>240</v>
      </c>
      <c r="I65" s="12">
        <v>15</v>
      </c>
      <c r="J65" s="12">
        <v>2</v>
      </c>
      <c r="K65" s="12">
        <v>1.4419999999999999</v>
      </c>
      <c r="L65" s="12">
        <v>0.74</v>
      </c>
      <c r="M65" s="12">
        <v>1.2370000000000001</v>
      </c>
      <c r="N65" s="12">
        <v>1.2230000000000001</v>
      </c>
      <c r="O65" s="12">
        <v>1.89</v>
      </c>
      <c r="P65" s="12">
        <v>5.0000000000000001E-3</v>
      </c>
      <c r="Q65" s="12">
        <v>6.0000000000000001E-3</v>
      </c>
      <c r="R65" s="2">
        <v>43557</v>
      </c>
      <c r="S65" s="13">
        <v>0.69070601851851843</v>
      </c>
      <c r="T65" s="12">
        <v>2.0499999999999998</v>
      </c>
      <c r="U65" s="12">
        <v>-82.424565555900003</v>
      </c>
      <c r="V65" s="12">
        <v>27.929229268299999</v>
      </c>
      <c r="W65" s="12">
        <v>-0.36829000000000001</v>
      </c>
      <c r="Y65">
        <v>2.04</v>
      </c>
      <c r="Z65">
        <f t="shared" si="0"/>
        <v>-0.41720000000000002</v>
      </c>
      <c r="AA65">
        <f t="shared" si="1"/>
        <v>-0.37829000000000002</v>
      </c>
    </row>
    <row r="66" spans="1:27" x14ac:dyDescent="0.3">
      <c r="A66" s="12">
        <v>3090179.0776999998</v>
      </c>
      <c r="B66" s="12">
        <v>359834.05499999999</v>
      </c>
      <c r="C66" s="12">
        <v>-0.42820000000000003</v>
      </c>
      <c r="D66" s="12">
        <v>65</v>
      </c>
      <c r="E66" s="12" t="s">
        <v>301</v>
      </c>
      <c r="F66" s="12">
        <v>8.0000000000000002E-3</v>
      </c>
      <c r="G66" s="12">
        <v>1.4E-2</v>
      </c>
      <c r="H66" s="12" t="s">
        <v>240</v>
      </c>
      <c r="I66" s="12">
        <v>15</v>
      </c>
      <c r="J66" s="12">
        <v>2</v>
      </c>
      <c r="K66" s="12">
        <v>1.4410000000000001</v>
      </c>
      <c r="L66" s="12">
        <v>0.74</v>
      </c>
      <c r="M66" s="12">
        <v>1.2370000000000001</v>
      </c>
      <c r="N66" s="12">
        <v>1.2230000000000001</v>
      </c>
      <c r="O66" s="12">
        <v>1.89</v>
      </c>
      <c r="P66" s="12">
        <v>5.0000000000000001E-3</v>
      </c>
      <c r="Q66" s="12">
        <v>6.0000000000000001E-3</v>
      </c>
      <c r="R66" s="2">
        <v>43557</v>
      </c>
      <c r="S66" s="13">
        <v>0.69079861111111107</v>
      </c>
      <c r="T66" s="12">
        <v>2.0499999999999998</v>
      </c>
      <c r="U66" s="12">
        <v>-82.424560465900001</v>
      </c>
      <c r="V66" s="12">
        <v>27.9292296739</v>
      </c>
      <c r="W66" s="12">
        <v>-0.38930999999999999</v>
      </c>
      <c r="Y66">
        <v>2.04</v>
      </c>
      <c r="Z66">
        <f t="shared" si="0"/>
        <v>-0.43820000000000003</v>
      </c>
      <c r="AA66">
        <f t="shared" si="1"/>
        <v>-0.39931</v>
      </c>
    </row>
    <row r="67" spans="1:27" x14ac:dyDescent="0.3">
      <c r="A67" s="12">
        <v>3090179.1715000002</v>
      </c>
      <c r="B67" s="12">
        <v>359835.25270000001</v>
      </c>
      <c r="C67" s="12">
        <v>-0.53510000000000002</v>
      </c>
      <c r="D67" s="12">
        <v>66</v>
      </c>
      <c r="E67" s="12" t="s">
        <v>300</v>
      </c>
      <c r="F67" s="12">
        <v>8.0000000000000002E-3</v>
      </c>
      <c r="G67" s="12">
        <v>1.4E-2</v>
      </c>
      <c r="H67" s="12" t="s">
        <v>240</v>
      </c>
      <c r="I67" s="12">
        <v>15</v>
      </c>
      <c r="J67" s="12">
        <v>2</v>
      </c>
      <c r="K67" s="12">
        <v>1.4410000000000001</v>
      </c>
      <c r="L67" s="12">
        <v>0.74</v>
      </c>
      <c r="M67" s="12">
        <v>1.2370000000000001</v>
      </c>
      <c r="N67" s="12">
        <v>1.2230000000000001</v>
      </c>
      <c r="O67" s="12">
        <v>1.89</v>
      </c>
      <c r="P67" s="12">
        <v>5.0000000000000001E-3</v>
      </c>
      <c r="Q67" s="12">
        <v>6.0000000000000001E-3</v>
      </c>
      <c r="R67" s="2">
        <v>43557</v>
      </c>
      <c r="S67" s="13">
        <v>0.69094907407407413</v>
      </c>
      <c r="T67" s="12">
        <v>2.0499999999999998</v>
      </c>
      <c r="U67" s="12">
        <v>-82.4245483073</v>
      </c>
      <c r="V67" s="12">
        <v>27.929230646299999</v>
      </c>
      <c r="W67" s="12">
        <v>-0.49625000000000002</v>
      </c>
      <c r="Y67">
        <v>2.04</v>
      </c>
      <c r="Z67">
        <f t="shared" ref="Z67:Z122" si="2">C67-0.01</f>
        <v>-0.54510000000000003</v>
      </c>
      <c r="AA67">
        <f t="shared" ref="AA67:AA122" si="3">W67-0.01</f>
        <v>-0.50624999999999998</v>
      </c>
    </row>
    <row r="68" spans="1:27" x14ac:dyDescent="0.3">
      <c r="A68" s="12">
        <v>3090180.9759</v>
      </c>
      <c r="B68" s="12">
        <v>359841.53580000001</v>
      </c>
      <c r="C68" s="12">
        <v>-0.56499999999999995</v>
      </c>
      <c r="D68" s="12">
        <v>67</v>
      </c>
      <c r="E68" s="12"/>
      <c r="F68" s="12">
        <v>8.0000000000000002E-3</v>
      </c>
      <c r="G68" s="12">
        <v>1.4E-2</v>
      </c>
      <c r="H68" s="12" t="s">
        <v>240</v>
      </c>
      <c r="I68" s="12">
        <v>16</v>
      </c>
      <c r="J68" s="12">
        <v>2</v>
      </c>
      <c r="K68" s="12">
        <v>1.35</v>
      </c>
      <c r="L68" s="12">
        <v>0.69099999999999995</v>
      </c>
      <c r="M68" s="12">
        <v>1.1599999999999999</v>
      </c>
      <c r="N68" s="12">
        <v>1.1339999999999999</v>
      </c>
      <c r="O68" s="12">
        <v>1.7629999999999999</v>
      </c>
      <c r="P68" s="12">
        <v>5.0000000000000001E-3</v>
      </c>
      <c r="Q68" s="12">
        <v>6.0000000000000001E-3</v>
      </c>
      <c r="R68" s="2">
        <v>43557</v>
      </c>
      <c r="S68" s="13">
        <v>0.69126157407407407</v>
      </c>
      <c r="T68" s="12">
        <v>2.0499999999999998</v>
      </c>
      <c r="U68" s="12">
        <v>-82.424484679399995</v>
      </c>
      <c r="V68" s="12">
        <v>27.929247590700001</v>
      </c>
      <c r="W68" s="12">
        <v>-0.52634000000000003</v>
      </c>
      <c r="Y68">
        <v>2.04</v>
      </c>
      <c r="Z68">
        <f t="shared" si="2"/>
        <v>-0.57499999999999996</v>
      </c>
      <c r="AA68">
        <f t="shared" si="3"/>
        <v>-0.53634000000000004</v>
      </c>
    </row>
    <row r="69" spans="1:27" x14ac:dyDescent="0.3">
      <c r="A69" s="12">
        <v>3090182.6113999998</v>
      </c>
      <c r="B69" s="12">
        <v>359846.01449999999</v>
      </c>
      <c r="C69" s="12">
        <v>-0.62350000000000005</v>
      </c>
      <c r="D69" s="12">
        <v>68</v>
      </c>
      <c r="E69" s="12"/>
      <c r="F69" s="12">
        <v>8.0000000000000002E-3</v>
      </c>
      <c r="G69" s="12">
        <v>1.4E-2</v>
      </c>
      <c r="H69" s="12" t="s">
        <v>240</v>
      </c>
      <c r="I69" s="12">
        <v>17</v>
      </c>
      <c r="J69" s="12">
        <v>1</v>
      </c>
      <c r="K69" s="12">
        <v>1.3160000000000001</v>
      </c>
      <c r="L69" s="12">
        <v>0.66900000000000004</v>
      </c>
      <c r="M69" s="12">
        <v>1.1339999999999999</v>
      </c>
      <c r="N69" s="12">
        <v>1.1000000000000001</v>
      </c>
      <c r="O69" s="12">
        <v>1.7150000000000001</v>
      </c>
      <c r="P69" s="12">
        <v>5.0000000000000001E-3</v>
      </c>
      <c r="Q69" s="12">
        <v>6.0000000000000001E-3</v>
      </c>
      <c r="R69" s="2">
        <v>43557</v>
      </c>
      <c r="S69" s="13">
        <v>0.69165509259259261</v>
      </c>
      <c r="T69" s="12">
        <v>2.0499999999999998</v>
      </c>
      <c r="U69" s="12">
        <v>-82.424439365699996</v>
      </c>
      <c r="V69" s="12">
        <v>27.9292628211</v>
      </c>
      <c r="W69" s="12">
        <v>-0.58498000000000006</v>
      </c>
      <c r="Y69">
        <v>2.04</v>
      </c>
      <c r="Z69">
        <f t="shared" si="2"/>
        <v>-0.63350000000000006</v>
      </c>
      <c r="AA69">
        <f t="shared" si="3"/>
        <v>-0.59498000000000006</v>
      </c>
    </row>
    <row r="70" spans="1:27" x14ac:dyDescent="0.3">
      <c r="A70" s="12">
        <v>3090184.6997000002</v>
      </c>
      <c r="B70" s="12">
        <v>359850.63500000001</v>
      </c>
      <c r="C70" s="12">
        <v>-0.64600000000000002</v>
      </c>
      <c r="D70" s="12">
        <v>69</v>
      </c>
      <c r="E70" s="12"/>
      <c r="F70" s="12">
        <v>8.0000000000000002E-3</v>
      </c>
      <c r="G70" s="12">
        <v>1.4E-2</v>
      </c>
      <c r="H70" s="12" t="s">
        <v>240</v>
      </c>
      <c r="I70" s="12">
        <v>17</v>
      </c>
      <c r="J70" s="12">
        <v>2</v>
      </c>
      <c r="K70" s="12">
        <v>1.3149999999999999</v>
      </c>
      <c r="L70" s="12">
        <v>0.66900000000000004</v>
      </c>
      <c r="M70" s="12">
        <v>1.1319999999999999</v>
      </c>
      <c r="N70" s="12">
        <v>1.099</v>
      </c>
      <c r="O70" s="12">
        <v>1.7130000000000001</v>
      </c>
      <c r="P70" s="12">
        <v>5.0000000000000001E-3</v>
      </c>
      <c r="Q70" s="12">
        <v>6.0000000000000001E-3</v>
      </c>
      <c r="R70" s="2">
        <v>43557</v>
      </c>
      <c r="S70" s="13">
        <v>0.69182870370370375</v>
      </c>
      <c r="T70" s="12">
        <v>2.0499999999999998</v>
      </c>
      <c r="U70" s="12">
        <v>-82.424392664699994</v>
      </c>
      <c r="V70" s="12">
        <v>27.929282152799999</v>
      </c>
      <c r="W70" s="12">
        <v>-0.60760999999999998</v>
      </c>
      <c r="Y70">
        <v>2.04</v>
      </c>
      <c r="Z70">
        <f t="shared" si="2"/>
        <v>-0.65600000000000003</v>
      </c>
      <c r="AA70">
        <f t="shared" si="3"/>
        <v>-0.61760999999999999</v>
      </c>
    </row>
    <row r="71" spans="1:27" x14ac:dyDescent="0.3">
      <c r="A71" s="12">
        <v>3090190.4893999998</v>
      </c>
      <c r="B71" s="12">
        <v>359859.23849999998</v>
      </c>
      <c r="C71" s="12">
        <v>-0.70450000000000002</v>
      </c>
      <c r="D71" s="12">
        <v>70</v>
      </c>
      <c r="E71" s="12"/>
      <c r="F71" s="12">
        <v>8.0000000000000002E-3</v>
      </c>
      <c r="G71" s="12">
        <v>1.4E-2</v>
      </c>
      <c r="H71" s="12" t="s">
        <v>240</v>
      </c>
      <c r="I71" s="12">
        <v>17</v>
      </c>
      <c r="J71" s="12">
        <v>2</v>
      </c>
      <c r="K71" s="12">
        <v>1.3129999999999999</v>
      </c>
      <c r="L71" s="12">
        <v>0.66800000000000004</v>
      </c>
      <c r="M71" s="12">
        <v>1.1299999999999999</v>
      </c>
      <c r="N71" s="12">
        <v>1.097</v>
      </c>
      <c r="O71" s="12">
        <v>1.71</v>
      </c>
      <c r="P71" s="12">
        <v>5.0000000000000001E-3</v>
      </c>
      <c r="Q71" s="12">
        <v>6.0000000000000001E-3</v>
      </c>
      <c r="R71" s="2">
        <v>43557</v>
      </c>
      <c r="S71" s="13">
        <v>0.69208333333333327</v>
      </c>
      <c r="T71" s="12">
        <v>2.0499999999999998</v>
      </c>
      <c r="U71" s="12">
        <v>-82.424305931099994</v>
      </c>
      <c r="V71" s="12">
        <v>27.929335306799999</v>
      </c>
      <c r="W71" s="12">
        <v>-0.66635</v>
      </c>
      <c r="Y71">
        <v>2.04</v>
      </c>
      <c r="Z71">
        <f t="shared" si="2"/>
        <v>-0.71450000000000002</v>
      </c>
      <c r="AA71">
        <f t="shared" si="3"/>
        <v>-0.67635000000000001</v>
      </c>
    </row>
    <row r="72" spans="1:27" x14ac:dyDescent="0.3">
      <c r="A72" s="12">
        <v>3090196.9871999999</v>
      </c>
      <c r="B72" s="12">
        <v>359867.65580000001</v>
      </c>
      <c r="C72" s="12">
        <v>-0.75760000000000005</v>
      </c>
      <c r="D72" s="12">
        <v>71</v>
      </c>
      <c r="E72" s="12"/>
      <c r="F72" s="12">
        <v>8.9999999999999993E-3</v>
      </c>
      <c r="G72" s="12">
        <v>1.4999999999999999E-2</v>
      </c>
      <c r="H72" s="12" t="s">
        <v>240</v>
      </c>
      <c r="I72" s="12">
        <v>17</v>
      </c>
      <c r="J72" s="12">
        <v>2</v>
      </c>
      <c r="K72" s="12">
        <v>1.31</v>
      </c>
      <c r="L72" s="12">
        <v>0.66800000000000004</v>
      </c>
      <c r="M72" s="12">
        <v>1.127</v>
      </c>
      <c r="N72" s="12">
        <v>1.0940000000000001</v>
      </c>
      <c r="O72" s="12">
        <v>1.706</v>
      </c>
      <c r="P72" s="12">
        <v>6.0000000000000001E-3</v>
      </c>
      <c r="Q72" s="12">
        <v>6.0000000000000001E-3</v>
      </c>
      <c r="R72" s="2">
        <v>43557</v>
      </c>
      <c r="S72" s="13">
        <v>0.69234953703703705</v>
      </c>
      <c r="T72" s="12">
        <v>2.0499999999999998</v>
      </c>
      <c r="U72" s="12">
        <v>-82.424221173199996</v>
      </c>
      <c r="V72" s="12">
        <v>27.9293948314</v>
      </c>
      <c r="W72" s="12">
        <v>-0.71967999999999999</v>
      </c>
      <c r="Y72">
        <v>2.04</v>
      </c>
      <c r="Z72">
        <f t="shared" si="2"/>
        <v>-0.76760000000000006</v>
      </c>
      <c r="AA72">
        <f t="shared" si="3"/>
        <v>-0.72968</v>
      </c>
    </row>
    <row r="73" spans="1:27" x14ac:dyDescent="0.3">
      <c r="A73" s="12">
        <v>3090202.6312000002</v>
      </c>
      <c r="B73" s="12">
        <v>359874.90830000001</v>
      </c>
      <c r="C73" s="12">
        <v>-0.85970000000000002</v>
      </c>
      <c r="D73" s="12">
        <v>72</v>
      </c>
      <c r="E73" s="12"/>
      <c r="F73" s="12">
        <v>8.9999999999999993E-3</v>
      </c>
      <c r="G73" s="12">
        <v>1.4999999999999999E-2</v>
      </c>
      <c r="H73" s="12" t="s">
        <v>240</v>
      </c>
      <c r="I73" s="12">
        <v>17</v>
      </c>
      <c r="J73" s="12">
        <v>2</v>
      </c>
      <c r="K73" s="12">
        <v>1.3069999999999999</v>
      </c>
      <c r="L73" s="12">
        <v>0.66700000000000004</v>
      </c>
      <c r="M73" s="12">
        <v>1.1240000000000001</v>
      </c>
      <c r="N73" s="12">
        <v>1.0920000000000001</v>
      </c>
      <c r="O73" s="12">
        <v>1.7030000000000001</v>
      </c>
      <c r="P73" s="12">
        <v>6.0000000000000001E-3</v>
      </c>
      <c r="Q73" s="12">
        <v>7.0000000000000001E-3</v>
      </c>
      <c r="R73" s="2">
        <v>43557</v>
      </c>
      <c r="S73" s="13">
        <v>0.69261574074074073</v>
      </c>
      <c r="T73" s="12">
        <v>2.0499999999999998</v>
      </c>
      <c r="U73" s="12">
        <v>-82.424148149499999</v>
      </c>
      <c r="V73" s="12">
        <v>27.929446528300002</v>
      </c>
      <c r="W73" s="12">
        <v>-0.82198000000000004</v>
      </c>
      <c r="Y73">
        <v>2.04</v>
      </c>
      <c r="Z73">
        <f t="shared" si="2"/>
        <v>-0.86970000000000003</v>
      </c>
      <c r="AA73">
        <f t="shared" si="3"/>
        <v>-0.83198000000000005</v>
      </c>
    </row>
    <row r="74" spans="1:27" x14ac:dyDescent="0.3">
      <c r="A74" s="12">
        <v>3090212.6792000001</v>
      </c>
      <c r="B74" s="12">
        <v>359874.2084</v>
      </c>
      <c r="C74" s="12">
        <v>-0.83179999999999998</v>
      </c>
      <c r="D74" s="12">
        <v>73</v>
      </c>
      <c r="E74" s="12"/>
      <c r="F74" s="12">
        <v>8.9999999999999993E-3</v>
      </c>
      <c r="G74" s="12">
        <v>1.4999999999999999E-2</v>
      </c>
      <c r="H74" s="12" t="s">
        <v>240</v>
      </c>
      <c r="I74" s="12">
        <v>17</v>
      </c>
      <c r="J74" s="12">
        <v>2</v>
      </c>
      <c r="K74" s="12">
        <v>1.3029999999999999</v>
      </c>
      <c r="L74" s="12">
        <v>0.66700000000000004</v>
      </c>
      <c r="M74" s="12">
        <v>1.1200000000000001</v>
      </c>
      <c r="N74" s="12">
        <v>1.089</v>
      </c>
      <c r="O74" s="12">
        <v>1.698</v>
      </c>
      <c r="P74" s="12">
        <v>6.0000000000000001E-3</v>
      </c>
      <c r="Q74" s="12">
        <v>7.0000000000000001E-3</v>
      </c>
      <c r="R74" s="2">
        <v>43557</v>
      </c>
      <c r="S74" s="13">
        <v>0.69298611111111119</v>
      </c>
      <c r="T74" s="12">
        <v>2.0499999999999998</v>
      </c>
      <c r="U74" s="12">
        <v>-82.424156449899996</v>
      </c>
      <c r="V74" s="12">
        <v>27.9295371338</v>
      </c>
      <c r="W74" s="12">
        <v>-0.79396999999999995</v>
      </c>
      <c r="Y74">
        <v>2.04</v>
      </c>
      <c r="Z74">
        <f t="shared" si="2"/>
        <v>-0.84179999999999999</v>
      </c>
      <c r="AA74">
        <f t="shared" si="3"/>
        <v>-0.80396999999999996</v>
      </c>
    </row>
    <row r="75" spans="1:27" x14ac:dyDescent="0.3">
      <c r="A75" s="12">
        <v>3090214.2311</v>
      </c>
      <c r="B75" s="12">
        <v>359864.7611</v>
      </c>
      <c r="C75" s="12">
        <v>-0.79069999999999996</v>
      </c>
      <c r="D75" s="12">
        <v>74</v>
      </c>
      <c r="E75" s="12"/>
      <c r="F75" s="12">
        <v>8.9999999999999993E-3</v>
      </c>
      <c r="G75" s="12">
        <v>1.4999999999999999E-2</v>
      </c>
      <c r="H75" s="12" t="s">
        <v>240</v>
      </c>
      <c r="I75" s="12">
        <v>17</v>
      </c>
      <c r="J75" s="12">
        <v>2</v>
      </c>
      <c r="K75" s="12">
        <v>1.3009999999999999</v>
      </c>
      <c r="L75" s="12">
        <v>0.66600000000000004</v>
      </c>
      <c r="M75" s="12">
        <v>1.117</v>
      </c>
      <c r="N75" s="12">
        <v>1.0860000000000001</v>
      </c>
      <c r="O75" s="12">
        <v>1.6950000000000001</v>
      </c>
      <c r="P75" s="12">
        <v>6.0000000000000001E-3</v>
      </c>
      <c r="Q75" s="12">
        <v>7.0000000000000001E-3</v>
      </c>
      <c r="R75" s="2">
        <v>43557</v>
      </c>
      <c r="S75" s="13">
        <v>0.69325231481481486</v>
      </c>
      <c r="T75" s="12">
        <v>2.0499999999999998</v>
      </c>
      <c r="U75" s="12">
        <v>-82.424252626200001</v>
      </c>
      <c r="V75" s="12">
        <v>27.929550146299999</v>
      </c>
      <c r="W75" s="12">
        <v>-0.75253999999999999</v>
      </c>
      <c r="Y75">
        <v>2.04</v>
      </c>
      <c r="Z75">
        <f t="shared" si="2"/>
        <v>-0.80069999999999997</v>
      </c>
      <c r="AA75">
        <f t="shared" si="3"/>
        <v>-0.76254</v>
      </c>
    </row>
    <row r="76" spans="1:27" x14ac:dyDescent="0.3">
      <c r="A76" s="12">
        <v>3090215.7176000001</v>
      </c>
      <c r="B76" s="12">
        <v>359855.34769999998</v>
      </c>
      <c r="C76" s="12">
        <v>-0.75280000000000002</v>
      </c>
      <c r="D76" s="12">
        <v>75</v>
      </c>
      <c r="E76" s="12"/>
      <c r="F76" s="12">
        <v>8.9999999999999993E-3</v>
      </c>
      <c r="G76" s="12">
        <v>1.4999999999999999E-2</v>
      </c>
      <c r="H76" s="12" t="s">
        <v>240</v>
      </c>
      <c r="I76" s="12">
        <v>17</v>
      </c>
      <c r="J76" s="12">
        <v>2</v>
      </c>
      <c r="K76" s="12">
        <v>1.298</v>
      </c>
      <c r="L76" s="12">
        <v>0.66600000000000004</v>
      </c>
      <c r="M76" s="12">
        <v>1.1140000000000001</v>
      </c>
      <c r="N76" s="12">
        <v>1.0840000000000001</v>
      </c>
      <c r="O76" s="12">
        <v>1.6910000000000001</v>
      </c>
      <c r="P76" s="12">
        <v>6.0000000000000001E-3</v>
      </c>
      <c r="Q76" s="12">
        <v>7.0000000000000001E-3</v>
      </c>
      <c r="R76" s="2">
        <v>43557</v>
      </c>
      <c r="S76" s="13">
        <v>0.69351851851851853</v>
      </c>
      <c r="T76" s="12">
        <v>2.0499999999999998</v>
      </c>
      <c r="U76" s="12">
        <v>-82.424348450300002</v>
      </c>
      <c r="V76" s="12">
        <v>27.929562571999998</v>
      </c>
      <c r="W76" s="12">
        <v>-0.71431</v>
      </c>
      <c r="Y76">
        <v>2.04</v>
      </c>
      <c r="Z76">
        <f t="shared" si="2"/>
        <v>-0.76280000000000003</v>
      </c>
      <c r="AA76">
        <f t="shared" si="3"/>
        <v>-0.72431000000000001</v>
      </c>
    </row>
    <row r="77" spans="1:27" x14ac:dyDescent="0.3">
      <c r="A77" s="12">
        <v>3090216.5422</v>
      </c>
      <c r="B77" s="12">
        <v>359844.72169999999</v>
      </c>
      <c r="C77" s="12">
        <v>-0.68420000000000003</v>
      </c>
      <c r="D77" s="12">
        <v>76</v>
      </c>
      <c r="E77" s="12"/>
      <c r="F77" s="12">
        <v>8.9999999999999993E-3</v>
      </c>
      <c r="G77" s="12">
        <v>1.4999999999999999E-2</v>
      </c>
      <c r="H77" s="12" t="s">
        <v>240</v>
      </c>
      <c r="I77" s="12">
        <v>17</v>
      </c>
      <c r="J77" s="12">
        <v>2</v>
      </c>
      <c r="K77" s="12">
        <v>1.296</v>
      </c>
      <c r="L77" s="12">
        <v>0.66500000000000004</v>
      </c>
      <c r="M77" s="12">
        <v>1.1120000000000001</v>
      </c>
      <c r="N77" s="12">
        <v>1.0820000000000001</v>
      </c>
      <c r="O77" s="12">
        <v>1.6879999999999999</v>
      </c>
      <c r="P77" s="12">
        <v>6.0000000000000001E-3</v>
      </c>
      <c r="Q77" s="12">
        <v>7.0000000000000001E-3</v>
      </c>
      <c r="R77" s="2">
        <v>43557</v>
      </c>
      <c r="S77" s="13">
        <v>0.69378472222222232</v>
      </c>
      <c r="T77" s="12">
        <v>2.0499999999999998</v>
      </c>
      <c r="U77" s="12">
        <v>-82.424456517099998</v>
      </c>
      <c r="V77" s="12">
        <v>27.929568896799999</v>
      </c>
      <c r="W77" s="12">
        <v>-0.64534000000000002</v>
      </c>
      <c r="Y77">
        <v>2.04</v>
      </c>
      <c r="Z77">
        <f t="shared" si="2"/>
        <v>-0.69420000000000004</v>
      </c>
      <c r="AA77">
        <f t="shared" si="3"/>
        <v>-0.65534000000000003</v>
      </c>
    </row>
    <row r="78" spans="1:27" x14ac:dyDescent="0.3">
      <c r="A78" s="12">
        <v>3090217.1496000001</v>
      </c>
      <c r="B78" s="12">
        <v>359838.50939999998</v>
      </c>
      <c r="C78" s="12">
        <v>-0.66969999999999996</v>
      </c>
      <c r="D78" s="12">
        <v>77</v>
      </c>
      <c r="E78" s="12"/>
      <c r="F78" s="12">
        <v>8.9999999999999993E-3</v>
      </c>
      <c r="G78" s="12">
        <v>1.6E-2</v>
      </c>
      <c r="H78" s="12" t="s">
        <v>240</v>
      </c>
      <c r="I78" s="12">
        <v>17</v>
      </c>
      <c r="J78" s="12">
        <v>2</v>
      </c>
      <c r="K78" s="12">
        <v>1.2929999999999999</v>
      </c>
      <c r="L78" s="12">
        <v>0.66500000000000004</v>
      </c>
      <c r="M78" s="12">
        <v>1.109</v>
      </c>
      <c r="N78" s="12">
        <v>1.08</v>
      </c>
      <c r="O78" s="12">
        <v>1.6850000000000001</v>
      </c>
      <c r="P78" s="12">
        <v>6.0000000000000001E-3</v>
      </c>
      <c r="Q78" s="12">
        <v>7.0000000000000001E-3</v>
      </c>
      <c r="R78" s="2">
        <v>43557</v>
      </c>
      <c r="S78" s="13">
        <v>0.69401620370370365</v>
      </c>
      <c r="T78" s="12">
        <v>2.0499999999999998</v>
      </c>
      <c r="U78" s="12">
        <v>-82.424519711299993</v>
      </c>
      <c r="V78" s="12">
        <v>27.929573725299999</v>
      </c>
      <c r="W78" s="12">
        <v>-0.63061999999999996</v>
      </c>
      <c r="Y78">
        <v>2.04</v>
      </c>
      <c r="Z78">
        <f t="shared" si="2"/>
        <v>-0.67969999999999997</v>
      </c>
      <c r="AA78">
        <f t="shared" si="3"/>
        <v>-0.64061999999999997</v>
      </c>
    </row>
    <row r="79" spans="1:27" x14ac:dyDescent="0.3">
      <c r="A79" s="12">
        <v>3090217.0569000002</v>
      </c>
      <c r="B79" s="12">
        <v>359833.46889999998</v>
      </c>
      <c r="C79" s="12">
        <v>-0.62770000000000004</v>
      </c>
      <c r="D79" s="12">
        <v>78</v>
      </c>
      <c r="E79" s="12"/>
      <c r="F79" s="12">
        <v>8.9999999999999993E-3</v>
      </c>
      <c r="G79" s="12">
        <v>1.4999999999999999E-2</v>
      </c>
      <c r="H79" s="12" t="s">
        <v>240</v>
      </c>
      <c r="I79" s="12">
        <v>17</v>
      </c>
      <c r="J79" s="12">
        <v>2</v>
      </c>
      <c r="K79" s="12">
        <v>1.292</v>
      </c>
      <c r="L79" s="12">
        <v>0.66500000000000004</v>
      </c>
      <c r="M79" s="12">
        <v>1.1080000000000001</v>
      </c>
      <c r="N79" s="12">
        <v>1.079</v>
      </c>
      <c r="O79" s="12">
        <v>1.6830000000000001</v>
      </c>
      <c r="P79" s="12">
        <v>6.0000000000000001E-3</v>
      </c>
      <c r="Q79" s="12">
        <v>7.0000000000000001E-3</v>
      </c>
      <c r="R79" s="2">
        <v>43557</v>
      </c>
      <c r="S79" s="13">
        <v>0.69416666666666671</v>
      </c>
      <c r="T79" s="12">
        <v>2.0499999999999998</v>
      </c>
      <c r="U79" s="12">
        <v>-82.424570916099995</v>
      </c>
      <c r="V79" s="12">
        <v>27.9295723589</v>
      </c>
      <c r="W79" s="12">
        <v>-0.58845000000000003</v>
      </c>
      <c r="Y79">
        <v>2.04</v>
      </c>
      <c r="Z79">
        <f t="shared" si="2"/>
        <v>-0.63770000000000004</v>
      </c>
      <c r="AA79">
        <f t="shared" si="3"/>
        <v>-0.59845000000000004</v>
      </c>
    </row>
    <row r="80" spans="1:27" x14ac:dyDescent="0.3">
      <c r="A80" s="12">
        <v>3090216.8997</v>
      </c>
      <c r="B80" s="12">
        <v>359827.73570000002</v>
      </c>
      <c r="C80" s="12">
        <v>-0.5554</v>
      </c>
      <c r="D80" s="12">
        <v>79</v>
      </c>
      <c r="E80" s="12" t="s">
        <v>300</v>
      </c>
      <c r="F80" s="12">
        <v>8.9999999999999993E-3</v>
      </c>
      <c r="G80" s="12">
        <v>1.6E-2</v>
      </c>
      <c r="H80" s="12" t="s">
        <v>240</v>
      </c>
      <c r="I80" s="12">
        <v>17</v>
      </c>
      <c r="J80" s="12">
        <v>2</v>
      </c>
      <c r="K80" s="12">
        <v>1.29</v>
      </c>
      <c r="L80" s="12">
        <v>0.66500000000000004</v>
      </c>
      <c r="M80" s="12">
        <v>1.1060000000000001</v>
      </c>
      <c r="N80" s="12">
        <v>1.0760000000000001</v>
      </c>
      <c r="O80" s="12">
        <v>1.68</v>
      </c>
      <c r="P80" s="12">
        <v>6.0000000000000001E-3</v>
      </c>
      <c r="Q80" s="12">
        <v>7.0000000000000001E-3</v>
      </c>
      <c r="R80" s="2">
        <v>43557</v>
      </c>
      <c r="S80" s="13">
        <v>0.69437499999999996</v>
      </c>
      <c r="T80" s="12">
        <v>2.0499999999999998</v>
      </c>
      <c r="U80" s="12">
        <v>-82.424629151700003</v>
      </c>
      <c r="V80" s="12">
        <v>27.929570337600001</v>
      </c>
      <c r="W80" s="12">
        <v>-0.51595999999999997</v>
      </c>
      <c r="Y80">
        <v>2.04</v>
      </c>
      <c r="Z80">
        <f t="shared" si="2"/>
        <v>-0.56540000000000001</v>
      </c>
      <c r="AA80">
        <f t="shared" si="3"/>
        <v>-0.52595999999999998</v>
      </c>
    </row>
    <row r="81" spans="1:27" x14ac:dyDescent="0.3">
      <c r="A81" s="12">
        <v>3090216.8223000001</v>
      </c>
      <c r="B81" s="12">
        <v>359826.46789999999</v>
      </c>
      <c r="C81" s="12">
        <v>-0.43070000000000003</v>
      </c>
      <c r="D81" s="12">
        <v>80</v>
      </c>
      <c r="E81" s="12" t="s">
        <v>299</v>
      </c>
      <c r="F81" s="12">
        <v>8.9999999999999993E-3</v>
      </c>
      <c r="G81" s="12">
        <v>1.6E-2</v>
      </c>
      <c r="H81" s="12" t="s">
        <v>240</v>
      </c>
      <c r="I81" s="12">
        <v>16</v>
      </c>
      <c r="J81" s="12">
        <v>2</v>
      </c>
      <c r="K81" s="12">
        <v>1.323</v>
      </c>
      <c r="L81" s="12">
        <v>0.68500000000000005</v>
      </c>
      <c r="M81" s="12">
        <v>1.1319999999999999</v>
      </c>
      <c r="N81" s="12">
        <v>1.111</v>
      </c>
      <c r="O81" s="12">
        <v>1.728</v>
      </c>
      <c r="P81" s="12">
        <v>6.0000000000000001E-3</v>
      </c>
      <c r="Q81" s="12">
        <v>7.0000000000000001E-3</v>
      </c>
      <c r="R81" s="2">
        <v>43557</v>
      </c>
      <c r="S81" s="13">
        <v>0.69456018518518514</v>
      </c>
      <c r="T81" s="12">
        <v>2.0499999999999998</v>
      </c>
      <c r="U81" s="12">
        <v>-82.424642024500002</v>
      </c>
      <c r="V81" s="12">
        <v>27.9295695058</v>
      </c>
      <c r="W81" s="12">
        <v>-0.39121</v>
      </c>
      <c r="Y81">
        <v>2.04</v>
      </c>
      <c r="Z81">
        <f t="shared" si="2"/>
        <v>-0.44070000000000004</v>
      </c>
      <c r="AA81">
        <f t="shared" si="3"/>
        <v>-0.40121000000000001</v>
      </c>
    </row>
    <row r="82" spans="1:27" x14ac:dyDescent="0.3">
      <c r="A82" s="12">
        <v>3090216.8387000002</v>
      </c>
      <c r="B82" s="12">
        <v>359826.18770000001</v>
      </c>
      <c r="C82" s="12">
        <v>-0.44550000000000001</v>
      </c>
      <c r="D82" s="12">
        <v>81</v>
      </c>
      <c r="E82" s="12" t="s">
        <v>299</v>
      </c>
      <c r="F82" s="12">
        <v>8.9999999999999993E-3</v>
      </c>
      <c r="G82" s="12">
        <v>1.6E-2</v>
      </c>
      <c r="H82" s="12" t="s">
        <v>240</v>
      </c>
      <c r="I82" s="12">
        <v>16</v>
      </c>
      <c r="J82" s="12">
        <v>2</v>
      </c>
      <c r="K82" s="12">
        <v>1.3220000000000001</v>
      </c>
      <c r="L82" s="12">
        <v>0.68500000000000005</v>
      </c>
      <c r="M82" s="12">
        <v>1.131</v>
      </c>
      <c r="N82" s="12">
        <v>1.111</v>
      </c>
      <c r="O82" s="12">
        <v>1.7270000000000001</v>
      </c>
      <c r="P82" s="12">
        <v>6.0000000000000001E-3</v>
      </c>
      <c r="Q82" s="12">
        <v>7.0000000000000001E-3</v>
      </c>
      <c r="R82" s="2">
        <v>43557</v>
      </c>
      <c r="S82" s="13">
        <v>0.69466435185185194</v>
      </c>
      <c r="T82" s="12">
        <v>2.0499999999999998</v>
      </c>
      <c r="U82" s="12">
        <v>-82.4246448735</v>
      </c>
      <c r="V82" s="12">
        <v>27.929569624300001</v>
      </c>
      <c r="W82" s="12">
        <v>-0.40600000000000003</v>
      </c>
      <c r="Y82">
        <v>2.04</v>
      </c>
      <c r="Z82">
        <f t="shared" si="2"/>
        <v>-0.45550000000000002</v>
      </c>
      <c r="AA82">
        <f t="shared" si="3"/>
        <v>-0.41600000000000004</v>
      </c>
    </row>
    <row r="83" spans="1:27" x14ac:dyDescent="0.3">
      <c r="A83" s="12">
        <v>3090216.8269000002</v>
      </c>
      <c r="B83" s="12">
        <v>359825.75260000001</v>
      </c>
      <c r="C83" s="12">
        <v>-0.46689999999999998</v>
      </c>
      <c r="D83" s="12">
        <v>82</v>
      </c>
      <c r="E83" s="12" t="s">
        <v>299</v>
      </c>
      <c r="F83" s="12">
        <v>8.9999999999999993E-3</v>
      </c>
      <c r="G83" s="12">
        <v>1.6E-2</v>
      </c>
      <c r="H83" s="12" t="s">
        <v>240</v>
      </c>
      <c r="I83" s="12">
        <v>15</v>
      </c>
      <c r="J83" s="12">
        <v>2</v>
      </c>
      <c r="K83" s="12">
        <v>1.3220000000000001</v>
      </c>
      <c r="L83" s="12">
        <v>0.68500000000000005</v>
      </c>
      <c r="M83" s="12">
        <v>1.1299999999999999</v>
      </c>
      <c r="N83" s="12">
        <v>1.1100000000000001</v>
      </c>
      <c r="O83" s="12">
        <v>1.726</v>
      </c>
      <c r="P83" s="12">
        <v>6.0000000000000001E-3</v>
      </c>
      <c r="Q83" s="12">
        <v>7.0000000000000001E-3</v>
      </c>
      <c r="R83" s="2">
        <v>43557</v>
      </c>
      <c r="S83" s="13">
        <v>0.69475694444444447</v>
      </c>
      <c r="T83" s="12">
        <v>2.0499999999999998</v>
      </c>
      <c r="U83" s="12">
        <v>-82.424649293100003</v>
      </c>
      <c r="V83" s="12">
        <v>27.929569472099999</v>
      </c>
      <c r="W83" s="12">
        <v>-0.42738999999999999</v>
      </c>
      <c r="Y83">
        <v>2.04</v>
      </c>
      <c r="Z83">
        <f t="shared" si="2"/>
        <v>-0.47689999999999999</v>
      </c>
      <c r="AA83">
        <f t="shared" si="3"/>
        <v>-0.43739</v>
      </c>
    </row>
    <row r="84" spans="1:27" x14ac:dyDescent="0.3">
      <c r="A84" s="12">
        <v>3090216.8163000001</v>
      </c>
      <c r="B84" s="12">
        <v>359825.30949999997</v>
      </c>
      <c r="C84" s="12">
        <v>-0.44219999999999998</v>
      </c>
      <c r="D84" s="12">
        <v>83</v>
      </c>
      <c r="E84" s="12" t="s">
        <v>301</v>
      </c>
      <c r="F84" s="12">
        <v>8.9999999999999993E-3</v>
      </c>
      <c r="G84" s="12">
        <v>1.6E-2</v>
      </c>
      <c r="H84" s="12" t="s">
        <v>240</v>
      </c>
      <c r="I84" s="12">
        <v>16</v>
      </c>
      <c r="J84" s="12">
        <v>2</v>
      </c>
      <c r="K84" s="12">
        <v>1.321</v>
      </c>
      <c r="L84" s="12">
        <v>0.68500000000000005</v>
      </c>
      <c r="M84" s="12">
        <v>1.129</v>
      </c>
      <c r="N84" s="12">
        <v>1.109</v>
      </c>
      <c r="O84" s="12">
        <v>1.7250000000000001</v>
      </c>
      <c r="P84" s="12">
        <v>6.0000000000000001E-3</v>
      </c>
      <c r="Q84" s="12">
        <v>7.0000000000000001E-3</v>
      </c>
      <c r="R84" s="2">
        <v>43557</v>
      </c>
      <c r="S84" s="13">
        <v>0.69486111111111104</v>
      </c>
      <c r="T84" s="12">
        <v>2.0499999999999998</v>
      </c>
      <c r="U84" s="12">
        <v>-82.424653794099996</v>
      </c>
      <c r="V84" s="12">
        <v>27.9295693298</v>
      </c>
      <c r="W84" s="12">
        <v>-0.40266999999999997</v>
      </c>
      <c r="Y84">
        <v>2.04</v>
      </c>
      <c r="Z84">
        <f t="shared" si="2"/>
        <v>-0.45219999999999999</v>
      </c>
      <c r="AA84">
        <f t="shared" si="3"/>
        <v>-0.41266999999999998</v>
      </c>
    </row>
    <row r="85" spans="1:27" x14ac:dyDescent="0.3">
      <c r="A85" s="12">
        <v>3090216.8547</v>
      </c>
      <c r="B85" s="12">
        <v>359824.6496</v>
      </c>
      <c r="C85" s="12">
        <v>-0.40629999999999999</v>
      </c>
      <c r="D85" s="12">
        <v>84</v>
      </c>
      <c r="E85" s="12" t="s">
        <v>301</v>
      </c>
      <c r="F85" s="12">
        <v>8.9999999999999993E-3</v>
      </c>
      <c r="G85" s="12">
        <v>1.6E-2</v>
      </c>
      <c r="H85" s="12" t="s">
        <v>240</v>
      </c>
      <c r="I85" s="12">
        <v>15</v>
      </c>
      <c r="J85" s="12">
        <v>2</v>
      </c>
      <c r="K85" s="12">
        <v>1.425</v>
      </c>
      <c r="L85" s="12">
        <v>0.73799999999999999</v>
      </c>
      <c r="M85" s="12">
        <v>1.2190000000000001</v>
      </c>
      <c r="N85" s="12">
        <v>1.2130000000000001</v>
      </c>
      <c r="O85" s="12">
        <v>1.871</v>
      </c>
      <c r="P85" s="12">
        <v>6.0000000000000001E-3</v>
      </c>
      <c r="Q85" s="12">
        <v>7.0000000000000001E-3</v>
      </c>
      <c r="R85" s="2">
        <v>43557</v>
      </c>
      <c r="S85" s="13">
        <v>0.69497685185185187</v>
      </c>
      <c r="T85" s="12">
        <v>2.0499999999999998</v>
      </c>
      <c r="U85" s="12">
        <v>-82.424660503799998</v>
      </c>
      <c r="V85" s="12">
        <v>27.929569607000001</v>
      </c>
      <c r="W85" s="12">
        <v>-0.36675000000000002</v>
      </c>
      <c r="Y85">
        <v>2.04</v>
      </c>
      <c r="Z85">
        <f t="shared" si="2"/>
        <v>-0.4163</v>
      </c>
      <c r="AA85">
        <f t="shared" si="3"/>
        <v>-0.37675000000000003</v>
      </c>
    </row>
    <row r="86" spans="1:27" x14ac:dyDescent="0.3">
      <c r="A86" s="12">
        <v>3090216.8121000002</v>
      </c>
      <c r="B86" s="12">
        <v>359823.91820000001</v>
      </c>
      <c r="C86" s="12">
        <v>-0.35699999999999998</v>
      </c>
      <c r="D86" s="12">
        <v>85</v>
      </c>
      <c r="E86" s="12" t="s">
        <v>301</v>
      </c>
      <c r="F86" s="12">
        <v>8.9999999999999993E-3</v>
      </c>
      <c r="G86" s="12">
        <v>1.6E-2</v>
      </c>
      <c r="H86" s="12" t="s">
        <v>240</v>
      </c>
      <c r="I86" s="12">
        <v>15</v>
      </c>
      <c r="J86" s="12">
        <v>2</v>
      </c>
      <c r="K86" s="12">
        <v>1.4239999999999999</v>
      </c>
      <c r="L86" s="12">
        <v>0.73799999999999999</v>
      </c>
      <c r="M86" s="12">
        <v>1.218</v>
      </c>
      <c r="N86" s="12">
        <v>1.212</v>
      </c>
      <c r="O86" s="12">
        <v>1.87</v>
      </c>
      <c r="P86" s="12">
        <v>6.0000000000000001E-3</v>
      </c>
      <c r="Q86" s="12">
        <v>7.0000000000000001E-3</v>
      </c>
      <c r="R86" s="2">
        <v>43557</v>
      </c>
      <c r="S86" s="13">
        <v>0.6950925925925926</v>
      </c>
      <c r="T86" s="12">
        <v>2.0499999999999998</v>
      </c>
      <c r="U86" s="12">
        <v>-82.424667930400005</v>
      </c>
      <c r="V86" s="12">
        <v>27.9295691457</v>
      </c>
      <c r="W86" s="12">
        <v>-0.31742999999999999</v>
      </c>
      <c r="Y86">
        <v>2.04</v>
      </c>
      <c r="Z86">
        <f t="shared" si="2"/>
        <v>-0.36699999999999999</v>
      </c>
      <c r="AA86">
        <f t="shared" si="3"/>
        <v>-0.32743</v>
      </c>
    </row>
    <row r="87" spans="1:27" x14ac:dyDescent="0.3">
      <c r="A87" s="12">
        <v>3090216.8191</v>
      </c>
      <c r="B87" s="12">
        <v>359823.23269999999</v>
      </c>
      <c r="C87" s="12">
        <v>-0.31979999999999997</v>
      </c>
      <c r="D87" s="12">
        <v>86</v>
      </c>
      <c r="E87" s="12" t="s">
        <v>301</v>
      </c>
      <c r="F87" s="12">
        <v>8.9999999999999993E-3</v>
      </c>
      <c r="G87" s="12">
        <v>1.6E-2</v>
      </c>
      <c r="H87" s="12" t="s">
        <v>240</v>
      </c>
      <c r="I87" s="12">
        <v>15</v>
      </c>
      <c r="J87" s="12">
        <v>2</v>
      </c>
      <c r="K87" s="12">
        <v>1.4239999999999999</v>
      </c>
      <c r="L87" s="12">
        <v>0.73799999999999999</v>
      </c>
      <c r="M87" s="12">
        <v>1.218</v>
      </c>
      <c r="N87" s="12">
        <v>1.212</v>
      </c>
      <c r="O87" s="12">
        <v>1.87</v>
      </c>
      <c r="P87" s="12">
        <v>6.0000000000000001E-3</v>
      </c>
      <c r="Q87" s="12">
        <v>7.0000000000000001E-3</v>
      </c>
      <c r="R87" s="2">
        <v>43557</v>
      </c>
      <c r="S87" s="13">
        <v>0.69519675925925928</v>
      </c>
      <c r="T87" s="12">
        <v>2.0499999999999998</v>
      </c>
      <c r="U87" s="12">
        <v>-82.424674896499994</v>
      </c>
      <c r="V87" s="12">
        <v>27.929569136800001</v>
      </c>
      <c r="W87" s="12">
        <v>-0.2802</v>
      </c>
      <c r="Y87">
        <v>2.04</v>
      </c>
      <c r="Z87">
        <f t="shared" si="2"/>
        <v>-0.32979999999999998</v>
      </c>
      <c r="AA87">
        <f t="shared" si="3"/>
        <v>-0.29020000000000001</v>
      </c>
    </row>
    <row r="88" spans="1:27" x14ac:dyDescent="0.3">
      <c r="A88" s="12">
        <v>3090216.7494999999</v>
      </c>
      <c r="B88" s="12">
        <v>359822.51870000002</v>
      </c>
      <c r="C88" s="12">
        <v>-0.26960000000000001</v>
      </c>
      <c r="D88" s="12">
        <v>87</v>
      </c>
      <c r="E88" s="12" t="s">
        <v>301</v>
      </c>
      <c r="F88" s="12">
        <v>8.9999999999999993E-3</v>
      </c>
      <c r="G88" s="12">
        <v>1.6E-2</v>
      </c>
      <c r="H88" s="12" t="s">
        <v>240</v>
      </c>
      <c r="I88" s="12">
        <v>15</v>
      </c>
      <c r="J88" s="12">
        <v>2</v>
      </c>
      <c r="K88" s="12">
        <v>1.3169999999999999</v>
      </c>
      <c r="L88" s="12">
        <v>0.68400000000000005</v>
      </c>
      <c r="M88" s="12">
        <v>1.125</v>
      </c>
      <c r="N88" s="12">
        <v>1.1060000000000001</v>
      </c>
      <c r="O88" s="12">
        <v>1.72</v>
      </c>
      <c r="P88" s="12">
        <v>6.0000000000000001E-3</v>
      </c>
      <c r="Q88" s="12">
        <v>7.0000000000000001E-3</v>
      </c>
      <c r="R88" s="2">
        <v>43557</v>
      </c>
      <c r="S88" s="13">
        <v>0.69528935185185192</v>
      </c>
      <c r="T88" s="12">
        <v>2.0499999999999998</v>
      </c>
      <c r="U88" s="12">
        <v>-82.4246821431</v>
      </c>
      <c r="V88" s="12">
        <v>27.9295684336</v>
      </c>
      <c r="W88" s="12">
        <v>-0.22997999999999999</v>
      </c>
      <c r="Y88">
        <v>2.04</v>
      </c>
      <c r="Z88">
        <f t="shared" si="2"/>
        <v>-0.27960000000000002</v>
      </c>
      <c r="AA88">
        <f t="shared" si="3"/>
        <v>-0.23998</v>
      </c>
    </row>
    <row r="89" spans="1:27" x14ac:dyDescent="0.3">
      <c r="A89" s="12">
        <v>3090216.7096000002</v>
      </c>
      <c r="B89" s="12">
        <v>359821.71720000001</v>
      </c>
      <c r="C89" s="12">
        <v>-0.22800000000000001</v>
      </c>
      <c r="D89" s="12">
        <v>88</v>
      </c>
      <c r="E89" s="12" t="s">
        <v>301</v>
      </c>
      <c r="F89" s="12">
        <v>0.01</v>
      </c>
      <c r="G89" s="12">
        <v>1.7000000000000001E-2</v>
      </c>
      <c r="H89" s="12" t="s">
        <v>240</v>
      </c>
      <c r="I89" s="12">
        <v>15</v>
      </c>
      <c r="J89" s="12">
        <v>2</v>
      </c>
      <c r="K89" s="12">
        <v>1.423</v>
      </c>
      <c r="L89" s="12">
        <v>0.73799999999999999</v>
      </c>
      <c r="M89" s="12">
        <v>1.2170000000000001</v>
      </c>
      <c r="N89" s="12">
        <v>1.2110000000000001</v>
      </c>
      <c r="O89" s="12">
        <v>1.869</v>
      </c>
      <c r="P89" s="12">
        <v>6.0000000000000001E-3</v>
      </c>
      <c r="Q89" s="12">
        <v>7.0000000000000001E-3</v>
      </c>
      <c r="R89" s="2">
        <v>43557</v>
      </c>
      <c r="S89" s="13">
        <v>0.69538194444444434</v>
      </c>
      <c r="T89" s="12">
        <v>2.0499999999999998</v>
      </c>
      <c r="U89" s="12">
        <v>-82.424690282300006</v>
      </c>
      <c r="V89" s="12">
        <v>27.929567989300001</v>
      </c>
      <c r="W89" s="12">
        <v>-0.18834999999999999</v>
      </c>
      <c r="Y89">
        <v>2.04</v>
      </c>
      <c r="Z89">
        <f t="shared" si="2"/>
        <v>-0.23800000000000002</v>
      </c>
      <c r="AA89">
        <f t="shared" si="3"/>
        <v>-0.19835</v>
      </c>
    </row>
    <row r="90" spans="1:27" x14ac:dyDescent="0.3">
      <c r="A90" s="12">
        <v>3090216.7787000001</v>
      </c>
      <c r="B90" s="12">
        <v>359820.82990000001</v>
      </c>
      <c r="C90" s="12">
        <v>-0.20760000000000001</v>
      </c>
      <c r="D90" s="12">
        <v>89</v>
      </c>
      <c r="E90" s="12" t="s">
        <v>301</v>
      </c>
      <c r="F90" s="12">
        <v>0.01</v>
      </c>
      <c r="G90" s="12">
        <v>1.7000000000000001E-2</v>
      </c>
      <c r="H90" s="12" t="s">
        <v>240</v>
      </c>
      <c r="I90" s="12">
        <v>14</v>
      </c>
      <c r="J90" s="12">
        <v>2</v>
      </c>
      <c r="K90" s="12">
        <v>1.4830000000000001</v>
      </c>
      <c r="L90" s="12">
        <v>0.81299999999999994</v>
      </c>
      <c r="M90" s="12">
        <v>1.2410000000000001</v>
      </c>
      <c r="N90" s="12">
        <v>1.2869999999999999</v>
      </c>
      <c r="O90" s="12">
        <v>1.964</v>
      </c>
      <c r="P90" s="12">
        <v>6.0000000000000001E-3</v>
      </c>
      <c r="Q90" s="12">
        <v>7.0000000000000001E-3</v>
      </c>
      <c r="R90" s="2">
        <v>43557</v>
      </c>
      <c r="S90" s="13">
        <v>0.69548611111111114</v>
      </c>
      <c r="T90" s="12">
        <v>2.0499999999999998</v>
      </c>
      <c r="U90" s="12">
        <v>-82.424699306199997</v>
      </c>
      <c r="V90" s="12">
        <v>27.9295685196</v>
      </c>
      <c r="W90" s="12">
        <v>-0.16792000000000001</v>
      </c>
      <c r="Y90">
        <v>2.04</v>
      </c>
      <c r="Z90">
        <f t="shared" si="2"/>
        <v>-0.21760000000000002</v>
      </c>
      <c r="AA90">
        <f t="shared" si="3"/>
        <v>-0.17792000000000002</v>
      </c>
    </row>
    <row r="91" spans="1:27" x14ac:dyDescent="0.3">
      <c r="A91" s="12">
        <v>3090216.3511000001</v>
      </c>
      <c r="B91" s="12">
        <v>359820.2242</v>
      </c>
      <c r="C91" s="12">
        <v>-0.14949999999999999</v>
      </c>
      <c r="D91" s="12">
        <v>90</v>
      </c>
      <c r="E91" s="12" t="s">
        <v>301</v>
      </c>
      <c r="F91" s="12">
        <v>8.9999999999999993E-3</v>
      </c>
      <c r="G91" s="12">
        <v>1.6E-2</v>
      </c>
      <c r="H91" s="12" t="s">
        <v>240</v>
      </c>
      <c r="I91" s="12">
        <v>13</v>
      </c>
      <c r="J91" s="12">
        <v>2</v>
      </c>
      <c r="K91" s="12">
        <v>1.794</v>
      </c>
      <c r="L91" s="12">
        <v>1.016</v>
      </c>
      <c r="M91" s="12">
        <v>1.4790000000000001</v>
      </c>
      <c r="N91" s="12">
        <v>1.635</v>
      </c>
      <c r="O91" s="12">
        <v>2.4279999999999999</v>
      </c>
      <c r="P91" s="12">
        <v>6.0000000000000001E-3</v>
      </c>
      <c r="Q91" s="12">
        <v>7.0000000000000001E-3</v>
      </c>
      <c r="R91" s="2">
        <v>43557</v>
      </c>
      <c r="S91" s="13">
        <v>0.69562500000000005</v>
      </c>
      <c r="T91" s="12">
        <v>2.0499999999999998</v>
      </c>
      <c r="U91" s="12">
        <v>-82.424705410000001</v>
      </c>
      <c r="V91" s="12">
        <v>27.929564596999999</v>
      </c>
      <c r="W91" s="12">
        <v>-0.10979999999999999</v>
      </c>
      <c r="Y91">
        <v>2.04</v>
      </c>
      <c r="Z91">
        <f t="shared" si="2"/>
        <v>-0.1595</v>
      </c>
      <c r="AA91">
        <f t="shared" si="3"/>
        <v>-0.11979999999999999</v>
      </c>
    </row>
    <row r="92" spans="1:27" x14ac:dyDescent="0.3">
      <c r="A92" s="12">
        <v>3090225.5981000001</v>
      </c>
      <c r="B92" s="12">
        <v>359820.20260000002</v>
      </c>
      <c r="C92" s="12">
        <v>-0.1263</v>
      </c>
      <c r="D92" s="12">
        <v>91</v>
      </c>
      <c r="E92" s="12" t="s">
        <v>299</v>
      </c>
      <c r="F92" s="12">
        <v>1.0999999999999999E-2</v>
      </c>
      <c r="G92" s="12">
        <v>1.7999999999999999E-2</v>
      </c>
      <c r="H92" s="12" t="s">
        <v>240</v>
      </c>
      <c r="I92" s="12">
        <v>11</v>
      </c>
      <c r="J92" s="12">
        <v>2</v>
      </c>
      <c r="K92" s="12">
        <v>1.9810000000000001</v>
      </c>
      <c r="L92" s="12">
        <v>1.2889999999999999</v>
      </c>
      <c r="M92" s="12">
        <v>1.504</v>
      </c>
      <c r="N92" s="12">
        <v>1.7869999999999999</v>
      </c>
      <c r="O92" s="12">
        <v>2.6680000000000001</v>
      </c>
      <c r="P92" s="12">
        <v>7.0000000000000001E-3</v>
      </c>
      <c r="Q92" s="12">
        <v>8.0000000000000002E-3</v>
      </c>
      <c r="R92" s="2">
        <v>43557</v>
      </c>
      <c r="S92" s="13">
        <v>0.69609953703703698</v>
      </c>
      <c r="T92" s="12">
        <v>2.0499999999999998</v>
      </c>
      <c r="U92" s="12">
        <v>-82.424706724000004</v>
      </c>
      <c r="V92" s="12">
        <v>27.929648045099999</v>
      </c>
      <c r="W92" s="12">
        <v>-8.6529999999999996E-2</v>
      </c>
      <c r="Y92">
        <v>2.04</v>
      </c>
      <c r="Z92">
        <f t="shared" si="2"/>
        <v>-0.1363</v>
      </c>
      <c r="AA92">
        <f t="shared" si="3"/>
        <v>-9.6529999999999991E-2</v>
      </c>
    </row>
    <row r="93" spans="1:27" x14ac:dyDescent="0.3">
      <c r="A93" s="12">
        <v>3090225.639</v>
      </c>
      <c r="B93" s="12">
        <v>359820.44179999997</v>
      </c>
      <c r="C93" s="12">
        <v>-8.6400000000000005E-2</v>
      </c>
      <c r="D93" s="12">
        <v>92</v>
      </c>
      <c r="E93" s="12" t="s">
        <v>299</v>
      </c>
      <c r="F93" s="12">
        <v>1.2E-2</v>
      </c>
      <c r="G93" s="12">
        <v>1.9E-2</v>
      </c>
      <c r="H93" s="12" t="s">
        <v>240</v>
      </c>
      <c r="I93" s="12">
        <v>11</v>
      </c>
      <c r="J93" s="12">
        <v>1</v>
      </c>
      <c r="K93" s="12">
        <v>1.9790000000000001</v>
      </c>
      <c r="L93" s="12">
        <v>1.288</v>
      </c>
      <c r="M93" s="12">
        <v>1.502</v>
      </c>
      <c r="N93" s="12">
        <v>1.7849999999999999</v>
      </c>
      <c r="O93" s="12">
        <v>2.6640000000000001</v>
      </c>
      <c r="P93" s="12">
        <v>7.0000000000000001E-3</v>
      </c>
      <c r="Q93" s="12">
        <v>0.01</v>
      </c>
      <c r="R93" s="2">
        <v>43557</v>
      </c>
      <c r="S93" s="13">
        <v>0.69620370370370377</v>
      </c>
      <c r="T93" s="12">
        <v>2.0499999999999998</v>
      </c>
      <c r="U93" s="12">
        <v>-82.424704298400002</v>
      </c>
      <c r="V93" s="12">
        <v>27.929648439299999</v>
      </c>
      <c r="W93" s="12">
        <v>-4.6640000000000001E-2</v>
      </c>
      <c r="Y93">
        <v>2.04</v>
      </c>
      <c r="Z93">
        <f t="shared" si="2"/>
        <v>-9.64E-2</v>
      </c>
      <c r="AA93">
        <f t="shared" si="3"/>
        <v>-5.6640000000000003E-2</v>
      </c>
    </row>
    <row r="94" spans="1:27" x14ac:dyDescent="0.3">
      <c r="A94" s="12">
        <v>3090225.6793999998</v>
      </c>
      <c r="B94" s="12">
        <v>359820.72080000001</v>
      </c>
      <c r="C94" s="12">
        <v>-4.3700000000000003E-2</v>
      </c>
      <c r="D94" s="12">
        <v>93</v>
      </c>
      <c r="E94" s="12" t="s">
        <v>299</v>
      </c>
      <c r="F94" s="12">
        <v>8.9999999999999993E-3</v>
      </c>
      <c r="G94" s="12">
        <v>1.7000000000000001E-2</v>
      </c>
      <c r="H94" s="12" t="s">
        <v>240</v>
      </c>
      <c r="I94" s="12">
        <v>14</v>
      </c>
      <c r="J94" s="12">
        <v>2</v>
      </c>
      <c r="K94" s="12">
        <v>1.7170000000000001</v>
      </c>
      <c r="L94" s="12">
        <v>0.98799999999999999</v>
      </c>
      <c r="M94" s="12">
        <v>1.4039999999999999</v>
      </c>
      <c r="N94" s="12">
        <v>1.5580000000000001</v>
      </c>
      <c r="O94" s="12">
        <v>2.3180000000000001</v>
      </c>
      <c r="P94" s="12">
        <v>6.0000000000000001E-3</v>
      </c>
      <c r="Q94" s="12">
        <v>7.0000000000000001E-3</v>
      </c>
      <c r="R94" s="2">
        <v>43557</v>
      </c>
      <c r="S94" s="13">
        <v>0.6962962962962963</v>
      </c>
      <c r="T94" s="12">
        <v>2.0499999999999998</v>
      </c>
      <c r="U94" s="12">
        <v>-82.4247014683</v>
      </c>
      <c r="V94" s="12">
        <v>27.9296488333</v>
      </c>
      <c r="W94" s="12">
        <v>-3.9500000000000004E-3</v>
      </c>
      <c r="Y94">
        <v>2.04</v>
      </c>
      <c r="Z94">
        <f t="shared" si="2"/>
        <v>-5.3700000000000005E-2</v>
      </c>
      <c r="AA94">
        <f t="shared" si="3"/>
        <v>-1.3950000000000001E-2</v>
      </c>
    </row>
    <row r="95" spans="1:27" x14ac:dyDescent="0.3">
      <c r="A95" s="12">
        <v>3090225.7006999999</v>
      </c>
      <c r="B95" s="12">
        <v>359821.05849999998</v>
      </c>
      <c r="C95" s="12">
        <v>4.3200000000000002E-2</v>
      </c>
      <c r="D95" s="12">
        <v>94</v>
      </c>
      <c r="E95" s="12" t="s">
        <v>299</v>
      </c>
      <c r="F95" s="12">
        <v>8.9999999999999993E-3</v>
      </c>
      <c r="G95" s="12">
        <v>1.6E-2</v>
      </c>
      <c r="H95" s="12" t="s">
        <v>240</v>
      </c>
      <c r="I95" s="12">
        <v>14</v>
      </c>
      <c r="J95" s="12">
        <v>2</v>
      </c>
      <c r="K95" s="12">
        <v>1.772</v>
      </c>
      <c r="L95" s="12">
        <v>0.874</v>
      </c>
      <c r="M95" s="12">
        <v>1.542</v>
      </c>
      <c r="N95" s="12">
        <v>2.1120000000000001</v>
      </c>
      <c r="O95" s="12">
        <v>2.7570000000000001</v>
      </c>
      <c r="P95" s="12">
        <v>6.0000000000000001E-3</v>
      </c>
      <c r="Q95" s="12">
        <v>7.0000000000000001E-3</v>
      </c>
      <c r="R95" s="2">
        <v>43557</v>
      </c>
      <c r="S95" s="13">
        <v>0.69638888888888895</v>
      </c>
      <c r="T95" s="12">
        <v>2.0499999999999998</v>
      </c>
      <c r="U95" s="12">
        <v>-82.424698039500001</v>
      </c>
      <c r="V95" s="12">
        <v>27.929649060999999</v>
      </c>
      <c r="W95" s="12">
        <v>8.294E-2</v>
      </c>
      <c r="Y95">
        <v>2.04</v>
      </c>
      <c r="Z95">
        <f t="shared" si="2"/>
        <v>3.32E-2</v>
      </c>
      <c r="AA95">
        <f t="shared" si="3"/>
        <v>7.2940000000000005E-2</v>
      </c>
    </row>
    <row r="96" spans="1:27" x14ac:dyDescent="0.3">
      <c r="A96" s="12">
        <v>3090225.7666000002</v>
      </c>
      <c r="B96" s="12">
        <v>359821.60460000002</v>
      </c>
      <c r="C96" s="12">
        <v>-1.2E-2</v>
      </c>
      <c r="D96" s="12">
        <v>95</v>
      </c>
      <c r="E96" s="12" t="s">
        <v>299</v>
      </c>
      <c r="F96" s="12">
        <v>8.9999999999999993E-3</v>
      </c>
      <c r="G96" s="12">
        <v>1.6E-2</v>
      </c>
      <c r="H96" s="12" t="s">
        <v>240</v>
      </c>
      <c r="I96" s="12">
        <v>14</v>
      </c>
      <c r="J96" s="12">
        <v>2</v>
      </c>
      <c r="K96" s="12">
        <v>1.5589999999999999</v>
      </c>
      <c r="L96" s="12">
        <v>0.82899999999999996</v>
      </c>
      <c r="M96" s="12">
        <v>1.32</v>
      </c>
      <c r="N96" s="12">
        <v>1.347</v>
      </c>
      <c r="O96" s="12">
        <v>2.06</v>
      </c>
      <c r="P96" s="12">
        <v>6.0000000000000001E-3</v>
      </c>
      <c r="Q96" s="12">
        <v>7.0000000000000001E-3</v>
      </c>
      <c r="R96" s="2">
        <v>43557</v>
      </c>
      <c r="S96" s="13">
        <v>0.69649305555555552</v>
      </c>
      <c r="T96" s="12">
        <v>2.0499999999999998</v>
      </c>
      <c r="U96" s="12">
        <v>-82.424692498499994</v>
      </c>
      <c r="V96" s="12">
        <v>27.929649713100002</v>
      </c>
      <c r="W96" s="12">
        <v>2.7720000000000002E-2</v>
      </c>
      <c r="Y96">
        <v>2.04</v>
      </c>
      <c r="Z96">
        <f t="shared" si="2"/>
        <v>-2.1999999999999999E-2</v>
      </c>
      <c r="AA96">
        <f t="shared" si="3"/>
        <v>1.772E-2</v>
      </c>
    </row>
    <row r="97" spans="1:27" x14ac:dyDescent="0.3">
      <c r="A97" s="12">
        <v>3090225.8147</v>
      </c>
      <c r="B97" s="12">
        <v>359822.78240000003</v>
      </c>
      <c r="C97" s="12">
        <v>-0.14249999999999999</v>
      </c>
      <c r="D97" s="12">
        <v>96</v>
      </c>
      <c r="E97" s="12" t="s">
        <v>299</v>
      </c>
      <c r="F97" s="12">
        <v>8.9999999999999993E-3</v>
      </c>
      <c r="G97" s="12">
        <v>1.7000000000000001E-2</v>
      </c>
      <c r="H97" s="12" t="s">
        <v>240</v>
      </c>
      <c r="I97" s="12">
        <v>14</v>
      </c>
      <c r="J97" s="12">
        <v>1</v>
      </c>
      <c r="K97" s="12">
        <v>1.5580000000000001</v>
      </c>
      <c r="L97" s="12">
        <v>0.82899999999999996</v>
      </c>
      <c r="M97" s="12">
        <v>1.319</v>
      </c>
      <c r="N97" s="12">
        <v>1.3460000000000001</v>
      </c>
      <c r="O97" s="12">
        <v>2.0590000000000002</v>
      </c>
      <c r="P97" s="12">
        <v>6.0000000000000001E-3</v>
      </c>
      <c r="Q97" s="12">
        <v>7.0000000000000001E-3</v>
      </c>
      <c r="R97" s="2">
        <v>43557</v>
      </c>
      <c r="S97" s="13">
        <v>0.69660879629629635</v>
      </c>
      <c r="T97" s="12">
        <v>2.0499999999999998</v>
      </c>
      <c r="U97" s="12">
        <v>-82.424680536699995</v>
      </c>
      <c r="V97" s="12">
        <v>27.929650271</v>
      </c>
      <c r="W97" s="12">
        <v>-0.10281999999999999</v>
      </c>
      <c r="Y97">
        <v>2.04</v>
      </c>
      <c r="Z97">
        <f t="shared" si="2"/>
        <v>-0.1525</v>
      </c>
      <c r="AA97">
        <f t="shared" si="3"/>
        <v>-0.11281999999999999</v>
      </c>
    </row>
    <row r="98" spans="1:27" x14ac:dyDescent="0.3">
      <c r="A98" s="12">
        <v>3090226.3809000002</v>
      </c>
      <c r="B98" s="12">
        <v>359823.66399999999</v>
      </c>
      <c r="C98" s="12">
        <v>-0.17660000000000001</v>
      </c>
      <c r="D98" s="12">
        <v>97</v>
      </c>
      <c r="E98" s="12" t="s">
        <v>299</v>
      </c>
      <c r="F98" s="12">
        <v>0.01</v>
      </c>
      <c r="G98" s="12">
        <v>1.7999999999999999E-2</v>
      </c>
      <c r="H98" s="12" t="s">
        <v>240</v>
      </c>
      <c r="I98" s="12">
        <v>15</v>
      </c>
      <c r="J98" s="12">
        <v>2</v>
      </c>
      <c r="K98" s="12">
        <v>1.5580000000000001</v>
      </c>
      <c r="L98" s="12">
        <v>0.82899999999999996</v>
      </c>
      <c r="M98" s="12">
        <v>1.319</v>
      </c>
      <c r="N98" s="12">
        <v>1.3460000000000001</v>
      </c>
      <c r="O98" s="12">
        <v>2.0590000000000002</v>
      </c>
      <c r="P98" s="12">
        <v>6.0000000000000001E-3</v>
      </c>
      <c r="Q98" s="12">
        <v>7.0000000000000001E-3</v>
      </c>
      <c r="R98" s="2">
        <v>43557</v>
      </c>
      <c r="S98" s="13">
        <v>0.69671296296296292</v>
      </c>
      <c r="T98" s="12">
        <v>2.0499999999999998</v>
      </c>
      <c r="U98" s="12">
        <v>-82.424671645900006</v>
      </c>
      <c r="V98" s="12">
        <v>27.9296554734</v>
      </c>
      <c r="W98" s="12">
        <v>-0.13694000000000001</v>
      </c>
      <c r="Y98">
        <v>2.04</v>
      </c>
      <c r="Z98">
        <f t="shared" si="2"/>
        <v>-0.18660000000000002</v>
      </c>
      <c r="AA98">
        <f t="shared" si="3"/>
        <v>-0.14694000000000002</v>
      </c>
    </row>
    <row r="99" spans="1:27" x14ac:dyDescent="0.3">
      <c r="A99" s="12">
        <v>3090226.8629999999</v>
      </c>
      <c r="B99" s="12">
        <v>359824.24530000001</v>
      </c>
      <c r="C99" s="12">
        <v>-0.19400000000000001</v>
      </c>
      <c r="D99" s="12">
        <v>98</v>
      </c>
      <c r="E99" s="12" t="s">
        <v>299</v>
      </c>
      <c r="F99" s="12">
        <v>8.9999999999999993E-3</v>
      </c>
      <c r="G99" s="12">
        <v>1.6E-2</v>
      </c>
      <c r="H99" s="12" t="s">
        <v>240</v>
      </c>
      <c r="I99" s="12">
        <v>15</v>
      </c>
      <c r="J99" s="12">
        <v>2</v>
      </c>
      <c r="K99" s="12">
        <v>1.415</v>
      </c>
      <c r="L99" s="12">
        <v>0.73899999999999999</v>
      </c>
      <c r="M99" s="12">
        <v>1.2070000000000001</v>
      </c>
      <c r="N99" s="12">
        <v>1.2050000000000001</v>
      </c>
      <c r="O99" s="12">
        <v>1.859</v>
      </c>
      <c r="P99" s="12">
        <v>6.0000000000000001E-3</v>
      </c>
      <c r="Q99" s="12">
        <v>7.0000000000000001E-3</v>
      </c>
      <c r="R99" s="2">
        <v>43557</v>
      </c>
      <c r="S99" s="13">
        <v>0.69680555555555557</v>
      </c>
      <c r="T99" s="12">
        <v>2.0499999999999998</v>
      </c>
      <c r="U99" s="12">
        <v>-82.424665796400006</v>
      </c>
      <c r="V99" s="12">
        <v>27.929659885300001</v>
      </c>
      <c r="W99" s="12">
        <v>-0.15436</v>
      </c>
      <c r="Y99">
        <v>2.04</v>
      </c>
      <c r="Z99">
        <f t="shared" si="2"/>
        <v>-0.20400000000000001</v>
      </c>
      <c r="AA99">
        <f t="shared" si="3"/>
        <v>-0.16436000000000001</v>
      </c>
    </row>
    <row r="100" spans="1:27" x14ac:dyDescent="0.3">
      <c r="A100" s="12">
        <v>3090227.0488999998</v>
      </c>
      <c r="B100" s="12">
        <v>359824.41239999997</v>
      </c>
      <c r="C100" s="12">
        <v>-0.18540000000000001</v>
      </c>
      <c r="D100" s="12">
        <v>99</v>
      </c>
      <c r="E100" s="12" t="s">
        <v>302</v>
      </c>
      <c r="F100" s="12">
        <v>8.9999999999999993E-3</v>
      </c>
      <c r="G100" s="12">
        <v>1.6E-2</v>
      </c>
      <c r="H100" s="12" t="s">
        <v>240</v>
      </c>
      <c r="I100" s="12">
        <v>15</v>
      </c>
      <c r="J100" s="12">
        <v>2</v>
      </c>
      <c r="K100" s="12">
        <v>1.415</v>
      </c>
      <c r="L100" s="12">
        <v>0.73899999999999999</v>
      </c>
      <c r="M100" s="12">
        <v>1.2070000000000001</v>
      </c>
      <c r="N100" s="12">
        <v>1.2050000000000001</v>
      </c>
      <c r="O100" s="12">
        <v>1.8580000000000001</v>
      </c>
      <c r="P100" s="12">
        <v>6.0000000000000001E-3</v>
      </c>
      <c r="Q100" s="12">
        <v>7.0000000000000001E-3</v>
      </c>
      <c r="R100" s="2">
        <v>43557</v>
      </c>
      <c r="S100" s="13">
        <v>0.69709490740740743</v>
      </c>
      <c r="T100" s="12">
        <v>2.0499999999999998</v>
      </c>
      <c r="U100" s="12">
        <v>-82.424664120599999</v>
      </c>
      <c r="V100" s="12">
        <v>27.929661580499999</v>
      </c>
      <c r="W100" s="12">
        <v>-0.14576</v>
      </c>
      <c r="Y100">
        <v>2.04</v>
      </c>
      <c r="Z100">
        <f t="shared" si="2"/>
        <v>-0.19540000000000002</v>
      </c>
      <c r="AA100">
        <f t="shared" si="3"/>
        <v>-0.15576000000000001</v>
      </c>
    </row>
    <row r="101" spans="1:27" x14ac:dyDescent="0.3">
      <c r="A101" s="12">
        <v>3090228.2033000002</v>
      </c>
      <c r="B101" s="12">
        <v>359824.63559999998</v>
      </c>
      <c r="C101" s="12">
        <v>-0.21479999999999999</v>
      </c>
      <c r="D101" s="12">
        <v>100</v>
      </c>
      <c r="E101" s="12" t="s">
        <v>303</v>
      </c>
      <c r="F101" s="12">
        <v>8.9999999999999993E-3</v>
      </c>
      <c r="G101" s="12">
        <v>1.7000000000000001E-2</v>
      </c>
      <c r="H101" s="12" t="s">
        <v>240</v>
      </c>
      <c r="I101" s="12">
        <v>15</v>
      </c>
      <c r="J101" s="12">
        <v>2</v>
      </c>
      <c r="K101" s="12">
        <v>1.413</v>
      </c>
      <c r="L101" s="12">
        <v>0.73899999999999999</v>
      </c>
      <c r="M101" s="12">
        <v>1.204</v>
      </c>
      <c r="N101" s="12">
        <v>1.2030000000000001</v>
      </c>
      <c r="O101" s="12">
        <v>1.8560000000000001</v>
      </c>
      <c r="P101" s="12">
        <v>6.0000000000000001E-3</v>
      </c>
      <c r="Q101" s="12">
        <v>7.0000000000000001E-3</v>
      </c>
      <c r="R101" s="2">
        <v>43557</v>
      </c>
      <c r="S101" s="13">
        <v>0.69731481481481483</v>
      </c>
      <c r="T101" s="12">
        <v>2.0499999999999998</v>
      </c>
      <c r="U101" s="12">
        <v>-82.424661989300006</v>
      </c>
      <c r="V101" s="12">
        <v>27.929672021999998</v>
      </c>
      <c r="W101" s="12">
        <v>-0.17516000000000001</v>
      </c>
      <c r="Y101">
        <v>2.04</v>
      </c>
      <c r="Z101">
        <f t="shared" si="2"/>
        <v>-0.2248</v>
      </c>
      <c r="AA101">
        <f t="shared" si="3"/>
        <v>-0.18516000000000002</v>
      </c>
    </row>
    <row r="102" spans="1:27" x14ac:dyDescent="0.3">
      <c r="A102" s="12">
        <v>3090227.8237999999</v>
      </c>
      <c r="B102" s="12">
        <v>359826.31679999997</v>
      </c>
      <c r="C102" s="12">
        <v>-0.34300000000000003</v>
      </c>
      <c r="D102" s="12">
        <v>101</v>
      </c>
      <c r="E102" s="12" t="s">
        <v>300</v>
      </c>
      <c r="F102" s="12">
        <v>8.9999999999999993E-3</v>
      </c>
      <c r="G102" s="12">
        <v>1.7000000000000001E-2</v>
      </c>
      <c r="H102" s="12" t="s">
        <v>240</v>
      </c>
      <c r="I102" s="12">
        <v>15</v>
      </c>
      <c r="J102" s="12">
        <v>2</v>
      </c>
      <c r="K102" s="12">
        <v>1.4119999999999999</v>
      </c>
      <c r="L102" s="12">
        <v>0.73899999999999999</v>
      </c>
      <c r="M102" s="12">
        <v>1.2030000000000001</v>
      </c>
      <c r="N102" s="12">
        <v>1.202</v>
      </c>
      <c r="O102" s="12">
        <v>1.8540000000000001</v>
      </c>
      <c r="P102" s="12">
        <v>6.0000000000000001E-3</v>
      </c>
      <c r="Q102" s="12">
        <v>7.0000000000000001E-3</v>
      </c>
      <c r="R102" s="2">
        <v>43557</v>
      </c>
      <c r="S102" s="13">
        <v>0.69753472222222224</v>
      </c>
      <c r="T102" s="12">
        <v>2.0499999999999998</v>
      </c>
      <c r="U102" s="12">
        <v>-82.424644861900006</v>
      </c>
      <c r="V102" s="12">
        <v>27.929668773900001</v>
      </c>
      <c r="W102" s="12">
        <v>-0.30342000000000002</v>
      </c>
      <c r="Y102">
        <v>2.04</v>
      </c>
      <c r="Z102">
        <f t="shared" si="2"/>
        <v>-0.35300000000000004</v>
      </c>
      <c r="AA102">
        <f t="shared" si="3"/>
        <v>-0.31342000000000003</v>
      </c>
    </row>
    <row r="103" spans="1:27" x14ac:dyDescent="0.3">
      <c r="A103" s="12">
        <v>3090227.5506000002</v>
      </c>
      <c r="B103" s="12">
        <v>359827.58649999998</v>
      </c>
      <c r="C103" s="12">
        <v>-0.51429999999999998</v>
      </c>
      <c r="D103" s="12">
        <v>102</v>
      </c>
      <c r="E103" s="12" t="s">
        <v>300</v>
      </c>
      <c r="F103" s="12">
        <v>0.01</v>
      </c>
      <c r="G103" s="12">
        <v>1.7000000000000001E-2</v>
      </c>
      <c r="H103" s="12" t="s">
        <v>240</v>
      </c>
      <c r="I103" s="12">
        <v>15</v>
      </c>
      <c r="J103" s="12">
        <v>2</v>
      </c>
      <c r="K103" s="12">
        <v>1.41</v>
      </c>
      <c r="L103" s="12">
        <v>0.73899999999999999</v>
      </c>
      <c r="M103" s="12">
        <v>1.2010000000000001</v>
      </c>
      <c r="N103" s="12">
        <v>1.2010000000000001</v>
      </c>
      <c r="O103" s="12">
        <v>1.8520000000000001</v>
      </c>
      <c r="P103" s="12">
        <v>6.0000000000000001E-3</v>
      </c>
      <c r="Q103" s="12">
        <v>7.0000000000000001E-3</v>
      </c>
      <c r="R103" s="2">
        <v>43557</v>
      </c>
      <c r="S103" s="13">
        <v>0.69769675925925922</v>
      </c>
      <c r="T103" s="12">
        <v>2.0499999999999998</v>
      </c>
      <c r="U103" s="12">
        <v>-82.424631928300002</v>
      </c>
      <c r="V103" s="12">
        <v>27.9296664419</v>
      </c>
      <c r="W103" s="12">
        <v>-0.47477000000000003</v>
      </c>
      <c r="Y103">
        <v>2.04</v>
      </c>
      <c r="Z103">
        <f t="shared" si="2"/>
        <v>-0.52429999999999999</v>
      </c>
      <c r="AA103">
        <f t="shared" si="3"/>
        <v>-0.48477000000000003</v>
      </c>
    </row>
    <row r="104" spans="1:27" x14ac:dyDescent="0.3">
      <c r="A104" s="12">
        <v>3090227.7825000002</v>
      </c>
      <c r="B104" s="12">
        <v>359828.40749999997</v>
      </c>
      <c r="C104" s="12">
        <v>-0.57840000000000003</v>
      </c>
      <c r="D104" s="12">
        <v>103</v>
      </c>
      <c r="E104" s="12"/>
      <c r="F104" s="12">
        <v>0.01</v>
      </c>
      <c r="G104" s="12">
        <v>1.7999999999999999E-2</v>
      </c>
      <c r="H104" s="12" t="s">
        <v>240</v>
      </c>
      <c r="I104" s="12">
        <v>15</v>
      </c>
      <c r="J104" s="12">
        <v>2</v>
      </c>
      <c r="K104" s="12">
        <v>1.41</v>
      </c>
      <c r="L104" s="12">
        <v>0.73899999999999999</v>
      </c>
      <c r="M104" s="12">
        <v>1.2</v>
      </c>
      <c r="N104" s="12">
        <v>1.2</v>
      </c>
      <c r="O104" s="12">
        <v>1.851</v>
      </c>
      <c r="P104" s="12">
        <v>6.0000000000000001E-3</v>
      </c>
      <c r="Q104" s="12">
        <v>7.0000000000000001E-3</v>
      </c>
      <c r="R104" s="2">
        <v>43557</v>
      </c>
      <c r="S104" s="13">
        <v>0.69781249999999995</v>
      </c>
      <c r="T104" s="12">
        <v>2.0499999999999998</v>
      </c>
      <c r="U104" s="12">
        <v>-82.424623613700007</v>
      </c>
      <c r="V104" s="12">
        <v>27.929668621000001</v>
      </c>
      <c r="W104" s="12">
        <v>-0.53890000000000005</v>
      </c>
      <c r="Y104">
        <v>2.04</v>
      </c>
      <c r="Z104">
        <f t="shared" si="2"/>
        <v>-0.58840000000000003</v>
      </c>
      <c r="AA104">
        <f t="shared" si="3"/>
        <v>-0.54890000000000005</v>
      </c>
    </row>
    <row r="105" spans="1:27" x14ac:dyDescent="0.3">
      <c r="A105" s="12">
        <v>3090229.4325999999</v>
      </c>
      <c r="B105" s="12">
        <v>359833.46380000003</v>
      </c>
      <c r="C105" s="12">
        <v>-0.63849999999999996</v>
      </c>
      <c r="D105" s="12">
        <v>104</v>
      </c>
      <c r="E105" s="12"/>
      <c r="F105" s="12">
        <v>8.9999999999999993E-3</v>
      </c>
      <c r="G105" s="12">
        <v>1.6E-2</v>
      </c>
      <c r="H105" s="12" t="s">
        <v>240</v>
      </c>
      <c r="I105" s="12">
        <v>16</v>
      </c>
      <c r="J105" s="12">
        <v>2</v>
      </c>
      <c r="K105" s="12">
        <v>1.3089999999999999</v>
      </c>
      <c r="L105" s="12">
        <v>0.69</v>
      </c>
      <c r="M105" s="12">
        <v>1.1120000000000001</v>
      </c>
      <c r="N105" s="12">
        <v>1.097</v>
      </c>
      <c r="O105" s="12">
        <v>1.708</v>
      </c>
      <c r="P105" s="12">
        <v>6.0000000000000001E-3</v>
      </c>
      <c r="Q105" s="12">
        <v>7.0000000000000001E-3</v>
      </c>
      <c r="R105" s="2">
        <v>43557</v>
      </c>
      <c r="S105" s="13">
        <v>0.69798611111111108</v>
      </c>
      <c r="T105" s="12">
        <v>2.0499999999999998</v>
      </c>
      <c r="U105" s="12">
        <v>-82.424572432700003</v>
      </c>
      <c r="V105" s="12">
        <v>27.929684043999998</v>
      </c>
      <c r="W105" s="12">
        <v>-0.59916000000000003</v>
      </c>
      <c r="Y105">
        <v>2.04</v>
      </c>
      <c r="Z105">
        <f t="shared" si="2"/>
        <v>-0.64849999999999997</v>
      </c>
      <c r="AA105">
        <f t="shared" si="3"/>
        <v>-0.60916000000000003</v>
      </c>
    </row>
    <row r="106" spans="1:27" x14ac:dyDescent="0.3">
      <c r="A106" s="12">
        <v>3090232.0277</v>
      </c>
      <c r="B106" s="12">
        <v>359837.9853</v>
      </c>
      <c r="C106" s="12">
        <v>-0.67200000000000004</v>
      </c>
      <c r="D106" s="12">
        <v>105</v>
      </c>
      <c r="E106" s="12"/>
      <c r="F106" s="12">
        <v>8.9999999999999993E-3</v>
      </c>
      <c r="G106" s="12">
        <v>1.6E-2</v>
      </c>
      <c r="H106" s="12" t="s">
        <v>240</v>
      </c>
      <c r="I106" s="12">
        <v>17</v>
      </c>
      <c r="J106" s="12">
        <v>2</v>
      </c>
      <c r="K106" s="12">
        <v>1.248</v>
      </c>
      <c r="L106" s="12">
        <v>0.65900000000000003</v>
      </c>
      <c r="M106" s="12">
        <v>1.06</v>
      </c>
      <c r="N106" s="12">
        <v>1.038</v>
      </c>
      <c r="O106" s="12">
        <v>1.6240000000000001</v>
      </c>
      <c r="P106" s="12">
        <v>6.0000000000000001E-3</v>
      </c>
      <c r="Q106" s="12">
        <v>7.0000000000000001E-3</v>
      </c>
      <c r="R106" s="2">
        <v>43557</v>
      </c>
      <c r="S106" s="13">
        <v>0.69815972222222233</v>
      </c>
      <c r="T106" s="12">
        <v>2.0499999999999998</v>
      </c>
      <c r="U106" s="12">
        <v>-82.424526797400006</v>
      </c>
      <c r="V106" s="12">
        <v>27.929707939</v>
      </c>
      <c r="W106" s="12">
        <v>-0.63278999999999996</v>
      </c>
      <c r="Y106">
        <v>2.04</v>
      </c>
      <c r="Z106">
        <f t="shared" si="2"/>
        <v>-0.68200000000000005</v>
      </c>
      <c r="AA106">
        <f t="shared" si="3"/>
        <v>-0.64278999999999997</v>
      </c>
    </row>
    <row r="107" spans="1:27" x14ac:dyDescent="0.3">
      <c r="A107" s="12">
        <v>3090234.9556999998</v>
      </c>
      <c r="B107" s="12">
        <v>359841.96289999998</v>
      </c>
      <c r="C107" s="12">
        <v>-0.73199999999999998</v>
      </c>
      <c r="D107" s="12">
        <v>106</v>
      </c>
      <c r="E107" s="12"/>
      <c r="F107" s="12">
        <v>8.9999999999999993E-3</v>
      </c>
      <c r="G107" s="12">
        <v>1.6E-2</v>
      </c>
      <c r="H107" s="12" t="s">
        <v>240</v>
      </c>
      <c r="I107" s="12">
        <v>17</v>
      </c>
      <c r="J107" s="12">
        <v>2</v>
      </c>
      <c r="K107" s="12">
        <v>1.246</v>
      </c>
      <c r="L107" s="12">
        <v>0.65900000000000003</v>
      </c>
      <c r="M107" s="12">
        <v>1.0569999999999999</v>
      </c>
      <c r="N107" s="12">
        <v>1.036</v>
      </c>
      <c r="O107" s="12">
        <v>1.62</v>
      </c>
      <c r="P107" s="12">
        <v>6.0000000000000001E-3</v>
      </c>
      <c r="Q107" s="12">
        <v>7.0000000000000001E-3</v>
      </c>
      <c r="R107" s="2">
        <v>43557</v>
      </c>
      <c r="S107" s="13">
        <v>0.69833333333333336</v>
      </c>
      <c r="T107" s="12">
        <v>2.0499999999999998</v>
      </c>
      <c r="U107" s="12">
        <v>-82.424486728100007</v>
      </c>
      <c r="V107" s="12">
        <v>27.929734781099999</v>
      </c>
      <c r="W107" s="12">
        <v>-0.69289999999999996</v>
      </c>
      <c r="Y107">
        <v>2.04</v>
      </c>
      <c r="Z107">
        <f t="shared" si="2"/>
        <v>-0.74199999999999999</v>
      </c>
      <c r="AA107">
        <f t="shared" si="3"/>
        <v>-0.70289999999999997</v>
      </c>
    </row>
    <row r="108" spans="1:27" x14ac:dyDescent="0.3">
      <c r="A108" s="12">
        <v>3090240.6628</v>
      </c>
      <c r="B108" s="12">
        <v>359850.57040000003</v>
      </c>
      <c r="C108" s="12">
        <v>-0.75019999999999998</v>
      </c>
      <c r="D108" s="12">
        <v>107</v>
      </c>
      <c r="E108" s="12"/>
      <c r="F108" s="12">
        <v>0.01</v>
      </c>
      <c r="G108" s="12">
        <v>1.7000000000000001E-2</v>
      </c>
      <c r="H108" s="12" t="s">
        <v>240</v>
      </c>
      <c r="I108" s="12">
        <v>17</v>
      </c>
      <c r="J108" s="12">
        <v>2</v>
      </c>
      <c r="K108" s="12">
        <v>1.2430000000000001</v>
      </c>
      <c r="L108" s="12">
        <v>0.65900000000000003</v>
      </c>
      <c r="M108" s="12">
        <v>1.054</v>
      </c>
      <c r="N108" s="12">
        <v>1.0329999999999999</v>
      </c>
      <c r="O108" s="12">
        <v>1.6160000000000001</v>
      </c>
      <c r="P108" s="12">
        <v>6.0000000000000001E-3</v>
      </c>
      <c r="Q108" s="12">
        <v>7.0000000000000001E-3</v>
      </c>
      <c r="R108" s="2">
        <v>43557</v>
      </c>
      <c r="S108" s="13">
        <v>0.69859953703703714</v>
      </c>
      <c r="T108" s="12">
        <v>2.0499999999999998</v>
      </c>
      <c r="U108" s="12">
        <v>-82.424399943799997</v>
      </c>
      <c r="V108" s="12">
        <v>27.929787189999999</v>
      </c>
      <c r="W108" s="12">
        <v>-0.71135999999999999</v>
      </c>
      <c r="Y108">
        <v>2.04</v>
      </c>
      <c r="Z108">
        <f t="shared" si="2"/>
        <v>-0.76019999999999999</v>
      </c>
      <c r="AA108">
        <f t="shared" si="3"/>
        <v>-0.72136</v>
      </c>
    </row>
    <row r="109" spans="1:27" x14ac:dyDescent="0.3">
      <c r="A109" s="12">
        <v>3090243.909</v>
      </c>
      <c r="B109" s="12">
        <v>359854.50280000002</v>
      </c>
      <c r="C109" s="12">
        <v>-0.76839999999999997</v>
      </c>
      <c r="D109" s="12">
        <v>108</v>
      </c>
      <c r="E109" s="12"/>
      <c r="F109" s="12">
        <v>8.9999999999999993E-3</v>
      </c>
      <c r="G109" s="12">
        <v>1.7000000000000001E-2</v>
      </c>
      <c r="H109" s="12" t="s">
        <v>240</v>
      </c>
      <c r="I109" s="12">
        <v>17</v>
      </c>
      <c r="J109" s="12">
        <v>2</v>
      </c>
      <c r="K109" s="12">
        <v>1.2410000000000001</v>
      </c>
      <c r="L109" s="12">
        <v>0.65900000000000003</v>
      </c>
      <c r="M109" s="12">
        <v>1.052</v>
      </c>
      <c r="N109" s="12">
        <v>1.032</v>
      </c>
      <c r="O109" s="12">
        <v>1.6140000000000001</v>
      </c>
      <c r="P109" s="12">
        <v>6.0000000000000001E-3</v>
      </c>
      <c r="Q109" s="12">
        <v>7.0000000000000001E-3</v>
      </c>
      <c r="R109" s="2">
        <v>43557</v>
      </c>
      <c r="S109" s="13">
        <v>0.69876157407407413</v>
      </c>
      <c r="T109" s="12">
        <v>2.0499999999999998</v>
      </c>
      <c r="U109" s="12">
        <v>-82.424360371299997</v>
      </c>
      <c r="V109" s="12">
        <v>27.929816898999999</v>
      </c>
      <c r="W109" s="12">
        <v>-0.72967000000000004</v>
      </c>
      <c r="Y109">
        <v>2.04</v>
      </c>
      <c r="Z109">
        <f t="shared" si="2"/>
        <v>-0.77839999999999998</v>
      </c>
      <c r="AA109">
        <f t="shared" si="3"/>
        <v>-0.73967000000000005</v>
      </c>
    </row>
    <row r="110" spans="1:27" x14ac:dyDescent="0.3">
      <c r="A110" s="12">
        <v>3090247.4889000002</v>
      </c>
      <c r="B110" s="12">
        <v>359858.39640000003</v>
      </c>
      <c r="C110" s="12">
        <v>-0.82709999999999995</v>
      </c>
      <c r="D110" s="12">
        <v>109</v>
      </c>
      <c r="E110" s="12"/>
      <c r="F110" s="12">
        <v>0.01</v>
      </c>
      <c r="G110" s="12">
        <v>1.7000000000000001E-2</v>
      </c>
      <c r="H110" s="12" t="s">
        <v>240</v>
      </c>
      <c r="I110" s="12">
        <v>17</v>
      </c>
      <c r="J110" s="12">
        <v>2</v>
      </c>
      <c r="K110" s="12">
        <v>1.2390000000000001</v>
      </c>
      <c r="L110" s="12">
        <v>0.65800000000000003</v>
      </c>
      <c r="M110" s="12">
        <v>1.0489999999999999</v>
      </c>
      <c r="N110" s="12">
        <v>1.0289999999999999</v>
      </c>
      <c r="O110" s="12">
        <v>1.61</v>
      </c>
      <c r="P110" s="12">
        <v>7.0000000000000001E-3</v>
      </c>
      <c r="Q110" s="12">
        <v>7.0000000000000001E-3</v>
      </c>
      <c r="R110" s="2">
        <v>43557</v>
      </c>
      <c r="S110" s="13">
        <v>0.69895833333333324</v>
      </c>
      <c r="T110" s="12">
        <v>2.0499999999999998</v>
      </c>
      <c r="U110" s="12">
        <v>-82.424321232500006</v>
      </c>
      <c r="V110" s="12">
        <v>27.9298496153</v>
      </c>
      <c r="W110" s="12">
        <v>-0.78847</v>
      </c>
      <c r="Y110">
        <v>2.04</v>
      </c>
      <c r="Z110">
        <f t="shared" si="2"/>
        <v>-0.83709999999999996</v>
      </c>
      <c r="AA110">
        <f t="shared" si="3"/>
        <v>-0.79847000000000001</v>
      </c>
    </row>
    <row r="111" spans="1:27" x14ac:dyDescent="0.3">
      <c r="A111" s="12">
        <v>3090128.8585000001</v>
      </c>
      <c r="B111" s="12">
        <v>359831.0515</v>
      </c>
      <c r="C111" s="12">
        <v>-0.20250000000000001</v>
      </c>
      <c r="D111" s="12">
        <v>110</v>
      </c>
      <c r="E111" s="12" t="s">
        <v>254</v>
      </c>
      <c r="F111" s="12">
        <v>1.0999999999999999E-2</v>
      </c>
      <c r="G111" s="12">
        <v>2.7E-2</v>
      </c>
      <c r="H111" s="12" t="s">
        <v>240</v>
      </c>
      <c r="I111" s="12">
        <v>8</v>
      </c>
      <c r="J111" s="12">
        <v>1</v>
      </c>
      <c r="K111" s="12">
        <v>2.27</v>
      </c>
      <c r="L111" s="12">
        <v>1.131</v>
      </c>
      <c r="M111" s="12">
        <v>1.9690000000000001</v>
      </c>
      <c r="N111" s="12">
        <v>1.3879999999999999</v>
      </c>
      <c r="O111" s="12">
        <v>2.661</v>
      </c>
      <c r="P111" s="12">
        <v>8.0000000000000002E-3</v>
      </c>
      <c r="Q111" s="12">
        <v>8.0000000000000002E-3</v>
      </c>
      <c r="R111" s="2">
        <v>43557</v>
      </c>
      <c r="S111" s="13">
        <v>0.71325231481481488</v>
      </c>
      <c r="T111" s="12">
        <v>2.0499999999999998</v>
      </c>
      <c r="U111" s="12">
        <v>-82.424585040300002</v>
      </c>
      <c r="V111" s="12">
        <v>27.928776150499999</v>
      </c>
      <c r="W111" s="12">
        <v>-0.16397</v>
      </c>
      <c r="Y111">
        <v>2.04</v>
      </c>
      <c r="Z111">
        <f t="shared" si="2"/>
        <v>-0.21250000000000002</v>
      </c>
      <c r="AA111">
        <f t="shared" si="3"/>
        <v>-0.17397000000000001</v>
      </c>
    </row>
    <row r="112" spans="1:27" x14ac:dyDescent="0.3">
      <c r="A112" s="12">
        <v>3090128.4084000001</v>
      </c>
      <c r="B112" s="12">
        <v>359831.71470000001</v>
      </c>
      <c r="C112" s="12">
        <v>-0.21290000000000001</v>
      </c>
      <c r="D112" s="12">
        <v>111</v>
      </c>
      <c r="E112" s="12" t="s">
        <v>252</v>
      </c>
      <c r="F112" s="12">
        <v>1.2E-2</v>
      </c>
      <c r="G112" s="12">
        <v>2.9000000000000001E-2</v>
      </c>
      <c r="H112" s="12" t="s">
        <v>240</v>
      </c>
      <c r="I112" s="12">
        <v>8</v>
      </c>
      <c r="J112" s="12">
        <v>2</v>
      </c>
      <c r="K112" s="12">
        <v>2.2669999999999999</v>
      </c>
      <c r="L112" s="12">
        <v>1.131</v>
      </c>
      <c r="M112" s="12">
        <v>1.964</v>
      </c>
      <c r="N112" s="12">
        <v>1.3859999999999999</v>
      </c>
      <c r="O112" s="12">
        <v>2.657</v>
      </c>
      <c r="P112" s="12">
        <v>8.9999999999999993E-3</v>
      </c>
      <c r="Q112" s="12">
        <v>8.0000000000000002E-3</v>
      </c>
      <c r="R112" s="2">
        <v>43557</v>
      </c>
      <c r="S112" s="13">
        <v>0.71342592592592602</v>
      </c>
      <c r="T112" s="12">
        <v>2.0499999999999998</v>
      </c>
      <c r="U112" s="12">
        <v>-82.424578248399996</v>
      </c>
      <c r="V112" s="12">
        <v>27.928772158200001</v>
      </c>
      <c r="W112" s="12">
        <v>-0.1744</v>
      </c>
      <c r="Y112">
        <v>2.04</v>
      </c>
      <c r="Z112">
        <f t="shared" si="2"/>
        <v>-0.22290000000000001</v>
      </c>
      <c r="AA112">
        <f t="shared" si="3"/>
        <v>-0.18440000000000001</v>
      </c>
    </row>
    <row r="113" spans="1:27" x14ac:dyDescent="0.3">
      <c r="A113" s="12">
        <v>3090140.5743999998</v>
      </c>
      <c r="B113" s="12">
        <v>359832.75890000002</v>
      </c>
      <c r="C113" s="12">
        <v>-0.27200000000000002</v>
      </c>
      <c r="D113" s="12">
        <v>112</v>
      </c>
      <c r="E113" s="12" t="s">
        <v>257</v>
      </c>
      <c r="F113" s="12">
        <v>8.0000000000000002E-3</v>
      </c>
      <c r="G113" s="12">
        <v>1.9E-2</v>
      </c>
      <c r="H113" s="12" t="s">
        <v>240</v>
      </c>
      <c r="I113" s="12">
        <v>13</v>
      </c>
      <c r="J113" s="12">
        <v>2</v>
      </c>
      <c r="K113" s="12">
        <v>1.8220000000000001</v>
      </c>
      <c r="L113" s="12">
        <v>0.88700000000000001</v>
      </c>
      <c r="M113" s="12">
        <v>1.5920000000000001</v>
      </c>
      <c r="N113" s="12">
        <v>1.73</v>
      </c>
      <c r="O113" s="12">
        <v>2.5129999999999999</v>
      </c>
      <c r="P113" s="12">
        <v>6.0000000000000001E-3</v>
      </c>
      <c r="Q113" s="12">
        <v>5.0000000000000001E-3</v>
      </c>
      <c r="R113" s="2">
        <v>43557</v>
      </c>
      <c r="S113" s="13">
        <v>0.72225694444444455</v>
      </c>
      <c r="T113" s="12">
        <v>2.0499999999999998</v>
      </c>
      <c r="U113" s="12">
        <v>-82.424569078299996</v>
      </c>
      <c r="V113" s="12">
        <v>27.928882061199999</v>
      </c>
      <c r="W113" s="12">
        <v>-0.23341999999999999</v>
      </c>
      <c r="Y113">
        <v>2.04</v>
      </c>
      <c r="Z113">
        <f t="shared" si="2"/>
        <v>-0.28200000000000003</v>
      </c>
      <c r="AA113">
        <f t="shared" si="3"/>
        <v>-0.24342</v>
      </c>
    </row>
    <row r="114" spans="1:27" x14ac:dyDescent="0.3">
      <c r="A114" s="12">
        <v>3090128.8409000002</v>
      </c>
      <c r="B114" s="12">
        <v>359831.10430000001</v>
      </c>
      <c r="C114" s="12">
        <v>-0.19259999999999999</v>
      </c>
      <c r="D114" s="12">
        <v>113</v>
      </c>
      <c r="E114" s="12" t="s">
        <v>304</v>
      </c>
      <c r="F114" s="12">
        <v>8.9999999999999993E-3</v>
      </c>
      <c r="G114" s="12">
        <v>0.02</v>
      </c>
      <c r="H114" s="12" t="s">
        <v>240</v>
      </c>
      <c r="I114" s="12">
        <v>13</v>
      </c>
      <c r="J114" s="12">
        <v>1</v>
      </c>
      <c r="K114" s="12">
        <v>1.825</v>
      </c>
      <c r="L114" s="12">
        <v>0.88700000000000001</v>
      </c>
      <c r="M114" s="12">
        <v>1.595</v>
      </c>
      <c r="N114" s="12">
        <v>1.732</v>
      </c>
      <c r="O114" s="12">
        <v>2.516</v>
      </c>
      <c r="P114" s="12">
        <v>7.0000000000000001E-3</v>
      </c>
      <c r="Q114" s="12">
        <v>6.0000000000000001E-3</v>
      </c>
      <c r="R114" s="2">
        <v>43557</v>
      </c>
      <c r="S114" s="13">
        <v>0.72255787037037045</v>
      </c>
      <c r="T114" s="12">
        <v>2.0499999999999998</v>
      </c>
      <c r="U114" s="12">
        <v>-82.424584501699997</v>
      </c>
      <c r="V114" s="12">
        <v>27.928775997199999</v>
      </c>
      <c r="W114" s="12">
        <v>-0.15407000000000001</v>
      </c>
      <c r="Y114">
        <v>2.04</v>
      </c>
      <c r="Z114">
        <f t="shared" si="2"/>
        <v>-0.2026</v>
      </c>
      <c r="AA114">
        <f t="shared" si="3"/>
        <v>-0.16407000000000002</v>
      </c>
    </row>
    <row r="115" spans="1:27" x14ac:dyDescent="0.3">
      <c r="A115" s="12">
        <v>3090128.2459999998</v>
      </c>
      <c r="B115" s="12">
        <v>359831.38209999999</v>
      </c>
      <c r="C115" s="12">
        <v>-0.21609999999999999</v>
      </c>
      <c r="D115" s="12">
        <v>114</v>
      </c>
      <c r="E115" s="12" t="s">
        <v>305</v>
      </c>
      <c r="F115" s="12">
        <v>0.01</v>
      </c>
      <c r="G115" s="12">
        <v>2.1999999999999999E-2</v>
      </c>
      <c r="H115" s="12" t="s">
        <v>240</v>
      </c>
      <c r="I115" s="12">
        <v>13</v>
      </c>
      <c r="J115" s="12">
        <v>3</v>
      </c>
      <c r="K115" s="12">
        <v>1.8260000000000001</v>
      </c>
      <c r="L115" s="12">
        <v>0.88700000000000001</v>
      </c>
      <c r="M115" s="12">
        <v>1.5960000000000001</v>
      </c>
      <c r="N115" s="12">
        <v>1.734</v>
      </c>
      <c r="O115" s="12">
        <v>2.5179999999999998</v>
      </c>
      <c r="P115" s="12">
        <v>7.0000000000000001E-3</v>
      </c>
      <c r="Q115" s="12">
        <v>6.0000000000000001E-3</v>
      </c>
      <c r="R115" s="2">
        <v>43557</v>
      </c>
      <c r="S115" s="13">
        <v>0.72273148148148147</v>
      </c>
      <c r="T115" s="12">
        <v>2.0499999999999998</v>
      </c>
      <c r="U115" s="12">
        <v>-82.424581608599993</v>
      </c>
      <c r="V115" s="12">
        <v>27.928770657699999</v>
      </c>
      <c r="W115" s="12">
        <v>-0.17759</v>
      </c>
      <c r="Y115">
        <v>2.04</v>
      </c>
      <c r="Z115">
        <f t="shared" si="2"/>
        <v>-0.2261</v>
      </c>
      <c r="AA115">
        <f t="shared" si="3"/>
        <v>-0.18759000000000001</v>
      </c>
    </row>
    <row r="116" spans="1:27" x14ac:dyDescent="0.3">
      <c r="A116" s="12">
        <v>3090121.2675000001</v>
      </c>
      <c r="B116" s="12">
        <v>359834.24229999998</v>
      </c>
      <c r="C116" s="12">
        <v>-0.28470000000000001</v>
      </c>
      <c r="D116" s="12">
        <v>115</v>
      </c>
      <c r="E116" s="12" t="s">
        <v>255</v>
      </c>
      <c r="F116" s="12">
        <v>8.9999999999999993E-3</v>
      </c>
      <c r="G116" s="12">
        <v>0.02</v>
      </c>
      <c r="H116" s="12" t="s">
        <v>240</v>
      </c>
      <c r="I116" s="12">
        <v>13</v>
      </c>
      <c r="J116" s="12">
        <v>2</v>
      </c>
      <c r="K116" s="12">
        <v>1.829</v>
      </c>
      <c r="L116" s="12">
        <v>0.88800000000000001</v>
      </c>
      <c r="M116" s="12">
        <v>1.599</v>
      </c>
      <c r="N116" s="12">
        <v>1.7370000000000001</v>
      </c>
      <c r="O116" s="12">
        <v>2.5219999999999998</v>
      </c>
      <c r="P116" s="12">
        <v>7.0000000000000001E-3</v>
      </c>
      <c r="Q116" s="12">
        <v>6.0000000000000001E-3</v>
      </c>
      <c r="R116" s="2">
        <v>43557</v>
      </c>
      <c r="S116" s="13">
        <v>0.72313657407407417</v>
      </c>
      <c r="T116" s="12">
        <v>2.0499999999999998</v>
      </c>
      <c r="U116" s="12">
        <v>-82.424551720899998</v>
      </c>
      <c r="V116" s="12">
        <v>27.928707980199999</v>
      </c>
      <c r="W116" s="12">
        <v>-0.24631</v>
      </c>
      <c r="Y116">
        <v>2.04</v>
      </c>
      <c r="Z116">
        <f t="shared" si="2"/>
        <v>-0.29470000000000002</v>
      </c>
      <c r="AA116">
        <f t="shared" si="3"/>
        <v>-0.25630999999999998</v>
      </c>
    </row>
    <row r="117" spans="1:27" x14ac:dyDescent="0.3">
      <c r="A117" s="12">
        <v>3090120.5690000001</v>
      </c>
      <c r="B117" s="12">
        <v>359834.94410000002</v>
      </c>
      <c r="C117" s="12">
        <v>-0.222</v>
      </c>
      <c r="D117" s="12">
        <v>116</v>
      </c>
      <c r="E117" s="12" t="s">
        <v>251</v>
      </c>
      <c r="F117" s="12">
        <v>8.9999999999999993E-3</v>
      </c>
      <c r="G117" s="12">
        <v>2.1000000000000001E-2</v>
      </c>
      <c r="H117" s="12" t="s">
        <v>240</v>
      </c>
      <c r="I117" s="12">
        <v>13</v>
      </c>
      <c r="J117" s="12">
        <v>2</v>
      </c>
      <c r="K117" s="12">
        <v>1.831</v>
      </c>
      <c r="L117" s="12">
        <v>0.88800000000000001</v>
      </c>
      <c r="M117" s="12">
        <v>1.601</v>
      </c>
      <c r="N117" s="12">
        <v>1.7390000000000001</v>
      </c>
      <c r="O117" s="12">
        <v>2.5249999999999999</v>
      </c>
      <c r="P117" s="12">
        <v>7.0000000000000001E-3</v>
      </c>
      <c r="Q117" s="12">
        <v>6.0000000000000001E-3</v>
      </c>
      <c r="R117" s="2">
        <v>43557</v>
      </c>
      <c r="S117" s="13">
        <v>0.72333333333333327</v>
      </c>
      <c r="T117" s="12">
        <v>2.0499999999999998</v>
      </c>
      <c r="U117" s="12">
        <v>-82.4245445074</v>
      </c>
      <c r="V117" s="12">
        <v>27.9287017503</v>
      </c>
      <c r="W117" s="12">
        <v>-0.18362999999999999</v>
      </c>
      <c r="Y117">
        <v>2.04</v>
      </c>
      <c r="Z117">
        <f t="shared" si="2"/>
        <v>-0.23200000000000001</v>
      </c>
      <c r="AA117">
        <f t="shared" si="3"/>
        <v>-0.19363</v>
      </c>
    </row>
    <row r="118" spans="1:27" x14ac:dyDescent="0.3">
      <c r="A118" s="12">
        <v>3090115.9153999998</v>
      </c>
      <c r="B118" s="12">
        <v>359842.55229999998</v>
      </c>
      <c r="C118" s="12">
        <v>-0.35210000000000002</v>
      </c>
      <c r="D118" s="12">
        <v>117</v>
      </c>
      <c r="E118" s="12" t="s">
        <v>264</v>
      </c>
      <c r="F118" s="12">
        <v>8.9999999999999993E-3</v>
      </c>
      <c r="G118" s="12">
        <v>2.1000000000000001E-2</v>
      </c>
      <c r="H118" s="12" t="s">
        <v>240</v>
      </c>
      <c r="I118" s="12">
        <v>13</v>
      </c>
      <c r="J118" s="12">
        <v>2</v>
      </c>
      <c r="K118" s="12">
        <v>1.833</v>
      </c>
      <c r="L118" s="12">
        <v>0.88900000000000001</v>
      </c>
      <c r="M118" s="12">
        <v>1.6040000000000001</v>
      </c>
      <c r="N118" s="12">
        <v>1.7410000000000001</v>
      </c>
      <c r="O118" s="12">
        <v>2.5289999999999999</v>
      </c>
      <c r="P118" s="12">
        <v>7.0000000000000001E-3</v>
      </c>
      <c r="Q118" s="12">
        <v>6.0000000000000001E-3</v>
      </c>
      <c r="R118" s="2">
        <v>43557</v>
      </c>
      <c r="S118" s="13">
        <v>0.72366898148148151</v>
      </c>
      <c r="T118" s="12">
        <v>2.0499999999999998</v>
      </c>
      <c r="U118" s="12">
        <v>-82.424466651499998</v>
      </c>
      <c r="V118" s="12">
        <v>27.9286605532</v>
      </c>
      <c r="W118" s="12">
        <v>-0.31398999999999999</v>
      </c>
      <c r="Y118">
        <v>2.04</v>
      </c>
      <c r="Z118">
        <f t="shared" si="2"/>
        <v>-0.36210000000000003</v>
      </c>
      <c r="AA118">
        <f t="shared" si="3"/>
        <v>-0.32399</v>
      </c>
    </row>
    <row r="119" spans="1:27" x14ac:dyDescent="0.3">
      <c r="A119" s="12">
        <v>3090111.5712000001</v>
      </c>
      <c r="B119" s="12">
        <v>359846.61709999997</v>
      </c>
      <c r="C119" s="12">
        <v>-0.23930000000000001</v>
      </c>
      <c r="D119" s="12">
        <v>118</v>
      </c>
      <c r="E119" s="12" t="s">
        <v>250</v>
      </c>
      <c r="F119" s="12">
        <v>8.9999999999999993E-3</v>
      </c>
      <c r="G119" s="12">
        <v>0.02</v>
      </c>
      <c r="H119" s="12" t="s">
        <v>240</v>
      </c>
      <c r="I119" s="12">
        <v>13</v>
      </c>
      <c r="J119" s="12">
        <v>2</v>
      </c>
      <c r="K119" s="12">
        <v>1.835</v>
      </c>
      <c r="L119" s="12">
        <v>0.88900000000000001</v>
      </c>
      <c r="M119" s="12">
        <v>1.6060000000000001</v>
      </c>
      <c r="N119" s="12">
        <v>1.7430000000000001</v>
      </c>
      <c r="O119" s="12">
        <v>2.5310000000000001</v>
      </c>
      <c r="P119" s="12">
        <v>7.0000000000000001E-3</v>
      </c>
      <c r="Q119" s="12">
        <v>6.0000000000000001E-3</v>
      </c>
      <c r="R119" s="2">
        <v>43557</v>
      </c>
      <c r="S119" s="13">
        <v>0.72391203703703699</v>
      </c>
      <c r="T119" s="12">
        <v>2.0499999999999998</v>
      </c>
      <c r="U119" s="12">
        <v>-82.424424835899998</v>
      </c>
      <c r="V119" s="12">
        <v>27.9286217758</v>
      </c>
      <c r="W119" s="12">
        <v>-0.20133999999999999</v>
      </c>
      <c r="Y119">
        <v>2.04</v>
      </c>
      <c r="Z119">
        <f t="shared" si="2"/>
        <v>-0.24930000000000002</v>
      </c>
      <c r="AA119">
        <f t="shared" si="3"/>
        <v>-0.21134</v>
      </c>
    </row>
    <row r="120" spans="1:27" x14ac:dyDescent="0.3">
      <c r="A120" s="12">
        <v>3090110.4416999999</v>
      </c>
      <c r="B120" s="12">
        <v>359848.50579999998</v>
      </c>
      <c r="C120" s="12">
        <v>-0.27339999999999998</v>
      </c>
      <c r="D120" s="12">
        <v>119</v>
      </c>
      <c r="E120" s="12" t="s">
        <v>249</v>
      </c>
      <c r="F120" s="12">
        <v>8.9999999999999993E-3</v>
      </c>
      <c r="G120" s="12">
        <v>2.1000000000000001E-2</v>
      </c>
      <c r="H120" s="12" t="s">
        <v>240</v>
      </c>
      <c r="I120" s="12">
        <v>13</v>
      </c>
      <c r="J120" s="12">
        <v>1</v>
      </c>
      <c r="K120" s="12">
        <v>1.837</v>
      </c>
      <c r="L120" s="12">
        <v>0.89</v>
      </c>
      <c r="M120" s="12">
        <v>1.6080000000000001</v>
      </c>
      <c r="N120" s="12">
        <v>1.746</v>
      </c>
      <c r="O120" s="12">
        <v>2.5339999999999998</v>
      </c>
      <c r="P120" s="12">
        <v>7.0000000000000001E-3</v>
      </c>
      <c r="Q120" s="12">
        <v>6.0000000000000001E-3</v>
      </c>
      <c r="R120" s="2">
        <v>43557</v>
      </c>
      <c r="S120" s="13">
        <v>0.72422453703703704</v>
      </c>
      <c r="T120" s="12">
        <v>2.0499999999999998</v>
      </c>
      <c r="U120" s="12">
        <v>-82.4244055116</v>
      </c>
      <c r="V120" s="12">
        <v>27.928611781099999</v>
      </c>
      <c r="W120" s="12">
        <v>-0.23549999999999999</v>
      </c>
      <c r="Y120">
        <v>2.04</v>
      </c>
      <c r="Z120">
        <f t="shared" si="2"/>
        <v>-0.28339999999999999</v>
      </c>
      <c r="AA120">
        <f t="shared" si="3"/>
        <v>-0.2455</v>
      </c>
    </row>
    <row r="121" spans="1:27" x14ac:dyDescent="0.3">
      <c r="A121" s="12">
        <v>3090124.2905999999</v>
      </c>
      <c r="B121" s="12">
        <v>359832.19069999998</v>
      </c>
      <c r="C121" s="12">
        <v>-0.16450000000000001</v>
      </c>
      <c r="D121" s="12">
        <v>120</v>
      </c>
      <c r="E121" s="12" t="s">
        <v>253</v>
      </c>
      <c r="F121" s="12">
        <v>8.9999999999999993E-3</v>
      </c>
      <c r="G121" s="12">
        <v>0.02</v>
      </c>
      <c r="H121" s="12" t="s">
        <v>240</v>
      </c>
      <c r="I121" s="12">
        <v>13</v>
      </c>
      <c r="J121" s="12">
        <v>2</v>
      </c>
      <c r="K121" s="12">
        <v>1.847</v>
      </c>
      <c r="L121" s="12">
        <v>0.89200000000000002</v>
      </c>
      <c r="M121" s="12">
        <v>1.617</v>
      </c>
      <c r="N121" s="12">
        <v>1.7549999999999999</v>
      </c>
      <c r="O121" s="12">
        <v>2.5470000000000002</v>
      </c>
      <c r="P121" s="12">
        <v>7.0000000000000001E-3</v>
      </c>
      <c r="Q121" s="12">
        <v>6.0000000000000001E-3</v>
      </c>
      <c r="R121" s="2">
        <v>43557</v>
      </c>
      <c r="S121" s="13">
        <v>0.72538194444444448</v>
      </c>
      <c r="T121" s="12">
        <v>2.0499999999999998</v>
      </c>
      <c r="U121" s="12">
        <v>-82.424572924499998</v>
      </c>
      <c r="V121" s="12">
        <v>27.9287350468</v>
      </c>
      <c r="W121" s="12">
        <v>-0.12604000000000001</v>
      </c>
      <c r="Y121">
        <v>2.04</v>
      </c>
      <c r="Z121">
        <f t="shared" si="2"/>
        <v>-0.17450000000000002</v>
      </c>
      <c r="AA121">
        <f t="shared" si="3"/>
        <v>-0.13604000000000002</v>
      </c>
    </row>
    <row r="122" spans="1:27" x14ac:dyDescent="0.3">
      <c r="A122" s="12">
        <v>3090113.8325999998</v>
      </c>
      <c r="B122" s="12">
        <v>359844.20419999998</v>
      </c>
      <c r="C122" s="12">
        <v>-0.28539999999999999</v>
      </c>
      <c r="D122" s="12">
        <v>121</v>
      </c>
      <c r="E122" s="12" t="s">
        <v>258</v>
      </c>
      <c r="F122" s="12">
        <v>0.01</v>
      </c>
      <c r="G122" s="12">
        <v>2.1999999999999999E-2</v>
      </c>
      <c r="H122" s="12" t="s">
        <v>240</v>
      </c>
      <c r="I122" s="12">
        <v>13</v>
      </c>
      <c r="J122" s="12">
        <v>2</v>
      </c>
      <c r="K122" s="12">
        <v>1.8520000000000001</v>
      </c>
      <c r="L122" s="12">
        <v>0.89300000000000002</v>
      </c>
      <c r="M122" s="12">
        <v>1.623</v>
      </c>
      <c r="N122" s="12">
        <v>1.76</v>
      </c>
      <c r="O122" s="12">
        <v>2.5550000000000002</v>
      </c>
      <c r="P122" s="12">
        <v>7.0000000000000001E-3</v>
      </c>
      <c r="Q122" s="12">
        <v>6.0000000000000001E-3</v>
      </c>
      <c r="R122" s="2">
        <v>43557</v>
      </c>
      <c r="S122" s="13">
        <v>0.72629629629629633</v>
      </c>
      <c r="T122" s="12">
        <v>2.0499999999999998</v>
      </c>
      <c r="U122" s="12">
        <v>-82.424449620399997</v>
      </c>
      <c r="V122" s="12">
        <v>27.928641930400001</v>
      </c>
      <c r="W122" s="12">
        <v>-0.24734999999999999</v>
      </c>
      <c r="Y122">
        <v>2.04</v>
      </c>
      <c r="Z122">
        <f t="shared" si="2"/>
        <v>-0.2954</v>
      </c>
      <c r="AA122">
        <f t="shared" si="3"/>
        <v>-0.25734999999999997</v>
      </c>
    </row>
    <row r="123" spans="1:27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2"/>
      <c r="S123" s="13"/>
      <c r="T123" s="12"/>
      <c r="U123" s="12"/>
      <c r="V123" s="12"/>
      <c r="W123" s="12"/>
    </row>
    <row r="124" spans="1:27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2"/>
      <c r="S124" s="13"/>
      <c r="T124" s="12"/>
      <c r="U124" s="12"/>
      <c r="V124" s="12"/>
      <c r="W124" s="12"/>
    </row>
    <row r="125" spans="1:27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2"/>
      <c r="S125" s="13"/>
      <c r="T125" s="12"/>
      <c r="U125" s="12"/>
      <c r="V125" s="12"/>
      <c r="W125" s="12"/>
    </row>
    <row r="126" spans="1:27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2"/>
      <c r="S126" s="13"/>
      <c r="T126" s="12"/>
      <c r="U126" s="12"/>
      <c r="V126" s="12"/>
      <c r="W126" s="12"/>
    </row>
    <row r="127" spans="1:27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2"/>
      <c r="S127" s="13"/>
      <c r="T127" s="12"/>
      <c r="U127" s="12"/>
      <c r="V127" s="12"/>
      <c r="W127" s="12"/>
    </row>
    <row r="128" spans="1:27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2"/>
      <c r="S128" s="13"/>
      <c r="T128" s="12"/>
      <c r="U128" s="12"/>
      <c r="V128" s="12"/>
      <c r="W128" s="12"/>
    </row>
    <row r="129" spans="1:23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2"/>
      <c r="S129" s="13"/>
      <c r="T129" s="12"/>
      <c r="U129" s="12"/>
      <c r="V129" s="12"/>
      <c r="W129" s="12"/>
    </row>
    <row r="130" spans="1:23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2"/>
      <c r="S130" s="13"/>
      <c r="T130" s="12"/>
      <c r="U130" s="12"/>
      <c r="V130" s="12"/>
      <c r="W130" s="12"/>
    </row>
    <row r="131" spans="1:23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2"/>
      <c r="S131" s="13"/>
      <c r="T131" s="12"/>
      <c r="U131" s="12"/>
      <c r="V131" s="12"/>
      <c r="W131" s="1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1AF3-C7C5-4023-B7F0-EE5711333496}">
  <dimension ref="A1:AA60"/>
  <sheetViews>
    <sheetView workbookViewId="0">
      <selection activeCell="Y1" sqref="Y1:AA2"/>
    </sheetView>
  </sheetViews>
  <sheetFormatPr defaultRowHeight="14.4" x14ac:dyDescent="0.3"/>
  <sheetData>
    <row r="1" spans="1:27" x14ac:dyDescent="0.3">
      <c r="A1" s="9" t="s">
        <v>217</v>
      </c>
      <c r="B1" s="9" t="s">
        <v>218</v>
      </c>
      <c r="C1" s="9" t="s">
        <v>219</v>
      </c>
      <c r="D1" s="9" t="s">
        <v>220</v>
      </c>
      <c r="E1" s="9" t="s">
        <v>221</v>
      </c>
      <c r="F1" s="9" t="s">
        <v>222</v>
      </c>
      <c r="G1" s="9" t="s">
        <v>223</v>
      </c>
      <c r="H1" s="9" t="s">
        <v>224</v>
      </c>
      <c r="I1" s="9" t="s">
        <v>225</v>
      </c>
      <c r="J1" s="9" t="s">
        <v>226</v>
      </c>
      <c r="K1" s="9" t="s">
        <v>227</v>
      </c>
      <c r="L1" s="9" t="s">
        <v>228</v>
      </c>
      <c r="M1" s="9" t="s">
        <v>229</v>
      </c>
      <c r="N1" s="9" t="s">
        <v>230</v>
      </c>
      <c r="O1" s="9" t="s">
        <v>231</v>
      </c>
      <c r="P1" s="9" t="s">
        <v>232</v>
      </c>
      <c r="Q1" s="9" t="s">
        <v>233</v>
      </c>
      <c r="R1" s="10" t="s">
        <v>234</v>
      </c>
      <c r="S1" s="11" t="s">
        <v>22</v>
      </c>
      <c r="T1" s="9" t="s">
        <v>235</v>
      </c>
      <c r="U1" s="9" t="s">
        <v>236</v>
      </c>
      <c r="V1" s="9" t="s">
        <v>237</v>
      </c>
      <c r="W1" s="9" t="s">
        <v>238</v>
      </c>
      <c r="Y1" s="9" t="s">
        <v>332</v>
      </c>
      <c r="Z1" s="9" t="s">
        <v>219</v>
      </c>
      <c r="AA1" s="9" t="s">
        <v>238</v>
      </c>
    </row>
    <row r="2" spans="1:27" x14ac:dyDescent="0.3">
      <c r="A2" s="12">
        <v>3077961.5770999999</v>
      </c>
      <c r="B2" s="12">
        <v>362545.80229999998</v>
      </c>
      <c r="C2" s="12">
        <v>-0.57369999999999999</v>
      </c>
      <c r="D2" s="12">
        <v>1</v>
      </c>
      <c r="E2" s="12"/>
      <c r="F2" s="12">
        <v>1.2999999999999999E-2</v>
      </c>
      <c r="G2" s="12">
        <v>2.5000000000000001E-2</v>
      </c>
      <c r="H2" s="12" t="s">
        <v>240</v>
      </c>
      <c r="I2" s="12">
        <v>8</v>
      </c>
      <c r="J2" s="12">
        <v>1</v>
      </c>
      <c r="K2" s="12">
        <v>2.4609999999999999</v>
      </c>
      <c r="L2" s="12">
        <v>1.2529999999999999</v>
      </c>
      <c r="M2" s="12">
        <v>2.1179999999999999</v>
      </c>
      <c r="N2" s="12">
        <v>1.532</v>
      </c>
      <c r="O2" s="12">
        <v>2.899</v>
      </c>
      <c r="P2" s="12">
        <v>1.0999999999999999E-2</v>
      </c>
      <c r="Q2" s="12">
        <v>7.0000000000000001E-3</v>
      </c>
      <c r="R2" s="2">
        <v>43557</v>
      </c>
      <c r="S2" s="13">
        <v>0.44719907407407411</v>
      </c>
      <c r="T2" s="12">
        <v>2.0499999999999998</v>
      </c>
      <c r="U2" s="12">
        <v>-82.395592665500004</v>
      </c>
      <c r="V2" s="12">
        <v>27.819251829199999</v>
      </c>
      <c r="W2" s="12">
        <v>-0.48841000000000001</v>
      </c>
      <c r="Y2">
        <v>2.04</v>
      </c>
      <c r="Z2">
        <f>C2-0.01</f>
        <v>-0.5837</v>
      </c>
      <c r="AA2">
        <f>W2-0.01</f>
        <v>-0.49841000000000002</v>
      </c>
    </row>
    <row r="3" spans="1:27" x14ac:dyDescent="0.3">
      <c r="A3" s="12">
        <v>3077963.2429</v>
      </c>
      <c r="B3" s="12">
        <v>362547.8787</v>
      </c>
      <c r="C3" s="12">
        <v>-0.44690000000000002</v>
      </c>
      <c r="D3" s="12">
        <v>2</v>
      </c>
      <c r="E3" s="12"/>
      <c r="F3" s="12">
        <v>1.2999999999999999E-2</v>
      </c>
      <c r="G3" s="12">
        <v>2.4E-2</v>
      </c>
      <c r="H3" s="12" t="s">
        <v>240</v>
      </c>
      <c r="I3" s="12">
        <v>8</v>
      </c>
      <c r="J3" s="12">
        <v>1</v>
      </c>
      <c r="K3" s="12">
        <v>2.4609999999999999</v>
      </c>
      <c r="L3" s="12">
        <v>1.2529999999999999</v>
      </c>
      <c r="M3" s="12">
        <v>2.1190000000000002</v>
      </c>
      <c r="N3" s="12">
        <v>1.532</v>
      </c>
      <c r="O3" s="12">
        <v>2.899</v>
      </c>
      <c r="P3" s="12">
        <v>1.0999999999999999E-2</v>
      </c>
      <c r="Q3" s="12">
        <v>7.0000000000000001E-3</v>
      </c>
      <c r="R3" s="2">
        <v>43557</v>
      </c>
      <c r="S3" s="13">
        <v>0.44743055555555555</v>
      </c>
      <c r="T3" s="12">
        <v>2.0499999999999998</v>
      </c>
      <c r="U3" s="12">
        <v>-82.395571780799997</v>
      </c>
      <c r="V3" s="12">
        <v>27.819267075799999</v>
      </c>
      <c r="W3" s="12">
        <v>-0.36163000000000001</v>
      </c>
      <c r="Y3">
        <v>2.04</v>
      </c>
      <c r="Z3">
        <f t="shared" ref="Z3:Z60" si="0">C3-0.01</f>
        <v>-0.45690000000000003</v>
      </c>
      <c r="AA3">
        <f t="shared" ref="AA3:AA60" si="1">W3-0.01</f>
        <v>-0.37163000000000002</v>
      </c>
    </row>
    <row r="4" spans="1:27" x14ac:dyDescent="0.3">
      <c r="A4" s="12">
        <v>3077964.6960999998</v>
      </c>
      <c r="B4" s="12">
        <v>362549.55839999998</v>
      </c>
      <c r="C4" s="12">
        <v>-0.36699999999999999</v>
      </c>
      <c r="D4" s="12">
        <v>3</v>
      </c>
      <c r="E4" s="12"/>
      <c r="F4" s="12">
        <v>1.2E-2</v>
      </c>
      <c r="G4" s="12">
        <v>2.1999999999999999E-2</v>
      </c>
      <c r="H4" s="12" t="s">
        <v>240</v>
      </c>
      <c r="I4" s="12">
        <v>8</v>
      </c>
      <c r="J4" s="12">
        <v>1</v>
      </c>
      <c r="K4" s="12">
        <v>2.4620000000000002</v>
      </c>
      <c r="L4" s="12">
        <v>1.2529999999999999</v>
      </c>
      <c r="M4" s="12">
        <v>2.1190000000000002</v>
      </c>
      <c r="N4" s="12">
        <v>1.532</v>
      </c>
      <c r="O4" s="12">
        <v>2.899</v>
      </c>
      <c r="P4" s="12">
        <v>0.01</v>
      </c>
      <c r="Q4" s="12">
        <v>6.0000000000000001E-3</v>
      </c>
      <c r="R4" s="2">
        <v>43557</v>
      </c>
      <c r="S4" s="13">
        <v>0.4475810185185185</v>
      </c>
      <c r="T4" s="12">
        <v>2.0499999999999998</v>
      </c>
      <c r="U4" s="12">
        <v>-82.395554898399993</v>
      </c>
      <c r="V4" s="12">
        <v>27.819280363099999</v>
      </c>
      <c r="W4" s="12">
        <v>-0.28173999999999999</v>
      </c>
      <c r="Y4">
        <v>2.04</v>
      </c>
      <c r="Z4">
        <f t="shared" si="0"/>
        <v>-0.377</v>
      </c>
      <c r="AA4">
        <f t="shared" si="1"/>
        <v>-0.29174</v>
      </c>
    </row>
    <row r="5" spans="1:27" x14ac:dyDescent="0.3">
      <c r="A5" s="12">
        <v>3077965.9079</v>
      </c>
      <c r="B5" s="12">
        <v>362551.69569999998</v>
      </c>
      <c r="C5" s="12">
        <v>-0.17499999999999999</v>
      </c>
      <c r="D5" s="12">
        <v>4</v>
      </c>
      <c r="E5" s="12"/>
      <c r="F5" s="12">
        <v>1.2999999999999999E-2</v>
      </c>
      <c r="G5" s="12">
        <v>2.5000000000000001E-2</v>
      </c>
      <c r="H5" s="12" t="s">
        <v>240</v>
      </c>
      <c r="I5" s="12">
        <v>8</v>
      </c>
      <c r="J5" s="12">
        <v>1</v>
      </c>
      <c r="K5" s="12">
        <v>2.4620000000000002</v>
      </c>
      <c r="L5" s="12">
        <v>1.2529999999999999</v>
      </c>
      <c r="M5" s="12">
        <v>2.1190000000000002</v>
      </c>
      <c r="N5" s="12">
        <v>1.532</v>
      </c>
      <c r="O5" s="12">
        <v>2.899</v>
      </c>
      <c r="P5" s="12">
        <v>1.0999999999999999E-2</v>
      </c>
      <c r="Q5" s="12">
        <v>7.0000000000000001E-3</v>
      </c>
      <c r="R5" s="2">
        <v>43557</v>
      </c>
      <c r="S5" s="13">
        <v>0.44776620370370374</v>
      </c>
      <c r="T5" s="12">
        <v>2.0499999999999998</v>
      </c>
      <c r="U5" s="12">
        <v>-82.3955333432</v>
      </c>
      <c r="V5" s="12">
        <v>27.819291518699998</v>
      </c>
      <c r="W5" s="12">
        <v>-8.9749999999999996E-2</v>
      </c>
      <c r="Y5">
        <v>2.04</v>
      </c>
      <c r="Z5">
        <f t="shared" si="0"/>
        <v>-0.185</v>
      </c>
      <c r="AA5">
        <f t="shared" si="1"/>
        <v>-9.9749999999999991E-2</v>
      </c>
    </row>
    <row r="6" spans="1:27" x14ac:dyDescent="0.3">
      <c r="A6" s="12">
        <v>3077967.4060999998</v>
      </c>
      <c r="B6" s="12">
        <v>362554.26400000002</v>
      </c>
      <c r="C6" s="12">
        <v>-8.6599999999999996E-2</v>
      </c>
      <c r="D6" s="12">
        <v>5</v>
      </c>
      <c r="E6" s="12"/>
      <c r="F6" s="12">
        <v>1.2999999999999999E-2</v>
      </c>
      <c r="G6" s="12">
        <v>2.4E-2</v>
      </c>
      <c r="H6" s="12" t="s">
        <v>240</v>
      </c>
      <c r="I6" s="12">
        <v>8</v>
      </c>
      <c r="J6" s="12">
        <v>1</v>
      </c>
      <c r="K6" s="12">
        <v>2.4620000000000002</v>
      </c>
      <c r="L6" s="12">
        <v>1.2529999999999999</v>
      </c>
      <c r="M6" s="12">
        <v>2.12</v>
      </c>
      <c r="N6" s="12">
        <v>1.5309999999999999</v>
      </c>
      <c r="O6" s="12">
        <v>2.899</v>
      </c>
      <c r="P6" s="12">
        <v>1.0999999999999999E-2</v>
      </c>
      <c r="Q6" s="12">
        <v>7.0000000000000001E-3</v>
      </c>
      <c r="R6" s="2">
        <v>43557</v>
      </c>
      <c r="S6" s="13">
        <v>0.44796296296296295</v>
      </c>
      <c r="T6" s="12">
        <v>2.0499999999999998</v>
      </c>
      <c r="U6" s="12">
        <v>-82.395507445999996</v>
      </c>
      <c r="V6" s="12">
        <v>27.8193053032</v>
      </c>
      <c r="W6" s="12">
        <v>-1.3699999999999999E-3</v>
      </c>
      <c r="Y6">
        <v>2.04</v>
      </c>
      <c r="Z6">
        <f t="shared" si="0"/>
        <v>-9.6599999999999991E-2</v>
      </c>
      <c r="AA6">
        <f t="shared" si="1"/>
        <v>-1.137E-2</v>
      </c>
    </row>
    <row r="7" spans="1:27" x14ac:dyDescent="0.3">
      <c r="A7" s="12">
        <v>3077969.1869000001</v>
      </c>
      <c r="B7" s="12">
        <v>362556.21769999998</v>
      </c>
      <c r="C7" s="12">
        <v>-0.31669999999999998</v>
      </c>
      <c r="D7" s="12">
        <v>6</v>
      </c>
      <c r="E7" s="12"/>
      <c r="F7" s="12">
        <v>1.2999999999999999E-2</v>
      </c>
      <c r="G7" s="12">
        <v>2.5000000000000001E-2</v>
      </c>
      <c r="H7" s="12" t="s">
        <v>240</v>
      </c>
      <c r="I7" s="12">
        <v>8</v>
      </c>
      <c r="J7" s="12">
        <v>2</v>
      </c>
      <c r="K7" s="12">
        <v>2.4620000000000002</v>
      </c>
      <c r="L7" s="12">
        <v>1.2529999999999999</v>
      </c>
      <c r="M7" s="12">
        <v>2.12</v>
      </c>
      <c r="N7" s="12">
        <v>1.5309999999999999</v>
      </c>
      <c r="O7" s="12">
        <v>2.899</v>
      </c>
      <c r="P7" s="12">
        <v>1.0999999999999999E-2</v>
      </c>
      <c r="Q7" s="12">
        <v>7.0000000000000001E-3</v>
      </c>
      <c r="R7" s="2">
        <v>43557</v>
      </c>
      <c r="S7" s="13">
        <v>0.44812500000000005</v>
      </c>
      <c r="T7" s="12">
        <v>2.0499999999999998</v>
      </c>
      <c r="U7" s="12">
        <v>-82.395487820100001</v>
      </c>
      <c r="V7" s="12">
        <v>27.819321575099998</v>
      </c>
      <c r="W7" s="12">
        <v>-0.23147999999999999</v>
      </c>
      <c r="Y7">
        <v>2.04</v>
      </c>
      <c r="Z7">
        <f t="shared" si="0"/>
        <v>-0.32669999999999999</v>
      </c>
      <c r="AA7">
        <f t="shared" si="1"/>
        <v>-0.24148</v>
      </c>
    </row>
    <row r="8" spans="1:27" x14ac:dyDescent="0.3">
      <c r="A8" s="12">
        <v>3077970.6225000001</v>
      </c>
      <c r="B8" s="12">
        <v>362557.65110000002</v>
      </c>
      <c r="C8" s="12">
        <v>-0.47310000000000002</v>
      </c>
      <c r="D8" s="12">
        <v>7</v>
      </c>
      <c r="E8" s="12"/>
      <c r="F8" s="12">
        <v>1.2999999999999999E-2</v>
      </c>
      <c r="G8" s="12">
        <v>2.5000000000000001E-2</v>
      </c>
      <c r="H8" s="12" t="s">
        <v>240</v>
      </c>
      <c r="I8" s="12">
        <v>8</v>
      </c>
      <c r="J8" s="12">
        <v>1</v>
      </c>
      <c r="K8" s="12">
        <v>2.4620000000000002</v>
      </c>
      <c r="L8" s="12">
        <v>1.252</v>
      </c>
      <c r="M8" s="12">
        <v>2.12</v>
      </c>
      <c r="N8" s="12">
        <v>1.5309999999999999</v>
      </c>
      <c r="O8" s="12">
        <v>2.899</v>
      </c>
      <c r="P8" s="12">
        <v>1.0999999999999999E-2</v>
      </c>
      <c r="Q8" s="12">
        <v>7.0000000000000001E-3</v>
      </c>
      <c r="R8" s="2">
        <v>43557</v>
      </c>
      <c r="S8" s="13">
        <v>0.44828703703703704</v>
      </c>
      <c r="T8" s="12">
        <v>2.0499999999999998</v>
      </c>
      <c r="U8" s="12">
        <v>-82.3954734358</v>
      </c>
      <c r="V8" s="12">
        <v>27.819334678299999</v>
      </c>
      <c r="W8" s="12">
        <v>-0.38789000000000001</v>
      </c>
      <c r="Y8">
        <v>2.04</v>
      </c>
      <c r="Z8">
        <f t="shared" si="0"/>
        <v>-0.48310000000000003</v>
      </c>
      <c r="AA8">
        <f t="shared" si="1"/>
        <v>-0.39789000000000002</v>
      </c>
    </row>
    <row r="9" spans="1:27" x14ac:dyDescent="0.3">
      <c r="A9" s="12">
        <v>3077972.3594</v>
      </c>
      <c r="B9" s="12">
        <v>362559.26400000002</v>
      </c>
      <c r="C9" s="12">
        <v>-0.42149999999999999</v>
      </c>
      <c r="D9" s="12">
        <v>8</v>
      </c>
      <c r="E9" s="12"/>
      <c r="F9" s="12">
        <v>1.2999999999999999E-2</v>
      </c>
      <c r="G9" s="12">
        <v>2.5000000000000001E-2</v>
      </c>
      <c r="H9" s="12" t="s">
        <v>240</v>
      </c>
      <c r="I9" s="12">
        <v>8</v>
      </c>
      <c r="J9" s="12">
        <v>1</v>
      </c>
      <c r="K9" s="12">
        <v>2.4620000000000002</v>
      </c>
      <c r="L9" s="12">
        <v>1.252</v>
      </c>
      <c r="M9" s="12">
        <v>2.12</v>
      </c>
      <c r="N9" s="12">
        <v>1.5309999999999999</v>
      </c>
      <c r="O9" s="12">
        <v>2.899</v>
      </c>
      <c r="P9" s="12">
        <v>1.0999999999999999E-2</v>
      </c>
      <c r="Q9" s="12">
        <v>7.0000000000000001E-3</v>
      </c>
      <c r="R9" s="2">
        <v>43557</v>
      </c>
      <c r="S9" s="13">
        <v>0.4484143518518518</v>
      </c>
      <c r="T9" s="12">
        <v>2.0499999999999998</v>
      </c>
      <c r="U9" s="12">
        <v>-82.395457264100003</v>
      </c>
      <c r="V9" s="12">
        <v>27.819350519</v>
      </c>
      <c r="W9" s="12">
        <v>-0.33629999999999999</v>
      </c>
      <c r="Y9">
        <v>2.04</v>
      </c>
      <c r="Z9">
        <f t="shared" si="0"/>
        <v>-0.43149999999999999</v>
      </c>
      <c r="AA9">
        <f t="shared" si="1"/>
        <v>-0.3463</v>
      </c>
    </row>
    <row r="10" spans="1:27" x14ac:dyDescent="0.3">
      <c r="A10" s="12">
        <v>3077973.8116000001</v>
      </c>
      <c r="B10" s="12">
        <v>362560.6888</v>
      </c>
      <c r="C10" s="12">
        <v>-0.48880000000000001</v>
      </c>
      <c r="D10" s="12">
        <v>9</v>
      </c>
      <c r="E10" s="12"/>
      <c r="F10" s="12">
        <v>1.2999999999999999E-2</v>
      </c>
      <c r="G10" s="12">
        <v>2.5000000000000001E-2</v>
      </c>
      <c r="H10" s="12" t="s">
        <v>240</v>
      </c>
      <c r="I10" s="12">
        <v>8</v>
      </c>
      <c r="J10" s="12">
        <v>1</v>
      </c>
      <c r="K10" s="12">
        <v>2.4620000000000002</v>
      </c>
      <c r="L10" s="12">
        <v>1.252</v>
      </c>
      <c r="M10" s="12">
        <v>2.12</v>
      </c>
      <c r="N10" s="12">
        <v>1.5309999999999999</v>
      </c>
      <c r="O10" s="12">
        <v>2.899</v>
      </c>
      <c r="P10" s="12">
        <v>1.0999999999999999E-2</v>
      </c>
      <c r="Q10" s="12">
        <v>7.0000000000000001E-3</v>
      </c>
      <c r="R10" s="2">
        <v>43557</v>
      </c>
      <c r="S10" s="13">
        <v>0.44854166666666667</v>
      </c>
      <c r="T10" s="12">
        <v>2.0499999999999998</v>
      </c>
      <c r="U10" s="12">
        <v>-82.395442969000001</v>
      </c>
      <c r="V10" s="12">
        <v>27.819363771100001</v>
      </c>
      <c r="W10" s="12">
        <v>-0.40361000000000002</v>
      </c>
      <c r="Y10">
        <v>2.04</v>
      </c>
      <c r="Z10">
        <f t="shared" si="0"/>
        <v>-0.49880000000000002</v>
      </c>
      <c r="AA10">
        <f t="shared" si="1"/>
        <v>-0.41361000000000003</v>
      </c>
    </row>
    <row r="11" spans="1:27" x14ac:dyDescent="0.3">
      <c r="A11" s="12">
        <v>3077971.9671999998</v>
      </c>
      <c r="B11" s="12">
        <v>362565.93910000002</v>
      </c>
      <c r="C11" s="12">
        <v>-0.42780000000000001</v>
      </c>
      <c r="D11" s="12">
        <v>10</v>
      </c>
      <c r="E11" s="12"/>
      <c r="F11" s="12">
        <v>1.2999999999999999E-2</v>
      </c>
      <c r="G11" s="12">
        <v>2.5000000000000001E-2</v>
      </c>
      <c r="H11" s="12" t="s">
        <v>240</v>
      </c>
      <c r="I11" s="12">
        <v>8</v>
      </c>
      <c r="J11" s="12">
        <v>1</v>
      </c>
      <c r="K11" s="12">
        <v>2.4620000000000002</v>
      </c>
      <c r="L11" s="12">
        <v>1.2509999999999999</v>
      </c>
      <c r="M11" s="12">
        <v>2.12</v>
      </c>
      <c r="N11" s="12">
        <v>1.53</v>
      </c>
      <c r="O11" s="12">
        <v>2.8980000000000001</v>
      </c>
      <c r="P11" s="12">
        <v>1.0999999999999999E-2</v>
      </c>
      <c r="Q11" s="12">
        <v>7.0000000000000001E-3</v>
      </c>
      <c r="R11" s="2">
        <v>43557</v>
      </c>
      <c r="S11" s="13">
        <v>0.44884259259259257</v>
      </c>
      <c r="T11" s="12">
        <v>2.0499999999999998</v>
      </c>
      <c r="U11" s="12">
        <v>-82.395389461899995</v>
      </c>
      <c r="V11" s="12">
        <v>27.8193476643</v>
      </c>
      <c r="W11" s="12">
        <v>-0.34261999999999998</v>
      </c>
      <c r="Y11">
        <v>2.04</v>
      </c>
      <c r="Z11">
        <f t="shared" si="0"/>
        <v>-0.43780000000000002</v>
      </c>
      <c r="AA11">
        <f t="shared" si="1"/>
        <v>-0.35261999999999999</v>
      </c>
    </row>
    <row r="12" spans="1:27" x14ac:dyDescent="0.3">
      <c r="A12" s="12">
        <v>3077970.0246000001</v>
      </c>
      <c r="B12" s="12">
        <v>362564.32659999997</v>
      </c>
      <c r="C12" s="12">
        <v>-0.38329999999999997</v>
      </c>
      <c r="D12" s="12">
        <v>11</v>
      </c>
      <c r="E12" s="12"/>
      <c r="F12" s="12">
        <v>1.7000000000000001E-2</v>
      </c>
      <c r="G12" s="12">
        <v>3.2000000000000001E-2</v>
      </c>
      <c r="H12" s="12" t="s">
        <v>240</v>
      </c>
      <c r="I12" s="12">
        <v>8</v>
      </c>
      <c r="J12" s="12">
        <v>11</v>
      </c>
      <c r="K12" s="12">
        <v>2.4620000000000002</v>
      </c>
      <c r="L12" s="12">
        <v>1.2509999999999999</v>
      </c>
      <c r="M12" s="12">
        <v>2.12</v>
      </c>
      <c r="N12" s="12">
        <v>1.53</v>
      </c>
      <c r="O12" s="12">
        <v>2.8980000000000001</v>
      </c>
      <c r="P12" s="12">
        <v>1.4999999999999999E-2</v>
      </c>
      <c r="Q12" s="12">
        <v>8.9999999999999993E-3</v>
      </c>
      <c r="R12" s="2">
        <v>43557</v>
      </c>
      <c r="S12" s="13">
        <v>0.44900462962962967</v>
      </c>
      <c r="T12" s="12">
        <v>2.0499999999999998</v>
      </c>
      <c r="U12" s="12">
        <v>-82.395405605799994</v>
      </c>
      <c r="V12" s="12">
        <v>27.819329967200002</v>
      </c>
      <c r="W12" s="12">
        <v>-0.29810999999999999</v>
      </c>
      <c r="Y12">
        <v>2.04</v>
      </c>
      <c r="Z12">
        <f t="shared" si="0"/>
        <v>-0.39329999999999998</v>
      </c>
      <c r="AA12">
        <f t="shared" si="1"/>
        <v>-0.30810999999999999</v>
      </c>
    </row>
    <row r="13" spans="1:27" x14ac:dyDescent="0.3">
      <c r="A13" s="12">
        <v>3077968.5721999998</v>
      </c>
      <c r="B13" s="12">
        <v>362562.90580000001</v>
      </c>
      <c r="C13" s="12">
        <v>-0.37590000000000001</v>
      </c>
      <c r="D13" s="12">
        <v>12</v>
      </c>
      <c r="E13" s="12"/>
      <c r="F13" s="12">
        <v>1.2999999999999999E-2</v>
      </c>
      <c r="G13" s="12">
        <v>2.5000000000000001E-2</v>
      </c>
      <c r="H13" s="12" t="s">
        <v>240</v>
      </c>
      <c r="I13" s="12">
        <v>8</v>
      </c>
      <c r="J13" s="12">
        <v>1</v>
      </c>
      <c r="K13" s="12">
        <v>2.46</v>
      </c>
      <c r="L13" s="12">
        <v>1.25</v>
      </c>
      <c r="M13" s="12">
        <v>2.1190000000000002</v>
      </c>
      <c r="N13" s="12">
        <v>1.528</v>
      </c>
      <c r="O13" s="12">
        <v>2.8959999999999999</v>
      </c>
      <c r="P13" s="12">
        <v>1.0999999999999999E-2</v>
      </c>
      <c r="Q13" s="12">
        <v>7.0000000000000001E-3</v>
      </c>
      <c r="R13" s="2">
        <v>43557</v>
      </c>
      <c r="S13" s="13">
        <v>0.44945601851851852</v>
      </c>
      <c r="T13" s="12">
        <v>2.0499999999999998</v>
      </c>
      <c r="U13" s="12">
        <v>-82.395419860299995</v>
      </c>
      <c r="V13" s="12">
        <v>27.819316713799999</v>
      </c>
      <c r="W13" s="12">
        <v>-0.29070000000000001</v>
      </c>
      <c r="Y13">
        <v>2.04</v>
      </c>
      <c r="Z13">
        <f t="shared" si="0"/>
        <v>-0.38590000000000002</v>
      </c>
      <c r="AA13">
        <f t="shared" si="1"/>
        <v>-0.30070000000000002</v>
      </c>
    </row>
    <row r="14" spans="1:27" x14ac:dyDescent="0.3">
      <c r="A14" s="12">
        <v>3077966.963</v>
      </c>
      <c r="B14" s="12">
        <v>362561.41409999999</v>
      </c>
      <c r="C14" s="12">
        <v>-0.11119999999999999</v>
      </c>
      <c r="D14" s="12">
        <v>13</v>
      </c>
      <c r="E14" s="12"/>
      <c r="F14" s="12">
        <v>1.2999999999999999E-2</v>
      </c>
      <c r="G14" s="12">
        <v>2.4E-2</v>
      </c>
      <c r="H14" s="12" t="s">
        <v>240</v>
      </c>
      <c r="I14" s="12">
        <v>8</v>
      </c>
      <c r="J14" s="12">
        <v>2</v>
      </c>
      <c r="K14" s="12">
        <v>2.46</v>
      </c>
      <c r="L14" s="12">
        <v>1.2490000000000001</v>
      </c>
      <c r="M14" s="12">
        <v>2.1190000000000002</v>
      </c>
      <c r="N14" s="12">
        <v>1.528</v>
      </c>
      <c r="O14" s="12">
        <v>2.8959999999999999</v>
      </c>
      <c r="P14" s="12">
        <v>1.0999999999999999E-2</v>
      </c>
      <c r="Q14" s="12">
        <v>7.0000000000000001E-3</v>
      </c>
      <c r="R14" s="2">
        <v>43557</v>
      </c>
      <c r="S14" s="13">
        <v>0.4496296296296296</v>
      </c>
      <c r="T14" s="12">
        <v>2.0499999999999998</v>
      </c>
      <c r="U14" s="12">
        <v>-82.395434816399998</v>
      </c>
      <c r="V14" s="12">
        <v>27.819302037899998</v>
      </c>
      <c r="W14" s="12">
        <v>-2.5989999999999999E-2</v>
      </c>
      <c r="Y14">
        <v>2.04</v>
      </c>
      <c r="Z14">
        <f t="shared" si="0"/>
        <v>-0.12119999999999999</v>
      </c>
      <c r="AA14">
        <f t="shared" si="1"/>
        <v>-3.5990000000000001E-2</v>
      </c>
    </row>
    <row r="15" spans="1:27" x14ac:dyDescent="0.3">
      <c r="A15" s="12">
        <v>3077964.5515000001</v>
      </c>
      <c r="B15" s="12">
        <v>362559.2758</v>
      </c>
      <c r="C15" s="12">
        <v>8.5000000000000006E-3</v>
      </c>
      <c r="D15" s="12">
        <v>14</v>
      </c>
      <c r="E15" s="12"/>
      <c r="F15" s="12">
        <v>1.2999999999999999E-2</v>
      </c>
      <c r="G15" s="12">
        <v>2.4E-2</v>
      </c>
      <c r="H15" s="12" t="s">
        <v>240</v>
      </c>
      <c r="I15" s="12">
        <v>8</v>
      </c>
      <c r="J15" s="12">
        <v>1</v>
      </c>
      <c r="K15" s="12">
        <v>2.4590000000000001</v>
      </c>
      <c r="L15" s="12">
        <v>1.2490000000000001</v>
      </c>
      <c r="M15" s="12">
        <v>2.1190000000000002</v>
      </c>
      <c r="N15" s="12">
        <v>1.5269999999999999</v>
      </c>
      <c r="O15" s="12">
        <v>2.895</v>
      </c>
      <c r="P15" s="12">
        <v>1.0999999999999999E-2</v>
      </c>
      <c r="Q15" s="12">
        <v>7.0000000000000001E-3</v>
      </c>
      <c r="R15" s="2">
        <v>43557</v>
      </c>
      <c r="S15" s="13">
        <v>0.44976851851851851</v>
      </c>
      <c r="T15" s="12">
        <v>2.0499999999999998</v>
      </c>
      <c r="U15" s="12">
        <v>-82.395456243300004</v>
      </c>
      <c r="V15" s="12">
        <v>27.819280055099998</v>
      </c>
      <c r="W15" s="12">
        <v>9.3719999999999998E-2</v>
      </c>
      <c r="Y15">
        <v>2.04</v>
      </c>
      <c r="Z15">
        <f t="shared" si="0"/>
        <v>-1.4999999999999996E-3</v>
      </c>
      <c r="AA15">
        <f t="shared" si="1"/>
        <v>8.3720000000000003E-2</v>
      </c>
    </row>
    <row r="16" spans="1:27" x14ac:dyDescent="0.3">
      <c r="A16" s="12">
        <v>3077962.2982000001</v>
      </c>
      <c r="B16" s="12">
        <v>362557.51860000001</v>
      </c>
      <c r="C16" s="12">
        <v>-6.2600000000000003E-2</v>
      </c>
      <c r="D16" s="12">
        <v>15</v>
      </c>
      <c r="E16" s="12"/>
      <c r="F16" s="12">
        <v>1.2999999999999999E-2</v>
      </c>
      <c r="G16" s="12">
        <v>2.5000000000000001E-2</v>
      </c>
      <c r="H16" s="12" t="s">
        <v>240</v>
      </c>
      <c r="I16" s="12">
        <v>8</v>
      </c>
      <c r="J16" s="12">
        <v>2</v>
      </c>
      <c r="K16" s="12">
        <v>2.4590000000000001</v>
      </c>
      <c r="L16" s="12">
        <v>1.248</v>
      </c>
      <c r="M16" s="12">
        <v>2.1179999999999999</v>
      </c>
      <c r="N16" s="12">
        <v>1.5269999999999999</v>
      </c>
      <c r="O16" s="12">
        <v>2.8940000000000001</v>
      </c>
      <c r="P16" s="12">
        <v>1.0999999999999999E-2</v>
      </c>
      <c r="Q16" s="12">
        <v>7.0000000000000001E-3</v>
      </c>
      <c r="R16" s="2">
        <v>43557</v>
      </c>
      <c r="S16" s="13">
        <v>0.44990740740740742</v>
      </c>
      <c r="T16" s="12">
        <v>2.0499999999999998</v>
      </c>
      <c r="U16" s="12">
        <v>-82.395473820099994</v>
      </c>
      <c r="V16" s="12">
        <v>27.819259539200001</v>
      </c>
      <c r="W16" s="12">
        <v>2.2630000000000001E-2</v>
      </c>
      <c r="Y16">
        <v>2.04</v>
      </c>
      <c r="Z16">
        <f t="shared" si="0"/>
        <v>-7.2599999999999998E-2</v>
      </c>
      <c r="AA16">
        <f t="shared" si="1"/>
        <v>1.2630000000000001E-2</v>
      </c>
    </row>
    <row r="17" spans="1:27" x14ac:dyDescent="0.3">
      <c r="A17" s="12">
        <v>3077959.5713</v>
      </c>
      <c r="B17" s="12">
        <v>362555.62109999999</v>
      </c>
      <c r="C17" s="12">
        <v>-1.5E-3</v>
      </c>
      <c r="D17" s="12">
        <v>16</v>
      </c>
      <c r="E17" s="12"/>
      <c r="F17" s="12">
        <v>1.4E-2</v>
      </c>
      <c r="G17" s="12">
        <v>2.5000000000000001E-2</v>
      </c>
      <c r="H17" s="12" t="s">
        <v>240</v>
      </c>
      <c r="I17" s="12">
        <v>8</v>
      </c>
      <c r="J17" s="12">
        <v>1</v>
      </c>
      <c r="K17" s="12">
        <v>2.4580000000000002</v>
      </c>
      <c r="L17" s="12">
        <v>1.248</v>
      </c>
      <c r="M17" s="12">
        <v>2.1179999999999999</v>
      </c>
      <c r="N17" s="12">
        <v>1.526</v>
      </c>
      <c r="O17" s="12">
        <v>2.8940000000000001</v>
      </c>
      <c r="P17" s="12">
        <v>1.0999999999999999E-2</v>
      </c>
      <c r="Q17" s="12">
        <v>7.0000000000000001E-3</v>
      </c>
      <c r="R17" s="2">
        <v>43557</v>
      </c>
      <c r="S17" s="13">
        <v>0.45004629629629633</v>
      </c>
      <c r="T17" s="12">
        <v>2.0499999999999998</v>
      </c>
      <c r="U17" s="12">
        <v>-82.395492766399997</v>
      </c>
      <c r="V17" s="12">
        <v>27.819234734599998</v>
      </c>
      <c r="W17" s="12">
        <v>8.3750000000000005E-2</v>
      </c>
      <c r="Y17">
        <v>2.04</v>
      </c>
      <c r="Z17">
        <f t="shared" si="0"/>
        <v>-1.15E-2</v>
      </c>
      <c r="AA17">
        <f t="shared" si="1"/>
        <v>7.375000000000001E-2</v>
      </c>
    </row>
    <row r="18" spans="1:27" x14ac:dyDescent="0.3">
      <c r="A18" s="12">
        <v>3077957.1206</v>
      </c>
      <c r="B18" s="12">
        <v>362554.18930000003</v>
      </c>
      <c r="C18" s="12">
        <v>-0.10780000000000001</v>
      </c>
      <c r="D18" s="12">
        <v>17</v>
      </c>
      <c r="E18" s="12"/>
      <c r="F18" s="12">
        <v>1.2999999999999999E-2</v>
      </c>
      <c r="G18" s="12">
        <v>2.4E-2</v>
      </c>
      <c r="H18" s="12" t="s">
        <v>240</v>
      </c>
      <c r="I18" s="12">
        <v>8</v>
      </c>
      <c r="J18" s="12">
        <v>2</v>
      </c>
      <c r="K18" s="12">
        <v>2.4580000000000002</v>
      </c>
      <c r="L18" s="12">
        <v>1.2470000000000001</v>
      </c>
      <c r="M18" s="12">
        <v>2.1179999999999999</v>
      </c>
      <c r="N18" s="12">
        <v>1.526</v>
      </c>
      <c r="O18" s="12">
        <v>2.8929999999999998</v>
      </c>
      <c r="P18" s="12">
        <v>1.0999999999999999E-2</v>
      </c>
      <c r="Q18" s="12">
        <v>7.0000000000000001E-3</v>
      </c>
      <c r="R18" s="2">
        <v>43557</v>
      </c>
      <c r="S18" s="13">
        <v>0.45017361111111115</v>
      </c>
      <c r="T18" s="12">
        <v>2.0499999999999998</v>
      </c>
      <c r="U18" s="12">
        <v>-82.395507017300005</v>
      </c>
      <c r="V18" s="12">
        <v>27.819212470499998</v>
      </c>
      <c r="W18" s="12">
        <v>-2.2540000000000001E-2</v>
      </c>
      <c r="Y18">
        <v>2.04</v>
      </c>
      <c r="Z18">
        <f t="shared" si="0"/>
        <v>-0.1178</v>
      </c>
      <c r="AA18">
        <f t="shared" si="1"/>
        <v>-3.2539999999999999E-2</v>
      </c>
    </row>
    <row r="19" spans="1:27" x14ac:dyDescent="0.3">
      <c r="A19" s="12">
        <v>3077954.5965999998</v>
      </c>
      <c r="B19" s="12">
        <v>362552.72</v>
      </c>
      <c r="C19" s="12">
        <v>-0.31169999999999998</v>
      </c>
      <c r="D19" s="12">
        <v>18</v>
      </c>
      <c r="E19" s="12"/>
      <c r="F19" s="12">
        <v>1.2999999999999999E-2</v>
      </c>
      <c r="G19" s="12">
        <v>2.5000000000000001E-2</v>
      </c>
      <c r="H19" s="12" t="s">
        <v>240</v>
      </c>
      <c r="I19" s="12">
        <v>8</v>
      </c>
      <c r="J19" s="12">
        <v>1</v>
      </c>
      <c r="K19" s="12">
        <v>2.4569999999999999</v>
      </c>
      <c r="L19" s="12">
        <v>1.2470000000000001</v>
      </c>
      <c r="M19" s="12">
        <v>2.117</v>
      </c>
      <c r="N19" s="12">
        <v>1.5249999999999999</v>
      </c>
      <c r="O19" s="12">
        <v>2.8919999999999999</v>
      </c>
      <c r="P19" s="12">
        <v>1.0999999999999999E-2</v>
      </c>
      <c r="Q19" s="12">
        <v>7.0000000000000001E-3</v>
      </c>
      <c r="R19" s="2">
        <v>43557</v>
      </c>
      <c r="S19" s="13">
        <v>0.45034722222222223</v>
      </c>
      <c r="T19" s="12">
        <v>2.0499999999999998</v>
      </c>
      <c r="U19" s="12">
        <v>-82.395521640499993</v>
      </c>
      <c r="V19" s="12">
        <v>27.819189541099998</v>
      </c>
      <c r="W19" s="12">
        <v>-0.22642999999999999</v>
      </c>
      <c r="Y19">
        <v>2.04</v>
      </c>
      <c r="Z19">
        <f t="shared" si="0"/>
        <v>-0.32169999999999999</v>
      </c>
      <c r="AA19">
        <f t="shared" si="1"/>
        <v>-0.23643</v>
      </c>
    </row>
    <row r="20" spans="1:27" x14ac:dyDescent="0.3">
      <c r="A20" s="12">
        <v>3077952.3335000002</v>
      </c>
      <c r="B20" s="12">
        <v>362551.88500000001</v>
      </c>
      <c r="C20" s="12">
        <v>-0.49380000000000002</v>
      </c>
      <c r="D20" s="12">
        <v>19</v>
      </c>
      <c r="E20" s="12"/>
      <c r="F20" s="12">
        <v>1.4E-2</v>
      </c>
      <c r="G20" s="12">
        <v>2.5999999999999999E-2</v>
      </c>
      <c r="H20" s="12" t="s">
        <v>240</v>
      </c>
      <c r="I20" s="12">
        <v>8</v>
      </c>
      <c r="J20" s="12">
        <v>2</v>
      </c>
      <c r="K20" s="12">
        <v>2.4550000000000001</v>
      </c>
      <c r="L20" s="12">
        <v>1.2450000000000001</v>
      </c>
      <c r="M20" s="12">
        <v>2.1160000000000001</v>
      </c>
      <c r="N20" s="12">
        <v>1.5229999999999999</v>
      </c>
      <c r="O20" s="12">
        <v>2.8889999999999998</v>
      </c>
      <c r="P20" s="12">
        <v>1.2E-2</v>
      </c>
      <c r="Q20" s="12">
        <v>8.0000000000000002E-3</v>
      </c>
      <c r="R20" s="2">
        <v>43557</v>
      </c>
      <c r="S20" s="13">
        <v>0.4508449074074074</v>
      </c>
      <c r="T20" s="12">
        <v>2.0499999999999998</v>
      </c>
      <c r="U20" s="12">
        <v>-82.395529855099994</v>
      </c>
      <c r="V20" s="12">
        <v>27.8191690313</v>
      </c>
      <c r="W20" s="12">
        <v>-0.40851999999999999</v>
      </c>
      <c r="Y20">
        <v>2.04</v>
      </c>
      <c r="Z20">
        <f t="shared" si="0"/>
        <v>-0.50380000000000003</v>
      </c>
      <c r="AA20">
        <f t="shared" si="1"/>
        <v>-0.41852</v>
      </c>
    </row>
    <row r="21" spans="1:27" x14ac:dyDescent="0.3">
      <c r="A21" s="12">
        <v>3077949.2086999998</v>
      </c>
      <c r="B21" s="12">
        <v>362557.3763</v>
      </c>
      <c r="C21" s="12">
        <v>-0.53449999999999998</v>
      </c>
      <c r="D21" s="12">
        <v>20</v>
      </c>
      <c r="E21" s="12"/>
      <c r="F21" s="12">
        <v>1.4999999999999999E-2</v>
      </c>
      <c r="G21" s="12">
        <v>2.7E-2</v>
      </c>
      <c r="H21" s="12" t="s">
        <v>240</v>
      </c>
      <c r="I21" s="12">
        <v>8</v>
      </c>
      <c r="J21" s="12">
        <v>1</v>
      </c>
      <c r="K21" s="12">
        <v>2.452</v>
      </c>
      <c r="L21" s="12">
        <v>1.2430000000000001</v>
      </c>
      <c r="M21" s="12">
        <v>2.113</v>
      </c>
      <c r="N21" s="12">
        <v>1.52</v>
      </c>
      <c r="O21" s="12">
        <v>2.8849999999999998</v>
      </c>
      <c r="P21" s="12">
        <v>1.2999999999999999E-2</v>
      </c>
      <c r="Q21" s="12">
        <v>8.0000000000000002E-3</v>
      </c>
      <c r="R21" s="2">
        <v>43557</v>
      </c>
      <c r="S21" s="13">
        <v>0.45131944444444444</v>
      </c>
      <c r="T21" s="12">
        <v>2.0499999999999998</v>
      </c>
      <c r="U21" s="12">
        <v>-82.395473753999994</v>
      </c>
      <c r="V21" s="12">
        <v>27.819141393799999</v>
      </c>
      <c r="W21" s="12">
        <v>-0.44923000000000002</v>
      </c>
      <c r="Y21">
        <v>2.04</v>
      </c>
      <c r="Z21">
        <f t="shared" si="0"/>
        <v>-0.54449999999999998</v>
      </c>
      <c r="AA21">
        <f t="shared" si="1"/>
        <v>-0.45923000000000003</v>
      </c>
    </row>
    <row r="22" spans="1:27" x14ac:dyDescent="0.3">
      <c r="A22" s="12">
        <v>3077951.5441999999</v>
      </c>
      <c r="B22" s="12">
        <v>362558.58789999998</v>
      </c>
      <c r="C22" s="12">
        <v>-0.3417</v>
      </c>
      <c r="D22" s="12">
        <v>21</v>
      </c>
      <c r="E22" s="12"/>
      <c r="F22" s="12">
        <v>1.4999999999999999E-2</v>
      </c>
      <c r="G22" s="12">
        <v>2.8000000000000001E-2</v>
      </c>
      <c r="H22" s="12" t="s">
        <v>240</v>
      </c>
      <c r="I22" s="12">
        <v>8</v>
      </c>
      <c r="J22" s="12">
        <v>1</v>
      </c>
      <c r="K22" s="12">
        <v>2.4500000000000002</v>
      </c>
      <c r="L22" s="12">
        <v>1.242</v>
      </c>
      <c r="M22" s="12">
        <v>2.1120000000000001</v>
      </c>
      <c r="N22" s="12">
        <v>1.5189999999999999</v>
      </c>
      <c r="O22" s="12">
        <v>2.883</v>
      </c>
      <c r="P22" s="12">
        <v>1.2999999999999999E-2</v>
      </c>
      <c r="Q22" s="12">
        <v>8.0000000000000002E-3</v>
      </c>
      <c r="R22" s="2">
        <v>43557</v>
      </c>
      <c r="S22" s="13">
        <v>0.45150462962962962</v>
      </c>
      <c r="T22" s="12">
        <v>2.0499999999999998</v>
      </c>
      <c r="U22" s="12">
        <v>-82.395461725000004</v>
      </c>
      <c r="V22" s="12">
        <v>27.8191625957</v>
      </c>
      <c r="W22" s="12">
        <v>-0.25644</v>
      </c>
      <c r="Y22">
        <v>2.04</v>
      </c>
      <c r="Z22">
        <f t="shared" si="0"/>
        <v>-0.35170000000000001</v>
      </c>
      <c r="AA22">
        <f t="shared" si="1"/>
        <v>-0.26644000000000001</v>
      </c>
    </row>
    <row r="23" spans="1:27" x14ac:dyDescent="0.3">
      <c r="A23" s="12">
        <v>3077953.7485000002</v>
      </c>
      <c r="B23" s="12">
        <v>362559.54399999999</v>
      </c>
      <c r="C23" s="12">
        <v>-0.1109</v>
      </c>
      <c r="D23" s="12">
        <v>22</v>
      </c>
      <c r="E23" s="12"/>
      <c r="F23" s="12">
        <v>1.6E-2</v>
      </c>
      <c r="G23" s="12">
        <v>2.9000000000000001E-2</v>
      </c>
      <c r="H23" s="12" t="s">
        <v>240</v>
      </c>
      <c r="I23" s="12">
        <v>8</v>
      </c>
      <c r="J23" s="12">
        <v>1</v>
      </c>
      <c r="K23" s="12">
        <v>2.4489999999999998</v>
      </c>
      <c r="L23" s="12">
        <v>1.2410000000000001</v>
      </c>
      <c r="M23" s="12">
        <v>2.1110000000000002</v>
      </c>
      <c r="N23" s="12">
        <v>1.518</v>
      </c>
      <c r="O23" s="12">
        <v>2.8809999999999998</v>
      </c>
      <c r="P23" s="12">
        <v>1.2999999999999999E-2</v>
      </c>
      <c r="Q23" s="12">
        <v>8.0000000000000002E-3</v>
      </c>
      <c r="R23" s="2">
        <v>43557</v>
      </c>
      <c r="S23" s="13">
        <v>0.45164351851851853</v>
      </c>
      <c r="T23" s="12">
        <v>2.0499999999999998</v>
      </c>
      <c r="U23" s="12">
        <v>-82.395452274299998</v>
      </c>
      <c r="V23" s="12">
        <v>27.8191825872</v>
      </c>
      <c r="W23" s="12">
        <v>-2.5649999999999999E-2</v>
      </c>
      <c r="Y23">
        <v>2.04</v>
      </c>
      <c r="Z23">
        <f t="shared" si="0"/>
        <v>-0.12089999999999999</v>
      </c>
      <c r="AA23">
        <f t="shared" si="1"/>
        <v>-3.5650000000000001E-2</v>
      </c>
    </row>
    <row r="24" spans="1:27" x14ac:dyDescent="0.3">
      <c r="A24" s="12">
        <v>3077956.1077999999</v>
      </c>
      <c r="B24" s="12">
        <v>362560.63209999999</v>
      </c>
      <c r="C24" s="12">
        <v>5.16E-2</v>
      </c>
      <c r="D24" s="12">
        <v>23</v>
      </c>
      <c r="E24" s="12"/>
      <c r="F24" s="12">
        <v>1.4999999999999999E-2</v>
      </c>
      <c r="G24" s="12">
        <v>2.8000000000000001E-2</v>
      </c>
      <c r="H24" s="12" t="s">
        <v>240</v>
      </c>
      <c r="I24" s="12">
        <v>8</v>
      </c>
      <c r="J24" s="12">
        <v>2</v>
      </c>
      <c r="K24" s="12">
        <v>2.448</v>
      </c>
      <c r="L24" s="12">
        <v>1.24</v>
      </c>
      <c r="M24" s="12">
        <v>2.1110000000000002</v>
      </c>
      <c r="N24" s="12">
        <v>1.5169999999999999</v>
      </c>
      <c r="O24" s="12">
        <v>2.88</v>
      </c>
      <c r="P24" s="12">
        <v>1.2999999999999999E-2</v>
      </c>
      <c r="Q24" s="12">
        <v>8.0000000000000002E-3</v>
      </c>
      <c r="R24" s="2">
        <v>43557</v>
      </c>
      <c r="S24" s="13">
        <v>0.45177083333333329</v>
      </c>
      <c r="T24" s="12">
        <v>2.0499999999999998</v>
      </c>
      <c r="U24" s="12">
        <v>-82.395441501600004</v>
      </c>
      <c r="V24" s="12">
        <v>27.819203991199998</v>
      </c>
      <c r="W24" s="12">
        <v>0.13683999999999999</v>
      </c>
      <c r="Y24">
        <v>2.04</v>
      </c>
      <c r="Z24">
        <f t="shared" si="0"/>
        <v>4.1599999999999998E-2</v>
      </c>
      <c r="AA24">
        <f t="shared" si="1"/>
        <v>0.12683999999999998</v>
      </c>
    </row>
    <row r="25" spans="1:27" x14ac:dyDescent="0.3">
      <c r="A25" s="12">
        <v>3077958.5192</v>
      </c>
      <c r="B25" s="12">
        <v>362561.30729999999</v>
      </c>
      <c r="C25" s="12">
        <v>1.5299999999999999E-2</v>
      </c>
      <c r="D25" s="12">
        <v>24</v>
      </c>
      <c r="E25" s="12"/>
      <c r="F25" s="12">
        <v>1.6E-2</v>
      </c>
      <c r="G25" s="12">
        <v>2.9000000000000001E-2</v>
      </c>
      <c r="H25" s="12" t="s">
        <v>240</v>
      </c>
      <c r="I25" s="12">
        <v>8</v>
      </c>
      <c r="J25" s="12">
        <v>1</v>
      </c>
      <c r="K25" s="12">
        <v>2.4470000000000001</v>
      </c>
      <c r="L25" s="12">
        <v>1.2390000000000001</v>
      </c>
      <c r="M25" s="12">
        <v>2.11</v>
      </c>
      <c r="N25" s="12">
        <v>1.516</v>
      </c>
      <c r="O25" s="12">
        <v>2.8780000000000001</v>
      </c>
      <c r="P25" s="12">
        <v>1.4E-2</v>
      </c>
      <c r="Q25" s="12">
        <v>8.9999999999999993E-3</v>
      </c>
      <c r="R25" s="2">
        <v>43557</v>
      </c>
      <c r="S25" s="13">
        <v>0.45193287037037039</v>
      </c>
      <c r="T25" s="12">
        <v>2.0499999999999998</v>
      </c>
      <c r="U25" s="12">
        <v>-82.395434926099995</v>
      </c>
      <c r="V25" s="12">
        <v>27.819225823</v>
      </c>
      <c r="W25" s="12">
        <v>0.10052999999999999</v>
      </c>
      <c r="Y25">
        <v>2.04</v>
      </c>
      <c r="Z25">
        <f t="shared" si="0"/>
        <v>5.2999999999999992E-3</v>
      </c>
      <c r="AA25">
        <f t="shared" si="1"/>
        <v>9.0529999999999999E-2</v>
      </c>
    </row>
    <row r="26" spans="1:27" x14ac:dyDescent="0.3">
      <c r="A26" s="12">
        <v>3077960.8816</v>
      </c>
      <c r="B26" s="12">
        <v>362563.38620000001</v>
      </c>
      <c r="C26" s="12">
        <v>-1.1000000000000001E-3</v>
      </c>
      <c r="D26" s="12">
        <v>25</v>
      </c>
      <c r="E26" s="12"/>
      <c r="F26" s="12">
        <v>1.6E-2</v>
      </c>
      <c r="G26" s="12">
        <v>2.8000000000000001E-2</v>
      </c>
      <c r="H26" s="12" t="s">
        <v>240</v>
      </c>
      <c r="I26" s="12">
        <v>8</v>
      </c>
      <c r="J26" s="12">
        <v>1</v>
      </c>
      <c r="K26" s="12">
        <v>2.4460000000000002</v>
      </c>
      <c r="L26" s="12">
        <v>1.2390000000000001</v>
      </c>
      <c r="M26" s="12">
        <v>2.109</v>
      </c>
      <c r="N26" s="12">
        <v>1.5149999999999999</v>
      </c>
      <c r="O26" s="12">
        <v>2.8769999999999998</v>
      </c>
      <c r="P26" s="12">
        <v>1.2999999999999999E-2</v>
      </c>
      <c r="Q26" s="12">
        <v>8.0000000000000002E-3</v>
      </c>
      <c r="R26" s="2">
        <v>43557</v>
      </c>
      <c r="S26" s="13">
        <v>0.4520717592592593</v>
      </c>
      <c r="T26" s="12">
        <v>2.0499999999999998</v>
      </c>
      <c r="U26" s="12">
        <v>-82.395414096400003</v>
      </c>
      <c r="V26" s="12">
        <v>27.819247356599998</v>
      </c>
      <c r="W26" s="12">
        <v>8.412E-2</v>
      </c>
      <c r="Y26">
        <v>2.04</v>
      </c>
      <c r="Z26">
        <f t="shared" si="0"/>
        <v>-1.11E-2</v>
      </c>
      <c r="AA26">
        <f t="shared" si="1"/>
        <v>7.4120000000000005E-2</v>
      </c>
    </row>
    <row r="27" spans="1:27" x14ac:dyDescent="0.3">
      <c r="A27" s="12">
        <v>3077963.0773999998</v>
      </c>
      <c r="B27" s="12">
        <v>362565.2991</v>
      </c>
      <c r="C27" s="12">
        <v>-6.4699999999999994E-2</v>
      </c>
      <c r="D27" s="12">
        <v>26</v>
      </c>
      <c r="E27" s="12"/>
      <c r="F27" s="12">
        <v>1.6E-2</v>
      </c>
      <c r="G27" s="12">
        <v>2.8000000000000001E-2</v>
      </c>
      <c r="H27" s="12" t="s">
        <v>240</v>
      </c>
      <c r="I27" s="12">
        <v>8</v>
      </c>
      <c r="J27" s="12">
        <v>1</v>
      </c>
      <c r="K27" s="12">
        <v>2.444</v>
      </c>
      <c r="L27" s="12">
        <v>1.238</v>
      </c>
      <c r="M27" s="12">
        <v>2.1080000000000001</v>
      </c>
      <c r="N27" s="12">
        <v>1.514</v>
      </c>
      <c r="O27" s="12">
        <v>2.875</v>
      </c>
      <c r="P27" s="12">
        <v>1.2999999999999999E-2</v>
      </c>
      <c r="Q27" s="12">
        <v>8.0000000000000002E-3</v>
      </c>
      <c r="R27" s="2">
        <v>43557</v>
      </c>
      <c r="S27" s="13">
        <v>0.4522106481481481</v>
      </c>
      <c r="T27" s="12">
        <v>2.0499999999999998</v>
      </c>
      <c r="U27" s="12">
        <v>-82.395394932599999</v>
      </c>
      <c r="V27" s="12">
        <v>27.819267369599999</v>
      </c>
      <c r="W27" s="12">
        <v>2.051E-2</v>
      </c>
      <c r="Y27">
        <v>2.04</v>
      </c>
      <c r="Z27">
        <f t="shared" si="0"/>
        <v>-7.4699999999999989E-2</v>
      </c>
      <c r="AA27">
        <f t="shared" si="1"/>
        <v>1.051E-2</v>
      </c>
    </row>
    <row r="28" spans="1:27" x14ac:dyDescent="0.3">
      <c r="A28" s="12">
        <v>3077965.4256000002</v>
      </c>
      <c r="B28" s="12">
        <v>362567.07130000001</v>
      </c>
      <c r="C28" s="12">
        <v>-0.18640000000000001</v>
      </c>
      <c r="D28" s="12">
        <v>27</v>
      </c>
      <c r="E28" s="12"/>
      <c r="F28" s="12">
        <v>1.4999999999999999E-2</v>
      </c>
      <c r="G28" s="12">
        <v>2.8000000000000001E-2</v>
      </c>
      <c r="H28" s="12" t="s">
        <v>240</v>
      </c>
      <c r="I28" s="12">
        <v>8</v>
      </c>
      <c r="J28" s="12">
        <v>1</v>
      </c>
      <c r="K28" s="12">
        <v>2.4430000000000001</v>
      </c>
      <c r="L28" s="12">
        <v>1.2370000000000001</v>
      </c>
      <c r="M28" s="12">
        <v>2.1070000000000002</v>
      </c>
      <c r="N28" s="12">
        <v>1.5129999999999999</v>
      </c>
      <c r="O28" s="12">
        <v>2.8740000000000001</v>
      </c>
      <c r="P28" s="12">
        <v>1.2999999999999999E-2</v>
      </c>
      <c r="Q28" s="12">
        <v>8.0000000000000002E-3</v>
      </c>
      <c r="R28" s="2">
        <v>43557</v>
      </c>
      <c r="S28" s="13">
        <v>0.45236111111111116</v>
      </c>
      <c r="T28" s="12">
        <v>2.0499999999999998</v>
      </c>
      <c r="U28" s="12">
        <v>-82.395377214500002</v>
      </c>
      <c r="V28" s="12">
        <v>27.8192887435</v>
      </c>
      <c r="W28" s="12">
        <v>-0.1012</v>
      </c>
      <c r="Y28">
        <v>2.04</v>
      </c>
      <c r="Z28">
        <f t="shared" si="0"/>
        <v>-0.19640000000000002</v>
      </c>
      <c r="AA28">
        <f t="shared" si="1"/>
        <v>-0.11119999999999999</v>
      </c>
    </row>
    <row r="29" spans="1:27" x14ac:dyDescent="0.3">
      <c r="A29" s="12">
        <v>3077966.7623999999</v>
      </c>
      <c r="B29" s="12">
        <v>362568.33809999999</v>
      </c>
      <c r="C29" s="12">
        <v>-0.38109999999999999</v>
      </c>
      <c r="D29" s="12">
        <v>28</v>
      </c>
      <c r="E29" s="12"/>
      <c r="F29" s="12">
        <v>1.4999999999999999E-2</v>
      </c>
      <c r="G29" s="12">
        <v>2.8000000000000001E-2</v>
      </c>
      <c r="H29" s="12" t="s">
        <v>240</v>
      </c>
      <c r="I29" s="12">
        <v>8</v>
      </c>
      <c r="J29" s="12">
        <v>2</v>
      </c>
      <c r="K29" s="12">
        <v>2.4420000000000002</v>
      </c>
      <c r="L29" s="12">
        <v>1.236</v>
      </c>
      <c r="M29" s="12">
        <v>2.1059999999999999</v>
      </c>
      <c r="N29" s="12">
        <v>1.512</v>
      </c>
      <c r="O29" s="12">
        <v>2.8719999999999999</v>
      </c>
      <c r="P29" s="12">
        <v>1.2999999999999999E-2</v>
      </c>
      <c r="Q29" s="12">
        <v>8.0000000000000002E-3</v>
      </c>
      <c r="R29" s="2">
        <v>43557</v>
      </c>
      <c r="S29" s="13">
        <v>0.45249999999999996</v>
      </c>
      <c r="T29" s="12">
        <v>2.0499999999999998</v>
      </c>
      <c r="U29" s="12">
        <v>-82.395364509800004</v>
      </c>
      <c r="V29" s="12">
        <v>27.8193009379</v>
      </c>
      <c r="W29" s="12">
        <v>-0.29591000000000001</v>
      </c>
      <c r="Y29">
        <v>2.04</v>
      </c>
      <c r="Z29">
        <f t="shared" si="0"/>
        <v>-0.3911</v>
      </c>
      <c r="AA29">
        <f t="shared" si="1"/>
        <v>-0.30591000000000002</v>
      </c>
    </row>
    <row r="30" spans="1:27" x14ac:dyDescent="0.3">
      <c r="A30" s="12">
        <v>3077968.4415000002</v>
      </c>
      <c r="B30" s="12">
        <v>362570.00520000001</v>
      </c>
      <c r="C30" s="12">
        <v>-0.42620000000000002</v>
      </c>
      <c r="D30" s="12">
        <v>29</v>
      </c>
      <c r="E30" s="12"/>
      <c r="F30" s="12">
        <v>1.4999999999999999E-2</v>
      </c>
      <c r="G30" s="12">
        <v>2.7E-2</v>
      </c>
      <c r="H30" s="12" t="s">
        <v>240</v>
      </c>
      <c r="I30" s="12">
        <v>8</v>
      </c>
      <c r="J30" s="12">
        <v>2</v>
      </c>
      <c r="K30" s="12">
        <v>2.4409999999999998</v>
      </c>
      <c r="L30" s="12">
        <v>1.2350000000000001</v>
      </c>
      <c r="M30" s="12">
        <v>2.105</v>
      </c>
      <c r="N30" s="12">
        <v>1.5109999999999999</v>
      </c>
      <c r="O30" s="12">
        <v>2.871</v>
      </c>
      <c r="P30" s="12">
        <v>1.2999999999999999E-2</v>
      </c>
      <c r="Q30" s="12">
        <v>8.0000000000000002E-3</v>
      </c>
      <c r="R30" s="2">
        <v>43557</v>
      </c>
      <c r="S30" s="13">
        <v>0.45263888888888887</v>
      </c>
      <c r="T30" s="12">
        <v>2.0499999999999998</v>
      </c>
      <c r="U30" s="12">
        <v>-82.395347781300003</v>
      </c>
      <c r="V30" s="12">
        <v>27.819316262600001</v>
      </c>
      <c r="W30" s="12">
        <v>-0.34101999999999999</v>
      </c>
      <c r="Y30">
        <v>2.04</v>
      </c>
      <c r="Z30">
        <f t="shared" si="0"/>
        <v>-0.43620000000000003</v>
      </c>
      <c r="AA30">
        <f t="shared" si="1"/>
        <v>-0.35102</v>
      </c>
    </row>
    <row r="31" spans="1:27" x14ac:dyDescent="0.3">
      <c r="A31" s="12">
        <v>3077969.7371999999</v>
      </c>
      <c r="B31" s="12">
        <v>362571.22869999998</v>
      </c>
      <c r="C31" s="12">
        <v>-0.43919999999999998</v>
      </c>
      <c r="D31" s="12">
        <v>30</v>
      </c>
      <c r="E31" s="12"/>
      <c r="F31" s="12">
        <v>1.4999999999999999E-2</v>
      </c>
      <c r="G31" s="12">
        <v>2.7E-2</v>
      </c>
      <c r="H31" s="12" t="s">
        <v>240</v>
      </c>
      <c r="I31" s="12">
        <v>8</v>
      </c>
      <c r="J31" s="12">
        <v>1</v>
      </c>
      <c r="K31" s="12">
        <v>2.44</v>
      </c>
      <c r="L31" s="12">
        <v>1.2350000000000001</v>
      </c>
      <c r="M31" s="12">
        <v>2.1040000000000001</v>
      </c>
      <c r="N31" s="12">
        <v>1.51</v>
      </c>
      <c r="O31" s="12">
        <v>2.8690000000000002</v>
      </c>
      <c r="P31" s="12">
        <v>1.2999999999999999E-2</v>
      </c>
      <c r="Q31" s="12">
        <v>8.0000000000000002E-3</v>
      </c>
      <c r="R31" s="2">
        <v>43557</v>
      </c>
      <c r="S31" s="13">
        <v>0.45276620370370368</v>
      </c>
      <c r="T31" s="12">
        <v>2.0499999999999998</v>
      </c>
      <c r="U31" s="12">
        <v>-82.395335511499994</v>
      </c>
      <c r="V31" s="12">
        <v>27.819328081599998</v>
      </c>
      <c r="W31" s="12">
        <v>-0.35403000000000001</v>
      </c>
      <c r="Y31">
        <v>2.04</v>
      </c>
      <c r="Z31">
        <f t="shared" si="0"/>
        <v>-0.44919999999999999</v>
      </c>
      <c r="AA31">
        <f t="shared" si="1"/>
        <v>-0.36403000000000002</v>
      </c>
    </row>
    <row r="32" spans="1:27" x14ac:dyDescent="0.3">
      <c r="A32" s="12">
        <v>3077966.0534999999</v>
      </c>
      <c r="B32" s="12">
        <v>362574.76020000002</v>
      </c>
      <c r="C32" s="12">
        <v>-0.4446</v>
      </c>
      <c r="D32" s="12">
        <v>31</v>
      </c>
      <c r="E32" s="12"/>
      <c r="F32" s="12">
        <v>1.6E-2</v>
      </c>
      <c r="G32" s="12">
        <v>2.8000000000000001E-2</v>
      </c>
      <c r="H32" s="12" t="s">
        <v>240</v>
      </c>
      <c r="I32" s="12">
        <v>8</v>
      </c>
      <c r="J32" s="12">
        <v>1</v>
      </c>
      <c r="K32" s="12">
        <v>2.4369999999999998</v>
      </c>
      <c r="L32" s="12">
        <v>1.2330000000000001</v>
      </c>
      <c r="M32" s="12">
        <v>2.1019999999999999</v>
      </c>
      <c r="N32" s="12">
        <v>1.508</v>
      </c>
      <c r="O32" s="12">
        <v>2.8660000000000001</v>
      </c>
      <c r="P32" s="12">
        <v>1.2999999999999999E-2</v>
      </c>
      <c r="Q32" s="12">
        <v>8.0000000000000002E-3</v>
      </c>
      <c r="R32" s="2">
        <v>43557</v>
      </c>
      <c r="S32" s="13">
        <v>0.45305555555555554</v>
      </c>
      <c r="T32" s="12">
        <v>2.0499999999999998</v>
      </c>
      <c r="U32" s="12">
        <v>-82.3952992392</v>
      </c>
      <c r="V32" s="12">
        <v>27.819295199100001</v>
      </c>
      <c r="W32" s="12">
        <v>-0.35943000000000003</v>
      </c>
      <c r="Y32">
        <v>2.04</v>
      </c>
      <c r="Z32">
        <f t="shared" si="0"/>
        <v>-0.4546</v>
      </c>
      <c r="AA32">
        <f t="shared" si="1"/>
        <v>-0.36943000000000004</v>
      </c>
    </row>
    <row r="33" spans="1:27" x14ac:dyDescent="0.3">
      <c r="A33" s="12">
        <v>3077963.6016000002</v>
      </c>
      <c r="B33" s="12">
        <v>362572.61349999998</v>
      </c>
      <c r="C33" s="12">
        <v>-0.41449999999999998</v>
      </c>
      <c r="D33" s="12">
        <v>32</v>
      </c>
      <c r="E33" s="12"/>
      <c r="F33" s="12">
        <v>0.02</v>
      </c>
      <c r="G33" s="12">
        <v>3.5000000000000003E-2</v>
      </c>
      <c r="H33" s="12" t="s">
        <v>240</v>
      </c>
      <c r="I33" s="12">
        <v>8</v>
      </c>
      <c r="J33" s="12">
        <v>12</v>
      </c>
      <c r="K33" s="12">
        <v>2.4359999999999999</v>
      </c>
      <c r="L33" s="12">
        <v>1.232</v>
      </c>
      <c r="M33" s="12">
        <v>2.101</v>
      </c>
      <c r="N33" s="12">
        <v>1.5069999999999999</v>
      </c>
      <c r="O33" s="12">
        <v>2.8650000000000002</v>
      </c>
      <c r="P33" s="12">
        <v>1.7000000000000001E-2</v>
      </c>
      <c r="Q33" s="12">
        <v>0.01</v>
      </c>
      <c r="R33" s="2">
        <v>43557</v>
      </c>
      <c r="S33" s="13">
        <v>0.45326388888888891</v>
      </c>
      <c r="T33" s="12">
        <v>2.0499999999999998</v>
      </c>
      <c r="U33" s="12">
        <v>-82.395320746799996</v>
      </c>
      <c r="V33" s="12">
        <v>27.819272850800001</v>
      </c>
      <c r="W33" s="12">
        <v>-0.32932</v>
      </c>
      <c r="Y33">
        <v>2.04</v>
      </c>
      <c r="Z33">
        <f t="shared" si="0"/>
        <v>-0.42449999999999999</v>
      </c>
      <c r="AA33">
        <f t="shared" si="1"/>
        <v>-0.33932000000000001</v>
      </c>
    </row>
    <row r="34" spans="1:27" x14ac:dyDescent="0.3">
      <c r="A34" s="12">
        <v>3077961.7365000001</v>
      </c>
      <c r="B34" s="12">
        <v>362571.35</v>
      </c>
      <c r="C34" s="12">
        <v>-0.35539999999999999</v>
      </c>
      <c r="D34" s="12">
        <v>33</v>
      </c>
      <c r="E34" s="12"/>
      <c r="F34" s="12">
        <v>1.4999999999999999E-2</v>
      </c>
      <c r="G34" s="12">
        <v>2.5999999999999999E-2</v>
      </c>
      <c r="H34" s="12" t="s">
        <v>240</v>
      </c>
      <c r="I34" s="12">
        <v>8</v>
      </c>
      <c r="J34" s="12">
        <v>11</v>
      </c>
      <c r="K34" s="12">
        <v>2.4289999999999998</v>
      </c>
      <c r="L34" s="12">
        <v>1.228</v>
      </c>
      <c r="M34" s="12">
        <v>2.0960000000000001</v>
      </c>
      <c r="N34" s="12">
        <v>1.502</v>
      </c>
      <c r="O34" s="12">
        <v>2.8559999999999999</v>
      </c>
      <c r="P34" s="12">
        <v>1.2999999999999999E-2</v>
      </c>
      <c r="Q34" s="12">
        <v>8.0000000000000002E-3</v>
      </c>
      <c r="R34" s="2">
        <v>43557</v>
      </c>
      <c r="S34" s="13">
        <v>0.45383101851851854</v>
      </c>
      <c r="T34" s="12">
        <v>2.0499999999999998</v>
      </c>
      <c r="U34" s="12">
        <v>-82.395333356999998</v>
      </c>
      <c r="V34" s="12">
        <v>27.819255888899999</v>
      </c>
      <c r="W34" s="12">
        <v>-0.27021000000000001</v>
      </c>
      <c r="Y34">
        <v>2.04</v>
      </c>
      <c r="Z34">
        <f t="shared" si="0"/>
        <v>-0.3654</v>
      </c>
      <c r="AA34">
        <f t="shared" si="1"/>
        <v>-0.28021000000000001</v>
      </c>
    </row>
    <row r="35" spans="1:27" x14ac:dyDescent="0.3">
      <c r="A35" s="12">
        <v>3077959.8396999999</v>
      </c>
      <c r="B35" s="12">
        <v>362569.7856</v>
      </c>
      <c r="C35" s="12">
        <v>-0.1168</v>
      </c>
      <c r="D35" s="12">
        <v>34</v>
      </c>
      <c r="E35" s="12"/>
      <c r="F35" s="12">
        <v>0.01</v>
      </c>
      <c r="G35" s="12">
        <v>1.7999999999999999E-2</v>
      </c>
      <c r="H35" s="12" t="s">
        <v>240</v>
      </c>
      <c r="I35" s="12">
        <v>8</v>
      </c>
      <c r="J35" s="12">
        <v>2</v>
      </c>
      <c r="K35" s="12">
        <v>2.4289999999999998</v>
      </c>
      <c r="L35" s="12">
        <v>1.228</v>
      </c>
      <c r="M35" s="12">
        <v>2.0960000000000001</v>
      </c>
      <c r="N35" s="12">
        <v>1.502</v>
      </c>
      <c r="O35" s="12">
        <v>2.8559999999999999</v>
      </c>
      <c r="P35" s="12">
        <v>8.0000000000000002E-3</v>
      </c>
      <c r="Q35" s="12">
        <v>5.0000000000000001E-3</v>
      </c>
      <c r="R35" s="2">
        <v>43557</v>
      </c>
      <c r="S35" s="13">
        <v>0.45396990740740745</v>
      </c>
      <c r="T35" s="12">
        <v>2.0499999999999998</v>
      </c>
      <c r="U35" s="12">
        <v>-82.395349017900003</v>
      </c>
      <c r="V35" s="12">
        <v>27.819238610100001</v>
      </c>
      <c r="W35" s="12">
        <v>-3.1600000000000003E-2</v>
      </c>
      <c r="Y35">
        <v>2.04</v>
      </c>
      <c r="Z35">
        <f t="shared" si="0"/>
        <v>-0.1268</v>
      </c>
      <c r="AA35">
        <f t="shared" si="1"/>
        <v>-4.1600000000000005E-2</v>
      </c>
    </row>
    <row r="36" spans="1:27" x14ac:dyDescent="0.3">
      <c r="A36" s="12">
        <v>3077957.6938</v>
      </c>
      <c r="B36" s="12">
        <v>362568.29570000002</v>
      </c>
      <c r="C36" s="12">
        <v>-5.4600000000000003E-2</v>
      </c>
      <c r="D36" s="12">
        <v>35</v>
      </c>
      <c r="E36" s="12"/>
      <c r="F36" s="12">
        <v>1.2E-2</v>
      </c>
      <c r="G36" s="12">
        <v>2.1000000000000001E-2</v>
      </c>
      <c r="H36" s="12" t="s">
        <v>240</v>
      </c>
      <c r="I36" s="12">
        <v>8</v>
      </c>
      <c r="J36" s="12">
        <v>1</v>
      </c>
      <c r="K36" s="12">
        <v>2.4249999999999998</v>
      </c>
      <c r="L36" s="12">
        <v>1.2250000000000001</v>
      </c>
      <c r="M36" s="12">
        <v>2.0920000000000001</v>
      </c>
      <c r="N36" s="12">
        <v>1.498</v>
      </c>
      <c r="O36" s="12">
        <v>2.85</v>
      </c>
      <c r="P36" s="12">
        <v>0.01</v>
      </c>
      <c r="Q36" s="12">
        <v>6.0000000000000001E-3</v>
      </c>
      <c r="R36" s="2">
        <v>43557</v>
      </c>
      <c r="S36" s="13">
        <v>0.45415509259259257</v>
      </c>
      <c r="T36" s="12">
        <v>2.0499999999999998</v>
      </c>
      <c r="U36" s="12">
        <v>-82.395363893799995</v>
      </c>
      <c r="V36" s="12">
        <v>27.819219090800001</v>
      </c>
      <c r="W36" s="12">
        <v>3.0609999999999998E-2</v>
      </c>
      <c r="Y36">
        <v>2.04</v>
      </c>
      <c r="Z36">
        <f t="shared" si="0"/>
        <v>-6.4600000000000005E-2</v>
      </c>
      <c r="AA36">
        <f t="shared" si="1"/>
        <v>2.0609999999999996E-2</v>
      </c>
    </row>
    <row r="37" spans="1:27" x14ac:dyDescent="0.3">
      <c r="A37" s="12">
        <v>3077954.8783</v>
      </c>
      <c r="B37" s="12">
        <v>362567.27620000002</v>
      </c>
      <c r="C37" s="12">
        <v>-9.6799999999999997E-2</v>
      </c>
      <c r="D37" s="12">
        <v>36</v>
      </c>
      <c r="E37" s="12"/>
      <c r="F37" s="12">
        <v>0.01</v>
      </c>
      <c r="G37" s="12">
        <v>1.7999999999999999E-2</v>
      </c>
      <c r="H37" s="12" t="s">
        <v>240</v>
      </c>
      <c r="I37" s="12">
        <v>8</v>
      </c>
      <c r="J37" s="12">
        <v>2</v>
      </c>
      <c r="K37" s="12">
        <v>2.423</v>
      </c>
      <c r="L37" s="12">
        <v>1.224</v>
      </c>
      <c r="M37" s="12">
        <v>2.0910000000000002</v>
      </c>
      <c r="N37" s="12">
        <v>1.4970000000000001</v>
      </c>
      <c r="O37" s="12">
        <v>2.8479999999999999</v>
      </c>
      <c r="P37" s="12">
        <v>8.9999999999999993E-3</v>
      </c>
      <c r="Q37" s="12">
        <v>5.0000000000000001E-3</v>
      </c>
      <c r="R37" s="2">
        <v>43557</v>
      </c>
      <c r="S37" s="13">
        <v>0.4543402777777778</v>
      </c>
      <c r="T37" s="12">
        <v>2.0499999999999998</v>
      </c>
      <c r="U37" s="12">
        <v>-82.395373917499995</v>
      </c>
      <c r="V37" s="12">
        <v>27.8191935768</v>
      </c>
      <c r="W37" s="12">
        <v>-1.157E-2</v>
      </c>
      <c r="Y37">
        <v>2.04</v>
      </c>
      <c r="Z37">
        <f t="shared" si="0"/>
        <v>-0.10679999999999999</v>
      </c>
      <c r="AA37">
        <f t="shared" si="1"/>
        <v>-2.1569999999999999E-2</v>
      </c>
    </row>
    <row r="38" spans="1:27" x14ac:dyDescent="0.3">
      <c r="A38" s="12">
        <v>3077952.1834</v>
      </c>
      <c r="B38" s="12">
        <v>362566.53529999999</v>
      </c>
      <c r="C38" s="12">
        <v>-0.3508</v>
      </c>
      <c r="D38" s="12">
        <v>37</v>
      </c>
      <c r="E38" s="12"/>
      <c r="F38" s="12">
        <v>1.0999999999999999E-2</v>
      </c>
      <c r="G38" s="12">
        <v>1.9E-2</v>
      </c>
      <c r="H38" s="12" t="s">
        <v>240</v>
      </c>
      <c r="I38" s="12">
        <v>8</v>
      </c>
      <c r="J38" s="12">
        <v>2</v>
      </c>
      <c r="K38" s="12">
        <v>2.4209999999999998</v>
      </c>
      <c r="L38" s="12">
        <v>1.2230000000000001</v>
      </c>
      <c r="M38" s="12">
        <v>2.089</v>
      </c>
      <c r="N38" s="12">
        <v>1.4950000000000001</v>
      </c>
      <c r="O38" s="12">
        <v>2.8450000000000002</v>
      </c>
      <c r="P38" s="12">
        <v>8.9999999999999993E-3</v>
      </c>
      <c r="Q38" s="12">
        <v>6.0000000000000001E-3</v>
      </c>
      <c r="R38" s="2">
        <v>43557</v>
      </c>
      <c r="S38" s="13">
        <v>0.45450231481481485</v>
      </c>
      <c r="T38" s="12">
        <v>2.0499999999999998</v>
      </c>
      <c r="U38" s="12">
        <v>-82.395381127199997</v>
      </c>
      <c r="V38" s="12">
        <v>27.819169179700001</v>
      </c>
      <c r="W38" s="12">
        <v>-0.26556000000000002</v>
      </c>
      <c r="Y38">
        <v>2.04</v>
      </c>
      <c r="Z38">
        <f t="shared" si="0"/>
        <v>-0.36080000000000001</v>
      </c>
      <c r="AA38">
        <f t="shared" si="1"/>
        <v>-0.27556000000000003</v>
      </c>
    </row>
    <row r="39" spans="1:27" x14ac:dyDescent="0.3">
      <c r="A39" s="12">
        <v>3077949.84</v>
      </c>
      <c r="B39" s="12">
        <v>362565.9681</v>
      </c>
      <c r="C39" s="12">
        <v>-0.47939999999999999</v>
      </c>
      <c r="D39" s="12">
        <v>38</v>
      </c>
      <c r="E39" s="12"/>
      <c r="F39" s="12">
        <v>1.2E-2</v>
      </c>
      <c r="G39" s="12">
        <v>2.1000000000000001E-2</v>
      </c>
      <c r="H39" s="12" t="s">
        <v>240</v>
      </c>
      <c r="I39" s="12">
        <v>8</v>
      </c>
      <c r="J39" s="12">
        <v>2</v>
      </c>
      <c r="K39" s="12">
        <v>2.4180000000000001</v>
      </c>
      <c r="L39" s="12">
        <v>1.2210000000000001</v>
      </c>
      <c r="M39" s="12">
        <v>2.0870000000000002</v>
      </c>
      <c r="N39" s="12">
        <v>1.4930000000000001</v>
      </c>
      <c r="O39" s="12">
        <v>2.8420000000000001</v>
      </c>
      <c r="P39" s="12">
        <v>0.01</v>
      </c>
      <c r="Q39" s="12">
        <v>6.0000000000000001E-3</v>
      </c>
      <c r="R39" s="2">
        <v>43557</v>
      </c>
      <c r="S39" s="13">
        <v>0.4546412037037037</v>
      </c>
      <c r="T39" s="12">
        <v>2.0499999999999998</v>
      </c>
      <c r="U39" s="12">
        <v>-82.395386614200007</v>
      </c>
      <c r="V39" s="12">
        <v>27.819147972700002</v>
      </c>
      <c r="W39" s="12">
        <v>-0.39416000000000001</v>
      </c>
      <c r="Y39">
        <v>2.04</v>
      </c>
      <c r="Z39">
        <f t="shared" si="0"/>
        <v>-0.4894</v>
      </c>
      <c r="AA39">
        <f t="shared" si="1"/>
        <v>-0.40416000000000002</v>
      </c>
    </row>
    <row r="40" spans="1:27" x14ac:dyDescent="0.3">
      <c r="A40" s="12">
        <v>3077948.2412</v>
      </c>
      <c r="B40" s="12">
        <v>362571.04830000002</v>
      </c>
      <c r="C40" s="12">
        <v>-0.55610000000000004</v>
      </c>
      <c r="D40" s="12">
        <v>39</v>
      </c>
      <c r="E40" s="12"/>
      <c r="F40" s="12">
        <v>1.2999999999999999E-2</v>
      </c>
      <c r="G40" s="12">
        <v>2.4E-2</v>
      </c>
      <c r="H40" s="12" t="s">
        <v>240</v>
      </c>
      <c r="I40" s="12">
        <v>8</v>
      </c>
      <c r="J40" s="12">
        <v>1</v>
      </c>
      <c r="K40" s="12">
        <v>2.415</v>
      </c>
      <c r="L40" s="12">
        <v>1.2190000000000001</v>
      </c>
      <c r="M40" s="12">
        <v>2.085</v>
      </c>
      <c r="N40" s="12">
        <v>1.4910000000000001</v>
      </c>
      <c r="O40" s="12">
        <v>2.839</v>
      </c>
      <c r="P40" s="12">
        <v>1.0999999999999999E-2</v>
      </c>
      <c r="Q40" s="12">
        <v>7.0000000000000001E-3</v>
      </c>
      <c r="R40" s="2">
        <v>43557</v>
      </c>
      <c r="S40" s="13">
        <v>0.45488425925925924</v>
      </c>
      <c r="T40" s="12">
        <v>2.0499999999999998</v>
      </c>
      <c r="U40" s="12">
        <v>-82.395334862300004</v>
      </c>
      <c r="V40" s="12">
        <v>27.819134065</v>
      </c>
      <c r="W40" s="12">
        <v>-0.47087000000000001</v>
      </c>
      <c r="Y40">
        <v>2.04</v>
      </c>
      <c r="Z40">
        <f t="shared" si="0"/>
        <v>-0.56610000000000005</v>
      </c>
      <c r="AA40">
        <f t="shared" si="1"/>
        <v>-0.48087000000000002</v>
      </c>
    </row>
    <row r="41" spans="1:27" x14ac:dyDescent="0.3">
      <c r="A41" s="12">
        <v>3077950.4731999999</v>
      </c>
      <c r="B41" s="12">
        <v>362572.19910000003</v>
      </c>
      <c r="C41" s="12">
        <v>-0.5</v>
      </c>
      <c r="D41" s="12">
        <v>40</v>
      </c>
      <c r="E41" s="12"/>
      <c r="F41" s="12">
        <v>1.2999999999999999E-2</v>
      </c>
      <c r="G41" s="12">
        <v>2.3E-2</v>
      </c>
      <c r="H41" s="12" t="s">
        <v>240</v>
      </c>
      <c r="I41" s="12">
        <v>8</v>
      </c>
      <c r="J41" s="12">
        <v>1</v>
      </c>
      <c r="K41" s="12">
        <v>2.4140000000000001</v>
      </c>
      <c r="L41" s="12">
        <v>1.2190000000000001</v>
      </c>
      <c r="M41" s="12">
        <v>2.0840000000000001</v>
      </c>
      <c r="N41" s="12">
        <v>1.49</v>
      </c>
      <c r="O41" s="12">
        <v>2.8370000000000002</v>
      </c>
      <c r="P41" s="12">
        <v>1.0999999999999999E-2</v>
      </c>
      <c r="Q41" s="12">
        <v>7.0000000000000001E-3</v>
      </c>
      <c r="R41" s="2">
        <v>43557</v>
      </c>
      <c r="S41" s="13">
        <v>0.45502314814814815</v>
      </c>
      <c r="T41" s="12">
        <v>2.0499999999999998</v>
      </c>
      <c r="U41" s="12">
        <v>-82.395323438399998</v>
      </c>
      <c r="V41" s="12">
        <v>27.819154326500001</v>
      </c>
      <c r="W41" s="12">
        <v>-0.41477999999999998</v>
      </c>
      <c r="Y41">
        <v>2.04</v>
      </c>
      <c r="Z41">
        <f t="shared" si="0"/>
        <v>-0.51</v>
      </c>
      <c r="AA41">
        <f t="shared" si="1"/>
        <v>-0.42477999999999999</v>
      </c>
    </row>
    <row r="42" spans="1:27" x14ac:dyDescent="0.3">
      <c r="A42" s="12">
        <v>3077952.5060999999</v>
      </c>
      <c r="B42" s="12">
        <v>362573.23070000001</v>
      </c>
      <c r="C42" s="12">
        <v>-0.4773</v>
      </c>
      <c r="D42" s="12">
        <v>41</v>
      </c>
      <c r="E42" s="12"/>
      <c r="F42" s="12">
        <v>1.2999999999999999E-2</v>
      </c>
      <c r="G42" s="12">
        <v>2.4E-2</v>
      </c>
      <c r="H42" s="12" t="s">
        <v>240</v>
      </c>
      <c r="I42" s="12">
        <v>8</v>
      </c>
      <c r="J42" s="12">
        <v>2</v>
      </c>
      <c r="K42" s="12">
        <v>2.4119999999999999</v>
      </c>
      <c r="L42" s="12">
        <v>1.2170000000000001</v>
      </c>
      <c r="M42" s="12">
        <v>2.0819999999999999</v>
      </c>
      <c r="N42" s="12">
        <v>1.488</v>
      </c>
      <c r="O42" s="12">
        <v>2.8340000000000001</v>
      </c>
      <c r="P42" s="12">
        <v>1.0999999999999999E-2</v>
      </c>
      <c r="Q42" s="12">
        <v>7.0000000000000001E-3</v>
      </c>
      <c r="R42" s="2">
        <v>43557</v>
      </c>
      <c r="S42" s="13">
        <v>0.45516203703703706</v>
      </c>
      <c r="T42" s="12">
        <v>2.0499999999999998</v>
      </c>
      <c r="U42" s="12">
        <v>-82.395313201500002</v>
      </c>
      <c r="V42" s="12">
        <v>27.819172778900001</v>
      </c>
      <c r="W42" s="12">
        <v>-0.39208999999999999</v>
      </c>
      <c r="Y42">
        <v>2.04</v>
      </c>
      <c r="Z42">
        <f t="shared" si="0"/>
        <v>-0.48730000000000001</v>
      </c>
      <c r="AA42">
        <f t="shared" si="1"/>
        <v>-0.40209</v>
      </c>
    </row>
    <row r="43" spans="1:27" x14ac:dyDescent="0.3">
      <c r="A43" s="12">
        <v>3077955.0946</v>
      </c>
      <c r="B43" s="12">
        <v>362574.28490000003</v>
      </c>
      <c r="C43" s="12">
        <v>-0.44569999999999999</v>
      </c>
      <c r="D43" s="12">
        <v>42</v>
      </c>
      <c r="E43" s="12"/>
      <c r="F43" s="12">
        <v>1.2E-2</v>
      </c>
      <c r="G43" s="12">
        <v>2.1000000000000001E-2</v>
      </c>
      <c r="H43" s="12" t="s">
        <v>240</v>
      </c>
      <c r="I43" s="12">
        <v>8</v>
      </c>
      <c r="J43" s="12">
        <v>2</v>
      </c>
      <c r="K43" s="12">
        <v>2.4089999999999998</v>
      </c>
      <c r="L43" s="12">
        <v>1.216</v>
      </c>
      <c r="M43" s="12">
        <v>2.08</v>
      </c>
      <c r="N43" s="12">
        <v>1.486</v>
      </c>
      <c r="O43" s="12">
        <v>2.831</v>
      </c>
      <c r="P43" s="12">
        <v>0.01</v>
      </c>
      <c r="Q43" s="12">
        <v>7.0000000000000001E-3</v>
      </c>
      <c r="R43" s="2">
        <v>43557</v>
      </c>
      <c r="S43" s="13">
        <v>0.45535879629629633</v>
      </c>
      <c r="T43" s="12">
        <v>2.0499999999999998</v>
      </c>
      <c r="U43" s="12">
        <v>-82.395302799299998</v>
      </c>
      <c r="V43" s="12">
        <v>27.819196247899999</v>
      </c>
      <c r="W43" s="12">
        <v>-0.36049999999999999</v>
      </c>
      <c r="Y43">
        <v>2.04</v>
      </c>
      <c r="Z43">
        <f t="shared" si="0"/>
        <v>-0.45569999999999999</v>
      </c>
      <c r="AA43">
        <f t="shared" si="1"/>
        <v>-0.3705</v>
      </c>
    </row>
    <row r="44" spans="1:27" x14ac:dyDescent="0.3">
      <c r="A44" s="12">
        <v>3077957.2524999999</v>
      </c>
      <c r="B44" s="12">
        <v>362575.2892</v>
      </c>
      <c r="C44" s="12">
        <v>-0.44090000000000001</v>
      </c>
      <c r="D44" s="12">
        <v>43</v>
      </c>
      <c r="E44" s="12"/>
      <c r="F44" s="12">
        <v>1.2E-2</v>
      </c>
      <c r="G44" s="12">
        <v>2.1000000000000001E-2</v>
      </c>
      <c r="H44" s="12" t="s">
        <v>240</v>
      </c>
      <c r="I44" s="12">
        <v>8</v>
      </c>
      <c r="J44" s="12">
        <v>1</v>
      </c>
      <c r="K44" s="12">
        <v>2.4079999999999999</v>
      </c>
      <c r="L44" s="12">
        <v>1.2150000000000001</v>
      </c>
      <c r="M44" s="12">
        <v>2.0790000000000002</v>
      </c>
      <c r="N44" s="12">
        <v>1.4850000000000001</v>
      </c>
      <c r="O44" s="12">
        <v>2.8290000000000002</v>
      </c>
      <c r="P44" s="12">
        <v>0.01</v>
      </c>
      <c r="Q44" s="12">
        <v>6.0000000000000001E-3</v>
      </c>
      <c r="R44" s="2">
        <v>43557</v>
      </c>
      <c r="S44" s="13">
        <v>0.45548611111111109</v>
      </c>
      <c r="T44" s="12">
        <v>2.0499999999999998</v>
      </c>
      <c r="U44" s="12">
        <v>-82.395292854000004</v>
      </c>
      <c r="V44" s="12">
        <v>27.819215825600001</v>
      </c>
      <c r="W44" s="12">
        <v>-0.35571000000000003</v>
      </c>
      <c r="Y44">
        <v>2.04</v>
      </c>
      <c r="Z44">
        <f t="shared" si="0"/>
        <v>-0.45090000000000002</v>
      </c>
      <c r="AA44">
        <f t="shared" si="1"/>
        <v>-0.36571000000000004</v>
      </c>
    </row>
    <row r="45" spans="1:27" x14ac:dyDescent="0.3">
      <c r="A45" s="12">
        <v>3077959.7845999999</v>
      </c>
      <c r="B45" s="12">
        <v>362576.23389999999</v>
      </c>
      <c r="C45" s="12">
        <v>-0.46510000000000001</v>
      </c>
      <c r="D45" s="12">
        <v>44</v>
      </c>
      <c r="E45" s="12"/>
      <c r="F45" s="12">
        <v>1.2E-2</v>
      </c>
      <c r="G45" s="12">
        <v>2.1000000000000001E-2</v>
      </c>
      <c r="H45" s="12" t="s">
        <v>240</v>
      </c>
      <c r="I45" s="12">
        <v>8</v>
      </c>
      <c r="J45" s="12">
        <v>1</v>
      </c>
      <c r="K45" s="12">
        <v>2.4049999999999998</v>
      </c>
      <c r="L45" s="12">
        <v>1.2130000000000001</v>
      </c>
      <c r="M45" s="12">
        <v>2.077</v>
      </c>
      <c r="N45" s="12">
        <v>1.484</v>
      </c>
      <c r="O45" s="12">
        <v>2.8260000000000001</v>
      </c>
      <c r="P45" s="12">
        <v>0.01</v>
      </c>
      <c r="Q45" s="12">
        <v>7.0000000000000001E-3</v>
      </c>
      <c r="R45" s="2">
        <v>43557</v>
      </c>
      <c r="S45" s="13">
        <v>0.45563657407407404</v>
      </c>
      <c r="T45" s="12">
        <v>2.0499999999999998</v>
      </c>
      <c r="U45" s="12">
        <v>-82.395283556799995</v>
      </c>
      <c r="V45" s="12">
        <v>27.819238774399999</v>
      </c>
      <c r="W45" s="12">
        <v>-0.37991999999999998</v>
      </c>
      <c r="Y45">
        <v>2.04</v>
      </c>
      <c r="Z45">
        <f t="shared" si="0"/>
        <v>-0.47510000000000002</v>
      </c>
      <c r="AA45">
        <f t="shared" si="1"/>
        <v>-0.38991999999999999</v>
      </c>
    </row>
    <row r="46" spans="1:27" x14ac:dyDescent="0.3">
      <c r="A46" s="12">
        <v>3077962.1847000001</v>
      </c>
      <c r="B46" s="12">
        <v>362577.16960000002</v>
      </c>
      <c r="C46" s="12">
        <v>-0.46729999999999999</v>
      </c>
      <c r="D46" s="12">
        <v>45</v>
      </c>
      <c r="E46" s="12"/>
      <c r="F46" s="12">
        <v>1.2E-2</v>
      </c>
      <c r="G46" s="12">
        <v>2.1000000000000001E-2</v>
      </c>
      <c r="H46" s="12" t="s">
        <v>240</v>
      </c>
      <c r="I46" s="12">
        <v>8</v>
      </c>
      <c r="J46" s="12">
        <v>1</v>
      </c>
      <c r="K46" s="12">
        <v>2.4039999999999999</v>
      </c>
      <c r="L46" s="12">
        <v>1.2130000000000001</v>
      </c>
      <c r="M46" s="12">
        <v>2.0760000000000001</v>
      </c>
      <c r="N46" s="12">
        <v>1.482</v>
      </c>
      <c r="O46" s="12">
        <v>2.8239999999999998</v>
      </c>
      <c r="P46" s="12">
        <v>0.01</v>
      </c>
      <c r="Q46" s="12">
        <v>6.0000000000000001E-3</v>
      </c>
      <c r="R46" s="2">
        <v>43557</v>
      </c>
      <c r="S46" s="13">
        <v>0.45578703703703699</v>
      </c>
      <c r="T46" s="12">
        <v>2.0499999999999998</v>
      </c>
      <c r="U46" s="12">
        <v>-82.395274335699995</v>
      </c>
      <c r="V46" s="12">
        <v>27.819260530899999</v>
      </c>
      <c r="W46" s="12">
        <v>-0.38212000000000002</v>
      </c>
      <c r="Y46">
        <v>2.04</v>
      </c>
      <c r="Z46">
        <f t="shared" si="0"/>
        <v>-0.4773</v>
      </c>
      <c r="AA46">
        <f t="shared" si="1"/>
        <v>-0.39212000000000002</v>
      </c>
    </row>
    <row r="47" spans="1:27" x14ac:dyDescent="0.3">
      <c r="A47" s="12">
        <v>3077964.1513</v>
      </c>
      <c r="B47" s="12">
        <v>362578.65549999999</v>
      </c>
      <c r="C47" s="12">
        <v>-0.44969999999999999</v>
      </c>
      <c r="D47" s="12">
        <v>46</v>
      </c>
      <c r="E47" s="12"/>
      <c r="F47" s="12">
        <v>1.2E-2</v>
      </c>
      <c r="G47" s="12">
        <v>2.1000000000000001E-2</v>
      </c>
      <c r="H47" s="12" t="s">
        <v>240</v>
      </c>
      <c r="I47" s="12">
        <v>8</v>
      </c>
      <c r="J47" s="12">
        <v>4</v>
      </c>
      <c r="K47" s="12">
        <v>2.4020000000000001</v>
      </c>
      <c r="L47" s="12">
        <v>1.2110000000000001</v>
      </c>
      <c r="M47" s="12">
        <v>2.0739999999999998</v>
      </c>
      <c r="N47" s="12">
        <v>1.4810000000000001</v>
      </c>
      <c r="O47" s="12">
        <v>2.8220000000000001</v>
      </c>
      <c r="P47" s="12">
        <v>0.01</v>
      </c>
      <c r="Q47" s="12">
        <v>7.0000000000000001E-3</v>
      </c>
      <c r="R47" s="2">
        <v>43557</v>
      </c>
      <c r="S47" s="13">
        <v>0.4559259259259259</v>
      </c>
      <c r="T47" s="12">
        <v>2.0499999999999998</v>
      </c>
      <c r="U47" s="12">
        <v>-82.395259479700002</v>
      </c>
      <c r="V47" s="12">
        <v>27.819278431600001</v>
      </c>
      <c r="W47" s="12">
        <v>-0.36453999999999998</v>
      </c>
      <c r="Y47">
        <v>2.04</v>
      </c>
      <c r="Z47">
        <f t="shared" si="0"/>
        <v>-0.4597</v>
      </c>
      <c r="AA47">
        <f t="shared" si="1"/>
        <v>-0.37453999999999998</v>
      </c>
    </row>
    <row r="48" spans="1:27" x14ac:dyDescent="0.3">
      <c r="A48" s="12">
        <v>3077972.4323999998</v>
      </c>
      <c r="B48" s="12">
        <v>362551.65830000001</v>
      </c>
      <c r="C48" s="12">
        <v>-0.52990000000000004</v>
      </c>
      <c r="D48" s="12">
        <v>47</v>
      </c>
      <c r="E48" s="12"/>
      <c r="F48" s="12">
        <v>0.01</v>
      </c>
      <c r="G48" s="12">
        <v>1.7000000000000001E-2</v>
      </c>
      <c r="H48" s="12" t="s">
        <v>240</v>
      </c>
      <c r="I48" s="12">
        <v>8</v>
      </c>
      <c r="J48" s="12">
        <v>1</v>
      </c>
      <c r="K48" s="12">
        <v>2.383</v>
      </c>
      <c r="L48" s="12">
        <v>1.2</v>
      </c>
      <c r="M48" s="12">
        <v>2.0590000000000002</v>
      </c>
      <c r="N48" s="12">
        <v>1.4670000000000001</v>
      </c>
      <c r="O48" s="12">
        <v>2.798</v>
      </c>
      <c r="P48" s="12">
        <v>8.9999999999999993E-3</v>
      </c>
      <c r="Q48" s="12">
        <v>6.0000000000000001E-3</v>
      </c>
      <c r="R48" s="2">
        <v>43557</v>
      </c>
      <c r="S48" s="13">
        <v>0.4571412037037037</v>
      </c>
      <c r="T48" s="12">
        <v>2.0499999999999998</v>
      </c>
      <c r="U48" s="12">
        <v>-82.395534475800005</v>
      </c>
      <c r="V48" s="12">
        <v>27.819350397499999</v>
      </c>
      <c r="W48" s="12">
        <v>-0.44467000000000001</v>
      </c>
      <c r="Y48">
        <v>2.04</v>
      </c>
      <c r="Z48">
        <f t="shared" si="0"/>
        <v>-0.53990000000000005</v>
      </c>
      <c r="AA48">
        <f t="shared" si="1"/>
        <v>-0.45467000000000002</v>
      </c>
    </row>
    <row r="49" spans="1:27" x14ac:dyDescent="0.3">
      <c r="A49" s="12">
        <v>3077970.6773000001</v>
      </c>
      <c r="B49" s="12">
        <v>362550.51850000001</v>
      </c>
      <c r="C49" s="12">
        <v>-0.50019999999999998</v>
      </c>
      <c r="D49" s="12">
        <v>48</v>
      </c>
      <c r="E49" s="12"/>
      <c r="F49" s="12">
        <v>8.9999999999999993E-3</v>
      </c>
      <c r="G49" s="12">
        <v>1.4999999999999999E-2</v>
      </c>
      <c r="H49" s="12" t="s">
        <v>240</v>
      </c>
      <c r="I49" s="12">
        <v>8</v>
      </c>
      <c r="J49" s="12">
        <v>2</v>
      </c>
      <c r="K49" s="12">
        <v>2.3809999999999998</v>
      </c>
      <c r="L49" s="12">
        <v>1.1990000000000001</v>
      </c>
      <c r="M49" s="12">
        <v>2.0569999999999999</v>
      </c>
      <c r="N49" s="12">
        <v>1.4650000000000001</v>
      </c>
      <c r="O49" s="12">
        <v>2.7959999999999998</v>
      </c>
      <c r="P49" s="12">
        <v>8.0000000000000002E-3</v>
      </c>
      <c r="Q49" s="12">
        <v>5.0000000000000001E-3</v>
      </c>
      <c r="R49" s="2">
        <v>43557</v>
      </c>
      <c r="S49" s="13">
        <v>0.45728009259259261</v>
      </c>
      <c r="T49" s="12">
        <v>2.0499999999999998</v>
      </c>
      <c r="U49" s="12">
        <v>-82.395545842999994</v>
      </c>
      <c r="V49" s="12">
        <v>27.819334440999999</v>
      </c>
      <c r="W49" s="12">
        <v>-0.41496</v>
      </c>
      <c r="Y49">
        <v>2.04</v>
      </c>
      <c r="Z49">
        <f t="shared" si="0"/>
        <v>-0.51019999999999999</v>
      </c>
      <c r="AA49">
        <f t="shared" si="1"/>
        <v>-0.42496</v>
      </c>
    </row>
    <row r="50" spans="1:27" x14ac:dyDescent="0.3">
      <c r="A50" s="12">
        <v>3077968.3239000002</v>
      </c>
      <c r="B50" s="12">
        <v>362549.32150000002</v>
      </c>
      <c r="C50" s="12">
        <v>-0.52639999999999998</v>
      </c>
      <c r="D50" s="12">
        <v>49</v>
      </c>
      <c r="E50" s="12"/>
      <c r="F50" s="12">
        <v>8.9999999999999993E-3</v>
      </c>
      <c r="G50" s="12">
        <v>1.4999999999999999E-2</v>
      </c>
      <c r="H50" s="12" t="s">
        <v>240</v>
      </c>
      <c r="I50" s="12">
        <v>8</v>
      </c>
      <c r="J50" s="12">
        <v>1</v>
      </c>
      <c r="K50" s="12">
        <v>2.379</v>
      </c>
      <c r="L50" s="12">
        <v>1.1970000000000001</v>
      </c>
      <c r="M50" s="12">
        <v>2.0550000000000002</v>
      </c>
      <c r="N50" s="12">
        <v>1.464</v>
      </c>
      <c r="O50" s="12">
        <v>2.7930000000000001</v>
      </c>
      <c r="P50" s="12">
        <v>8.0000000000000002E-3</v>
      </c>
      <c r="Q50" s="12">
        <v>5.0000000000000001E-3</v>
      </c>
      <c r="R50" s="2">
        <v>43557</v>
      </c>
      <c r="S50" s="13">
        <v>0.45743055555555556</v>
      </c>
      <c r="T50" s="12">
        <v>2.0499999999999998</v>
      </c>
      <c r="U50" s="12">
        <v>-82.395557721800003</v>
      </c>
      <c r="V50" s="12">
        <v>27.819313079099999</v>
      </c>
      <c r="W50" s="12">
        <v>-0.44114999999999999</v>
      </c>
      <c r="Y50">
        <v>2.04</v>
      </c>
      <c r="Z50">
        <f t="shared" si="0"/>
        <v>-0.53639999999999999</v>
      </c>
      <c r="AA50">
        <f t="shared" si="1"/>
        <v>-0.45115</v>
      </c>
    </row>
    <row r="51" spans="1:27" x14ac:dyDescent="0.3">
      <c r="A51" s="12">
        <v>3077966.4002999999</v>
      </c>
      <c r="B51" s="12">
        <v>362547.9804</v>
      </c>
      <c r="C51" s="12">
        <v>-0.51370000000000005</v>
      </c>
      <c r="D51" s="12">
        <v>50</v>
      </c>
      <c r="E51" s="12"/>
      <c r="F51" s="12">
        <v>8.9999999999999993E-3</v>
      </c>
      <c r="G51" s="12">
        <v>1.6E-2</v>
      </c>
      <c r="H51" s="12" t="s">
        <v>240</v>
      </c>
      <c r="I51" s="12">
        <v>8</v>
      </c>
      <c r="J51" s="12">
        <v>1</v>
      </c>
      <c r="K51" s="12">
        <v>2.3769999999999998</v>
      </c>
      <c r="L51" s="12">
        <v>1.196</v>
      </c>
      <c r="M51" s="12">
        <v>2.0539999999999998</v>
      </c>
      <c r="N51" s="12">
        <v>1.462</v>
      </c>
      <c r="O51" s="12">
        <v>2.79</v>
      </c>
      <c r="P51" s="12">
        <v>8.0000000000000002E-3</v>
      </c>
      <c r="Q51" s="12">
        <v>5.0000000000000001E-3</v>
      </c>
      <c r="R51" s="2">
        <v>43557</v>
      </c>
      <c r="S51" s="13">
        <v>0.45756944444444447</v>
      </c>
      <c r="T51" s="12">
        <v>2.0499999999999998</v>
      </c>
      <c r="U51" s="12">
        <v>-82.395571112900001</v>
      </c>
      <c r="V51" s="12">
        <v>27.8192955813</v>
      </c>
      <c r="W51" s="12">
        <v>-0.42843999999999999</v>
      </c>
      <c r="Y51">
        <v>2.04</v>
      </c>
      <c r="Z51">
        <f t="shared" si="0"/>
        <v>-0.52370000000000005</v>
      </c>
      <c r="AA51">
        <f t="shared" si="1"/>
        <v>-0.43844</v>
      </c>
    </row>
    <row r="52" spans="1:27" x14ac:dyDescent="0.3">
      <c r="A52" s="12">
        <v>3077964.2308</v>
      </c>
      <c r="B52" s="12">
        <v>362546.82370000001</v>
      </c>
      <c r="C52" s="12">
        <v>-0.50339999999999996</v>
      </c>
      <c r="D52" s="12">
        <v>51</v>
      </c>
      <c r="E52" s="12"/>
      <c r="F52" s="12">
        <v>0.01</v>
      </c>
      <c r="G52" s="12">
        <v>1.6E-2</v>
      </c>
      <c r="H52" s="12" t="s">
        <v>240</v>
      </c>
      <c r="I52" s="12">
        <v>8</v>
      </c>
      <c r="J52" s="12">
        <v>1</v>
      </c>
      <c r="K52" s="12">
        <v>2.375</v>
      </c>
      <c r="L52" s="12">
        <v>1.1950000000000001</v>
      </c>
      <c r="M52" s="12">
        <v>2.052</v>
      </c>
      <c r="N52" s="12">
        <v>1.4610000000000001</v>
      </c>
      <c r="O52" s="12">
        <v>2.7879999999999998</v>
      </c>
      <c r="P52" s="12">
        <v>8.0000000000000002E-3</v>
      </c>
      <c r="Q52" s="12">
        <v>5.0000000000000001E-3</v>
      </c>
      <c r="R52" s="2">
        <v>43557</v>
      </c>
      <c r="S52" s="13">
        <v>0.45769675925925929</v>
      </c>
      <c r="T52" s="12">
        <v>2.0499999999999998</v>
      </c>
      <c r="U52" s="12">
        <v>-82.395582603799994</v>
      </c>
      <c r="V52" s="12">
        <v>27.8192758832</v>
      </c>
      <c r="W52" s="12">
        <v>-0.41813</v>
      </c>
      <c r="Y52">
        <v>2.04</v>
      </c>
      <c r="Z52">
        <f t="shared" si="0"/>
        <v>-0.51339999999999997</v>
      </c>
      <c r="AA52">
        <f t="shared" si="1"/>
        <v>-0.42813000000000001</v>
      </c>
    </row>
    <row r="53" spans="1:27" x14ac:dyDescent="0.3">
      <c r="A53" s="12">
        <v>3077962.1743999999</v>
      </c>
      <c r="B53" s="12">
        <v>362545.69219999999</v>
      </c>
      <c r="C53" s="12">
        <v>-0.53739999999999999</v>
      </c>
      <c r="D53" s="12">
        <v>52</v>
      </c>
      <c r="E53" s="12"/>
      <c r="F53" s="12">
        <v>0.01</v>
      </c>
      <c r="G53" s="12">
        <v>1.7000000000000001E-2</v>
      </c>
      <c r="H53" s="12" t="s">
        <v>240</v>
      </c>
      <c r="I53" s="12">
        <v>8</v>
      </c>
      <c r="J53" s="12">
        <v>1</v>
      </c>
      <c r="K53" s="12">
        <v>2.3719999999999999</v>
      </c>
      <c r="L53" s="12">
        <v>1.1930000000000001</v>
      </c>
      <c r="M53" s="12">
        <v>2.0499999999999998</v>
      </c>
      <c r="N53" s="12">
        <v>1.4590000000000001</v>
      </c>
      <c r="O53" s="12">
        <v>2.7850000000000001</v>
      </c>
      <c r="P53" s="12">
        <v>8.9999999999999993E-3</v>
      </c>
      <c r="Q53" s="12">
        <v>6.0000000000000001E-3</v>
      </c>
      <c r="R53" s="2">
        <v>43557</v>
      </c>
      <c r="S53" s="13">
        <v>0.45782407407407405</v>
      </c>
      <c r="T53" s="12">
        <v>2.0499999999999998</v>
      </c>
      <c r="U53" s="12">
        <v>-82.395593852000005</v>
      </c>
      <c r="V53" s="12">
        <v>27.8192572084</v>
      </c>
      <c r="W53" s="12">
        <v>-0.45212000000000002</v>
      </c>
      <c r="Y53">
        <v>2.04</v>
      </c>
      <c r="Z53">
        <f t="shared" si="0"/>
        <v>-0.5474</v>
      </c>
      <c r="AA53">
        <f t="shared" si="1"/>
        <v>-0.46212000000000003</v>
      </c>
    </row>
    <row r="54" spans="1:27" x14ac:dyDescent="0.3">
      <c r="A54" s="12">
        <v>3077960.0657000002</v>
      </c>
      <c r="B54" s="12">
        <v>362544.61310000002</v>
      </c>
      <c r="C54" s="12">
        <v>-0.51900000000000002</v>
      </c>
      <c r="D54" s="12">
        <v>53</v>
      </c>
      <c r="E54" s="12"/>
      <c r="F54" s="12">
        <v>1.0999999999999999E-2</v>
      </c>
      <c r="G54" s="12">
        <v>1.7999999999999999E-2</v>
      </c>
      <c r="H54" s="12" t="s">
        <v>240</v>
      </c>
      <c r="I54" s="12">
        <v>8</v>
      </c>
      <c r="J54" s="12">
        <v>1</v>
      </c>
      <c r="K54" s="12">
        <v>2.37</v>
      </c>
      <c r="L54" s="12">
        <v>1.1919999999999999</v>
      </c>
      <c r="M54" s="12">
        <v>2.048</v>
      </c>
      <c r="N54" s="12">
        <v>1.4570000000000001</v>
      </c>
      <c r="O54" s="12">
        <v>2.782</v>
      </c>
      <c r="P54" s="12">
        <v>8.9999999999999993E-3</v>
      </c>
      <c r="Q54" s="12">
        <v>6.0000000000000001E-3</v>
      </c>
      <c r="R54" s="2">
        <v>43557</v>
      </c>
      <c r="S54" s="13">
        <v>0.457974537037037</v>
      </c>
      <c r="T54" s="12">
        <v>2.0499999999999998</v>
      </c>
      <c r="U54" s="12">
        <v>-82.395604562299994</v>
      </c>
      <c r="V54" s="12">
        <v>27.819238067000001</v>
      </c>
      <c r="W54" s="12">
        <v>-0.43370999999999998</v>
      </c>
      <c r="Y54">
        <v>2.04</v>
      </c>
      <c r="Z54">
        <f t="shared" si="0"/>
        <v>-0.52900000000000003</v>
      </c>
      <c r="AA54">
        <f t="shared" si="1"/>
        <v>-0.44370999999999999</v>
      </c>
    </row>
    <row r="55" spans="1:27" x14ac:dyDescent="0.3">
      <c r="A55" s="12">
        <v>3077958.5288</v>
      </c>
      <c r="B55" s="12">
        <v>362543.74609999999</v>
      </c>
      <c r="C55" s="12">
        <v>-0.52600000000000002</v>
      </c>
      <c r="D55" s="12">
        <v>54</v>
      </c>
      <c r="E55" s="12"/>
      <c r="F55" s="12">
        <v>1.2E-2</v>
      </c>
      <c r="G55" s="12">
        <v>0.02</v>
      </c>
      <c r="H55" s="12" t="s">
        <v>240</v>
      </c>
      <c r="I55" s="12">
        <v>8</v>
      </c>
      <c r="J55" s="12">
        <v>1</v>
      </c>
      <c r="K55" s="12">
        <v>2.367</v>
      </c>
      <c r="L55" s="12">
        <v>1.1910000000000001</v>
      </c>
      <c r="M55" s="12">
        <v>2.0459999999999998</v>
      </c>
      <c r="N55" s="12">
        <v>1.4550000000000001</v>
      </c>
      <c r="O55" s="12">
        <v>2.7789999999999999</v>
      </c>
      <c r="P55" s="12">
        <v>0.01</v>
      </c>
      <c r="Q55" s="12">
        <v>6.0000000000000001E-3</v>
      </c>
      <c r="R55" s="2">
        <v>43557</v>
      </c>
      <c r="S55" s="13">
        <v>0.45811342592592591</v>
      </c>
      <c r="T55" s="12">
        <v>2.0499999999999998</v>
      </c>
      <c r="U55" s="12">
        <v>-82.395613185499997</v>
      </c>
      <c r="V55" s="12">
        <v>27.8192241078</v>
      </c>
      <c r="W55" s="12">
        <v>-0.44069999999999998</v>
      </c>
      <c r="Y55">
        <v>2.04</v>
      </c>
      <c r="Z55">
        <f t="shared" si="0"/>
        <v>-0.53600000000000003</v>
      </c>
      <c r="AA55">
        <f t="shared" si="1"/>
        <v>-0.45069999999999999</v>
      </c>
    </row>
    <row r="56" spans="1:27" x14ac:dyDescent="0.3">
      <c r="A56" s="12">
        <v>3077960.6469000001</v>
      </c>
      <c r="B56" s="12">
        <v>362553.15389999998</v>
      </c>
      <c r="C56" s="12">
        <v>-2.4E-2</v>
      </c>
      <c r="D56" s="12">
        <v>55</v>
      </c>
      <c r="E56" s="12" t="s">
        <v>249</v>
      </c>
      <c r="F56" s="12">
        <v>1.2999999999999999E-2</v>
      </c>
      <c r="G56" s="12">
        <v>2.1999999999999999E-2</v>
      </c>
      <c r="H56" s="12" t="s">
        <v>240</v>
      </c>
      <c r="I56" s="12">
        <v>8</v>
      </c>
      <c r="J56" s="12">
        <v>3</v>
      </c>
      <c r="K56" s="12">
        <v>2.363</v>
      </c>
      <c r="L56" s="12">
        <v>1.1879999999999999</v>
      </c>
      <c r="M56" s="12">
        <v>2.0419999999999998</v>
      </c>
      <c r="N56" s="12">
        <v>1.452</v>
      </c>
      <c r="O56" s="12">
        <v>2.7730000000000001</v>
      </c>
      <c r="P56" s="12">
        <v>1.0999999999999999E-2</v>
      </c>
      <c r="Q56" s="12">
        <v>7.0000000000000001E-3</v>
      </c>
      <c r="R56" s="2">
        <v>43557</v>
      </c>
      <c r="S56" s="13">
        <v>0.45851851851851855</v>
      </c>
      <c r="T56" s="12">
        <v>2.0499999999999998</v>
      </c>
      <c r="U56" s="12">
        <v>-82.395517934300003</v>
      </c>
      <c r="V56" s="12">
        <v>27.819244188599999</v>
      </c>
      <c r="W56" s="12">
        <v>6.1249999999999999E-2</v>
      </c>
      <c r="Y56">
        <v>2.04</v>
      </c>
      <c r="Z56">
        <f t="shared" si="0"/>
        <v>-3.4000000000000002E-2</v>
      </c>
      <c r="AA56">
        <f t="shared" si="1"/>
        <v>5.1249999999999997E-2</v>
      </c>
    </row>
    <row r="57" spans="1:27" x14ac:dyDescent="0.3">
      <c r="A57" s="12">
        <v>3077963.4106999999</v>
      </c>
      <c r="B57" s="12">
        <v>362562.24129999999</v>
      </c>
      <c r="C57" s="12">
        <v>5.8900000000000001E-2</v>
      </c>
      <c r="D57" s="12">
        <v>56</v>
      </c>
      <c r="E57" s="12" t="s">
        <v>250</v>
      </c>
      <c r="F57" s="12">
        <v>1.4E-2</v>
      </c>
      <c r="G57" s="12">
        <v>2.3E-2</v>
      </c>
      <c r="H57" s="12" t="s">
        <v>240</v>
      </c>
      <c r="I57" s="12">
        <v>8</v>
      </c>
      <c r="J57" s="12">
        <v>1</v>
      </c>
      <c r="K57" s="12">
        <v>2.355</v>
      </c>
      <c r="L57" s="12">
        <v>1.1830000000000001</v>
      </c>
      <c r="M57" s="12">
        <v>2.036</v>
      </c>
      <c r="N57" s="12">
        <v>1.446</v>
      </c>
      <c r="O57" s="12">
        <v>2.7639999999999998</v>
      </c>
      <c r="P57" s="12">
        <v>1.2E-2</v>
      </c>
      <c r="Q57" s="12">
        <v>7.0000000000000001E-3</v>
      </c>
      <c r="R57" s="2">
        <v>43557</v>
      </c>
      <c r="S57" s="13">
        <v>0.45894675925925926</v>
      </c>
      <c r="T57" s="12">
        <v>2.0499999999999998</v>
      </c>
      <c r="U57" s="12">
        <v>-82.395426009800005</v>
      </c>
      <c r="V57" s="12">
        <v>27.819270063800001</v>
      </c>
      <c r="W57" s="12">
        <v>0.14412</v>
      </c>
      <c r="Y57">
        <v>2.04</v>
      </c>
      <c r="Z57">
        <f t="shared" si="0"/>
        <v>4.8899999999999999E-2</v>
      </c>
      <c r="AA57">
        <f t="shared" si="1"/>
        <v>0.13411999999999999</v>
      </c>
    </row>
    <row r="58" spans="1:27" x14ac:dyDescent="0.3">
      <c r="A58" s="12">
        <v>3077957.3144</v>
      </c>
      <c r="B58" s="12">
        <v>362564.05080000003</v>
      </c>
      <c r="C58" s="12">
        <v>0.1026</v>
      </c>
      <c r="D58" s="12">
        <v>57</v>
      </c>
      <c r="E58" s="12" t="s">
        <v>254</v>
      </c>
      <c r="F58" s="12">
        <v>1.4999999999999999E-2</v>
      </c>
      <c r="G58" s="12">
        <v>2.4E-2</v>
      </c>
      <c r="H58" s="12" t="s">
        <v>240</v>
      </c>
      <c r="I58" s="12">
        <v>8</v>
      </c>
      <c r="J58" s="12">
        <v>1</v>
      </c>
      <c r="K58" s="12">
        <v>2.3460000000000001</v>
      </c>
      <c r="L58" s="12">
        <v>1.1779999999999999</v>
      </c>
      <c r="M58" s="12">
        <v>2.0289999999999999</v>
      </c>
      <c r="N58" s="12">
        <v>1.44</v>
      </c>
      <c r="O58" s="12">
        <v>2.7530000000000001</v>
      </c>
      <c r="P58" s="12">
        <v>1.2E-2</v>
      </c>
      <c r="Q58" s="12">
        <v>8.0000000000000002E-3</v>
      </c>
      <c r="R58" s="2">
        <v>43557</v>
      </c>
      <c r="S58" s="13">
        <v>0.45945601851851853</v>
      </c>
      <c r="T58" s="12">
        <v>2.0499999999999998</v>
      </c>
      <c r="U58" s="12">
        <v>-82.395406938700006</v>
      </c>
      <c r="V58" s="12">
        <v>27.819215231299999</v>
      </c>
      <c r="W58" s="12">
        <v>0.18783</v>
      </c>
      <c r="Y58">
        <v>2.04</v>
      </c>
      <c r="Z58">
        <f t="shared" si="0"/>
        <v>9.2600000000000002E-2</v>
      </c>
      <c r="AA58">
        <f t="shared" si="1"/>
        <v>0.17782999999999999</v>
      </c>
    </row>
    <row r="59" spans="1:27" x14ac:dyDescent="0.3">
      <c r="A59" s="12">
        <v>3077959.9613999999</v>
      </c>
      <c r="B59" s="12">
        <v>362567.99430000002</v>
      </c>
      <c r="C59" s="12">
        <v>-3.9800000000000002E-2</v>
      </c>
      <c r="D59" s="12">
        <v>58</v>
      </c>
      <c r="E59" s="12" t="s">
        <v>255</v>
      </c>
      <c r="F59" s="12">
        <v>1.4999999999999999E-2</v>
      </c>
      <c r="G59" s="12">
        <v>2.4E-2</v>
      </c>
      <c r="H59" s="12" t="s">
        <v>240</v>
      </c>
      <c r="I59" s="12">
        <v>8</v>
      </c>
      <c r="J59" s="12">
        <v>2</v>
      </c>
      <c r="K59" s="12">
        <v>2.34</v>
      </c>
      <c r="L59" s="12">
        <v>1.175</v>
      </c>
      <c r="M59" s="12">
        <v>2.024</v>
      </c>
      <c r="N59" s="12">
        <v>1.4350000000000001</v>
      </c>
      <c r="O59" s="12">
        <v>2.7450000000000001</v>
      </c>
      <c r="P59" s="12">
        <v>1.2E-2</v>
      </c>
      <c r="Q59" s="12">
        <v>8.0000000000000002E-3</v>
      </c>
      <c r="R59" s="2">
        <v>43557</v>
      </c>
      <c r="S59" s="13">
        <v>0.45982638888888888</v>
      </c>
      <c r="T59" s="12">
        <v>2.0499999999999998</v>
      </c>
      <c r="U59" s="12">
        <v>-82.395367214800004</v>
      </c>
      <c r="V59" s="12">
        <v>27.819239524699999</v>
      </c>
      <c r="W59" s="12">
        <v>4.5409999999999999E-2</v>
      </c>
      <c r="Y59">
        <v>2.04</v>
      </c>
      <c r="Z59">
        <f t="shared" si="0"/>
        <v>-4.9800000000000004E-2</v>
      </c>
      <c r="AA59">
        <f t="shared" si="1"/>
        <v>3.5409999999999997E-2</v>
      </c>
    </row>
    <row r="60" spans="1:27" x14ac:dyDescent="0.3">
      <c r="A60" s="12">
        <v>3077959.5040000002</v>
      </c>
      <c r="B60" s="12">
        <v>362562.69569999998</v>
      </c>
      <c r="C60" s="12">
        <v>1.09E-2</v>
      </c>
      <c r="D60" s="12">
        <v>59</v>
      </c>
      <c r="E60" s="12" t="s">
        <v>251</v>
      </c>
      <c r="F60" s="12">
        <v>1.4999999999999999E-2</v>
      </c>
      <c r="G60" s="12">
        <v>2.5000000000000001E-2</v>
      </c>
      <c r="H60" s="12" t="s">
        <v>240</v>
      </c>
      <c r="I60" s="12">
        <v>8</v>
      </c>
      <c r="J60" s="12">
        <v>1</v>
      </c>
      <c r="K60" s="12">
        <v>2.3330000000000002</v>
      </c>
      <c r="L60" s="12">
        <v>1.171</v>
      </c>
      <c r="M60" s="12">
        <v>2.0190000000000001</v>
      </c>
      <c r="N60" s="12">
        <v>1.43</v>
      </c>
      <c r="O60" s="12">
        <v>2.7370000000000001</v>
      </c>
      <c r="P60" s="12">
        <v>1.2999999999999999E-2</v>
      </c>
      <c r="Q60" s="12">
        <v>8.0000000000000002E-3</v>
      </c>
      <c r="R60" s="2">
        <v>43557</v>
      </c>
      <c r="S60" s="13">
        <v>0.46019675925925929</v>
      </c>
      <c r="T60" s="12">
        <v>2.0499999999999998</v>
      </c>
      <c r="U60" s="12">
        <v>-82.395420946499996</v>
      </c>
      <c r="V60" s="12">
        <v>27.819234853099999</v>
      </c>
      <c r="W60" s="12">
        <v>9.6129999999999993E-2</v>
      </c>
      <c r="Y60">
        <v>2.04</v>
      </c>
      <c r="Z60">
        <f t="shared" si="0"/>
        <v>8.9999999999999976E-4</v>
      </c>
      <c r="AA60">
        <f t="shared" si="1"/>
        <v>8.6129999999999998E-2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FD04-912C-4774-96F2-8123C078738F}">
  <dimension ref="A1:AA109"/>
  <sheetViews>
    <sheetView workbookViewId="0">
      <selection activeCell="Y1" sqref="Y1:AA2"/>
    </sheetView>
  </sheetViews>
  <sheetFormatPr defaultRowHeight="14.4" x14ac:dyDescent="0.3"/>
  <sheetData>
    <row r="1" spans="1:27" x14ac:dyDescent="0.3">
      <c r="A1" t="s">
        <v>217</v>
      </c>
      <c r="B1" t="s">
        <v>218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  <c r="H1" t="s">
        <v>224</v>
      </c>
      <c r="I1" t="s">
        <v>225</v>
      </c>
      <c r="J1" t="s">
        <v>226</v>
      </c>
      <c r="K1" t="s">
        <v>227</v>
      </c>
      <c r="L1" t="s">
        <v>228</v>
      </c>
      <c r="M1" t="s">
        <v>229</v>
      </c>
      <c r="N1" t="s">
        <v>230</v>
      </c>
      <c r="O1" t="s">
        <v>231</v>
      </c>
      <c r="P1" t="s">
        <v>232</v>
      </c>
      <c r="Q1" t="s">
        <v>233</v>
      </c>
      <c r="R1" t="s">
        <v>234</v>
      </c>
      <c r="S1" t="s">
        <v>22</v>
      </c>
      <c r="T1" t="s">
        <v>235</v>
      </c>
      <c r="U1" t="s">
        <v>236</v>
      </c>
      <c r="V1" t="s">
        <v>237</v>
      </c>
      <c r="W1" t="s">
        <v>238</v>
      </c>
      <c r="Y1" s="9" t="s">
        <v>332</v>
      </c>
      <c r="Z1" s="9" t="s">
        <v>219</v>
      </c>
      <c r="AA1" s="9" t="s">
        <v>238</v>
      </c>
    </row>
    <row r="2" spans="1:27" x14ac:dyDescent="0.3">
      <c r="A2">
        <v>351295.48869999999</v>
      </c>
      <c r="B2">
        <v>133370.4166</v>
      </c>
      <c r="C2">
        <v>-0.33129999999999998</v>
      </c>
      <c r="D2">
        <v>1</v>
      </c>
      <c r="F2">
        <v>8.9999999999999993E-3</v>
      </c>
      <c r="G2">
        <v>1.6E-2</v>
      </c>
      <c r="H2" t="s">
        <v>240</v>
      </c>
      <c r="I2">
        <v>11</v>
      </c>
      <c r="J2">
        <v>2</v>
      </c>
      <c r="K2">
        <v>2.4390000000000001</v>
      </c>
      <c r="L2">
        <v>1.175</v>
      </c>
      <c r="M2">
        <v>2.1379999999999999</v>
      </c>
      <c r="N2">
        <v>2.4769999999999999</v>
      </c>
      <c r="O2">
        <v>3.4769999999999999</v>
      </c>
      <c r="P2">
        <v>7.0000000000000001E-3</v>
      </c>
      <c r="Q2">
        <v>5.0000000000000001E-3</v>
      </c>
      <c r="R2" s="2">
        <v>43585</v>
      </c>
      <c r="S2" s="14">
        <v>0.23283564814814817</v>
      </c>
      <c r="T2">
        <v>2.0499999999999998</v>
      </c>
      <c r="U2">
        <v>-82.674353379999999</v>
      </c>
      <c r="V2">
        <v>27.502796669999999</v>
      </c>
      <c r="W2">
        <v>-0.20201</v>
      </c>
      <c r="Y2">
        <v>2.04</v>
      </c>
      <c r="Z2">
        <f>C2-0.01</f>
        <v>-0.34129999999999999</v>
      </c>
      <c r="AA2">
        <f>W2-0.01</f>
        <v>-0.21201</v>
      </c>
    </row>
    <row r="3" spans="1:27" x14ac:dyDescent="0.3">
      <c r="A3">
        <v>351296.42359999998</v>
      </c>
      <c r="B3">
        <v>133370.1525</v>
      </c>
      <c r="C3">
        <v>-0.28799999999999998</v>
      </c>
      <c r="D3">
        <v>2</v>
      </c>
      <c r="F3">
        <v>8.0000000000000002E-3</v>
      </c>
      <c r="G3">
        <v>1.4999999999999999E-2</v>
      </c>
      <c r="H3" t="s">
        <v>240</v>
      </c>
      <c r="I3">
        <v>11</v>
      </c>
      <c r="J3">
        <v>2</v>
      </c>
      <c r="K3">
        <v>2.44</v>
      </c>
      <c r="L3">
        <v>1.1759999999999999</v>
      </c>
      <c r="M3">
        <v>2.1389999999999998</v>
      </c>
      <c r="N3">
        <v>2.4780000000000002</v>
      </c>
      <c r="O3">
        <v>3.4780000000000002</v>
      </c>
      <c r="P3">
        <v>7.0000000000000001E-3</v>
      </c>
      <c r="Q3">
        <v>4.0000000000000001E-3</v>
      </c>
      <c r="R3" s="2">
        <v>43585</v>
      </c>
      <c r="S3" s="14">
        <v>0.23296296296296296</v>
      </c>
      <c r="T3">
        <v>2.0499999999999998</v>
      </c>
      <c r="U3">
        <v>-82.674356099999997</v>
      </c>
      <c r="V3">
        <v>27.5028051</v>
      </c>
      <c r="W3">
        <v>-0.15870999999999999</v>
      </c>
      <c r="Y3">
        <v>2.04</v>
      </c>
      <c r="Z3">
        <f t="shared" ref="Z3:Z66" si="0">C3-0.01</f>
        <v>-0.29799999999999999</v>
      </c>
      <c r="AA3">
        <f t="shared" ref="AA3:AA66" si="1">W3-0.01</f>
        <v>-0.16871</v>
      </c>
    </row>
    <row r="4" spans="1:27" x14ac:dyDescent="0.3">
      <c r="A4">
        <v>351297.66090000002</v>
      </c>
      <c r="B4">
        <v>133369.59789999999</v>
      </c>
      <c r="C4">
        <v>-0.45739999999999997</v>
      </c>
      <c r="D4">
        <v>3</v>
      </c>
      <c r="F4">
        <v>0.01</v>
      </c>
      <c r="G4">
        <v>1.9E-2</v>
      </c>
      <c r="H4" t="s">
        <v>240</v>
      </c>
      <c r="I4">
        <v>11</v>
      </c>
      <c r="J4">
        <v>2</v>
      </c>
      <c r="K4">
        <v>2.4420000000000002</v>
      </c>
      <c r="L4">
        <v>1.1759999999999999</v>
      </c>
      <c r="M4">
        <v>2.14</v>
      </c>
      <c r="N4">
        <v>2.48</v>
      </c>
      <c r="O4">
        <v>3.48</v>
      </c>
      <c r="P4">
        <v>8.9999999999999993E-3</v>
      </c>
      <c r="Q4">
        <v>6.0000000000000001E-3</v>
      </c>
      <c r="R4" s="2">
        <v>43585</v>
      </c>
      <c r="S4" s="14">
        <v>0.2331134259259259</v>
      </c>
      <c r="T4">
        <v>2.0499999999999998</v>
      </c>
      <c r="U4">
        <v>-82.674361779999998</v>
      </c>
      <c r="V4">
        <v>27.502816230000001</v>
      </c>
      <c r="W4">
        <v>-0.3281</v>
      </c>
      <c r="Y4">
        <v>2.04</v>
      </c>
      <c r="Z4">
        <f t="shared" si="0"/>
        <v>-0.46739999999999998</v>
      </c>
      <c r="AA4">
        <f t="shared" si="1"/>
        <v>-0.33810000000000001</v>
      </c>
    </row>
    <row r="5" spans="1:27" x14ac:dyDescent="0.3">
      <c r="A5">
        <v>351295.64760000003</v>
      </c>
      <c r="B5">
        <v>133364.48499999999</v>
      </c>
      <c r="C5">
        <v>-0.50800000000000001</v>
      </c>
      <c r="D5">
        <v>4</v>
      </c>
      <c r="F5">
        <v>8.9999999999999993E-3</v>
      </c>
      <c r="G5">
        <v>1.7000000000000001E-2</v>
      </c>
      <c r="H5" t="s">
        <v>240</v>
      </c>
      <c r="I5">
        <v>11</v>
      </c>
      <c r="J5">
        <v>2</v>
      </c>
      <c r="K5">
        <v>2.4470000000000001</v>
      </c>
      <c r="L5">
        <v>1.179</v>
      </c>
      <c r="M5">
        <v>2.145</v>
      </c>
      <c r="N5">
        <v>2.4849999999999999</v>
      </c>
      <c r="O5">
        <v>3.488</v>
      </c>
      <c r="P5">
        <v>8.0000000000000002E-3</v>
      </c>
      <c r="Q5">
        <v>5.0000000000000001E-3</v>
      </c>
      <c r="R5" s="2">
        <v>43585</v>
      </c>
      <c r="S5" s="14">
        <v>0.23380787037037035</v>
      </c>
      <c r="T5">
        <v>2.0499999999999998</v>
      </c>
      <c r="U5">
        <v>-82.67441341</v>
      </c>
      <c r="V5">
        <v>27.502797810000001</v>
      </c>
      <c r="W5">
        <v>-0.37869000000000003</v>
      </c>
      <c r="Y5">
        <v>2.04</v>
      </c>
      <c r="Z5">
        <f t="shared" si="0"/>
        <v>-0.51800000000000002</v>
      </c>
      <c r="AA5">
        <f t="shared" si="1"/>
        <v>-0.38869000000000004</v>
      </c>
    </row>
    <row r="6" spans="1:27" x14ac:dyDescent="0.3">
      <c r="A6">
        <v>351295.16600000003</v>
      </c>
      <c r="B6">
        <v>133364.7213</v>
      </c>
      <c r="C6">
        <v>-0.13439999999999999</v>
      </c>
      <c r="D6">
        <v>5</v>
      </c>
      <c r="F6">
        <v>1.0999999999999999E-2</v>
      </c>
      <c r="G6">
        <v>0.02</v>
      </c>
      <c r="H6" t="s">
        <v>240</v>
      </c>
      <c r="I6">
        <v>11</v>
      </c>
      <c r="J6">
        <v>5</v>
      </c>
      <c r="K6">
        <v>2.448</v>
      </c>
      <c r="L6">
        <v>1.179</v>
      </c>
      <c r="M6">
        <v>2.1459999999999999</v>
      </c>
      <c r="N6">
        <v>2.4849999999999999</v>
      </c>
      <c r="O6">
        <v>3.4889999999999999</v>
      </c>
      <c r="P6">
        <v>8.9999999999999993E-3</v>
      </c>
      <c r="Q6">
        <v>6.0000000000000001E-3</v>
      </c>
      <c r="R6" s="2">
        <v>43585</v>
      </c>
      <c r="S6" s="14">
        <v>0.23395833333333335</v>
      </c>
      <c r="T6">
        <v>2.0499999999999998</v>
      </c>
      <c r="U6">
        <v>-82.674411000000006</v>
      </c>
      <c r="V6">
        <v>27.502793480000001</v>
      </c>
      <c r="W6">
        <v>-5.0899999999999999E-3</v>
      </c>
      <c r="Y6">
        <v>2.04</v>
      </c>
      <c r="Z6">
        <f t="shared" si="0"/>
        <v>-0.1444</v>
      </c>
      <c r="AA6">
        <f t="shared" si="1"/>
        <v>-1.5089999999999999E-2</v>
      </c>
    </row>
    <row r="7" spans="1:27" x14ac:dyDescent="0.3">
      <c r="A7">
        <v>351294.65720000002</v>
      </c>
      <c r="B7">
        <v>133365.1642</v>
      </c>
      <c r="C7">
        <v>-5.9799999999999999E-2</v>
      </c>
      <c r="D7">
        <v>6</v>
      </c>
      <c r="F7">
        <v>1.4E-2</v>
      </c>
      <c r="G7">
        <v>2.5000000000000001E-2</v>
      </c>
      <c r="H7" t="s">
        <v>240</v>
      </c>
      <c r="I7">
        <v>11</v>
      </c>
      <c r="J7">
        <v>14</v>
      </c>
      <c r="K7">
        <v>2.448</v>
      </c>
      <c r="L7">
        <v>1.179</v>
      </c>
      <c r="M7">
        <v>2.1459999999999999</v>
      </c>
      <c r="N7">
        <v>2.4849999999999999</v>
      </c>
      <c r="O7">
        <v>3.4889999999999999</v>
      </c>
      <c r="P7">
        <v>1.2E-2</v>
      </c>
      <c r="Q7">
        <v>8.0000000000000002E-3</v>
      </c>
      <c r="R7" s="2">
        <v>43585</v>
      </c>
      <c r="S7" s="14">
        <v>0.23406249999999998</v>
      </c>
      <c r="T7">
        <v>2.0499999999999998</v>
      </c>
      <c r="U7">
        <v>-82.674406489999996</v>
      </c>
      <c r="V7">
        <v>27.50278891</v>
      </c>
      <c r="W7">
        <v>6.9510000000000002E-2</v>
      </c>
      <c r="Y7">
        <v>2.04</v>
      </c>
      <c r="Z7">
        <f t="shared" si="0"/>
        <v>-6.9800000000000001E-2</v>
      </c>
      <c r="AA7">
        <f t="shared" si="1"/>
        <v>5.951E-2</v>
      </c>
    </row>
    <row r="8" spans="1:27" x14ac:dyDescent="0.3">
      <c r="A8">
        <v>351293.72830000002</v>
      </c>
      <c r="B8">
        <v>133365.7102</v>
      </c>
      <c r="C8">
        <v>-0.04</v>
      </c>
      <c r="D8">
        <v>7</v>
      </c>
      <c r="F8">
        <v>0.01</v>
      </c>
      <c r="G8">
        <v>1.7000000000000001E-2</v>
      </c>
      <c r="H8" t="s">
        <v>240</v>
      </c>
      <c r="I8">
        <v>12</v>
      </c>
      <c r="J8">
        <v>2</v>
      </c>
      <c r="K8">
        <v>2.1930000000000001</v>
      </c>
      <c r="L8">
        <v>1.133</v>
      </c>
      <c r="M8">
        <v>1.877</v>
      </c>
      <c r="N8">
        <v>2.2250000000000001</v>
      </c>
      <c r="O8">
        <v>3.1240000000000001</v>
      </c>
      <c r="P8">
        <v>8.0000000000000002E-3</v>
      </c>
      <c r="Q8">
        <v>5.0000000000000001E-3</v>
      </c>
      <c r="R8" s="2">
        <v>43585</v>
      </c>
      <c r="S8" s="14">
        <v>0.23649305555555555</v>
      </c>
      <c r="T8">
        <v>2.0499999999999998</v>
      </c>
      <c r="U8">
        <v>-82.674400910000003</v>
      </c>
      <c r="V8">
        <v>27.502780550000001</v>
      </c>
      <c r="W8">
        <v>8.9300000000000004E-2</v>
      </c>
      <c r="Y8">
        <v>2.04</v>
      </c>
      <c r="Z8">
        <f t="shared" si="0"/>
        <v>-0.05</v>
      </c>
      <c r="AA8">
        <f t="shared" si="1"/>
        <v>7.9300000000000009E-2</v>
      </c>
    </row>
    <row r="9" spans="1:27" x14ac:dyDescent="0.3">
      <c r="A9">
        <v>351291.01500000001</v>
      </c>
      <c r="B9">
        <v>133361.27540000001</v>
      </c>
      <c r="C9">
        <v>2.6100000000000002E-2</v>
      </c>
      <c r="D9">
        <v>8</v>
      </c>
      <c r="F9">
        <v>1.2999999999999999E-2</v>
      </c>
      <c r="G9">
        <v>2.3E-2</v>
      </c>
      <c r="H9" t="s">
        <v>240</v>
      </c>
      <c r="I9">
        <v>11</v>
      </c>
      <c r="J9">
        <v>2</v>
      </c>
      <c r="K9">
        <v>2.46</v>
      </c>
      <c r="L9">
        <v>1.1839999999999999</v>
      </c>
      <c r="M9">
        <v>2.1560000000000001</v>
      </c>
      <c r="N9">
        <v>2.4910000000000001</v>
      </c>
      <c r="O9">
        <v>3.5009999999999999</v>
      </c>
      <c r="P9">
        <v>1.0999999999999999E-2</v>
      </c>
      <c r="Q9">
        <v>7.0000000000000001E-3</v>
      </c>
      <c r="R9" s="2">
        <v>43585</v>
      </c>
      <c r="S9" s="14">
        <v>0.23701388888888889</v>
      </c>
      <c r="T9">
        <v>2.0499999999999998</v>
      </c>
      <c r="U9">
        <v>-82.674445640000002</v>
      </c>
      <c r="V9">
        <v>27.50275585</v>
      </c>
      <c r="W9">
        <v>0.15540000000000001</v>
      </c>
      <c r="Y9">
        <v>2.04</v>
      </c>
      <c r="Z9">
        <f t="shared" si="0"/>
        <v>1.6100000000000003E-2</v>
      </c>
      <c r="AA9">
        <f t="shared" si="1"/>
        <v>0.1454</v>
      </c>
    </row>
    <row r="10" spans="1:27" x14ac:dyDescent="0.3">
      <c r="A10">
        <v>351291.71539999999</v>
      </c>
      <c r="B10">
        <v>133360.72150000001</v>
      </c>
      <c r="C10">
        <v>-2.4799999999999999E-2</v>
      </c>
      <c r="D10">
        <v>9</v>
      </c>
      <c r="F10">
        <v>1.0999999999999999E-2</v>
      </c>
      <c r="G10">
        <v>1.9E-2</v>
      </c>
      <c r="H10" t="s">
        <v>240</v>
      </c>
      <c r="I10">
        <v>11</v>
      </c>
      <c r="J10">
        <v>2</v>
      </c>
      <c r="K10">
        <v>2.46</v>
      </c>
      <c r="L10">
        <v>1.1839999999999999</v>
      </c>
      <c r="M10">
        <v>2.157</v>
      </c>
      <c r="N10">
        <v>2.4910000000000001</v>
      </c>
      <c r="O10">
        <v>3.5009999999999999</v>
      </c>
      <c r="P10">
        <v>8.9999999999999993E-3</v>
      </c>
      <c r="Q10">
        <v>6.0000000000000001E-3</v>
      </c>
      <c r="R10" s="2">
        <v>43585</v>
      </c>
      <c r="S10" s="14">
        <v>0.23731481481481484</v>
      </c>
      <c r="T10">
        <v>2.0499999999999998</v>
      </c>
      <c r="U10">
        <v>-82.674451289999993</v>
      </c>
      <c r="V10">
        <v>27.502762140000002</v>
      </c>
      <c r="W10">
        <v>0.10451000000000001</v>
      </c>
      <c r="Y10">
        <v>2.04</v>
      </c>
      <c r="Z10">
        <f t="shared" si="0"/>
        <v>-3.4799999999999998E-2</v>
      </c>
      <c r="AA10">
        <f t="shared" si="1"/>
        <v>9.4510000000000011E-2</v>
      </c>
    </row>
    <row r="11" spans="1:27" x14ac:dyDescent="0.3">
      <c r="A11">
        <v>351292.12060000002</v>
      </c>
      <c r="B11">
        <v>133360.46230000001</v>
      </c>
      <c r="C11">
        <v>-4.1300000000000003E-2</v>
      </c>
      <c r="D11">
        <v>10</v>
      </c>
      <c r="F11">
        <v>1.0999999999999999E-2</v>
      </c>
      <c r="G11">
        <v>1.9E-2</v>
      </c>
      <c r="H11" t="s">
        <v>240</v>
      </c>
      <c r="I11">
        <v>11</v>
      </c>
      <c r="J11">
        <v>2</v>
      </c>
      <c r="K11">
        <v>2.46</v>
      </c>
      <c r="L11">
        <v>1.1839999999999999</v>
      </c>
      <c r="M11">
        <v>2.157</v>
      </c>
      <c r="N11">
        <v>2.4900000000000002</v>
      </c>
      <c r="O11">
        <v>3.5</v>
      </c>
      <c r="P11">
        <v>8.9999999999999993E-3</v>
      </c>
      <c r="Q11">
        <v>6.0000000000000001E-3</v>
      </c>
      <c r="R11" s="2">
        <v>43585</v>
      </c>
      <c r="S11" s="14">
        <v>0.23760416666666664</v>
      </c>
      <c r="T11">
        <v>2.0499999999999998</v>
      </c>
      <c r="U11">
        <v>-82.674453929999999</v>
      </c>
      <c r="V11">
        <v>27.502765790000002</v>
      </c>
      <c r="W11">
        <v>8.8010000000000005E-2</v>
      </c>
      <c r="Y11">
        <v>2.04</v>
      </c>
      <c r="Z11">
        <f t="shared" si="0"/>
        <v>-5.1300000000000005E-2</v>
      </c>
      <c r="AA11">
        <f t="shared" si="1"/>
        <v>7.801000000000001E-2</v>
      </c>
    </row>
    <row r="12" spans="1:27" x14ac:dyDescent="0.3">
      <c r="A12">
        <v>351292.51809999999</v>
      </c>
      <c r="B12">
        <v>133360.25169999999</v>
      </c>
      <c r="C12">
        <v>-0.1754</v>
      </c>
      <c r="D12">
        <v>11</v>
      </c>
      <c r="F12">
        <v>1.2E-2</v>
      </c>
      <c r="G12">
        <v>2.1999999999999999E-2</v>
      </c>
      <c r="H12" t="s">
        <v>240</v>
      </c>
      <c r="I12">
        <v>11</v>
      </c>
      <c r="J12">
        <v>4</v>
      </c>
      <c r="K12">
        <v>2.46</v>
      </c>
      <c r="L12">
        <v>1.1839999999999999</v>
      </c>
      <c r="M12">
        <v>2.1560000000000001</v>
      </c>
      <c r="N12">
        <v>2.4889999999999999</v>
      </c>
      <c r="O12">
        <v>3.4990000000000001</v>
      </c>
      <c r="P12">
        <v>0.01</v>
      </c>
      <c r="Q12">
        <v>7.0000000000000001E-3</v>
      </c>
      <c r="R12" s="2">
        <v>43585</v>
      </c>
      <c r="S12" s="14">
        <v>0.23787037037037037</v>
      </c>
      <c r="T12">
        <v>2.0499999999999998</v>
      </c>
      <c r="U12">
        <v>-82.674456079999999</v>
      </c>
      <c r="V12">
        <v>27.502769369999999</v>
      </c>
      <c r="W12">
        <v>-4.6080000000000003E-2</v>
      </c>
      <c r="Y12">
        <v>2.04</v>
      </c>
      <c r="Z12">
        <f t="shared" si="0"/>
        <v>-0.18540000000000001</v>
      </c>
      <c r="AA12">
        <f t="shared" si="1"/>
        <v>-5.6080000000000005E-2</v>
      </c>
    </row>
    <row r="13" spans="1:27" x14ac:dyDescent="0.3">
      <c r="A13">
        <v>351292.89380000002</v>
      </c>
      <c r="B13">
        <v>133360.01089999999</v>
      </c>
      <c r="C13">
        <v>-0.4788</v>
      </c>
      <c r="D13">
        <v>12</v>
      </c>
      <c r="F13">
        <v>1.2E-2</v>
      </c>
      <c r="G13">
        <v>2.1000000000000001E-2</v>
      </c>
      <c r="H13" t="s">
        <v>240</v>
      </c>
      <c r="I13">
        <v>11</v>
      </c>
      <c r="J13">
        <v>4</v>
      </c>
      <c r="K13">
        <v>2.46</v>
      </c>
      <c r="L13">
        <v>1.1839999999999999</v>
      </c>
      <c r="M13">
        <v>2.1560000000000001</v>
      </c>
      <c r="N13">
        <v>2.488</v>
      </c>
      <c r="O13">
        <v>3.4990000000000001</v>
      </c>
      <c r="P13">
        <v>0.01</v>
      </c>
      <c r="Q13">
        <v>6.0000000000000001E-3</v>
      </c>
      <c r="R13" s="2">
        <v>43585</v>
      </c>
      <c r="S13" s="14">
        <v>0.23810185185185184</v>
      </c>
      <c r="T13">
        <v>2.0499999999999998</v>
      </c>
      <c r="U13">
        <v>-82.674458540000003</v>
      </c>
      <c r="V13">
        <v>27.502772740000001</v>
      </c>
      <c r="W13">
        <v>-0.34948000000000001</v>
      </c>
      <c r="Y13">
        <v>2.04</v>
      </c>
      <c r="Z13">
        <f t="shared" si="0"/>
        <v>-0.48880000000000001</v>
      </c>
      <c r="AA13">
        <f t="shared" si="1"/>
        <v>-0.35948000000000002</v>
      </c>
    </row>
    <row r="14" spans="1:27" x14ac:dyDescent="0.3">
      <c r="A14">
        <v>351293.75929999998</v>
      </c>
      <c r="B14">
        <v>133359.18030000001</v>
      </c>
      <c r="C14">
        <v>-0.59570000000000001</v>
      </c>
      <c r="D14">
        <v>13</v>
      </c>
      <c r="F14">
        <v>1.0999999999999999E-2</v>
      </c>
      <c r="G14">
        <v>0.02</v>
      </c>
      <c r="H14" t="s">
        <v>240</v>
      </c>
      <c r="I14">
        <v>11</v>
      </c>
      <c r="J14">
        <v>4</v>
      </c>
      <c r="K14">
        <v>2.46</v>
      </c>
      <c r="L14">
        <v>1.1839999999999999</v>
      </c>
      <c r="M14">
        <v>2.1560000000000001</v>
      </c>
      <c r="N14">
        <v>2.4870000000000001</v>
      </c>
      <c r="O14">
        <v>3.4980000000000002</v>
      </c>
      <c r="P14">
        <v>8.9999999999999993E-3</v>
      </c>
      <c r="Q14">
        <v>6.0000000000000001E-3</v>
      </c>
      <c r="R14" s="2">
        <v>43585</v>
      </c>
      <c r="S14" s="14">
        <v>0.23827546296296295</v>
      </c>
      <c r="T14">
        <v>2.0499999999999998</v>
      </c>
      <c r="U14">
        <v>-82.674467000000007</v>
      </c>
      <c r="V14">
        <v>27.502780510000001</v>
      </c>
      <c r="W14">
        <v>-0.46637000000000001</v>
      </c>
      <c r="Y14">
        <v>2.04</v>
      </c>
      <c r="Z14">
        <f t="shared" si="0"/>
        <v>-0.60570000000000002</v>
      </c>
      <c r="AA14">
        <f t="shared" si="1"/>
        <v>-0.47637000000000002</v>
      </c>
    </row>
    <row r="15" spans="1:27" x14ac:dyDescent="0.3">
      <c r="A15">
        <v>351294.84940000001</v>
      </c>
      <c r="B15">
        <v>133358.77290000001</v>
      </c>
      <c r="C15">
        <v>-0.62609999999999999</v>
      </c>
      <c r="D15">
        <v>14</v>
      </c>
      <c r="F15">
        <v>1.0999999999999999E-2</v>
      </c>
      <c r="G15">
        <v>0.02</v>
      </c>
      <c r="H15" t="s">
        <v>240</v>
      </c>
      <c r="I15">
        <v>11</v>
      </c>
      <c r="J15">
        <v>4</v>
      </c>
      <c r="K15">
        <v>2.4590000000000001</v>
      </c>
      <c r="L15">
        <v>1.1839999999999999</v>
      </c>
      <c r="M15">
        <v>2.1560000000000001</v>
      </c>
      <c r="N15">
        <v>2.4870000000000001</v>
      </c>
      <c r="O15">
        <v>3.4969999999999999</v>
      </c>
      <c r="P15">
        <v>8.9999999999999993E-3</v>
      </c>
      <c r="Q15">
        <v>6.0000000000000001E-3</v>
      </c>
      <c r="R15" s="2">
        <v>43585</v>
      </c>
      <c r="S15" s="14">
        <v>0.2383912037037037</v>
      </c>
      <c r="T15">
        <v>2.0499999999999998</v>
      </c>
      <c r="U15">
        <v>-82.674471179999998</v>
      </c>
      <c r="V15">
        <v>27.50279033</v>
      </c>
      <c r="W15">
        <v>-0.49676999999999999</v>
      </c>
      <c r="Y15">
        <v>2.04</v>
      </c>
      <c r="Z15">
        <f t="shared" si="0"/>
        <v>-0.6361</v>
      </c>
      <c r="AA15">
        <f t="shared" si="1"/>
        <v>-0.50676999999999994</v>
      </c>
    </row>
    <row r="16" spans="1:27" x14ac:dyDescent="0.3">
      <c r="A16">
        <v>351292.47649999999</v>
      </c>
      <c r="B16">
        <v>133354.85680000001</v>
      </c>
      <c r="C16">
        <v>-0.73860000000000003</v>
      </c>
      <c r="D16">
        <v>15</v>
      </c>
      <c r="F16">
        <v>1.2999999999999999E-2</v>
      </c>
      <c r="G16">
        <v>2.3E-2</v>
      </c>
      <c r="H16" t="s">
        <v>240</v>
      </c>
      <c r="I16">
        <v>11</v>
      </c>
      <c r="J16">
        <v>3</v>
      </c>
      <c r="K16">
        <v>2.4590000000000001</v>
      </c>
      <c r="L16">
        <v>1.1839999999999999</v>
      </c>
      <c r="M16">
        <v>2.1549999999999998</v>
      </c>
      <c r="N16">
        <v>2.4849999999999999</v>
      </c>
      <c r="O16">
        <v>3.496</v>
      </c>
      <c r="P16">
        <v>1.0999999999999999E-2</v>
      </c>
      <c r="Q16">
        <v>7.0000000000000001E-3</v>
      </c>
      <c r="R16" s="2">
        <v>43585</v>
      </c>
      <c r="S16" s="14">
        <v>0.2386689814814815</v>
      </c>
      <c r="T16">
        <v>2.0499999999999998</v>
      </c>
      <c r="U16">
        <v>-82.674510679999997</v>
      </c>
      <c r="V16">
        <v>27.50276873</v>
      </c>
      <c r="W16">
        <v>-0.60926000000000002</v>
      </c>
      <c r="Y16">
        <v>2.04</v>
      </c>
      <c r="Z16">
        <f t="shared" si="0"/>
        <v>-0.74860000000000004</v>
      </c>
      <c r="AA16">
        <f t="shared" si="1"/>
        <v>-0.61926000000000003</v>
      </c>
    </row>
    <row r="17" spans="1:27" x14ac:dyDescent="0.3">
      <c r="A17">
        <v>351291.41690000001</v>
      </c>
      <c r="B17">
        <v>133355.59830000001</v>
      </c>
      <c r="C17">
        <v>-0.65400000000000003</v>
      </c>
      <c r="D17">
        <v>16</v>
      </c>
      <c r="F17">
        <v>1.2E-2</v>
      </c>
      <c r="G17">
        <v>2.1999999999999999E-2</v>
      </c>
      <c r="H17" t="s">
        <v>240</v>
      </c>
      <c r="I17">
        <v>11</v>
      </c>
      <c r="J17">
        <v>4</v>
      </c>
      <c r="K17">
        <v>2.4590000000000001</v>
      </c>
      <c r="L17">
        <v>1.1830000000000001</v>
      </c>
      <c r="M17">
        <v>2.1549999999999998</v>
      </c>
      <c r="N17">
        <v>2.484</v>
      </c>
      <c r="O17">
        <v>3.4950000000000001</v>
      </c>
      <c r="P17">
        <v>0.01</v>
      </c>
      <c r="Q17">
        <v>7.0000000000000001E-3</v>
      </c>
      <c r="R17" s="2">
        <v>43585</v>
      </c>
      <c r="S17" s="14">
        <v>0.23879629629629628</v>
      </c>
      <c r="T17">
        <v>2.0499999999999998</v>
      </c>
      <c r="U17">
        <v>-82.674503119999997</v>
      </c>
      <c r="V17">
        <v>27.5027592</v>
      </c>
      <c r="W17">
        <v>-0.52466999999999997</v>
      </c>
      <c r="Y17">
        <v>2.04</v>
      </c>
      <c r="Z17">
        <f t="shared" si="0"/>
        <v>-0.66400000000000003</v>
      </c>
      <c r="AA17">
        <f t="shared" si="1"/>
        <v>-0.53466999999999998</v>
      </c>
    </row>
    <row r="18" spans="1:27" x14ac:dyDescent="0.3">
      <c r="A18">
        <v>351290.7083</v>
      </c>
      <c r="B18">
        <v>133356.0699</v>
      </c>
      <c r="C18">
        <v>-0.51900000000000002</v>
      </c>
      <c r="D18">
        <v>17</v>
      </c>
      <c r="F18">
        <v>1.2999999999999999E-2</v>
      </c>
      <c r="G18">
        <v>2.1999999999999999E-2</v>
      </c>
      <c r="H18" t="s">
        <v>240</v>
      </c>
      <c r="I18">
        <v>11</v>
      </c>
      <c r="J18">
        <v>4</v>
      </c>
      <c r="K18">
        <v>2.4580000000000002</v>
      </c>
      <c r="L18">
        <v>1.1830000000000001</v>
      </c>
      <c r="M18">
        <v>2.1549999999999998</v>
      </c>
      <c r="N18">
        <v>2.4830000000000001</v>
      </c>
      <c r="O18">
        <v>3.4940000000000002</v>
      </c>
      <c r="P18">
        <v>1.0999999999999999E-2</v>
      </c>
      <c r="Q18">
        <v>7.0000000000000001E-3</v>
      </c>
      <c r="R18" s="2">
        <v>43585</v>
      </c>
      <c r="S18" s="14">
        <v>0.23890046296296297</v>
      </c>
      <c r="T18">
        <v>2.0499999999999998</v>
      </c>
      <c r="U18">
        <v>-82.674498310000004</v>
      </c>
      <c r="V18">
        <v>27.502752829999999</v>
      </c>
      <c r="W18">
        <v>-0.38968000000000003</v>
      </c>
      <c r="Y18">
        <v>2.04</v>
      </c>
      <c r="Z18">
        <f t="shared" si="0"/>
        <v>-0.52900000000000003</v>
      </c>
      <c r="AA18">
        <f t="shared" si="1"/>
        <v>-0.39968000000000004</v>
      </c>
    </row>
    <row r="19" spans="1:27" x14ac:dyDescent="0.3">
      <c r="A19">
        <v>351290.25040000002</v>
      </c>
      <c r="B19">
        <v>133356.17439999999</v>
      </c>
      <c r="C19">
        <v>-0.35909999999999997</v>
      </c>
      <c r="D19">
        <v>18</v>
      </c>
      <c r="F19">
        <v>1.2E-2</v>
      </c>
      <c r="G19">
        <v>2.1000000000000001E-2</v>
      </c>
      <c r="H19" t="s">
        <v>240</v>
      </c>
      <c r="I19">
        <v>11</v>
      </c>
      <c r="J19">
        <v>2</v>
      </c>
      <c r="K19">
        <v>2.4569999999999999</v>
      </c>
      <c r="L19">
        <v>1.1830000000000001</v>
      </c>
      <c r="M19">
        <v>2.1539999999999999</v>
      </c>
      <c r="N19">
        <v>2.4820000000000002</v>
      </c>
      <c r="O19">
        <v>3.492</v>
      </c>
      <c r="P19">
        <v>0.01</v>
      </c>
      <c r="Q19">
        <v>7.0000000000000001E-3</v>
      </c>
      <c r="R19" s="2">
        <v>43585</v>
      </c>
      <c r="S19" s="14">
        <v>0.23917824074074076</v>
      </c>
      <c r="T19">
        <v>2.0499999999999998</v>
      </c>
      <c r="U19">
        <v>-82.674497220000006</v>
      </c>
      <c r="V19">
        <v>27.502748700000001</v>
      </c>
      <c r="W19">
        <v>-0.22978000000000001</v>
      </c>
      <c r="Y19">
        <v>2.04</v>
      </c>
      <c r="Z19">
        <f t="shared" si="0"/>
        <v>-0.36909999999999998</v>
      </c>
      <c r="AA19">
        <f t="shared" si="1"/>
        <v>-0.23978000000000002</v>
      </c>
    </row>
    <row r="20" spans="1:27" x14ac:dyDescent="0.3">
      <c r="A20">
        <v>351289.98849999998</v>
      </c>
      <c r="B20">
        <v>133356.38200000001</v>
      </c>
      <c r="C20">
        <v>-0.1201</v>
      </c>
      <c r="D20">
        <v>19</v>
      </c>
      <c r="F20">
        <v>1.2E-2</v>
      </c>
      <c r="G20">
        <v>2.1999999999999999E-2</v>
      </c>
      <c r="H20" t="s">
        <v>240</v>
      </c>
      <c r="I20">
        <v>11</v>
      </c>
      <c r="J20">
        <v>4</v>
      </c>
      <c r="K20">
        <v>2.4569999999999999</v>
      </c>
      <c r="L20">
        <v>1.1830000000000001</v>
      </c>
      <c r="M20">
        <v>2.153</v>
      </c>
      <c r="N20">
        <v>2.48</v>
      </c>
      <c r="O20">
        <v>3.4910000000000001</v>
      </c>
      <c r="P20">
        <v>0.01</v>
      </c>
      <c r="Q20">
        <v>7.0000000000000001E-3</v>
      </c>
      <c r="R20" s="2">
        <v>43585</v>
      </c>
      <c r="S20" s="14">
        <v>0.239375</v>
      </c>
      <c r="T20">
        <v>2.0499999999999998</v>
      </c>
      <c r="U20">
        <v>-82.674495109999995</v>
      </c>
      <c r="V20">
        <v>27.502746349999999</v>
      </c>
      <c r="W20">
        <v>9.2200000000000008E-3</v>
      </c>
      <c r="Y20">
        <v>2.04</v>
      </c>
      <c r="Z20">
        <f t="shared" si="0"/>
        <v>-0.13009999999999999</v>
      </c>
      <c r="AA20">
        <f t="shared" si="1"/>
        <v>-7.7999999999999944E-4</v>
      </c>
    </row>
    <row r="21" spans="1:27" x14ac:dyDescent="0.3">
      <c r="A21">
        <v>351289.75689999998</v>
      </c>
      <c r="B21">
        <v>133356.44769999999</v>
      </c>
      <c r="C21">
        <v>-6.4799999999999996E-2</v>
      </c>
      <c r="D21">
        <v>20</v>
      </c>
      <c r="F21">
        <v>1.2E-2</v>
      </c>
      <c r="G21">
        <v>2.1000000000000001E-2</v>
      </c>
      <c r="H21" t="s">
        <v>240</v>
      </c>
      <c r="I21">
        <v>11</v>
      </c>
      <c r="J21">
        <v>2</v>
      </c>
      <c r="K21">
        <v>2.456</v>
      </c>
      <c r="L21">
        <v>1.1819999999999999</v>
      </c>
      <c r="M21">
        <v>2.153</v>
      </c>
      <c r="N21">
        <v>2.4790000000000001</v>
      </c>
      <c r="O21">
        <v>3.4889999999999999</v>
      </c>
      <c r="P21">
        <v>0.01</v>
      </c>
      <c r="Q21">
        <v>7.0000000000000001E-3</v>
      </c>
      <c r="R21" s="2">
        <v>43585</v>
      </c>
      <c r="S21" s="14">
        <v>0.23957175925925925</v>
      </c>
      <c r="T21">
        <v>2.0499999999999998</v>
      </c>
      <c r="U21">
        <v>-82.674494429999996</v>
      </c>
      <c r="V21">
        <v>27.50274426</v>
      </c>
      <c r="W21">
        <v>6.4519999999999994E-2</v>
      </c>
      <c r="Y21">
        <v>2.04</v>
      </c>
      <c r="Z21">
        <f t="shared" si="0"/>
        <v>-7.4799999999999991E-2</v>
      </c>
      <c r="AA21">
        <f t="shared" si="1"/>
        <v>5.4519999999999992E-2</v>
      </c>
    </row>
    <row r="22" spans="1:27" x14ac:dyDescent="0.3">
      <c r="A22">
        <v>351289.0895</v>
      </c>
      <c r="B22">
        <v>133356.9222</v>
      </c>
      <c r="C22">
        <v>3.1800000000000002E-2</v>
      </c>
      <c r="D22">
        <v>21</v>
      </c>
      <c r="F22">
        <v>1.4E-2</v>
      </c>
      <c r="G22">
        <v>2.3E-2</v>
      </c>
      <c r="H22" t="s">
        <v>240</v>
      </c>
      <c r="I22">
        <v>11</v>
      </c>
      <c r="J22">
        <v>9</v>
      </c>
      <c r="K22">
        <v>2.4550000000000001</v>
      </c>
      <c r="L22">
        <v>1.1819999999999999</v>
      </c>
      <c r="M22">
        <v>2.1520000000000001</v>
      </c>
      <c r="N22">
        <v>2.4769999999999999</v>
      </c>
      <c r="O22">
        <v>3.4870000000000001</v>
      </c>
      <c r="P22">
        <v>1.2E-2</v>
      </c>
      <c r="Q22">
        <v>7.0000000000000001E-3</v>
      </c>
      <c r="R22" s="2">
        <v>43585</v>
      </c>
      <c r="S22" s="14">
        <v>0.23983796296296298</v>
      </c>
      <c r="T22">
        <v>2.0499999999999998</v>
      </c>
      <c r="U22">
        <v>-82.674489589999993</v>
      </c>
      <c r="V22">
        <v>27.502738260000001</v>
      </c>
      <c r="W22">
        <v>0.16111</v>
      </c>
      <c r="Y22">
        <v>2.04</v>
      </c>
      <c r="Z22">
        <f t="shared" si="0"/>
        <v>2.18E-2</v>
      </c>
      <c r="AA22">
        <f t="shared" si="1"/>
        <v>0.15110999999999999</v>
      </c>
    </row>
    <row r="23" spans="1:27" x14ac:dyDescent="0.3">
      <c r="A23">
        <v>351289.52919999999</v>
      </c>
      <c r="B23">
        <v>133358.1317</v>
      </c>
      <c r="C23">
        <v>3.4299999999999997E-2</v>
      </c>
      <c r="D23">
        <v>22</v>
      </c>
      <c r="E23" t="s">
        <v>249</v>
      </c>
      <c r="F23">
        <v>0.01</v>
      </c>
      <c r="G23">
        <v>1.6E-2</v>
      </c>
      <c r="H23" t="s">
        <v>240</v>
      </c>
      <c r="I23">
        <v>12</v>
      </c>
      <c r="J23">
        <v>2</v>
      </c>
      <c r="K23">
        <v>2.1970000000000001</v>
      </c>
      <c r="L23">
        <v>1.1160000000000001</v>
      </c>
      <c r="M23">
        <v>1.893</v>
      </c>
      <c r="N23">
        <v>2.2240000000000002</v>
      </c>
      <c r="O23">
        <v>3.1269999999999998</v>
      </c>
      <c r="P23">
        <v>8.0000000000000002E-3</v>
      </c>
      <c r="Q23">
        <v>5.0000000000000001E-3</v>
      </c>
      <c r="R23" s="2">
        <v>43585</v>
      </c>
      <c r="S23" s="14">
        <v>0.24068287037037037</v>
      </c>
      <c r="T23">
        <v>2.0499999999999998</v>
      </c>
      <c r="U23">
        <v>-82.674477379999999</v>
      </c>
      <c r="V23">
        <v>27.50274229</v>
      </c>
      <c r="W23">
        <v>0.16361000000000001</v>
      </c>
      <c r="Y23">
        <v>2.04</v>
      </c>
      <c r="Z23">
        <f t="shared" si="0"/>
        <v>2.4299999999999995E-2</v>
      </c>
      <c r="AA23">
        <f t="shared" si="1"/>
        <v>0.15361</v>
      </c>
    </row>
    <row r="24" spans="1:27" x14ac:dyDescent="0.3">
      <c r="A24">
        <v>351285.19079999998</v>
      </c>
      <c r="B24">
        <v>133353.62940000001</v>
      </c>
      <c r="C24">
        <v>0.20330000000000001</v>
      </c>
      <c r="D24">
        <v>23</v>
      </c>
      <c r="F24">
        <v>0.02</v>
      </c>
      <c r="G24">
        <v>3.4000000000000002E-2</v>
      </c>
      <c r="H24" t="s">
        <v>240</v>
      </c>
      <c r="I24">
        <v>10</v>
      </c>
      <c r="J24">
        <v>2</v>
      </c>
      <c r="K24">
        <v>2.218</v>
      </c>
      <c r="L24">
        <v>1.1479999999999999</v>
      </c>
      <c r="M24">
        <v>1.897</v>
      </c>
      <c r="N24">
        <v>2.242</v>
      </c>
      <c r="O24">
        <v>3.1539999999999999</v>
      </c>
      <c r="P24">
        <v>1.7000000000000001E-2</v>
      </c>
      <c r="Q24">
        <v>1.2E-2</v>
      </c>
      <c r="R24" s="2">
        <v>43585</v>
      </c>
      <c r="S24" s="14">
        <v>0.24118055555555554</v>
      </c>
      <c r="T24">
        <v>2.0499999999999998</v>
      </c>
      <c r="U24">
        <v>-82.674522699999997</v>
      </c>
      <c r="V24">
        <v>27.502702920000001</v>
      </c>
      <c r="W24">
        <v>0.33261000000000002</v>
      </c>
      <c r="Y24">
        <v>2.04</v>
      </c>
      <c r="Z24">
        <f t="shared" si="0"/>
        <v>0.1933</v>
      </c>
      <c r="AA24">
        <f t="shared" si="1"/>
        <v>0.32261000000000001</v>
      </c>
    </row>
    <row r="25" spans="1:27" x14ac:dyDescent="0.3">
      <c r="A25">
        <v>351286.26650000003</v>
      </c>
      <c r="B25">
        <v>133353.01199999999</v>
      </c>
      <c r="C25">
        <v>4.1300000000000003E-2</v>
      </c>
      <c r="D25">
        <v>24</v>
      </c>
      <c r="F25">
        <v>0.02</v>
      </c>
      <c r="G25">
        <v>3.5000000000000003E-2</v>
      </c>
      <c r="H25" t="s">
        <v>240</v>
      </c>
      <c r="I25">
        <v>11</v>
      </c>
      <c r="J25">
        <v>2</v>
      </c>
      <c r="K25">
        <v>3.1829999999999998</v>
      </c>
      <c r="L25">
        <v>1.5109999999999999</v>
      </c>
      <c r="M25">
        <v>2.802</v>
      </c>
      <c r="N25">
        <v>3.4649999999999999</v>
      </c>
      <c r="O25">
        <v>4.7050000000000001</v>
      </c>
      <c r="P25">
        <v>1.7000000000000001E-2</v>
      </c>
      <c r="Q25">
        <v>0.01</v>
      </c>
      <c r="R25" s="2">
        <v>43585</v>
      </c>
      <c r="S25" s="14">
        <v>0.2419212962962963</v>
      </c>
      <c r="T25">
        <v>2.0499999999999998</v>
      </c>
      <c r="U25">
        <v>-82.674529010000001</v>
      </c>
      <c r="V25">
        <v>27.502712590000002</v>
      </c>
      <c r="W25">
        <v>0.17061999999999999</v>
      </c>
      <c r="Y25">
        <v>2.04</v>
      </c>
      <c r="Z25">
        <f t="shared" si="0"/>
        <v>3.1300000000000001E-2</v>
      </c>
      <c r="AA25">
        <f t="shared" si="1"/>
        <v>0.16061999999999999</v>
      </c>
    </row>
    <row r="26" spans="1:27" x14ac:dyDescent="0.3">
      <c r="A26">
        <v>351287.32610000001</v>
      </c>
      <c r="B26">
        <v>133352.37950000001</v>
      </c>
      <c r="C26">
        <v>-1.7600000000000001E-2</v>
      </c>
      <c r="D26">
        <v>25</v>
      </c>
      <c r="F26">
        <v>1.0999999999999999E-2</v>
      </c>
      <c r="G26">
        <v>1.9E-2</v>
      </c>
      <c r="H26" t="s">
        <v>240</v>
      </c>
      <c r="I26">
        <v>12</v>
      </c>
      <c r="J26">
        <v>2</v>
      </c>
      <c r="K26">
        <v>2.1909999999999998</v>
      </c>
      <c r="L26">
        <v>1.1040000000000001</v>
      </c>
      <c r="M26">
        <v>1.8919999999999999</v>
      </c>
      <c r="N26">
        <v>2.2130000000000001</v>
      </c>
      <c r="O26">
        <v>3.1139999999999999</v>
      </c>
      <c r="P26">
        <v>0.01</v>
      </c>
      <c r="Q26">
        <v>6.0000000000000001E-3</v>
      </c>
      <c r="R26" s="2">
        <v>43585</v>
      </c>
      <c r="S26" s="14">
        <v>0.24224537037037039</v>
      </c>
      <c r="T26">
        <v>2.0499999999999998</v>
      </c>
      <c r="U26">
        <v>-82.674535469999995</v>
      </c>
      <c r="V26">
        <v>27.502722129999999</v>
      </c>
      <c r="W26">
        <v>0.11173</v>
      </c>
      <c r="Y26">
        <v>2.04</v>
      </c>
      <c r="Z26">
        <f t="shared" si="0"/>
        <v>-2.76E-2</v>
      </c>
      <c r="AA26">
        <f t="shared" si="1"/>
        <v>0.10173</v>
      </c>
    </row>
    <row r="27" spans="1:27" x14ac:dyDescent="0.3">
      <c r="A27">
        <v>351287.83870000002</v>
      </c>
      <c r="B27">
        <v>133352.09160000001</v>
      </c>
      <c r="C27">
        <v>-0.14399999999999999</v>
      </c>
      <c r="D27">
        <v>26</v>
      </c>
      <c r="F27">
        <v>1.2E-2</v>
      </c>
      <c r="G27">
        <v>0.02</v>
      </c>
      <c r="H27" t="s">
        <v>240</v>
      </c>
      <c r="I27">
        <v>12</v>
      </c>
      <c r="J27">
        <v>2</v>
      </c>
      <c r="K27">
        <v>2.1890000000000001</v>
      </c>
      <c r="L27">
        <v>1.1020000000000001</v>
      </c>
      <c r="M27">
        <v>1.891</v>
      </c>
      <c r="N27">
        <v>2.2109999999999999</v>
      </c>
      <c r="O27">
        <v>3.1110000000000002</v>
      </c>
      <c r="P27">
        <v>0.01</v>
      </c>
      <c r="Q27">
        <v>7.0000000000000001E-3</v>
      </c>
      <c r="R27" s="2">
        <v>43585</v>
      </c>
      <c r="S27" s="14">
        <v>0.24250000000000002</v>
      </c>
      <c r="T27">
        <v>2.0499999999999998</v>
      </c>
      <c r="U27">
        <v>-82.674538409999997</v>
      </c>
      <c r="V27">
        <v>27.50272674</v>
      </c>
      <c r="W27">
        <v>-1.4670000000000001E-2</v>
      </c>
      <c r="Y27">
        <v>2.04</v>
      </c>
      <c r="Z27">
        <f t="shared" si="0"/>
        <v>-0.154</v>
      </c>
      <c r="AA27">
        <f t="shared" si="1"/>
        <v>-2.4670000000000001E-2</v>
      </c>
    </row>
    <row r="28" spans="1:27" x14ac:dyDescent="0.3">
      <c r="A28">
        <v>351288.1925</v>
      </c>
      <c r="B28">
        <v>133351.96919999999</v>
      </c>
      <c r="C28">
        <v>-0.36759999999999998</v>
      </c>
      <c r="D28">
        <v>27</v>
      </c>
      <c r="F28">
        <v>1.0999999999999999E-2</v>
      </c>
      <c r="G28">
        <v>1.7999999999999999E-2</v>
      </c>
      <c r="H28" t="s">
        <v>240</v>
      </c>
      <c r="I28">
        <v>11</v>
      </c>
      <c r="J28">
        <v>2</v>
      </c>
      <c r="K28">
        <v>2.4340000000000002</v>
      </c>
      <c r="L28">
        <v>1.173</v>
      </c>
      <c r="M28">
        <v>2.133</v>
      </c>
      <c r="N28">
        <v>2.4430000000000001</v>
      </c>
      <c r="O28">
        <v>3.4489999999999998</v>
      </c>
      <c r="P28">
        <v>8.9999999999999993E-3</v>
      </c>
      <c r="Q28">
        <v>6.0000000000000001E-3</v>
      </c>
      <c r="R28" s="2">
        <v>43585</v>
      </c>
      <c r="S28" s="14">
        <v>0.2426851851851852</v>
      </c>
      <c r="T28">
        <v>2.0499999999999998</v>
      </c>
      <c r="U28">
        <v>-82.674539670000001</v>
      </c>
      <c r="V28">
        <v>27.50272992</v>
      </c>
      <c r="W28">
        <v>-0.23827000000000001</v>
      </c>
      <c r="Y28">
        <v>2.04</v>
      </c>
      <c r="Z28">
        <f t="shared" si="0"/>
        <v>-0.37759999999999999</v>
      </c>
      <c r="AA28">
        <f t="shared" si="1"/>
        <v>-0.24827000000000002</v>
      </c>
    </row>
    <row r="29" spans="1:27" x14ac:dyDescent="0.3">
      <c r="A29">
        <v>351281.89510000002</v>
      </c>
      <c r="B29">
        <v>133350.0031</v>
      </c>
      <c r="C29">
        <v>0.2009</v>
      </c>
      <c r="D29">
        <v>28</v>
      </c>
      <c r="F29">
        <v>7.0000000000000001E-3</v>
      </c>
      <c r="G29">
        <v>1.0999999999999999E-2</v>
      </c>
      <c r="H29" t="s">
        <v>240</v>
      </c>
      <c r="I29">
        <v>11</v>
      </c>
      <c r="J29">
        <v>2</v>
      </c>
      <c r="K29">
        <v>3.1629999999999998</v>
      </c>
      <c r="L29">
        <v>1.4830000000000001</v>
      </c>
      <c r="M29">
        <v>2.7930000000000001</v>
      </c>
      <c r="N29">
        <v>3.4359999999999999</v>
      </c>
      <c r="O29">
        <v>4.67</v>
      </c>
      <c r="P29">
        <v>6.0000000000000001E-3</v>
      </c>
      <c r="Q29">
        <v>4.0000000000000001E-3</v>
      </c>
      <c r="R29" s="2">
        <v>43585</v>
      </c>
      <c r="S29" s="14">
        <v>0.24379629629629629</v>
      </c>
      <c r="T29">
        <v>2.0499999999999998</v>
      </c>
      <c r="U29">
        <v>-82.674559220000006</v>
      </c>
      <c r="V29">
        <v>27.502673000000001</v>
      </c>
      <c r="W29">
        <v>0.33022000000000001</v>
      </c>
      <c r="Y29">
        <v>2.04</v>
      </c>
      <c r="Z29">
        <f t="shared" si="0"/>
        <v>0.19089999999999999</v>
      </c>
      <c r="AA29">
        <f t="shared" si="1"/>
        <v>0.32022</v>
      </c>
    </row>
    <row r="30" spans="1:27" x14ac:dyDescent="0.3">
      <c r="A30">
        <v>351281.52610000002</v>
      </c>
      <c r="B30">
        <v>133349.45000000001</v>
      </c>
      <c r="C30">
        <v>0.16239999999999999</v>
      </c>
      <c r="D30">
        <v>29</v>
      </c>
      <c r="E30" t="s">
        <v>255</v>
      </c>
      <c r="F30">
        <v>8.9999999999999993E-3</v>
      </c>
      <c r="G30">
        <v>1.4999999999999999E-2</v>
      </c>
      <c r="H30" t="s">
        <v>240</v>
      </c>
      <c r="I30">
        <v>11</v>
      </c>
      <c r="J30">
        <v>2</v>
      </c>
      <c r="K30">
        <v>3.1579999999999999</v>
      </c>
      <c r="L30">
        <v>1.4790000000000001</v>
      </c>
      <c r="M30">
        <v>2.7909999999999999</v>
      </c>
      <c r="N30">
        <v>3.43</v>
      </c>
      <c r="O30">
        <v>4.6619999999999999</v>
      </c>
      <c r="P30">
        <v>7.0000000000000001E-3</v>
      </c>
      <c r="Q30">
        <v>5.0000000000000001E-3</v>
      </c>
      <c r="R30" s="2">
        <v>43585</v>
      </c>
      <c r="S30" s="14">
        <v>0.24413194444444444</v>
      </c>
      <c r="T30">
        <v>2.0499999999999998</v>
      </c>
      <c r="U30">
        <v>-82.674564799999999</v>
      </c>
      <c r="V30">
        <v>27.502669640000001</v>
      </c>
      <c r="W30">
        <v>0.29171999999999998</v>
      </c>
      <c r="Y30">
        <v>2.04</v>
      </c>
      <c r="Z30">
        <f t="shared" si="0"/>
        <v>0.15239999999999998</v>
      </c>
      <c r="AA30">
        <f t="shared" si="1"/>
        <v>0.28171999999999997</v>
      </c>
    </row>
    <row r="31" spans="1:27" x14ac:dyDescent="0.3">
      <c r="A31">
        <v>351282.82140000002</v>
      </c>
      <c r="B31">
        <v>133349.4785</v>
      </c>
      <c r="C31">
        <v>0.1283</v>
      </c>
      <c r="D31">
        <v>30</v>
      </c>
      <c r="F31">
        <v>1.2E-2</v>
      </c>
      <c r="G31">
        <v>0.02</v>
      </c>
      <c r="H31" t="s">
        <v>240</v>
      </c>
      <c r="I31">
        <v>12</v>
      </c>
      <c r="J31">
        <v>10</v>
      </c>
      <c r="K31">
        <v>2.1760000000000002</v>
      </c>
      <c r="L31">
        <v>1.087</v>
      </c>
      <c r="M31">
        <v>1.885</v>
      </c>
      <c r="N31">
        <v>2.1920000000000002</v>
      </c>
      <c r="O31">
        <v>3.0880000000000001</v>
      </c>
      <c r="P31">
        <v>0.01</v>
      </c>
      <c r="Q31">
        <v>7.0000000000000001E-3</v>
      </c>
      <c r="R31" s="2">
        <v>43585</v>
      </c>
      <c r="S31" s="14">
        <v>0.24502314814814816</v>
      </c>
      <c r="T31">
        <v>2.0499999999999998</v>
      </c>
      <c r="U31">
        <v>-82.674564579999995</v>
      </c>
      <c r="V31">
        <v>27.502681330000001</v>
      </c>
      <c r="W31">
        <v>0.25763000000000003</v>
      </c>
      <c r="Y31">
        <v>2.04</v>
      </c>
      <c r="Z31">
        <f t="shared" si="0"/>
        <v>0.1183</v>
      </c>
      <c r="AA31">
        <f t="shared" si="1"/>
        <v>0.24763000000000002</v>
      </c>
    </row>
    <row r="32" spans="1:27" x14ac:dyDescent="0.3">
      <c r="A32">
        <v>351282.81150000001</v>
      </c>
      <c r="B32">
        <v>133349.48439999999</v>
      </c>
      <c r="C32">
        <v>0.1143</v>
      </c>
      <c r="D32">
        <v>31</v>
      </c>
      <c r="F32">
        <v>8.0000000000000002E-3</v>
      </c>
      <c r="G32">
        <v>1.2999999999999999E-2</v>
      </c>
      <c r="H32" t="s">
        <v>240</v>
      </c>
      <c r="I32">
        <v>12</v>
      </c>
      <c r="J32">
        <v>2</v>
      </c>
      <c r="K32">
        <v>2.1680000000000001</v>
      </c>
      <c r="L32">
        <v>1.079</v>
      </c>
      <c r="M32">
        <v>1.881</v>
      </c>
      <c r="N32">
        <v>2.181</v>
      </c>
      <c r="O32">
        <v>3.0760000000000001</v>
      </c>
      <c r="P32">
        <v>7.0000000000000001E-3</v>
      </c>
      <c r="Q32">
        <v>4.0000000000000001E-3</v>
      </c>
      <c r="R32" s="2">
        <v>43585</v>
      </c>
      <c r="S32" s="14">
        <v>0.24513888888888888</v>
      </c>
      <c r="T32">
        <v>2.0499999999999998</v>
      </c>
      <c r="U32">
        <v>-82.674564520000004</v>
      </c>
      <c r="V32">
        <v>27.502681240000001</v>
      </c>
      <c r="W32">
        <v>0.24363000000000001</v>
      </c>
      <c r="Y32">
        <v>2.04</v>
      </c>
      <c r="Z32">
        <f t="shared" si="0"/>
        <v>0.1043</v>
      </c>
      <c r="AA32">
        <f t="shared" si="1"/>
        <v>0.23363</v>
      </c>
    </row>
    <row r="33" spans="1:27" x14ac:dyDescent="0.3">
      <c r="A33">
        <v>351278.13209999999</v>
      </c>
      <c r="B33">
        <v>133346.65150000001</v>
      </c>
      <c r="C33">
        <v>0.2145</v>
      </c>
      <c r="D33">
        <v>32</v>
      </c>
      <c r="F33">
        <v>6.0000000000000001E-3</v>
      </c>
      <c r="G33">
        <v>0.01</v>
      </c>
      <c r="H33" t="s">
        <v>240</v>
      </c>
      <c r="I33">
        <v>12</v>
      </c>
      <c r="J33">
        <v>3</v>
      </c>
      <c r="K33">
        <v>2.157</v>
      </c>
      <c r="L33">
        <v>1.0680000000000001</v>
      </c>
      <c r="M33">
        <v>1.8740000000000001</v>
      </c>
      <c r="N33">
        <v>2.1659999999999999</v>
      </c>
      <c r="O33">
        <v>3.0569999999999999</v>
      </c>
      <c r="P33">
        <v>5.0000000000000001E-3</v>
      </c>
      <c r="Q33">
        <v>3.0000000000000001E-3</v>
      </c>
      <c r="R33" s="2">
        <v>43585</v>
      </c>
      <c r="S33" s="14">
        <v>0.24627314814814816</v>
      </c>
      <c r="T33">
        <v>2.0499999999999998</v>
      </c>
      <c r="U33">
        <v>-82.674592930000003</v>
      </c>
      <c r="V33">
        <v>27.502638879999999</v>
      </c>
      <c r="W33">
        <v>0.34382000000000001</v>
      </c>
      <c r="Y33">
        <v>2.04</v>
      </c>
      <c r="Z33">
        <f t="shared" si="0"/>
        <v>0.20449999999999999</v>
      </c>
      <c r="AA33">
        <f t="shared" si="1"/>
        <v>0.33382000000000001</v>
      </c>
    </row>
    <row r="34" spans="1:27" x14ac:dyDescent="0.3">
      <c r="A34">
        <v>351286.02049999998</v>
      </c>
      <c r="B34">
        <v>133345.8052</v>
      </c>
      <c r="C34">
        <v>-0.64539999999999997</v>
      </c>
      <c r="D34">
        <v>33</v>
      </c>
      <c r="F34">
        <v>8.9999999999999993E-3</v>
      </c>
      <c r="G34">
        <v>1.4999999999999999E-2</v>
      </c>
      <c r="H34" t="s">
        <v>240</v>
      </c>
      <c r="I34">
        <v>12</v>
      </c>
      <c r="J34">
        <v>2</v>
      </c>
      <c r="K34">
        <v>2.1520000000000001</v>
      </c>
      <c r="L34">
        <v>1.0629999999999999</v>
      </c>
      <c r="M34">
        <v>1.871</v>
      </c>
      <c r="N34">
        <v>2.1579999999999999</v>
      </c>
      <c r="O34">
        <v>3.048</v>
      </c>
      <c r="P34">
        <v>7.0000000000000001E-3</v>
      </c>
      <c r="Q34">
        <v>5.0000000000000001E-3</v>
      </c>
      <c r="R34" s="2">
        <v>43585</v>
      </c>
      <c r="S34" s="14">
        <v>0.24680555555555558</v>
      </c>
      <c r="T34">
        <v>2.0499999999999998</v>
      </c>
      <c r="U34">
        <v>-82.674601929999994</v>
      </c>
      <c r="V34">
        <v>27.502710019999999</v>
      </c>
      <c r="W34">
        <v>-0.51604000000000005</v>
      </c>
      <c r="Y34">
        <v>2.04</v>
      </c>
      <c r="Z34">
        <f t="shared" si="0"/>
        <v>-0.65539999999999998</v>
      </c>
      <c r="AA34">
        <f t="shared" si="1"/>
        <v>-0.52604000000000006</v>
      </c>
    </row>
    <row r="35" spans="1:27" x14ac:dyDescent="0.3">
      <c r="A35">
        <v>351287.3651</v>
      </c>
      <c r="B35">
        <v>133345.23310000001</v>
      </c>
      <c r="C35">
        <v>-0.67710000000000004</v>
      </c>
      <c r="D35">
        <v>34</v>
      </c>
      <c r="F35">
        <v>8.0000000000000002E-3</v>
      </c>
      <c r="G35">
        <v>1.2999999999999999E-2</v>
      </c>
      <c r="H35" t="s">
        <v>240</v>
      </c>
      <c r="I35">
        <v>12</v>
      </c>
      <c r="J35">
        <v>5</v>
      </c>
      <c r="K35">
        <v>2.1509999999999998</v>
      </c>
      <c r="L35">
        <v>1.0620000000000001</v>
      </c>
      <c r="M35">
        <v>1.871</v>
      </c>
      <c r="N35">
        <v>2.157</v>
      </c>
      <c r="O35">
        <v>3.0459999999999998</v>
      </c>
      <c r="P35">
        <v>7.0000000000000001E-3</v>
      </c>
      <c r="Q35">
        <v>5.0000000000000001E-3</v>
      </c>
      <c r="R35" s="2">
        <v>43585</v>
      </c>
      <c r="S35" s="14">
        <v>0.24703703703703703</v>
      </c>
      <c r="T35">
        <v>2.0499999999999998</v>
      </c>
      <c r="U35">
        <v>-82.674607789999996</v>
      </c>
      <c r="V35">
        <v>27.502722129999999</v>
      </c>
      <c r="W35">
        <v>-0.54773000000000005</v>
      </c>
      <c r="Y35">
        <v>2.04</v>
      </c>
      <c r="Z35">
        <f t="shared" si="0"/>
        <v>-0.68710000000000004</v>
      </c>
      <c r="AA35">
        <f t="shared" si="1"/>
        <v>-0.55773000000000006</v>
      </c>
    </row>
    <row r="36" spans="1:27" x14ac:dyDescent="0.3">
      <c r="A36">
        <v>351288.4804</v>
      </c>
      <c r="B36">
        <v>133344.84109999999</v>
      </c>
      <c r="C36">
        <v>-0.65439999999999998</v>
      </c>
      <c r="D36">
        <v>35</v>
      </c>
      <c r="F36">
        <v>8.9999999999999993E-3</v>
      </c>
      <c r="G36">
        <v>1.4E-2</v>
      </c>
      <c r="H36" t="s">
        <v>240</v>
      </c>
      <c r="I36">
        <v>12</v>
      </c>
      <c r="J36">
        <v>2</v>
      </c>
      <c r="K36">
        <v>2.1480000000000001</v>
      </c>
      <c r="L36">
        <v>1.0589999999999999</v>
      </c>
      <c r="M36">
        <v>1.8680000000000001</v>
      </c>
      <c r="N36">
        <v>2.1520000000000001</v>
      </c>
      <c r="O36">
        <v>3.04</v>
      </c>
      <c r="P36">
        <v>7.0000000000000001E-3</v>
      </c>
      <c r="Q36">
        <v>5.0000000000000001E-3</v>
      </c>
      <c r="R36" s="2">
        <v>43585</v>
      </c>
      <c r="S36" s="14">
        <v>0.2471875</v>
      </c>
      <c r="T36">
        <v>2.0499999999999998</v>
      </c>
      <c r="U36">
        <v>-82.674611819999996</v>
      </c>
      <c r="V36">
        <v>27.502732170000002</v>
      </c>
      <c r="W36">
        <v>-0.52503</v>
      </c>
      <c r="Y36">
        <v>2.04</v>
      </c>
      <c r="Z36">
        <f t="shared" si="0"/>
        <v>-0.66439999999999999</v>
      </c>
      <c r="AA36">
        <f t="shared" si="1"/>
        <v>-0.53503000000000001</v>
      </c>
    </row>
    <row r="37" spans="1:27" x14ac:dyDescent="0.3">
      <c r="A37">
        <v>351289.52370000002</v>
      </c>
      <c r="B37">
        <v>133344.39840000001</v>
      </c>
      <c r="C37">
        <v>-0.61229999999999996</v>
      </c>
      <c r="D37">
        <v>36</v>
      </c>
      <c r="F37">
        <v>8.0000000000000002E-3</v>
      </c>
      <c r="G37">
        <v>1.2999999999999999E-2</v>
      </c>
      <c r="H37" t="s">
        <v>240</v>
      </c>
      <c r="I37">
        <v>11</v>
      </c>
      <c r="J37">
        <v>3</v>
      </c>
      <c r="K37">
        <v>2.1459999999999999</v>
      </c>
      <c r="L37">
        <v>1.0580000000000001</v>
      </c>
      <c r="M37">
        <v>1.867</v>
      </c>
      <c r="N37">
        <v>2.15</v>
      </c>
      <c r="O37">
        <v>3.0379999999999998</v>
      </c>
      <c r="P37">
        <v>7.0000000000000001E-3</v>
      </c>
      <c r="Q37">
        <v>5.0000000000000001E-3</v>
      </c>
      <c r="R37" s="2">
        <v>43585</v>
      </c>
      <c r="S37" s="14">
        <v>0.24731481481481479</v>
      </c>
      <c r="T37">
        <v>2.0499999999999998</v>
      </c>
      <c r="U37">
        <v>-82.674616360000002</v>
      </c>
      <c r="V37">
        <v>27.502741570000001</v>
      </c>
      <c r="W37">
        <v>-0.48292000000000002</v>
      </c>
      <c r="Y37">
        <v>2.04</v>
      </c>
      <c r="Z37">
        <f t="shared" si="0"/>
        <v>-0.62229999999999996</v>
      </c>
      <c r="AA37">
        <f t="shared" si="1"/>
        <v>-0.49292000000000002</v>
      </c>
    </row>
    <row r="38" spans="1:27" x14ac:dyDescent="0.3">
      <c r="A38">
        <v>351290.13699999999</v>
      </c>
      <c r="B38">
        <v>133344.04269999999</v>
      </c>
      <c r="C38">
        <v>-0.44009999999999999</v>
      </c>
      <c r="D38">
        <v>37</v>
      </c>
      <c r="F38">
        <v>8.0000000000000002E-3</v>
      </c>
      <c r="G38">
        <v>1.2999999999999999E-2</v>
      </c>
      <c r="H38" t="s">
        <v>240</v>
      </c>
      <c r="I38">
        <v>12</v>
      </c>
      <c r="J38">
        <v>3</v>
      </c>
      <c r="K38">
        <v>2.145</v>
      </c>
      <c r="L38">
        <v>1.0569999999999999</v>
      </c>
      <c r="M38">
        <v>1.867</v>
      </c>
      <c r="N38">
        <v>2.1480000000000001</v>
      </c>
      <c r="O38">
        <v>3.036</v>
      </c>
      <c r="P38">
        <v>7.0000000000000001E-3</v>
      </c>
      <c r="Q38">
        <v>4.0000000000000001E-3</v>
      </c>
      <c r="R38" s="2">
        <v>43585</v>
      </c>
      <c r="S38" s="14">
        <v>0.24743055555555557</v>
      </c>
      <c r="T38">
        <v>2.0499999999999998</v>
      </c>
      <c r="U38">
        <v>-82.674619989999997</v>
      </c>
      <c r="V38">
        <v>27.502747079999999</v>
      </c>
      <c r="W38">
        <v>-0.31072</v>
      </c>
      <c r="Y38">
        <v>2.04</v>
      </c>
      <c r="Z38">
        <f t="shared" si="0"/>
        <v>-0.4501</v>
      </c>
      <c r="AA38">
        <f t="shared" si="1"/>
        <v>-0.32072000000000001</v>
      </c>
    </row>
    <row r="39" spans="1:27" x14ac:dyDescent="0.3">
      <c r="A39">
        <v>351290.52600000001</v>
      </c>
      <c r="B39">
        <v>133343.73240000001</v>
      </c>
      <c r="C39">
        <v>-0.22750000000000001</v>
      </c>
      <c r="D39">
        <v>38</v>
      </c>
      <c r="F39">
        <v>8.0000000000000002E-3</v>
      </c>
      <c r="G39">
        <v>1.4E-2</v>
      </c>
      <c r="H39" t="s">
        <v>240</v>
      </c>
      <c r="I39">
        <v>11</v>
      </c>
      <c r="J39">
        <v>2</v>
      </c>
      <c r="K39">
        <v>2.375</v>
      </c>
      <c r="L39">
        <v>1.1459999999999999</v>
      </c>
      <c r="M39">
        <v>2.08</v>
      </c>
      <c r="N39">
        <v>2.3540000000000001</v>
      </c>
      <c r="O39">
        <v>3.343</v>
      </c>
      <c r="P39">
        <v>7.0000000000000001E-3</v>
      </c>
      <c r="Q39">
        <v>5.0000000000000001E-3</v>
      </c>
      <c r="R39" s="2">
        <v>43585</v>
      </c>
      <c r="S39" s="14">
        <v>0.24770833333333334</v>
      </c>
      <c r="T39">
        <v>2.0499999999999998</v>
      </c>
      <c r="U39">
        <v>-82.674623159999996</v>
      </c>
      <c r="V39">
        <v>27.502750580000001</v>
      </c>
      <c r="W39">
        <v>-9.8110000000000003E-2</v>
      </c>
      <c r="Y39">
        <v>2.04</v>
      </c>
      <c r="Z39">
        <f t="shared" si="0"/>
        <v>-0.23750000000000002</v>
      </c>
      <c r="AA39">
        <f t="shared" si="1"/>
        <v>-0.10811</v>
      </c>
    </row>
    <row r="40" spans="1:27" x14ac:dyDescent="0.3">
      <c r="A40">
        <v>351290.79220000003</v>
      </c>
      <c r="B40">
        <v>133343.535</v>
      </c>
      <c r="C40">
        <v>-0.1298</v>
      </c>
      <c r="D40">
        <v>39</v>
      </c>
      <c r="F40">
        <v>8.0000000000000002E-3</v>
      </c>
      <c r="G40">
        <v>1.2E-2</v>
      </c>
      <c r="H40" t="s">
        <v>240</v>
      </c>
      <c r="I40">
        <v>12</v>
      </c>
      <c r="J40">
        <v>2</v>
      </c>
      <c r="K40">
        <v>2.371</v>
      </c>
      <c r="L40">
        <v>1.1439999999999999</v>
      </c>
      <c r="M40">
        <v>2.077</v>
      </c>
      <c r="N40">
        <v>2.3490000000000002</v>
      </c>
      <c r="O40">
        <v>3.3380000000000001</v>
      </c>
      <c r="P40">
        <v>6.0000000000000001E-3</v>
      </c>
      <c r="Q40">
        <v>5.0000000000000001E-3</v>
      </c>
      <c r="R40" s="2">
        <v>43585</v>
      </c>
      <c r="S40" s="14">
        <v>0.24802083333333333</v>
      </c>
      <c r="T40">
        <v>2.0499999999999998</v>
      </c>
      <c r="U40">
        <v>-82.674625169999999</v>
      </c>
      <c r="V40">
        <v>27.50275297</v>
      </c>
      <c r="W40">
        <v>-4.0999999999999999E-4</v>
      </c>
      <c r="Y40">
        <v>2.04</v>
      </c>
      <c r="Z40">
        <f t="shared" si="0"/>
        <v>-0.13980000000000001</v>
      </c>
      <c r="AA40">
        <f t="shared" si="1"/>
        <v>-1.0410000000000001E-2</v>
      </c>
    </row>
    <row r="41" spans="1:27" x14ac:dyDescent="0.3">
      <c r="A41">
        <v>351291.17080000002</v>
      </c>
      <c r="B41">
        <v>133343.26060000001</v>
      </c>
      <c r="C41">
        <v>-0.1389</v>
      </c>
      <c r="D41">
        <v>40</v>
      </c>
      <c r="F41">
        <v>8.9999999999999993E-3</v>
      </c>
      <c r="G41">
        <v>1.4999999999999999E-2</v>
      </c>
      <c r="H41" t="s">
        <v>240</v>
      </c>
      <c r="I41">
        <v>11</v>
      </c>
      <c r="J41">
        <v>6</v>
      </c>
      <c r="K41">
        <v>2.3690000000000002</v>
      </c>
      <c r="L41">
        <v>1.143</v>
      </c>
      <c r="M41">
        <v>2.0750000000000002</v>
      </c>
      <c r="N41">
        <v>2.3450000000000002</v>
      </c>
      <c r="O41">
        <v>3.3330000000000002</v>
      </c>
      <c r="P41">
        <v>8.0000000000000002E-3</v>
      </c>
      <c r="Q41">
        <v>6.0000000000000001E-3</v>
      </c>
      <c r="R41" s="2">
        <v>43585</v>
      </c>
      <c r="S41" s="14">
        <v>0.24815972222222224</v>
      </c>
      <c r="T41">
        <v>2.0499999999999998</v>
      </c>
      <c r="U41">
        <v>-82.674627970000003</v>
      </c>
      <c r="V41">
        <v>27.50275637</v>
      </c>
      <c r="W41">
        <v>-9.5099999999999994E-3</v>
      </c>
      <c r="Y41">
        <v>2.04</v>
      </c>
      <c r="Z41">
        <f t="shared" si="0"/>
        <v>-0.1489</v>
      </c>
      <c r="AA41">
        <f t="shared" si="1"/>
        <v>-1.951E-2</v>
      </c>
    </row>
    <row r="42" spans="1:27" x14ac:dyDescent="0.3">
      <c r="A42">
        <v>351291.47080000001</v>
      </c>
      <c r="B42">
        <v>133343.0465</v>
      </c>
      <c r="C42">
        <v>-5.3199999999999997E-2</v>
      </c>
      <c r="D42">
        <v>41</v>
      </c>
      <c r="F42">
        <v>1.2999999999999999E-2</v>
      </c>
      <c r="G42">
        <v>0.02</v>
      </c>
      <c r="H42" t="s">
        <v>240</v>
      </c>
      <c r="I42">
        <v>11</v>
      </c>
      <c r="J42">
        <v>19</v>
      </c>
      <c r="K42">
        <v>2.3690000000000002</v>
      </c>
      <c r="L42">
        <v>1.143</v>
      </c>
      <c r="M42">
        <v>2.0750000000000002</v>
      </c>
      <c r="N42">
        <v>2.3450000000000002</v>
      </c>
      <c r="O42">
        <v>3.3330000000000002</v>
      </c>
      <c r="P42">
        <v>0.01</v>
      </c>
      <c r="Q42">
        <v>8.0000000000000002E-3</v>
      </c>
      <c r="R42" s="2">
        <v>43585</v>
      </c>
      <c r="S42" s="14">
        <v>0.24858796296296296</v>
      </c>
      <c r="T42">
        <v>2.0499999999999998</v>
      </c>
      <c r="U42">
        <v>-82.674630149999999</v>
      </c>
      <c r="V42">
        <v>27.50275907</v>
      </c>
      <c r="W42">
        <v>7.6200000000000004E-2</v>
      </c>
      <c r="Y42">
        <v>2.04</v>
      </c>
      <c r="Z42">
        <f t="shared" si="0"/>
        <v>-6.3199999999999992E-2</v>
      </c>
      <c r="AA42">
        <f t="shared" si="1"/>
        <v>6.6200000000000009E-2</v>
      </c>
    </row>
    <row r="43" spans="1:27" x14ac:dyDescent="0.3">
      <c r="A43">
        <v>351291.7856</v>
      </c>
      <c r="B43">
        <v>133342.87049999999</v>
      </c>
      <c r="C43">
        <v>-1.9800000000000002E-2</v>
      </c>
      <c r="D43">
        <v>42</v>
      </c>
      <c r="F43">
        <v>1.0999999999999999E-2</v>
      </c>
      <c r="G43">
        <v>1.7000000000000001E-2</v>
      </c>
      <c r="H43" t="s">
        <v>240</v>
      </c>
      <c r="I43">
        <v>12</v>
      </c>
      <c r="J43">
        <v>13</v>
      </c>
      <c r="K43">
        <v>1.8660000000000001</v>
      </c>
      <c r="L43">
        <v>1.0009999999999999</v>
      </c>
      <c r="M43">
        <v>1.575</v>
      </c>
      <c r="N43">
        <v>1.714</v>
      </c>
      <c r="O43">
        <v>2.5339999999999998</v>
      </c>
      <c r="P43">
        <v>8.9999999999999993E-3</v>
      </c>
      <c r="Q43">
        <v>7.0000000000000001E-3</v>
      </c>
      <c r="R43" s="2">
        <v>43585</v>
      </c>
      <c r="S43" s="14">
        <v>0.24892361111111114</v>
      </c>
      <c r="T43">
        <v>2.0499999999999998</v>
      </c>
      <c r="U43">
        <v>-82.674631950000006</v>
      </c>
      <c r="V43">
        <v>27.502761899999999</v>
      </c>
      <c r="W43">
        <v>0.1096</v>
      </c>
      <c r="Y43">
        <v>2.04</v>
      </c>
      <c r="Z43">
        <f t="shared" si="0"/>
        <v>-2.98E-2</v>
      </c>
      <c r="AA43">
        <f t="shared" si="1"/>
        <v>9.9600000000000008E-2</v>
      </c>
    </row>
    <row r="44" spans="1:27" x14ac:dyDescent="0.3">
      <c r="A44">
        <v>351294.89230000001</v>
      </c>
      <c r="B44">
        <v>133346.81219999999</v>
      </c>
      <c r="C44">
        <v>0.10340000000000001</v>
      </c>
      <c r="D44">
        <v>43</v>
      </c>
      <c r="F44">
        <v>2.5000000000000001E-2</v>
      </c>
      <c r="G44">
        <v>0.04</v>
      </c>
      <c r="H44" t="s">
        <v>240</v>
      </c>
      <c r="I44">
        <v>12</v>
      </c>
      <c r="J44">
        <v>10</v>
      </c>
      <c r="K44">
        <v>1.8720000000000001</v>
      </c>
      <c r="L44">
        <v>1.0009999999999999</v>
      </c>
      <c r="M44">
        <v>1.5820000000000001</v>
      </c>
      <c r="N44">
        <v>1.72</v>
      </c>
      <c r="O44">
        <v>2.5430000000000001</v>
      </c>
      <c r="P44">
        <v>0.02</v>
      </c>
      <c r="Q44">
        <v>1.4999999999999999E-2</v>
      </c>
      <c r="R44" s="2">
        <v>43585</v>
      </c>
      <c r="S44" s="14">
        <v>0.24932870370370372</v>
      </c>
      <c r="T44">
        <v>2.0499999999999998</v>
      </c>
      <c r="U44">
        <v>-82.674592230000002</v>
      </c>
      <c r="V44">
        <v>27.502790130000001</v>
      </c>
      <c r="W44">
        <v>0.23279</v>
      </c>
      <c r="Y44">
        <v>2.04</v>
      </c>
      <c r="Z44">
        <f t="shared" si="0"/>
        <v>9.3400000000000011E-2</v>
      </c>
      <c r="AA44">
        <f t="shared" si="1"/>
        <v>0.22278999999999999</v>
      </c>
    </row>
    <row r="45" spans="1:27" x14ac:dyDescent="0.3">
      <c r="A45">
        <v>351294.364</v>
      </c>
      <c r="B45">
        <v>133347.17300000001</v>
      </c>
      <c r="C45">
        <v>1.4E-3</v>
      </c>
      <c r="D45">
        <v>44</v>
      </c>
      <c r="F45">
        <v>1.4E-2</v>
      </c>
      <c r="G45">
        <v>2.1999999999999999E-2</v>
      </c>
      <c r="H45" t="s">
        <v>240</v>
      </c>
      <c r="I45">
        <v>13</v>
      </c>
      <c r="J45">
        <v>2</v>
      </c>
      <c r="K45">
        <v>1.613</v>
      </c>
      <c r="L45">
        <v>0.95399999999999996</v>
      </c>
      <c r="M45">
        <v>1.3009999999999999</v>
      </c>
      <c r="N45">
        <v>1.3720000000000001</v>
      </c>
      <c r="O45">
        <v>2.1179999999999999</v>
      </c>
      <c r="P45">
        <v>1.0999999999999999E-2</v>
      </c>
      <c r="Q45">
        <v>8.0000000000000002E-3</v>
      </c>
      <c r="R45" s="2">
        <v>43585</v>
      </c>
      <c r="S45" s="14">
        <v>0.24956018518518519</v>
      </c>
      <c r="T45">
        <v>2.0499999999999998</v>
      </c>
      <c r="U45">
        <v>-82.674588549999996</v>
      </c>
      <c r="V45">
        <v>27.502785379999999</v>
      </c>
      <c r="W45">
        <v>0.13078999999999999</v>
      </c>
      <c r="Y45">
        <v>2.04</v>
      </c>
      <c r="Z45">
        <f t="shared" si="0"/>
        <v>-8.6E-3</v>
      </c>
      <c r="AA45">
        <f t="shared" si="1"/>
        <v>0.12078999999999999</v>
      </c>
    </row>
    <row r="46" spans="1:27" x14ac:dyDescent="0.3">
      <c r="A46">
        <v>351294.02399999998</v>
      </c>
      <c r="B46">
        <v>133347.40160000001</v>
      </c>
      <c r="C46">
        <v>-4.7899999999999998E-2</v>
      </c>
      <c r="D46">
        <v>45</v>
      </c>
      <c r="F46">
        <v>1.4E-2</v>
      </c>
      <c r="G46">
        <v>2.1000000000000001E-2</v>
      </c>
      <c r="H46" t="s">
        <v>240</v>
      </c>
      <c r="I46">
        <v>13</v>
      </c>
      <c r="J46">
        <v>4</v>
      </c>
      <c r="K46">
        <v>1.7589999999999999</v>
      </c>
      <c r="L46">
        <v>1.111</v>
      </c>
      <c r="M46">
        <v>1.3640000000000001</v>
      </c>
      <c r="N46">
        <v>1.5609999999999999</v>
      </c>
      <c r="O46">
        <v>2.351</v>
      </c>
      <c r="P46">
        <v>1.0999999999999999E-2</v>
      </c>
      <c r="Q46">
        <v>8.0000000000000002E-3</v>
      </c>
      <c r="R46" s="2">
        <v>43585</v>
      </c>
      <c r="S46" s="14">
        <v>0.24979166666666666</v>
      </c>
      <c r="T46">
        <v>2.0499999999999998</v>
      </c>
      <c r="U46">
        <v>-82.674586210000001</v>
      </c>
      <c r="V46">
        <v>27.502782320000001</v>
      </c>
      <c r="W46">
        <v>8.1490000000000007E-2</v>
      </c>
      <c r="Y46">
        <v>2.04</v>
      </c>
      <c r="Z46">
        <f t="shared" si="0"/>
        <v>-5.79E-2</v>
      </c>
      <c r="AA46">
        <f t="shared" si="1"/>
        <v>7.1490000000000012E-2</v>
      </c>
    </row>
    <row r="47" spans="1:27" x14ac:dyDescent="0.3">
      <c r="A47">
        <v>351293.64299999998</v>
      </c>
      <c r="B47">
        <v>133347.61189999999</v>
      </c>
      <c r="C47">
        <v>-0.1598</v>
      </c>
      <c r="D47">
        <v>46</v>
      </c>
      <c r="F47">
        <v>1.2E-2</v>
      </c>
      <c r="G47">
        <v>1.7999999999999999E-2</v>
      </c>
      <c r="H47" t="s">
        <v>240</v>
      </c>
      <c r="I47">
        <v>13</v>
      </c>
      <c r="J47">
        <v>2</v>
      </c>
      <c r="K47">
        <v>1.615</v>
      </c>
      <c r="L47">
        <v>0.95299999999999996</v>
      </c>
      <c r="M47">
        <v>1.304</v>
      </c>
      <c r="N47">
        <v>1.375</v>
      </c>
      <c r="O47">
        <v>2.121</v>
      </c>
      <c r="P47">
        <v>8.9999999999999993E-3</v>
      </c>
      <c r="Q47">
        <v>7.0000000000000001E-3</v>
      </c>
      <c r="R47" s="2">
        <v>43585</v>
      </c>
      <c r="S47" s="14">
        <v>0.25002314814814813</v>
      </c>
      <c r="T47">
        <v>2.0499999999999998</v>
      </c>
      <c r="U47">
        <v>-82.674584069999995</v>
      </c>
      <c r="V47">
        <v>27.502778899999999</v>
      </c>
      <c r="W47">
        <v>-3.0419999999999999E-2</v>
      </c>
      <c r="Y47">
        <v>2.04</v>
      </c>
      <c r="Z47">
        <f t="shared" si="0"/>
        <v>-0.16980000000000001</v>
      </c>
      <c r="AA47">
        <f t="shared" si="1"/>
        <v>-4.0419999999999998E-2</v>
      </c>
    </row>
    <row r="48" spans="1:27" x14ac:dyDescent="0.3">
      <c r="A48">
        <v>351293.27789999999</v>
      </c>
      <c r="B48">
        <v>133347.88310000001</v>
      </c>
      <c r="C48">
        <v>-0.22969999999999999</v>
      </c>
      <c r="D48">
        <v>47</v>
      </c>
      <c r="F48">
        <v>1.2E-2</v>
      </c>
      <c r="G48">
        <v>1.7999999999999999E-2</v>
      </c>
      <c r="H48" t="s">
        <v>240</v>
      </c>
      <c r="I48">
        <v>13</v>
      </c>
      <c r="J48">
        <v>2</v>
      </c>
      <c r="K48">
        <v>1.6160000000000001</v>
      </c>
      <c r="L48">
        <v>0.95299999999999996</v>
      </c>
      <c r="M48">
        <v>1.3049999999999999</v>
      </c>
      <c r="N48">
        <v>1.3759999999999999</v>
      </c>
      <c r="O48">
        <v>2.1230000000000002</v>
      </c>
      <c r="P48">
        <v>0.01</v>
      </c>
      <c r="Q48">
        <v>7.0000000000000001E-3</v>
      </c>
      <c r="R48" s="2">
        <v>43585</v>
      </c>
      <c r="S48" s="14">
        <v>0.25025462962962963</v>
      </c>
      <c r="T48">
        <v>2.0499999999999998</v>
      </c>
      <c r="U48">
        <v>-82.6745813</v>
      </c>
      <c r="V48">
        <v>27.502775620000001</v>
      </c>
      <c r="W48">
        <v>-0.10032000000000001</v>
      </c>
      <c r="Y48">
        <v>2.04</v>
      </c>
      <c r="Z48">
        <f t="shared" si="0"/>
        <v>-0.2397</v>
      </c>
      <c r="AA48">
        <f t="shared" si="1"/>
        <v>-0.11032</v>
      </c>
    </row>
    <row r="49" spans="1:27" x14ac:dyDescent="0.3">
      <c r="A49">
        <v>351290.1188</v>
      </c>
      <c r="B49">
        <v>133338.59229999999</v>
      </c>
      <c r="C49">
        <v>-2.3E-3</v>
      </c>
      <c r="D49">
        <v>48</v>
      </c>
      <c r="F49">
        <v>0.01</v>
      </c>
      <c r="G49">
        <v>1.6E-2</v>
      </c>
      <c r="H49" t="s">
        <v>240</v>
      </c>
      <c r="I49">
        <v>13</v>
      </c>
      <c r="J49">
        <v>2</v>
      </c>
      <c r="K49">
        <v>1.619</v>
      </c>
      <c r="L49">
        <v>0.95199999999999996</v>
      </c>
      <c r="M49">
        <v>1.31</v>
      </c>
      <c r="N49">
        <v>1.379</v>
      </c>
      <c r="O49">
        <v>2.1269999999999998</v>
      </c>
      <c r="P49">
        <v>8.0000000000000002E-3</v>
      </c>
      <c r="Q49">
        <v>6.0000000000000001E-3</v>
      </c>
      <c r="R49" s="2">
        <v>43585</v>
      </c>
      <c r="S49" s="14">
        <v>0.25078703703703703</v>
      </c>
      <c r="T49">
        <v>2.0499999999999998</v>
      </c>
      <c r="U49">
        <v>-82.674675149999999</v>
      </c>
      <c r="V49">
        <v>27.502746649999999</v>
      </c>
      <c r="W49">
        <v>0.12711</v>
      </c>
      <c r="Y49">
        <v>2.04</v>
      </c>
      <c r="Z49">
        <f t="shared" si="0"/>
        <v>-1.23E-2</v>
      </c>
      <c r="AA49">
        <f t="shared" si="1"/>
        <v>0.11711000000000001</v>
      </c>
    </row>
    <row r="50" spans="1:27" x14ac:dyDescent="0.3">
      <c r="A50">
        <v>351289.66609999997</v>
      </c>
      <c r="B50">
        <v>133338.7513</v>
      </c>
      <c r="C50">
        <v>-6.4000000000000001E-2</v>
      </c>
      <c r="D50">
        <v>49</v>
      </c>
      <c r="F50">
        <v>0.01</v>
      </c>
      <c r="G50">
        <v>1.4999999999999999E-2</v>
      </c>
      <c r="H50" t="s">
        <v>240</v>
      </c>
      <c r="I50">
        <v>13</v>
      </c>
      <c r="J50">
        <v>3</v>
      </c>
      <c r="K50">
        <v>1.621</v>
      </c>
      <c r="L50">
        <v>0.95199999999999996</v>
      </c>
      <c r="M50">
        <v>1.3120000000000001</v>
      </c>
      <c r="N50">
        <v>1.381</v>
      </c>
      <c r="O50">
        <v>2.129</v>
      </c>
      <c r="P50">
        <v>8.0000000000000002E-3</v>
      </c>
      <c r="Q50">
        <v>6.0000000000000001E-3</v>
      </c>
      <c r="R50" s="2">
        <v>43585</v>
      </c>
      <c r="S50" s="14">
        <v>0.25104166666666666</v>
      </c>
      <c r="T50">
        <v>2.0499999999999998</v>
      </c>
      <c r="U50">
        <v>-82.674673519999999</v>
      </c>
      <c r="V50">
        <v>27.502742569999999</v>
      </c>
      <c r="W50">
        <v>6.5409999999999996E-2</v>
      </c>
      <c r="Y50">
        <v>2.04</v>
      </c>
      <c r="Z50">
        <f t="shared" si="0"/>
        <v>-7.3999999999999996E-2</v>
      </c>
      <c r="AA50">
        <f t="shared" si="1"/>
        <v>5.5409999999999994E-2</v>
      </c>
    </row>
    <row r="51" spans="1:27" x14ac:dyDescent="0.3">
      <c r="A51">
        <v>351289.31060000003</v>
      </c>
      <c r="B51">
        <v>133338.99540000001</v>
      </c>
      <c r="C51">
        <v>-0.1384</v>
      </c>
      <c r="D51">
        <v>50</v>
      </c>
      <c r="F51">
        <v>1.0999999999999999E-2</v>
      </c>
      <c r="G51">
        <v>1.6E-2</v>
      </c>
      <c r="H51" t="s">
        <v>240</v>
      </c>
      <c r="I51">
        <v>13</v>
      </c>
      <c r="J51">
        <v>3</v>
      </c>
      <c r="K51">
        <v>1.6220000000000001</v>
      </c>
      <c r="L51">
        <v>0.95199999999999996</v>
      </c>
      <c r="M51">
        <v>1.3129999999999999</v>
      </c>
      <c r="N51">
        <v>1.3819999999999999</v>
      </c>
      <c r="O51">
        <v>2.1309999999999998</v>
      </c>
      <c r="P51">
        <v>8.9999999999999993E-3</v>
      </c>
      <c r="Q51">
        <v>6.0000000000000001E-3</v>
      </c>
      <c r="R51" s="2">
        <v>43585</v>
      </c>
      <c r="S51" s="14">
        <v>0.25131944444444443</v>
      </c>
      <c r="T51">
        <v>2.0499999999999998</v>
      </c>
      <c r="U51">
        <v>-82.674671029999999</v>
      </c>
      <c r="V51">
        <v>27.502739380000001</v>
      </c>
      <c r="W51">
        <v>-8.9899999999999997E-3</v>
      </c>
      <c r="Y51">
        <v>2.04</v>
      </c>
      <c r="Z51">
        <f t="shared" si="0"/>
        <v>-0.1484</v>
      </c>
      <c r="AA51">
        <f t="shared" si="1"/>
        <v>-1.899E-2</v>
      </c>
    </row>
    <row r="52" spans="1:27" x14ac:dyDescent="0.3">
      <c r="A52">
        <v>351288.85609999998</v>
      </c>
      <c r="B52">
        <v>133339.3149</v>
      </c>
      <c r="C52">
        <v>-0.2263</v>
      </c>
      <c r="D52">
        <v>51</v>
      </c>
      <c r="F52">
        <v>1.0999999999999999E-2</v>
      </c>
      <c r="G52">
        <v>1.6E-2</v>
      </c>
      <c r="H52" t="s">
        <v>240</v>
      </c>
      <c r="I52">
        <v>13</v>
      </c>
      <c r="J52">
        <v>2</v>
      </c>
      <c r="K52">
        <v>1.623</v>
      </c>
      <c r="L52">
        <v>0.95099999999999996</v>
      </c>
      <c r="M52">
        <v>1.3149999999999999</v>
      </c>
      <c r="N52">
        <v>1.383</v>
      </c>
      <c r="O52">
        <v>2.133</v>
      </c>
      <c r="P52">
        <v>8.9999999999999993E-3</v>
      </c>
      <c r="Q52">
        <v>6.0000000000000001E-3</v>
      </c>
      <c r="R52" s="2">
        <v>43585</v>
      </c>
      <c r="S52" s="14">
        <v>0.25152777777777779</v>
      </c>
      <c r="T52">
        <v>2.0499999999999998</v>
      </c>
      <c r="U52">
        <v>-82.674667769999999</v>
      </c>
      <c r="V52">
        <v>27.50273529</v>
      </c>
      <c r="W52">
        <v>-9.69E-2</v>
      </c>
      <c r="Y52">
        <v>2.04</v>
      </c>
      <c r="Z52">
        <f t="shared" si="0"/>
        <v>-0.23630000000000001</v>
      </c>
      <c r="AA52">
        <f t="shared" si="1"/>
        <v>-0.1069</v>
      </c>
    </row>
    <row r="53" spans="1:27" x14ac:dyDescent="0.3">
      <c r="A53">
        <v>351288.41749999998</v>
      </c>
      <c r="B53">
        <v>133339.65100000001</v>
      </c>
      <c r="C53">
        <v>-0.26469999999999999</v>
      </c>
      <c r="D53">
        <v>52</v>
      </c>
      <c r="F53">
        <v>1.0999999999999999E-2</v>
      </c>
      <c r="G53">
        <v>1.7000000000000001E-2</v>
      </c>
      <c r="H53" t="s">
        <v>240</v>
      </c>
      <c r="I53">
        <v>13</v>
      </c>
      <c r="J53">
        <v>3</v>
      </c>
      <c r="K53">
        <v>1.6240000000000001</v>
      </c>
      <c r="L53">
        <v>0.95099999999999996</v>
      </c>
      <c r="M53">
        <v>1.3169999999999999</v>
      </c>
      <c r="N53">
        <v>1.385</v>
      </c>
      <c r="O53">
        <v>2.1339999999999999</v>
      </c>
      <c r="P53">
        <v>8.9999999999999993E-3</v>
      </c>
      <c r="Q53">
        <v>6.0000000000000001E-3</v>
      </c>
      <c r="R53" s="2">
        <v>43585</v>
      </c>
      <c r="S53" s="14">
        <v>0.25179398148148147</v>
      </c>
      <c r="T53">
        <v>2.0499999999999998</v>
      </c>
      <c r="U53">
        <v>-82.67466435</v>
      </c>
      <c r="V53">
        <v>27.502731350000001</v>
      </c>
      <c r="W53">
        <v>-0.1353</v>
      </c>
      <c r="Y53">
        <v>2.04</v>
      </c>
      <c r="Z53">
        <f t="shared" si="0"/>
        <v>-0.2747</v>
      </c>
      <c r="AA53">
        <f t="shared" si="1"/>
        <v>-0.14530000000000001</v>
      </c>
    </row>
    <row r="54" spans="1:27" x14ac:dyDescent="0.3">
      <c r="A54">
        <v>351287.9963</v>
      </c>
      <c r="B54">
        <v>133339.82550000001</v>
      </c>
      <c r="C54">
        <v>-0.31159999999999999</v>
      </c>
      <c r="D54">
        <v>53</v>
      </c>
      <c r="F54">
        <v>1.2E-2</v>
      </c>
      <c r="G54">
        <v>1.7999999999999999E-2</v>
      </c>
      <c r="H54" t="s">
        <v>240</v>
      </c>
      <c r="I54">
        <v>13</v>
      </c>
      <c r="J54">
        <v>2</v>
      </c>
      <c r="K54">
        <v>1.6259999999999999</v>
      </c>
      <c r="L54">
        <v>0.95099999999999996</v>
      </c>
      <c r="M54">
        <v>1.319</v>
      </c>
      <c r="N54">
        <v>1.3859999999999999</v>
      </c>
      <c r="O54">
        <v>2.1360000000000001</v>
      </c>
      <c r="P54">
        <v>8.9999999999999993E-3</v>
      </c>
      <c r="Q54">
        <v>7.0000000000000001E-3</v>
      </c>
      <c r="R54" s="2">
        <v>43585</v>
      </c>
      <c r="S54" s="14">
        <v>0.2520486111111111</v>
      </c>
      <c r="T54">
        <v>2.0499999999999998</v>
      </c>
      <c r="U54">
        <v>-82.674662560000002</v>
      </c>
      <c r="V54">
        <v>27.50272756</v>
      </c>
      <c r="W54">
        <v>-0.1822</v>
      </c>
      <c r="Y54">
        <v>2.04</v>
      </c>
      <c r="Z54">
        <f t="shared" si="0"/>
        <v>-0.3216</v>
      </c>
      <c r="AA54">
        <f t="shared" si="1"/>
        <v>-0.19220000000000001</v>
      </c>
    </row>
    <row r="55" spans="1:27" x14ac:dyDescent="0.3">
      <c r="A55">
        <v>351287.69549999997</v>
      </c>
      <c r="B55">
        <v>133339.929</v>
      </c>
      <c r="C55">
        <v>-0.49349999999999999</v>
      </c>
      <c r="D55">
        <v>54</v>
      </c>
      <c r="F55">
        <v>1.0999999999999999E-2</v>
      </c>
      <c r="G55">
        <v>1.7000000000000001E-2</v>
      </c>
      <c r="H55" t="s">
        <v>240</v>
      </c>
      <c r="I55">
        <v>13</v>
      </c>
      <c r="J55">
        <v>3</v>
      </c>
      <c r="K55">
        <v>1.627</v>
      </c>
      <c r="L55">
        <v>0.95</v>
      </c>
      <c r="M55">
        <v>1.321</v>
      </c>
      <c r="N55">
        <v>1.3879999999999999</v>
      </c>
      <c r="O55">
        <v>2.1389999999999998</v>
      </c>
      <c r="P55">
        <v>8.9999999999999993E-3</v>
      </c>
      <c r="Q55">
        <v>7.0000000000000001E-3</v>
      </c>
      <c r="R55" s="2">
        <v>43585</v>
      </c>
      <c r="S55" s="14">
        <v>0.25238425925925928</v>
      </c>
      <c r="T55">
        <v>2.0499999999999998</v>
      </c>
      <c r="U55">
        <v>-82.674661490000005</v>
      </c>
      <c r="V55">
        <v>27.50272485</v>
      </c>
      <c r="W55">
        <v>-0.36409999999999998</v>
      </c>
      <c r="Y55">
        <v>2.04</v>
      </c>
      <c r="Z55">
        <f t="shared" si="0"/>
        <v>-0.50349999999999995</v>
      </c>
      <c r="AA55">
        <f t="shared" si="1"/>
        <v>-0.37409999999999999</v>
      </c>
    </row>
    <row r="56" spans="1:27" x14ac:dyDescent="0.3">
      <c r="A56">
        <v>351286.35759999999</v>
      </c>
      <c r="B56">
        <v>133340.679</v>
      </c>
      <c r="C56">
        <v>-0.60750000000000004</v>
      </c>
      <c r="D56">
        <v>55</v>
      </c>
      <c r="F56">
        <v>8.9999999999999993E-3</v>
      </c>
      <c r="G56">
        <v>1.4E-2</v>
      </c>
      <c r="H56" t="s">
        <v>240</v>
      </c>
      <c r="I56">
        <v>13</v>
      </c>
      <c r="J56">
        <v>2</v>
      </c>
      <c r="K56">
        <v>1.5449999999999999</v>
      </c>
      <c r="L56">
        <v>0.86199999999999999</v>
      </c>
      <c r="M56">
        <v>1.282</v>
      </c>
      <c r="N56">
        <v>1.3720000000000001</v>
      </c>
      <c r="O56">
        <v>2.0670000000000002</v>
      </c>
      <c r="P56">
        <v>7.0000000000000001E-3</v>
      </c>
      <c r="Q56">
        <v>6.0000000000000001E-3</v>
      </c>
      <c r="R56" s="2">
        <v>43585</v>
      </c>
      <c r="S56" s="14">
        <v>0.25282407407407409</v>
      </c>
      <c r="T56">
        <v>2.0499999999999998</v>
      </c>
      <c r="U56">
        <v>-82.674653829999997</v>
      </c>
      <c r="V56">
        <v>27.502712809999998</v>
      </c>
      <c r="W56">
        <v>-0.47810999999999998</v>
      </c>
      <c r="Y56">
        <v>2.04</v>
      </c>
      <c r="Z56">
        <f t="shared" si="0"/>
        <v>-0.61750000000000005</v>
      </c>
      <c r="AA56">
        <f t="shared" si="1"/>
        <v>-0.48810999999999999</v>
      </c>
    </row>
    <row r="57" spans="1:27" x14ac:dyDescent="0.3">
      <c r="A57">
        <v>351284.73060000001</v>
      </c>
      <c r="B57">
        <v>133341.7745</v>
      </c>
      <c r="C57">
        <v>-0.7147</v>
      </c>
      <c r="D57">
        <v>56</v>
      </c>
      <c r="F57">
        <v>1.0999999999999999E-2</v>
      </c>
      <c r="G57">
        <v>1.7000000000000001E-2</v>
      </c>
      <c r="H57" t="s">
        <v>240</v>
      </c>
      <c r="I57">
        <v>13</v>
      </c>
      <c r="J57">
        <v>2</v>
      </c>
      <c r="K57">
        <v>1.546</v>
      </c>
      <c r="L57">
        <v>0.86199999999999999</v>
      </c>
      <c r="M57">
        <v>1.284</v>
      </c>
      <c r="N57">
        <v>1.373</v>
      </c>
      <c r="O57">
        <v>2.0680000000000001</v>
      </c>
      <c r="P57">
        <v>8.9999999999999993E-3</v>
      </c>
      <c r="Q57">
        <v>7.0000000000000001E-3</v>
      </c>
      <c r="R57" s="2">
        <v>43585</v>
      </c>
      <c r="S57" s="14">
        <v>0.25310185185185186</v>
      </c>
      <c r="T57">
        <v>2.0499999999999998</v>
      </c>
      <c r="U57">
        <v>-82.674642649999996</v>
      </c>
      <c r="V57">
        <v>27.502698179999999</v>
      </c>
      <c r="W57">
        <v>-0.58533000000000002</v>
      </c>
      <c r="Y57">
        <v>2.04</v>
      </c>
      <c r="Z57">
        <f t="shared" si="0"/>
        <v>-0.72470000000000001</v>
      </c>
      <c r="AA57">
        <f t="shared" si="1"/>
        <v>-0.59533000000000003</v>
      </c>
    </row>
    <row r="58" spans="1:27" x14ac:dyDescent="0.3">
      <c r="A58">
        <v>351283.12949999998</v>
      </c>
      <c r="B58">
        <v>133342.4725</v>
      </c>
      <c r="C58">
        <v>-0.64639999999999997</v>
      </c>
      <c r="D58">
        <v>57</v>
      </c>
      <c r="F58">
        <v>1.4999999999999999E-2</v>
      </c>
      <c r="G58">
        <v>2.4E-2</v>
      </c>
      <c r="H58" t="s">
        <v>240</v>
      </c>
      <c r="I58">
        <v>13</v>
      </c>
      <c r="J58">
        <v>18</v>
      </c>
      <c r="K58">
        <v>1.5469999999999999</v>
      </c>
      <c r="L58">
        <v>0.86099999999999999</v>
      </c>
      <c r="M58">
        <v>1.2849999999999999</v>
      </c>
      <c r="N58">
        <v>1.373</v>
      </c>
      <c r="O58">
        <v>2.0680000000000001</v>
      </c>
      <c r="P58">
        <v>1.2E-2</v>
      </c>
      <c r="Q58">
        <v>8.9999999999999993E-3</v>
      </c>
      <c r="R58" s="2">
        <v>43585</v>
      </c>
      <c r="S58" s="14">
        <v>0.25363425925925925</v>
      </c>
      <c r="T58">
        <v>2.0499999999999998</v>
      </c>
      <c r="U58">
        <v>-82.674635499999994</v>
      </c>
      <c r="V58">
        <v>27.502683770000001</v>
      </c>
      <c r="W58">
        <v>-0.51704000000000006</v>
      </c>
      <c r="Y58">
        <v>2.04</v>
      </c>
      <c r="Z58">
        <f t="shared" si="0"/>
        <v>-0.65639999999999998</v>
      </c>
      <c r="AA58">
        <f t="shared" si="1"/>
        <v>-0.52704000000000006</v>
      </c>
    </row>
    <row r="59" spans="1:27" x14ac:dyDescent="0.3">
      <c r="A59">
        <v>351282.40549999999</v>
      </c>
      <c r="B59">
        <v>133342.9564</v>
      </c>
      <c r="C59">
        <v>-0.47670000000000001</v>
      </c>
      <c r="D59">
        <v>58</v>
      </c>
      <c r="F59">
        <v>8.0000000000000002E-3</v>
      </c>
      <c r="G59">
        <v>1.2E-2</v>
      </c>
      <c r="H59" t="s">
        <v>240</v>
      </c>
      <c r="I59">
        <v>13</v>
      </c>
      <c r="J59">
        <v>2</v>
      </c>
      <c r="K59">
        <v>1.5489999999999999</v>
      </c>
      <c r="L59">
        <v>0.85899999999999999</v>
      </c>
      <c r="M59">
        <v>1.2889999999999999</v>
      </c>
      <c r="N59">
        <v>1.3740000000000001</v>
      </c>
      <c r="O59">
        <v>2.0710000000000002</v>
      </c>
      <c r="P59">
        <v>6.0000000000000001E-3</v>
      </c>
      <c r="Q59">
        <v>5.0000000000000001E-3</v>
      </c>
      <c r="R59" s="2">
        <v>43585</v>
      </c>
      <c r="S59" s="14">
        <v>0.25416666666666665</v>
      </c>
      <c r="T59">
        <v>2.0499999999999998</v>
      </c>
      <c r="U59">
        <v>-82.674630559999997</v>
      </c>
      <c r="V59">
        <v>27.502677259999999</v>
      </c>
      <c r="W59">
        <v>-0.34733999999999998</v>
      </c>
      <c r="Y59">
        <v>2.04</v>
      </c>
      <c r="Z59">
        <f t="shared" si="0"/>
        <v>-0.48670000000000002</v>
      </c>
      <c r="AA59">
        <f t="shared" si="1"/>
        <v>-0.35733999999999999</v>
      </c>
    </row>
    <row r="60" spans="1:27" x14ac:dyDescent="0.3">
      <c r="A60">
        <v>351282.03509999998</v>
      </c>
      <c r="B60">
        <v>133343.3841</v>
      </c>
      <c r="C60">
        <v>-0.2802</v>
      </c>
      <c r="D60">
        <v>59</v>
      </c>
      <c r="F60">
        <v>7.0000000000000001E-3</v>
      </c>
      <c r="G60">
        <v>1.2E-2</v>
      </c>
      <c r="H60" t="s">
        <v>240</v>
      </c>
      <c r="I60">
        <v>14</v>
      </c>
      <c r="J60">
        <v>2</v>
      </c>
      <c r="K60">
        <v>1.45</v>
      </c>
      <c r="L60">
        <v>0.80200000000000005</v>
      </c>
      <c r="M60">
        <v>1.208</v>
      </c>
      <c r="N60">
        <v>1.2569999999999999</v>
      </c>
      <c r="O60">
        <v>1.919</v>
      </c>
      <c r="P60">
        <v>6.0000000000000001E-3</v>
      </c>
      <c r="Q60">
        <v>5.0000000000000001E-3</v>
      </c>
      <c r="R60" s="2">
        <v>43585</v>
      </c>
      <c r="S60" s="14">
        <v>0.25444444444444442</v>
      </c>
      <c r="T60">
        <v>2.0499999999999998</v>
      </c>
      <c r="U60">
        <v>-82.67462621</v>
      </c>
      <c r="V60">
        <v>27.502673940000001</v>
      </c>
      <c r="W60">
        <v>-0.15085000000000001</v>
      </c>
      <c r="Y60">
        <v>2.04</v>
      </c>
      <c r="Z60">
        <f t="shared" si="0"/>
        <v>-0.29020000000000001</v>
      </c>
      <c r="AA60">
        <f t="shared" si="1"/>
        <v>-0.16085000000000002</v>
      </c>
    </row>
    <row r="61" spans="1:27" x14ac:dyDescent="0.3">
      <c r="A61">
        <v>351277.71169999999</v>
      </c>
      <c r="B61">
        <v>133338.8615</v>
      </c>
      <c r="C61">
        <v>-0.1857</v>
      </c>
      <c r="D61">
        <v>60</v>
      </c>
      <c r="F61">
        <v>8.9999999999999993E-3</v>
      </c>
      <c r="G61">
        <v>1.4999999999999999E-2</v>
      </c>
      <c r="H61" t="s">
        <v>240</v>
      </c>
      <c r="I61">
        <v>13</v>
      </c>
      <c r="J61">
        <v>3</v>
      </c>
      <c r="K61">
        <v>1.5509999999999999</v>
      </c>
      <c r="L61">
        <v>0.85799999999999998</v>
      </c>
      <c r="M61">
        <v>1.2929999999999999</v>
      </c>
      <c r="N61">
        <v>1.375</v>
      </c>
      <c r="O61">
        <v>2.073</v>
      </c>
      <c r="P61">
        <v>7.0000000000000001E-3</v>
      </c>
      <c r="Q61">
        <v>6.0000000000000001E-3</v>
      </c>
      <c r="R61" s="2">
        <v>43585</v>
      </c>
      <c r="S61" s="14">
        <v>0.25486111111111109</v>
      </c>
      <c r="T61">
        <v>2.0499999999999998</v>
      </c>
      <c r="U61">
        <v>-82.674671750000002</v>
      </c>
      <c r="V61">
        <v>27.502634700000002</v>
      </c>
      <c r="W61">
        <v>-5.6340000000000001E-2</v>
      </c>
      <c r="Y61">
        <v>2.04</v>
      </c>
      <c r="Z61">
        <f t="shared" si="0"/>
        <v>-0.19570000000000001</v>
      </c>
      <c r="AA61">
        <f t="shared" si="1"/>
        <v>-6.6339999999999996E-2</v>
      </c>
    </row>
    <row r="62" spans="1:27" x14ac:dyDescent="0.3">
      <c r="A62">
        <v>351278.54619999998</v>
      </c>
      <c r="B62">
        <v>133338.30160000001</v>
      </c>
      <c r="C62">
        <v>-0.2157</v>
      </c>
      <c r="D62">
        <v>61</v>
      </c>
      <c r="F62">
        <v>8.0000000000000002E-3</v>
      </c>
      <c r="G62">
        <v>1.2999999999999999E-2</v>
      </c>
      <c r="H62" t="s">
        <v>240</v>
      </c>
      <c r="I62">
        <v>13</v>
      </c>
      <c r="J62">
        <v>2</v>
      </c>
      <c r="K62">
        <v>1.552</v>
      </c>
      <c r="L62">
        <v>0.85699999999999998</v>
      </c>
      <c r="M62">
        <v>1.294</v>
      </c>
      <c r="N62">
        <v>1.375</v>
      </c>
      <c r="O62">
        <v>2.073</v>
      </c>
      <c r="P62">
        <v>7.0000000000000001E-3</v>
      </c>
      <c r="Q62">
        <v>5.0000000000000001E-3</v>
      </c>
      <c r="R62" s="2">
        <v>43585</v>
      </c>
      <c r="S62" s="14">
        <v>0.2550115740740741</v>
      </c>
      <c r="T62">
        <v>2.0499999999999998</v>
      </c>
      <c r="U62">
        <v>-82.674677459999998</v>
      </c>
      <c r="V62">
        <v>27.5026422</v>
      </c>
      <c r="W62">
        <v>-8.6330000000000004E-2</v>
      </c>
      <c r="Y62">
        <v>2.04</v>
      </c>
      <c r="Z62">
        <f t="shared" si="0"/>
        <v>-0.22570000000000001</v>
      </c>
      <c r="AA62">
        <f t="shared" si="1"/>
        <v>-9.6329999999999999E-2</v>
      </c>
    </row>
    <row r="63" spans="1:27" x14ac:dyDescent="0.3">
      <c r="A63">
        <v>351278.69150000002</v>
      </c>
      <c r="B63">
        <v>133338.1391</v>
      </c>
      <c r="C63">
        <v>-0.1646</v>
      </c>
      <c r="D63">
        <v>62</v>
      </c>
      <c r="F63">
        <v>1.0999999999999999E-2</v>
      </c>
      <c r="G63">
        <v>1.7000000000000001E-2</v>
      </c>
      <c r="H63" t="s">
        <v>240</v>
      </c>
      <c r="I63">
        <v>13</v>
      </c>
      <c r="J63">
        <v>9</v>
      </c>
      <c r="K63">
        <v>1.552</v>
      </c>
      <c r="L63">
        <v>0.85699999999999998</v>
      </c>
      <c r="M63">
        <v>1.294</v>
      </c>
      <c r="N63">
        <v>1.375</v>
      </c>
      <c r="O63">
        <v>2.0739999999999998</v>
      </c>
      <c r="P63">
        <v>8.9999999999999993E-3</v>
      </c>
      <c r="Q63">
        <v>7.0000000000000001E-3</v>
      </c>
      <c r="R63" s="2">
        <v>43585</v>
      </c>
      <c r="S63" s="14">
        <v>0.25519675925925928</v>
      </c>
      <c r="T63">
        <v>2.0499999999999998</v>
      </c>
      <c r="U63">
        <v>-82.67467911</v>
      </c>
      <c r="V63">
        <v>27.502643509999999</v>
      </c>
      <c r="W63">
        <v>-3.5229999999999997E-2</v>
      </c>
      <c r="Y63">
        <v>2.04</v>
      </c>
      <c r="Z63">
        <f t="shared" si="0"/>
        <v>-0.17460000000000001</v>
      </c>
      <c r="AA63">
        <f t="shared" si="1"/>
        <v>-4.5229999999999999E-2</v>
      </c>
    </row>
    <row r="64" spans="1:27" x14ac:dyDescent="0.3">
      <c r="A64">
        <v>351278.95270000002</v>
      </c>
      <c r="B64">
        <v>133337.99419999999</v>
      </c>
      <c r="C64">
        <v>-0.23880000000000001</v>
      </c>
      <c r="D64">
        <v>63</v>
      </c>
      <c r="F64">
        <v>7.0000000000000001E-3</v>
      </c>
      <c r="G64">
        <v>1.0999999999999999E-2</v>
      </c>
      <c r="H64" t="s">
        <v>240</v>
      </c>
      <c r="I64">
        <v>13</v>
      </c>
      <c r="J64">
        <v>2</v>
      </c>
      <c r="K64">
        <v>1.762</v>
      </c>
      <c r="L64">
        <v>0.97</v>
      </c>
      <c r="M64">
        <v>1.47</v>
      </c>
      <c r="N64">
        <v>1.6459999999999999</v>
      </c>
      <c r="O64">
        <v>2.411</v>
      </c>
      <c r="P64">
        <v>6.0000000000000001E-3</v>
      </c>
      <c r="Q64">
        <v>5.0000000000000001E-3</v>
      </c>
      <c r="R64" s="2">
        <v>43585</v>
      </c>
      <c r="S64" s="14">
        <v>0.2558449074074074</v>
      </c>
      <c r="T64">
        <v>2.0499999999999998</v>
      </c>
      <c r="U64">
        <v>-82.674680589999994</v>
      </c>
      <c r="V64">
        <v>27.502645860000001</v>
      </c>
      <c r="W64">
        <v>-0.10943</v>
      </c>
      <c r="Y64">
        <v>2.04</v>
      </c>
      <c r="Z64">
        <f t="shared" si="0"/>
        <v>-0.24880000000000002</v>
      </c>
      <c r="AA64">
        <f t="shared" si="1"/>
        <v>-0.11942999999999999</v>
      </c>
    </row>
    <row r="65" spans="1:27" x14ac:dyDescent="0.3">
      <c r="A65">
        <v>351279.60609999998</v>
      </c>
      <c r="B65">
        <v>133337.5387</v>
      </c>
      <c r="C65">
        <v>-0.51759999999999995</v>
      </c>
      <c r="D65">
        <v>64</v>
      </c>
      <c r="F65">
        <v>6.0000000000000001E-3</v>
      </c>
      <c r="G65">
        <v>8.9999999999999993E-3</v>
      </c>
      <c r="H65" t="s">
        <v>240</v>
      </c>
      <c r="I65">
        <v>14</v>
      </c>
      <c r="J65">
        <v>2</v>
      </c>
      <c r="K65">
        <v>1.4630000000000001</v>
      </c>
      <c r="L65">
        <v>0.8</v>
      </c>
      <c r="M65">
        <v>1.2250000000000001</v>
      </c>
      <c r="N65">
        <v>1.2689999999999999</v>
      </c>
      <c r="O65">
        <v>1.9370000000000001</v>
      </c>
      <c r="P65">
        <v>4.0000000000000001E-3</v>
      </c>
      <c r="Q65">
        <v>4.0000000000000001E-3</v>
      </c>
      <c r="R65" s="2">
        <v>43585</v>
      </c>
      <c r="S65" s="14">
        <v>0.25615740740740739</v>
      </c>
      <c r="T65">
        <v>2.0499999999999998</v>
      </c>
      <c r="U65">
        <v>-82.674685240000002</v>
      </c>
      <c r="V65">
        <v>27.50265173</v>
      </c>
      <c r="W65">
        <v>-0.38823000000000002</v>
      </c>
      <c r="Y65">
        <v>2.04</v>
      </c>
      <c r="Z65">
        <f t="shared" si="0"/>
        <v>-0.52759999999999996</v>
      </c>
      <c r="AA65">
        <f t="shared" si="1"/>
        <v>-0.39823000000000003</v>
      </c>
    </row>
    <row r="66" spans="1:27" x14ac:dyDescent="0.3">
      <c r="A66">
        <v>351281.10029999999</v>
      </c>
      <c r="B66">
        <v>133336.2403</v>
      </c>
      <c r="C66">
        <v>-0.65429999999999999</v>
      </c>
      <c r="D66">
        <v>65</v>
      </c>
      <c r="F66">
        <v>7.0000000000000001E-3</v>
      </c>
      <c r="G66">
        <v>1.0999999999999999E-2</v>
      </c>
      <c r="H66" t="s">
        <v>240</v>
      </c>
      <c r="I66">
        <v>14</v>
      </c>
      <c r="J66">
        <v>5</v>
      </c>
      <c r="K66">
        <v>1.4650000000000001</v>
      </c>
      <c r="L66">
        <v>0.8</v>
      </c>
      <c r="M66">
        <v>1.228</v>
      </c>
      <c r="N66">
        <v>1.27</v>
      </c>
      <c r="O66">
        <v>1.9390000000000001</v>
      </c>
      <c r="P66">
        <v>6.0000000000000001E-3</v>
      </c>
      <c r="Q66">
        <v>5.0000000000000001E-3</v>
      </c>
      <c r="R66" s="2">
        <v>43585</v>
      </c>
      <c r="S66" s="14">
        <v>0.25640046296296298</v>
      </c>
      <c r="T66">
        <v>2.0499999999999998</v>
      </c>
      <c r="U66">
        <v>-82.674698460000002</v>
      </c>
      <c r="V66">
        <v>27.502665149999999</v>
      </c>
      <c r="W66">
        <v>-0.52490999999999999</v>
      </c>
      <c r="Y66">
        <v>2.04</v>
      </c>
      <c r="Z66">
        <f t="shared" si="0"/>
        <v>-0.6643</v>
      </c>
      <c r="AA66">
        <f t="shared" si="1"/>
        <v>-0.53491</v>
      </c>
    </row>
    <row r="67" spans="1:27" x14ac:dyDescent="0.3">
      <c r="A67">
        <v>351283.82829999999</v>
      </c>
      <c r="B67">
        <v>133334.86110000001</v>
      </c>
      <c r="C67">
        <v>-0.57850000000000001</v>
      </c>
      <c r="D67">
        <v>66</v>
      </c>
      <c r="F67">
        <v>8.0000000000000002E-3</v>
      </c>
      <c r="G67">
        <v>1.2999999999999999E-2</v>
      </c>
      <c r="H67" t="s">
        <v>240</v>
      </c>
      <c r="I67">
        <v>13</v>
      </c>
      <c r="J67">
        <v>2</v>
      </c>
      <c r="K67">
        <v>1.468</v>
      </c>
      <c r="L67">
        <v>0.79900000000000004</v>
      </c>
      <c r="M67">
        <v>1.2310000000000001</v>
      </c>
      <c r="N67">
        <v>1.2729999999999999</v>
      </c>
      <c r="O67">
        <v>1.9430000000000001</v>
      </c>
      <c r="P67">
        <v>6.0000000000000001E-3</v>
      </c>
      <c r="Q67">
        <v>5.0000000000000001E-3</v>
      </c>
      <c r="R67" s="2">
        <v>43585</v>
      </c>
      <c r="S67" s="14">
        <v>0.25670138888888888</v>
      </c>
      <c r="T67">
        <v>2.0499999999999998</v>
      </c>
      <c r="U67">
        <v>-82.674712569999997</v>
      </c>
      <c r="V67">
        <v>27.502689700000001</v>
      </c>
      <c r="W67">
        <v>-0.44908999999999999</v>
      </c>
      <c r="Y67">
        <v>2.04</v>
      </c>
      <c r="Z67">
        <f t="shared" ref="Z67:Z109" si="2">C67-0.01</f>
        <v>-0.58850000000000002</v>
      </c>
      <c r="AA67">
        <f t="shared" ref="AA67:AA109" si="3">W67-0.01</f>
        <v>-0.45909</v>
      </c>
    </row>
    <row r="68" spans="1:27" x14ac:dyDescent="0.3">
      <c r="A68">
        <v>351284.25719999999</v>
      </c>
      <c r="B68">
        <v>133334.5122</v>
      </c>
      <c r="C68">
        <v>-0.47860000000000003</v>
      </c>
      <c r="D68">
        <v>67</v>
      </c>
      <c r="F68">
        <v>7.0000000000000001E-3</v>
      </c>
      <c r="G68">
        <v>1.2E-2</v>
      </c>
      <c r="H68" t="s">
        <v>240</v>
      </c>
      <c r="I68">
        <v>13</v>
      </c>
      <c r="J68">
        <v>2</v>
      </c>
      <c r="K68">
        <v>1.47</v>
      </c>
      <c r="L68">
        <v>0.79900000000000004</v>
      </c>
      <c r="M68">
        <v>1.234</v>
      </c>
      <c r="N68">
        <v>1.274</v>
      </c>
      <c r="O68">
        <v>1.9450000000000001</v>
      </c>
      <c r="P68">
        <v>6.0000000000000001E-3</v>
      </c>
      <c r="Q68">
        <v>5.0000000000000001E-3</v>
      </c>
      <c r="R68" s="2">
        <v>43585</v>
      </c>
      <c r="S68" s="14">
        <v>0.25693287037037038</v>
      </c>
      <c r="T68">
        <v>2.0499999999999998</v>
      </c>
      <c r="U68">
        <v>-82.674716119999999</v>
      </c>
      <c r="V68">
        <v>27.50269355</v>
      </c>
      <c r="W68">
        <v>-0.34919</v>
      </c>
      <c r="Y68">
        <v>2.04</v>
      </c>
      <c r="Z68">
        <f t="shared" si="2"/>
        <v>-0.48860000000000003</v>
      </c>
      <c r="AA68">
        <f t="shared" si="3"/>
        <v>-0.35919000000000001</v>
      </c>
    </row>
    <row r="69" spans="1:27" x14ac:dyDescent="0.3">
      <c r="A69">
        <v>351284.49849999999</v>
      </c>
      <c r="B69">
        <v>133334.33189999999</v>
      </c>
      <c r="C69">
        <v>-0.34379999999999999</v>
      </c>
      <c r="D69">
        <v>68</v>
      </c>
      <c r="F69">
        <v>8.0000000000000002E-3</v>
      </c>
      <c r="G69">
        <v>1.2999999999999999E-2</v>
      </c>
      <c r="H69" t="s">
        <v>240</v>
      </c>
      <c r="I69">
        <v>14</v>
      </c>
      <c r="J69">
        <v>2</v>
      </c>
      <c r="K69">
        <v>1.6479999999999999</v>
      </c>
      <c r="L69">
        <v>0.94199999999999995</v>
      </c>
      <c r="M69">
        <v>1.3520000000000001</v>
      </c>
      <c r="N69">
        <v>1.409</v>
      </c>
      <c r="O69">
        <v>2.1680000000000001</v>
      </c>
      <c r="P69">
        <v>6.0000000000000001E-3</v>
      </c>
      <c r="Q69">
        <v>5.0000000000000001E-3</v>
      </c>
      <c r="R69" s="2">
        <v>43585</v>
      </c>
      <c r="S69" s="14">
        <v>0.25709490740740742</v>
      </c>
      <c r="T69">
        <v>2.0499999999999998</v>
      </c>
      <c r="U69">
        <v>-82.674717959999995</v>
      </c>
      <c r="V69">
        <v>27.502695719999998</v>
      </c>
      <c r="W69">
        <v>-0.21439</v>
      </c>
      <c r="Y69">
        <v>2.04</v>
      </c>
      <c r="Z69">
        <f t="shared" si="2"/>
        <v>-0.3538</v>
      </c>
      <c r="AA69">
        <f t="shared" si="3"/>
        <v>-0.22439000000000001</v>
      </c>
    </row>
    <row r="70" spans="1:27" x14ac:dyDescent="0.3">
      <c r="A70">
        <v>351284.75750000001</v>
      </c>
      <c r="B70">
        <v>133334.22810000001</v>
      </c>
      <c r="C70">
        <v>-0.2601</v>
      </c>
      <c r="D70">
        <v>69</v>
      </c>
      <c r="F70">
        <v>8.0000000000000002E-3</v>
      </c>
      <c r="G70">
        <v>1.2E-2</v>
      </c>
      <c r="H70" t="s">
        <v>240</v>
      </c>
      <c r="I70">
        <v>14</v>
      </c>
      <c r="J70">
        <v>3</v>
      </c>
      <c r="K70">
        <v>1.4730000000000001</v>
      </c>
      <c r="L70">
        <v>0.79900000000000004</v>
      </c>
      <c r="M70">
        <v>1.2370000000000001</v>
      </c>
      <c r="N70">
        <v>1.276</v>
      </c>
      <c r="O70">
        <v>1.9490000000000001</v>
      </c>
      <c r="P70">
        <v>6.0000000000000001E-3</v>
      </c>
      <c r="Q70">
        <v>5.0000000000000001E-3</v>
      </c>
      <c r="R70" s="2">
        <v>43585</v>
      </c>
      <c r="S70" s="14">
        <v>0.25732638888888887</v>
      </c>
      <c r="T70">
        <v>2.0499999999999998</v>
      </c>
      <c r="U70">
        <v>-82.674719030000006</v>
      </c>
      <c r="V70">
        <v>27.502698049999999</v>
      </c>
      <c r="W70">
        <v>-0.13069</v>
      </c>
      <c r="Y70">
        <v>2.04</v>
      </c>
      <c r="Z70">
        <f t="shared" si="2"/>
        <v>-0.27010000000000001</v>
      </c>
      <c r="AA70">
        <f t="shared" si="3"/>
        <v>-0.14069000000000001</v>
      </c>
    </row>
    <row r="71" spans="1:27" x14ac:dyDescent="0.3">
      <c r="A71">
        <v>351284.79590000003</v>
      </c>
      <c r="B71">
        <v>133334.02160000001</v>
      </c>
      <c r="C71">
        <v>-0.1749</v>
      </c>
      <c r="D71">
        <v>70</v>
      </c>
      <c r="F71">
        <v>8.9999999999999993E-3</v>
      </c>
      <c r="G71">
        <v>1.4E-2</v>
      </c>
      <c r="H71" t="s">
        <v>240</v>
      </c>
      <c r="I71">
        <v>13</v>
      </c>
      <c r="J71">
        <v>2</v>
      </c>
      <c r="K71">
        <v>1.65</v>
      </c>
      <c r="L71">
        <v>0.94099999999999995</v>
      </c>
      <c r="M71">
        <v>1.355</v>
      </c>
      <c r="N71">
        <v>1.411</v>
      </c>
      <c r="O71">
        <v>2.1709999999999998</v>
      </c>
      <c r="P71">
        <v>7.0000000000000001E-3</v>
      </c>
      <c r="Q71">
        <v>6.0000000000000001E-3</v>
      </c>
      <c r="R71" s="2">
        <v>43585</v>
      </c>
      <c r="S71" s="14">
        <v>0.25752314814814814</v>
      </c>
      <c r="T71">
        <v>2.0499999999999998</v>
      </c>
      <c r="U71">
        <v>-82.674721120000001</v>
      </c>
      <c r="V71">
        <v>27.502698389999999</v>
      </c>
      <c r="W71">
        <v>-4.548E-2</v>
      </c>
      <c r="Y71">
        <v>2.04</v>
      </c>
      <c r="Z71">
        <f t="shared" si="2"/>
        <v>-0.18490000000000001</v>
      </c>
      <c r="AA71">
        <f t="shared" si="3"/>
        <v>-5.5480000000000002E-2</v>
      </c>
    </row>
    <row r="72" spans="1:27" x14ac:dyDescent="0.3">
      <c r="A72">
        <v>351285.04889999999</v>
      </c>
      <c r="B72">
        <v>133333.78460000001</v>
      </c>
      <c r="C72">
        <v>-0.25940000000000002</v>
      </c>
      <c r="D72">
        <v>71</v>
      </c>
      <c r="F72">
        <v>8.9999999999999993E-3</v>
      </c>
      <c r="G72">
        <v>1.4E-2</v>
      </c>
      <c r="H72" t="s">
        <v>240</v>
      </c>
      <c r="I72">
        <v>13</v>
      </c>
      <c r="J72">
        <v>2</v>
      </c>
      <c r="K72">
        <v>1.476</v>
      </c>
      <c r="L72">
        <v>0.79800000000000004</v>
      </c>
      <c r="M72">
        <v>1.2410000000000001</v>
      </c>
      <c r="N72">
        <v>1.2789999999999999</v>
      </c>
      <c r="O72">
        <v>1.9530000000000001</v>
      </c>
      <c r="P72">
        <v>7.0000000000000001E-3</v>
      </c>
      <c r="Q72">
        <v>6.0000000000000001E-3</v>
      </c>
      <c r="R72" s="2">
        <v>43585</v>
      </c>
      <c r="S72" s="14">
        <v>0.25767361111111114</v>
      </c>
      <c r="T72">
        <v>2.0499999999999998</v>
      </c>
      <c r="U72">
        <v>-82.674723529999994</v>
      </c>
      <c r="V72">
        <v>27.502700659999999</v>
      </c>
      <c r="W72">
        <v>-0.12998000000000001</v>
      </c>
      <c r="Y72">
        <v>2.04</v>
      </c>
      <c r="Z72">
        <f t="shared" si="2"/>
        <v>-0.26940000000000003</v>
      </c>
      <c r="AA72">
        <f t="shared" si="3"/>
        <v>-0.13998000000000002</v>
      </c>
    </row>
    <row r="73" spans="1:27" x14ac:dyDescent="0.3">
      <c r="A73">
        <v>351285.51699999999</v>
      </c>
      <c r="B73">
        <v>133333.3933</v>
      </c>
      <c r="C73">
        <v>-0.19600000000000001</v>
      </c>
      <c r="D73">
        <v>72</v>
      </c>
      <c r="F73">
        <v>1.2E-2</v>
      </c>
      <c r="G73">
        <v>1.7999999999999999E-2</v>
      </c>
      <c r="H73" t="s">
        <v>240</v>
      </c>
      <c r="I73">
        <v>13</v>
      </c>
      <c r="J73">
        <v>2</v>
      </c>
      <c r="K73">
        <v>1.651</v>
      </c>
      <c r="L73">
        <v>0.94</v>
      </c>
      <c r="M73">
        <v>1.357</v>
      </c>
      <c r="N73">
        <v>1.4119999999999999</v>
      </c>
      <c r="O73">
        <v>2.173</v>
      </c>
      <c r="P73">
        <v>8.9999999999999993E-3</v>
      </c>
      <c r="Q73">
        <v>7.0000000000000001E-3</v>
      </c>
      <c r="R73" s="2">
        <v>43585</v>
      </c>
      <c r="S73" s="14">
        <v>0.25787037037037036</v>
      </c>
      <c r="T73">
        <v>2.0499999999999998</v>
      </c>
      <c r="U73">
        <v>-82.674727520000005</v>
      </c>
      <c r="V73">
        <v>27.502704869999999</v>
      </c>
      <c r="W73">
        <v>-6.658E-2</v>
      </c>
      <c r="Y73">
        <v>2.04</v>
      </c>
      <c r="Z73">
        <f t="shared" si="2"/>
        <v>-0.20600000000000002</v>
      </c>
      <c r="AA73">
        <f t="shared" si="3"/>
        <v>-7.6579999999999995E-2</v>
      </c>
    </row>
    <row r="74" spans="1:27" x14ac:dyDescent="0.3">
      <c r="A74">
        <v>351286.14319999999</v>
      </c>
      <c r="B74">
        <v>133332.6355</v>
      </c>
      <c r="C74">
        <v>7.4000000000000003E-3</v>
      </c>
      <c r="D74">
        <v>73</v>
      </c>
      <c r="F74">
        <v>1.2E-2</v>
      </c>
      <c r="G74">
        <v>1.9E-2</v>
      </c>
      <c r="H74" t="s">
        <v>240</v>
      </c>
      <c r="I74">
        <v>13</v>
      </c>
      <c r="J74">
        <v>2</v>
      </c>
      <c r="K74">
        <v>1.6519999999999999</v>
      </c>
      <c r="L74">
        <v>0.94</v>
      </c>
      <c r="M74">
        <v>1.359</v>
      </c>
      <c r="N74">
        <v>1.413</v>
      </c>
      <c r="O74">
        <v>2.1739999999999999</v>
      </c>
      <c r="P74">
        <v>0.01</v>
      </c>
      <c r="Q74">
        <v>8.0000000000000002E-3</v>
      </c>
      <c r="R74" s="2">
        <v>43585</v>
      </c>
      <c r="S74" s="14">
        <v>0.25814814814814818</v>
      </c>
      <c r="T74">
        <v>2.0499999999999998</v>
      </c>
      <c r="U74">
        <v>-82.674735220000002</v>
      </c>
      <c r="V74">
        <v>27.502710480000001</v>
      </c>
      <c r="W74">
        <v>0.13683000000000001</v>
      </c>
      <c r="Y74">
        <v>2.04</v>
      </c>
      <c r="Z74">
        <f t="shared" si="2"/>
        <v>-2.5999999999999999E-3</v>
      </c>
      <c r="AA74">
        <f t="shared" si="3"/>
        <v>0.12683</v>
      </c>
    </row>
    <row r="75" spans="1:27" x14ac:dyDescent="0.3">
      <c r="A75">
        <v>351286.68329999998</v>
      </c>
      <c r="B75">
        <v>133332.08040000001</v>
      </c>
      <c r="C75">
        <v>0.1231</v>
      </c>
      <c r="D75">
        <v>74</v>
      </c>
      <c r="F75">
        <v>1.4E-2</v>
      </c>
      <c r="G75">
        <v>2.1999999999999999E-2</v>
      </c>
      <c r="H75" t="s">
        <v>240</v>
      </c>
      <c r="I75">
        <v>13</v>
      </c>
      <c r="J75">
        <v>7</v>
      </c>
      <c r="K75">
        <v>1.653</v>
      </c>
      <c r="L75">
        <v>0.93899999999999995</v>
      </c>
      <c r="M75">
        <v>1.36</v>
      </c>
      <c r="N75">
        <v>1.4139999999999999</v>
      </c>
      <c r="O75">
        <v>2.1749999999999998</v>
      </c>
      <c r="P75">
        <v>1.0999999999999999E-2</v>
      </c>
      <c r="Q75">
        <v>8.9999999999999993E-3</v>
      </c>
      <c r="R75" s="2">
        <v>43585</v>
      </c>
      <c r="S75" s="14">
        <v>0.25835648148148149</v>
      </c>
      <c r="T75">
        <v>2.0499999999999998</v>
      </c>
      <c r="U75">
        <v>-82.674740869999994</v>
      </c>
      <c r="V75">
        <v>27.502715330000001</v>
      </c>
      <c r="W75">
        <v>0.25252999999999998</v>
      </c>
      <c r="Y75">
        <v>2.04</v>
      </c>
      <c r="Z75">
        <f t="shared" si="2"/>
        <v>0.11310000000000001</v>
      </c>
      <c r="AA75">
        <f t="shared" si="3"/>
        <v>0.24252999999999997</v>
      </c>
    </row>
    <row r="76" spans="1:27" x14ac:dyDescent="0.3">
      <c r="A76">
        <v>351286.61629999999</v>
      </c>
      <c r="B76">
        <v>133333.67499999999</v>
      </c>
      <c r="C76">
        <v>-9.7000000000000003E-2</v>
      </c>
      <c r="D76">
        <v>75</v>
      </c>
      <c r="E76" t="s">
        <v>257</v>
      </c>
      <c r="F76">
        <v>1.2999999999999999E-2</v>
      </c>
      <c r="G76">
        <v>0.02</v>
      </c>
      <c r="H76" t="s">
        <v>240</v>
      </c>
      <c r="I76">
        <v>13</v>
      </c>
      <c r="J76">
        <v>2</v>
      </c>
      <c r="K76">
        <v>1.6539999999999999</v>
      </c>
      <c r="L76">
        <v>0.93799999999999994</v>
      </c>
      <c r="M76">
        <v>1.3620000000000001</v>
      </c>
      <c r="N76">
        <v>1.415</v>
      </c>
      <c r="O76">
        <v>2.177</v>
      </c>
      <c r="P76">
        <v>0.01</v>
      </c>
      <c r="Q76">
        <v>8.0000000000000002E-3</v>
      </c>
      <c r="R76" s="2">
        <v>43585</v>
      </c>
      <c r="S76" s="14">
        <v>0.25858796296296299</v>
      </c>
      <c r="T76">
        <v>2.0499999999999998</v>
      </c>
      <c r="U76">
        <v>-82.674724729999994</v>
      </c>
      <c r="V76">
        <v>27.5027148</v>
      </c>
      <c r="W76">
        <v>3.243E-2</v>
      </c>
      <c r="Y76">
        <v>2.04</v>
      </c>
      <c r="Z76">
        <f t="shared" si="2"/>
        <v>-0.107</v>
      </c>
      <c r="AA76">
        <f t="shared" si="3"/>
        <v>2.2429999999999999E-2</v>
      </c>
    </row>
    <row r="77" spans="1:27" x14ac:dyDescent="0.3">
      <c r="A77">
        <v>351284.32250000001</v>
      </c>
      <c r="B77">
        <v>133331.00649999999</v>
      </c>
      <c r="C77">
        <v>-9.4899999999999998E-2</v>
      </c>
      <c r="D77">
        <v>76</v>
      </c>
      <c r="E77" t="s">
        <v>252</v>
      </c>
      <c r="F77">
        <v>1.2E-2</v>
      </c>
      <c r="G77">
        <v>1.9E-2</v>
      </c>
      <c r="H77" t="s">
        <v>240</v>
      </c>
      <c r="I77">
        <v>12</v>
      </c>
      <c r="J77">
        <v>10</v>
      </c>
      <c r="K77">
        <v>2.0179999999999998</v>
      </c>
      <c r="L77">
        <v>1.0009999999999999</v>
      </c>
      <c r="M77">
        <v>1.752</v>
      </c>
      <c r="N77">
        <v>1.859</v>
      </c>
      <c r="O77">
        <v>2.7429999999999999</v>
      </c>
      <c r="P77">
        <v>0.01</v>
      </c>
      <c r="Q77">
        <v>8.0000000000000002E-3</v>
      </c>
      <c r="R77" s="2">
        <v>43585</v>
      </c>
      <c r="S77" s="14">
        <v>0.26128472222222221</v>
      </c>
      <c r="T77">
        <v>2.0499999999999998</v>
      </c>
      <c r="U77">
        <v>-82.674751610000001</v>
      </c>
      <c r="V77">
        <v>27.502693969999999</v>
      </c>
      <c r="W77">
        <v>3.4529999999999998E-2</v>
      </c>
      <c r="Y77">
        <v>2.04</v>
      </c>
      <c r="Z77">
        <f t="shared" si="2"/>
        <v>-0.10489999999999999</v>
      </c>
      <c r="AA77">
        <f t="shared" si="3"/>
        <v>2.4529999999999996E-2</v>
      </c>
    </row>
    <row r="78" spans="1:27" x14ac:dyDescent="0.3">
      <c r="A78">
        <v>351280.44420000003</v>
      </c>
      <c r="B78">
        <v>133323.99460000001</v>
      </c>
      <c r="C78">
        <v>0.25640000000000002</v>
      </c>
      <c r="D78">
        <v>77</v>
      </c>
      <c r="F78">
        <v>7.0000000000000001E-3</v>
      </c>
      <c r="G78">
        <v>1.0999999999999999E-2</v>
      </c>
      <c r="H78" t="s">
        <v>240</v>
      </c>
      <c r="I78">
        <v>14</v>
      </c>
      <c r="J78">
        <v>2</v>
      </c>
      <c r="K78">
        <v>1.512</v>
      </c>
      <c r="L78">
        <v>0.79300000000000004</v>
      </c>
      <c r="M78">
        <v>1.288</v>
      </c>
      <c r="N78">
        <v>1.3089999999999999</v>
      </c>
      <c r="O78">
        <v>2</v>
      </c>
      <c r="P78">
        <v>5.0000000000000001E-3</v>
      </c>
      <c r="Q78">
        <v>5.0000000000000001E-3</v>
      </c>
      <c r="R78" s="2">
        <v>43585</v>
      </c>
      <c r="S78" s="14">
        <v>0.26225694444444442</v>
      </c>
      <c r="T78">
        <v>2.0499999999999998</v>
      </c>
      <c r="U78">
        <v>-82.674822349999999</v>
      </c>
      <c r="V78">
        <v>27.502658629999999</v>
      </c>
      <c r="W78">
        <v>0.38585000000000003</v>
      </c>
      <c r="Y78">
        <v>2.04</v>
      </c>
      <c r="Z78">
        <f t="shared" si="2"/>
        <v>0.24640000000000001</v>
      </c>
      <c r="AA78">
        <f t="shared" si="3"/>
        <v>0.37585000000000002</v>
      </c>
    </row>
    <row r="79" spans="1:27" x14ac:dyDescent="0.3">
      <c r="A79">
        <v>351279.08480000001</v>
      </c>
      <c r="B79">
        <v>133325.12779999999</v>
      </c>
      <c r="C79">
        <v>3.4500000000000003E-2</v>
      </c>
      <c r="D79">
        <v>78</v>
      </c>
      <c r="F79">
        <v>8.0000000000000002E-3</v>
      </c>
      <c r="G79">
        <v>1.2E-2</v>
      </c>
      <c r="H79" t="s">
        <v>240</v>
      </c>
      <c r="I79">
        <v>14</v>
      </c>
      <c r="J79">
        <v>2</v>
      </c>
      <c r="K79">
        <v>1.514</v>
      </c>
      <c r="L79">
        <v>0.79300000000000004</v>
      </c>
      <c r="M79">
        <v>1.29</v>
      </c>
      <c r="N79">
        <v>1.31</v>
      </c>
      <c r="O79">
        <v>2.0019999999999998</v>
      </c>
      <c r="P79">
        <v>6.0000000000000001E-3</v>
      </c>
      <c r="Q79">
        <v>5.0000000000000001E-3</v>
      </c>
      <c r="R79" s="2">
        <v>43585</v>
      </c>
      <c r="S79" s="14">
        <v>0.26250000000000001</v>
      </c>
      <c r="T79">
        <v>2.0499999999999998</v>
      </c>
      <c r="U79">
        <v>-82.674810809999997</v>
      </c>
      <c r="V79">
        <v>27.502646420000001</v>
      </c>
      <c r="W79">
        <v>0.16394</v>
      </c>
      <c r="Y79">
        <v>2.04</v>
      </c>
      <c r="Z79">
        <f t="shared" si="2"/>
        <v>2.4500000000000001E-2</v>
      </c>
      <c r="AA79">
        <f t="shared" si="3"/>
        <v>0.15393999999999999</v>
      </c>
    </row>
    <row r="80" spans="1:27" x14ac:dyDescent="0.3">
      <c r="A80">
        <v>351278.27029999997</v>
      </c>
      <c r="B80">
        <v>133325.9639</v>
      </c>
      <c r="C80">
        <v>-0.17649999999999999</v>
      </c>
      <c r="D80">
        <v>79</v>
      </c>
      <c r="F80">
        <v>8.0000000000000002E-3</v>
      </c>
      <c r="G80">
        <v>1.2E-2</v>
      </c>
      <c r="H80" t="s">
        <v>240</v>
      </c>
      <c r="I80">
        <v>14</v>
      </c>
      <c r="J80">
        <v>2</v>
      </c>
      <c r="K80">
        <v>1.516</v>
      </c>
      <c r="L80">
        <v>0.79300000000000004</v>
      </c>
      <c r="M80">
        <v>1.292</v>
      </c>
      <c r="N80">
        <v>1.3109999999999999</v>
      </c>
      <c r="O80">
        <v>2.0049999999999999</v>
      </c>
      <c r="P80">
        <v>6.0000000000000001E-3</v>
      </c>
      <c r="Q80">
        <v>5.0000000000000001E-3</v>
      </c>
      <c r="R80" s="2">
        <v>43585</v>
      </c>
      <c r="S80" s="14">
        <v>0.26271990740740742</v>
      </c>
      <c r="T80">
        <v>2.0499999999999998</v>
      </c>
      <c r="U80">
        <v>-82.674802310000004</v>
      </c>
      <c r="V80">
        <v>27.50263911</v>
      </c>
      <c r="W80">
        <v>-4.7070000000000001E-2</v>
      </c>
      <c r="Y80">
        <v>2.04</v>
      </c>
      <c r="Z80">
        <f t="shared" si="2"/>
        <v>-0.1865</v>
      </c>
      <c r="AA80">
        <f t="shared" si="3"/>
        <v>-5.7070000000000003E-2</v>
      </c>
    </row>
    <row r="81" spans="1:27" x14ac:dyDescent="0.3">
      <c r="A81">
        <v>351277.94270000001</v>
      </c>
      <c r="B81">
        <v>133326.11809999999</v>
      </c>
      <c r="C81">
        <v>-0.153</v>
      </c>
      <c r="D81">
        <v>80</v>
      </c>
      <c r="F81">
        <v>8.0000000000000002E-3</v>
      </c>
      <c r="G81">
        <v>1.2E-2</v>
      </c>
      <c r="H81" t="s">
        <v>240</v>
      </c>
      <c r="I81">
        <v>14</v>
      </c>
      <c r="J81">
        <v>2</v>
      </c>
      <c r="K81">
        <v>1.5169999999999999</v>
      </c>
      <c r="L81">
        <v>0.79300000000000004</v>
      </c>
      <c r="M81">
        <v>1.2929999999999999</v>
      </c>
      <c r="N81">
        <v>1.3120000000000001</v>
      </c>
      <c r="O81">
        <v>2.0059999999999998</v>
      </c>
      <c r="P81">
        <v>6.0000000000000001E-3</v>
      </c>
      <c r="Q81">
        <v>5.0000000000000001E-3</v>
      </c>
      <c r="R81" s="2">
        <v>43585</v>
      </c>
      <c r="S81" s="14">
        <v>0.26284722222222223</v>
      </c>
      <c r="T81">
        <v>2.0499999999999998</v>
      </c>
      <c r="U81">
        <v>-82.674800730000001</v>
      </c>
      <c r="V81">
        <v>27.502636160000002</v>
      </c>
      <c r="W81">
        <v>-2.3570000000000001E-2</v>
      </c>
      <c r="Y81">
        <v>2.04</v>
      </c>
      <c r="Z81">
        <f t="shared" si="2"/>
        <v>-0.16300000000000001</v>
      </c>
      <c r="AA81">
        <f t="shared" si="3"/>
        <v>-3.3570000000000003E-2</v>
      </c>
    </row>
    <row r="82" spans="1:27" x14ac:dyDescent="0.3">
      <c r="A82">
        <v>351277.79810000001</v>
      </c>
      <c r="B82">
        <v>133326.29370000001</v>
      </c>
      <c r="C82">
        <v>-0.21010000000000001</v>
      </c>
      <c r="D82">
        <v>81</v>
      </c>
      <c r="F82">
        <v>8.9999999999999993E-3</v>
      </c>
      <c r="G82">
        <v>1.4999999999999999E-2</v>
      </c>
      <c r="H82" t="s">
        <v>240</v>
      </c>
      <c r="I82">
        <v>14</v>
      </c>
      <c r="J82">
        <v>7</v>
      </c>
      <c r="K82">
        <v>1.518</v>
      </c>
      <c r="L82">
        <v>0.79300000000000004</v>
      </c>
      <c r="M82">
        <v>1.294</v>
      </c>
      <c r="N82">
        <v>1.3129999999999999</v>
      </c>
      <c r="O82">
        <v>2.0070000000000001</v>
      </c>
      <c r="P82">
        <v>7.0000000000000001E-3</v>
      </c>
      <c r="Q82">
        <v>6.0000000000000001E-3</v>
      </c>
      <c r="R82" s="2">
        <v>43585</v>
      </c>
      <c r="S82" s="14">
        <v>0.26297453703703705</v>
      </c>
      <c r="T82">
        <v>2.0499999999999998</v>
      </c>
      <c r="U82">
        <v>-82.674798940000002</v>
      </c>
      <c r="V82">
        <v>27.502634860000001</v>
      </c>
      <c r="W82">
        <v>-8.0670000000000006E-2</v>
      </c>
      <c r="Y82">
        <v>2.04</v>
      </c>
      <c r="Z82">
        <f t="shared" si="2"/>
        <v>-0.22010000000000002</v>
      </c>
      <c r="AA82">
        <f t="shared" si="3"/>
        <v>-9.0670000000000001E-2</v>
      </c>
    </row>
    <row r="83" spans="1:27" x14ac:dyDescent="0.3">
      <c r="A83">
        <v>351277.40960000001</v>
      </c>
      <c r="B83">
        <v>133326.55179999999</v>
      </c>
      <c r="C83">
        <v>-0.42530000000000001</v>
      </c>
      <c r="D83">
        <v>82</v>
      </c>
      <c r="F83">
        <v>5.0000000000000001E-3</v>
      </c>
      <c r="G83">
        <v>8.0000000000000002E-3</v>
      </c>
      <c r="H83" t="s">
        <v>240</v>
      </c>
      <c r="I83">
        <v>14</v>
      </c>
      <c r="J83">
        <v>2</v>
      </c>
      <c r="K83">
        <v>1.522</v>
      </c>
      <c r="L83">
        <v>0.79200000000000004</v>
      </c>
      <c r="M83">
        <v>1.3</v>
      </c>
      <c r="N83">
        <v>1.3160000000000001</v>
      </c>
      <c r="O83">
        <v>2.012</v>
      </c>
      <c r="P83">
        <v>4.0000000000000001E-3</v>
      </c>
      <c r="Q83">
        <v>3.0000000000000001E-3</v>
      </c>
      <c r="R83" s="2">
        <v>43585</v>
      </c>
      <c r="S83" s="14">
        <v>0.26356481481481481</v>
      </c>
      <c r="T83">
        <v>2.0499999999999998</v>
      </c>
      <c r="U83">
        <v>-82.674796310000005</v>
      </c>
      <c r="V83">
        <v>27.50263137</v>
      </c>
      <c r="W83">
        <v>-0.29587999999999998</v>
      </c>
      <c r="Y83">
        <v>2.04</v>
      </c>
      <c r="Z83">
        <f t="shared" si="2"/>
        <v>-0.43530000000000002</v>
      </c>
      <c r="AA83">
        <f t="shared" si="3"/>
        <v>-0.30587999999999999</v>
      </c>
    </row>
    <row r="84" spans="1:27" x14ac:dyDescent="0.3">
      <c r="A84">
        <v>351275.3334</v>
      </c>
      <c r="B84">
        <v>133328.65700000001</v>
      </c>
      <c r="C84">
        <v>-0.68689999999999996</v>
      </c>
      <c r="D84">
        <v>83</v>
      </c>
      <c r="F84">
        <v>8.9999999999999993E-3</v>
      </c>
      <c r="G84">
        <v>1.4E-2</v>
      </c>
      <c r="H84" t="s">
        <v>240</v>
      </c>
      <c r="I84">
        <v>14</v>
      </c>
      <c r="J84">
        <v>3</v>
      </c>
      <c r="K84">
        <v>1.5249999999999999</v>
      </c>
      <c r="L84">
        <v>0.79200000000000004</v>
      </c>
      <c r="M84">
        <v>1.3029999999999999</v>
      </c>
      <c r="N84">
        <v>1.3180000000000001</v>
      </c>
      <c r="O84">
        <v>2.016</v>
      </c>
      <c r="P84">
        <v>7.0000000000000001E-3</v>
      </c>
      <c r="Q84">
        <v>6.0000000000000001E-3</v>
      </c>
      <c r="R84" s="2">
        <v>43585</v>
      </c>
      <c r="S84" s="14">
        <v>0.26384259259259263</v>
      </c>
      <c r="T84">
        <v>2.0499999999999998</v>
      </c>
      <c r="U84">
        <v>-82.674774889999995</v>
      </c>
      <c r="V84">
        <v>27.50261274</v>
      </c>
      <c r="W84">
        <v>-0.5575</v>
      </c>
      <c r="Y84">
        <v>2.04</v>
      </c>
      <c r="Z84">
        <f t="shared" si="2"/>
        <v>-0.69689999999999996</v>
      </c>
      <c r="AA84">
        <f t="shared" si="3"/>
        <v>-0.5675</v>
      </c>
    </row>
    <row r="85" spans="1:27" x14ac:dyDescent="0.3">
      <c r="A85">
        <v>351273.07319999998</v>
      </c>
      <c r="B85">
        <v>133330.0981</v>
      </c>
      <c r="C85">
        <v>-0.4274</v>
      </c>
      <c r="D85">
        <v>84</v>
      </c>
      <c r="F85">
        <v>8.9999999999999993E-3</v>
      </c>
      <c r="G85">
        <v>1.4E-2</v>
      </c>
      <c r="H85" t="s">
        <v>240</v>
      </c>
      <c r="I85">
        <v>13</v>
      </c>
      <c r="J85">
        <v>2</v>
      </c>
      <c r="K85">
        <v>1.526</v>
      </c>
      <c r="L85">
        <v>0.79200000000000004</v>
      </c>
      <c r="M85">
        <v>1.3049999999999999</v>
      </c>
      <c r="N85">
        <v>1.319</v>
      </c>
      <c r="O85">
        <v>2.0169999999999999</v>
      </c>
      <c r="P85">
        <v>7.0000000000000001E-3</v>
      </c>
      <c r="Q85">
        <v>6.0000000000000001E-3</v>
      </c>
      <c r="R85" s="2">
        <v>43585</v>
      </c>
      <c r="S85" s="14">
        <v>0.26408564814814817</v>
      </c>
      <c r="T85">
        <v>2.0499999999999998</v>
      </c>
      <c r="U85">
        <v>-82.674760180000007</v>
      </c>
      <c r="V85">
        <v>27.502592409999998</v>
      </c>
      <c r="W85">
        <v>-0.29802000000000001</v>
      </c>
      <c r="Y85">
        <v>2.04</v>
      </c>
      <c r="Z85">
        <f t="shared" si="2"/>
        <v>-0.43740000000000001</v>
      </c>
      <c r="AA85">
        <f t="shared" si="3"/>
        <v>-0.30802000000000002</v>
      </c>
    </row>
    <row r="86" spans="1:27" x14ac:dyDescent="0.3">
      <c r="A86">
        <v>351272.46399999998</v>
      </c>
      <c r="B86">
        <v>133330.49650000001</v>
      </c>
      <c r="C86">
        <v>-0.38219999999999998</v>
      </c>
      <c r="D86">
        <v>85</v>
      </c>
      <c r="F86">
        <v>8.0000000000000002E-3</v>
      </c>
      <c r="G86">
        <v>1.2999999999999999E-2</v>
      </c>
      <c r="H86" t="s">
        <v>240</v>
      </c>
      <c r="I86">
        <v>13</v>
      </c>
      <c r="J86">
        <v>2</v>
      </c>
      <c r="K86">
        <v>1.6180000000000001</v>
      </c>
      <c r="L86">
        <v>0.83</v>
      </c>
      <c r="M86">
        <v>1.389</v>
      </c>
      <c r="N86">
        <v>1.4390000000000001</v>
      </c>
      <c r="O86">
        <v>2.165</v>
      </c>
      <c r="P86">
        <v>6.0000000000000001E-3</v>
      </c>
      <c r="Q86">
        <v>5.0000000000000001E-3</v>
      </c>
      <c r="R86" s="2">
        <v>43585</v>
      </c>
      <c r="S86" s="14">
        <v>0.26423611111111112</v>
      </c>
      <c r="T86">
        <v>2.0499999999999998</v>
      </c>
      <c r="U86">
        <v>-82.674756110000004</v>
      </c>
      <c r="V86">
        <v>27.50258693</v>
      </c>
      <c r="W86">
        <v>-0.25281999999999999</v>
      </c>
      <c r="Y86">
        <v>2.04</v>
      </c>
      <c r="Z86">
        <f t="shared" si="2"/>
        <v>-0.39219999999999999</v>
      </c>
      <c r="AA86">
        <f t="shared" si="3"/>
        <v>-0.26282</v>
      </c>
    </row>
    <row r="87" spans="1:27" x14ac:dyDescent="0.3">
      <c r="A87">
        <v>351272.15529999998</v>
      </c>
      <c r="B87">
        <v>133330.7464</v>
      </c>
      <c r="C87">
        <v>-0.27010000000000001</v>
      </c>
      <c r="D87">
        <v>86</v>
      </c>
      <c r="F87">
        <v>8.0000000000000002E-3</v>
      </c>
      <c r="G87">
        <v>1.2999999999999999E-2</v>
      </c>
      <c r="H87" t="s">
        <v>240</v>
      </c>
      <c r="I87">
        <v>13</v>
      </c>
      <c r="J87">
        <v>2</v>
      </c>
      <c r="K87">
        <v>1.619</v>
      </c>
      <c r="L87">
        <v>0.83</v>
      </c>
      <c r="M87">
        <v>1.39</v>
      </c>
      <c r="N87">
        <v>1.44</v>
      </c>
      <c r="O87">
        <v>2.1669999999999998</v>
      </c>
      <c r="P87">
        <v>6.0000000000000001E-3</v>
      </c>
      <c r="Q87">
        <v>5.0000000000000001E-3</v>
      </c>
      <c r="R87" s="2">
        <v>43585</v>
      </c>
      <c r="S87" s="14">
        <v>0.26439814814814816</v>
      </c>
      <c r="T87">
        <v>2.0499999999999998</v>
      </c>
      <c r="U87">
        <v>-82.674753569999993</v>
      </c>
      <c r="V87">
        <v>27.502584160000001</v>
      </c>
      <c r="W87">
        <v>-0.14072000000000001</v>
      </c>
      <c r="Y87">
        <v>2.04</v>
      </c>
      <c r="Z87">
        <f t="shared" si="2"/>
        <v>-0.28010000000000002</v>
      </c>
      <c r="AA87">
        <f t="shared" si="3"/>
        <v>-0.15072000000000002</v>
      </c>
    </row>
    <row r="88" spans="1:27" x14ac:dyDescent="0.3">
      <c r="A88">
        <v>351272.07650000002</v>
      </c>
      <c r="B88">
        <v>133331.02069999999</v>
      </c>
      <c r="C88">
        <v>-0.17419999999999999</v>
      </c>
      <c r="D88">
        <v>87</v>
      </c>
      <c r="F88">
        <v>8.0000000000000002E-3</v>
      </c>
      <c r="G88">
        <v>1.2999999999999999E-2</v>
      </c>
      <c r="H88" t="s">
        <v>240</v>
      </c>
      <c r="I88">
        <v>13</v>
      </c>
      <c r="J88">
        <v>3</v>
      </c>
      <c r="K88">
        <v>1.62</v>
      </c>
      <c r="L88">
        <v>0.82899999999999996</v>
      </c>
      <c r="M88">
        <v>1.3919999999999999</v>
      </c>
      <c r="N88">
        <v>1.4410000000000001</v>
      </c>
      <c r="O88">
        <v>2.169</v>
      </c>
      <c r="P88">
        <v>6.0000000000000001E-3</v>
      </c>
      <c r="Q88">
        <v>5.0000000000000001E-3</v>
      </c>
      <c r="R88" s="2">
        <v>43585</v>
      </c>
      <c r="S88" s="14">
        <v>0.26454861111111111</v>
      </c>
      <c r="T88">
        <v>2.0499999999999998</v>
      </c>
      <c r="U88">
        <v>-82.674750790000004</v>
      </c>
      <c r="V88">
        <v>27.50258346</v>
      </c>
      <c r="W88">
        <v>-4.4819999999999999E-2</v>
      </c>
      <c r="Y88">
        <v>2.04</v>
      </c>
      <c r="Z88">
        <f t="shared" si="2"/>
        <v>-0.1842</v>
      </c>
      <c r="AA88">
        <f t="shared" si="3"/>
        <v>-5.4820000000000001E-2</v>
      </c>
    </row>
    <row r="89" spans="1:27" x14ac:dyDescent="0.3">
      <c r="A89">
        <v>351271.4914</v>
      </c>
      <c r="B89">
        <v>133331.73389999999</v>
      </c>
      <c r="C89">
        <v>-7.3400000000000007E-2</v>
      </c>
      <c r="D89">
        <v>88</v>
      </c>
      <c r="F89">
        <v>8.0000000000000002E-3</v>
      </c>
      <c r="G89">
        <v>1.2999999999999999E-2</v>
      </c>
      <c r="H89" t="s">
        <v>240</v>
      </c>
      <c r="I89">
        <v>13</v>
      </c>
      <c r="J89">
        <v>3</v>
      </c>
      <c r="K89">
        <v>1.623</v>
      </c>
      <c r="L89">
        <v>0.82899999999999996</v>
      </c>
      <c r="M89">
        <v>1.395</v>
      </c>
      <c r="N89">
        <v>1.4430000000000001</v>
      </c>
      <c r="O89">
        <v>2.1720000000000002</v>
      </c>
      <c r="P89">
        <v>6.0000000000000001E-3</v>
      </c>
      <c r="Q89">
        <v>5.0000000000000001E-3</v>
      </c>
      <c r="R89" s="2">
        <v>43585</v>
      </c>
      <c r="S89" s="14">
        <v>0.26469907407407406</v>
      </c>
      <c r="T89">
        <v>2.0499999999999998</v>
      </c>
      <c r="U89">
        <v>-82.674743539999994</v>
      </c>
      <c r="V89">
        <v>27.50257822</v>
      </c>
      <c r="W89">
        <v>5.5969999999999999E-2</v>
      </c>
      <c r="Y89">
        <v>2.04</v>
      </c>
      <c r="Z89">
        <f t="shared" si="2"/>
        <v>-8.3400000000000002E-2</v>
      </c>
      <c r="AA89">
        <f t="shared" si="3"/>
        <v>4.5969999999999997E-2</v>
      </c>
    </row>
    <row r="90" spans="1:27" x14ac:dyDescent="0.3">
      <c r="A90">
        <v>351270.72759999998</v>
      </c>
      <c r="B90">
        <v>133332.234</v>
      </c>
      <c r="C90">
        <v>8.8999999999999999E-3</v>
      </c>
      <c r="D90">
        <v>89</v>
      </c>
      <c r="F90">
        <v>8.0000000000000002E-3</v>
      </c>
      <c r="G90">
        <v>1.2999999999999999E-2</v>
      </c>
      <c r="H90" t="s">
        <v>240</v>
      </c>
      <c r="I90">
        <v>13</v>
      </c>
      <c r="J90">
        <v>2</v>
      </c>
      <c r="K90">
        <v>1.6240000000000001</v>
      </c>
      <c r="L90">
        <v>0.82899999999999996</v>
      </c>
      <c r="M90">
        <v>1.397</v>
      </c>
      <c r="N90">
        <v>1.444</v>
      </c>
      <c r="O90">
        <v>2.173</v>
      </c>
      <c r="P90">
        <v>6.0000000000000001E-3</v>
      </c>
      <c r="Q90">
        <v>5.0000000000000001E-3</v>
      </c>
      <c r="R90" s="2">
        <v>43585</v>
      </c>
      <c r="S90" s="14">
        <v>0.2648611111111111</v>
      </c>
      <c r="T90">
        <v>2.0499999999999998</v>
      </c>
      <c r="U90">
        <v>-82.674738430000005</v>
      </c>
      <c r="V90">
        <v>27.50257135</v>
      </c>
      <c r="W90">
        <v>0.13825999999999999</v>
      </c>
      <c r="Y90">
        <v>2.04</v>
      </c>
      <c r="Z90">
        <f t="shared" si="2"/>
        <v>-1.1000000000000003E-3</v>
      </c>
      <c r="AA90">
        <f t="shared" si="3"/>
        <v>0.12825999999999999</v>
      </c>
    </row>
    <row r="91" spans="1:27" x14ac:dyDescent="0.3">
      <c r="A91">
        <v>351274.4069</v>
      </c>
      <c r="B91">
        <v>133335.41310000001</v>
      </c>
      <c r="C91">
        <v>-0.15329999999999999</v>
      </c>
      <c r="D91">
        <v>90</v>
      </c>
      <c r="E91" t="s">
        <v>250</v>
      </c>
      <c r="F91">
        <v>8.0000000000000002E-3</v>
      </c>
      <c r="G91">
        <v>1.4E-2</v>
      </c>
      <c r="H91" t="s">
        <v>240</v>
      </c>
      <c r="I91">
        <v>13</v>
      </c>
      <c r="J91">
        <v>2</v>
      </c>
      <c r="K91">
        <v>1.6279999999999999</v>
      </c>
      <c r="L91">
        <v>0.82799999999999996</v>
      </c>
      <c r="M91">
        <v>1.401</v>
      </c>
      <c r="N91">
        <v>1.4470000000000001</v>
      </c>
      <c r="O91">
        <v>2.1779999999999999</v>
      </c>
      <c r="P91">
        <v>6.0000000000000001E-3</v>
      </c>
      <c r="Q91">
        <v>6.0000000000000001E-3</v>
      </c>
      <c r="R91" s="2">
        <v>43585</v>
      </c>
      <c r="S91" s="14">
        <v>0.26526620370370374</v>
      </c>
      <c r="T91">
        <v>2.0499999999999998</v>
      </c>
      <c r="U91">
        <v>-82.674706459999996</v>
      </c>
      <c r="V91">
        <v>27.50260471</v>
      </c>
      <c r="W91">
        <v>-2.3939999999999999E-2</v>
      </c>
      <c r="Y91">
        <v>2.04</v>
      </c>
      <c r="Z91">
        <f t="shared" si="2"/>
        <v>-0.1633</v>
      </c>
      <c r="AA91">
        <f t="shared" si="3"/>
        <v>-3.3939999999999998E-2</v>
      </c>
    </row>
    <row r="92" spans="1:27" x14ac:dyDescent="0.3">
      <c r="A92">
        <v>351265.39059999998</v>
      </c>
      <c r="B92">
        <v>133326.83420000001</v>
      </c>
      <c r="C92">
        <v>8.5900000000000004E-2</v>
      </c>
      <c r="D92">
        <v>91</v>
      </c>
      <c r="F92">
        <v>1.0999999999999999E-2</v>
      </c>
      <c r="G92">
        <v>1.7999999999999999E-2</v>
      </c>
      <c r="H92" t="s">
        <v>240</v>
      </c>
      <c r="I92">
        <v>13</v>
      </c>
      <c r="J92">
        <v>10</v>
      </c>
      <c r="K92">
        <v>1.635</v>
      </c>
      <c r="L92">
        <v>0.82699999999999996</v>
      </c>
      <c r="M92">
        <v>1.41</v>
      </c>
      <c r="N92">
        <v>1.4530000000000001</v>
      </c>
      <c r="O92">
        <v>2.1869999999999998</v>
      </c>
      <c r="P92">
        <v>8.0000000000000002E-3</v>
      </c>
      <c r="Q92">
        <v>7.0000000000000001E-3</v>
      </c>
      <c r="R92" s="2">
        <v>43585</v>
      </c>
      <c r="S92" s="14">
        <v>0.26592592592592595</v>
      </c>
      <c r="T92">
        <v>2.0499999999999998</v>
      </c>
      <c r="U92">
        <v>-82.674792789999998</v>
      </c>
      <c r="V92">
        <v>27.502522920000001</v>
      </c>
      <c r="W92">
        <v>0.21526999999999999</v>
      </c>
      <c r="Y92">
        <v>2.04</v>
      </c>
      <c r="Z92">
        <f t="shared" si="2"/>
        <v>7.5900000000000009E-2</v>
      </c>
      <c r="AA92">
        <f t="shared" si="3"/>
        <v>0.20526999999999998</v>
      </c>
    </row>
    <row r="93" spans="1:27" x14ac:dyDescent="0.3">
      <c r="A93">
        <v>351266.05550000002</v>
      </c>
      <c r="B93">
        <v>133326.17360000001</v>
      </c>
      <c r="C93">
        <v>-3.3700000000000001E-2</v>
      </c>
      <c r="D93">
        <v>92</v>
      </c>
      <c r="F93">
        <v>6.0000000000000001E-3</v>
      </c>
      <c r="G93">
        <v>0.01</v>
      </c>
      <c r="H93" t="s">
        <v>240</v>
      </c>
      <c r="I93">
        <v>14</v>
      </c>
      <c r="J93">
        <v>2</v>
      </c>
      <c r="K93">
        <v>1.5449999999999999</v>
      </c>
      <c r="L93">
        <v>0.79</v>
      </c>
      <c r="M93">
        <v>1.3280000000000001</v>
      </c>
      <c r="N93">
        <v>1.3320000000000001</v>
      </c>
      <c r="O93">
        <v>2.04</v>
      </c>
      <c r="P93">
        <v>4.0000000000000001E-3</v>
      </c>
      <c r="Q93">
        <v>4.0000000000000001E-3</v>
      </c>
      <c r="R93" s="2">
        <v>43585</v>
      </c>
      <c r="S93" s="14">
        <v>0.26648148148148149</v>
      </c>
      <c r="T93">
        <v>2.0499999999999998</v>
      </c>
      <c r="U93">
        <v>-82.67479951</v>
      </c>
      <c r="V93">
        <v>27.502528890000001</v>
      </c>
      <c r="W93">
        <v>9.5670000000000005E-2</v>
      </c>
      <c r="Y93">
        <v>2.04</v>
      </c>
      <c r="Z93">
        <f t="shared" si="2"/>
        <v>-4.3700000000000003E-2</v>
      </c>
      <c r="AA93">
        <f t="shared" si="3"/>
        <v>8.567000000000001E-2</v>
      </c>
    </row>
    <row r="94" spans="1:27" x14ac:dyDescent="0.3">
      <c r="A94">
        <v>351266.5331</v>
      </c>
      <c r="B94">
        <v>133325.68650000001</v>
      </c>
      <c r="C94">
        <v>-0.1221</v>
      </c>
      <c r="D94">
        <v>93</v>
      </c>
      <c r="F94">
        <v>8.0000000000000002E-3</v>
      </c>
      <c r="G94">
        <v>1.2999999999999999E-2</v>
      </c>
      <c r="H94" t="s">
        <v>240</v>
      </c>
      <c r="I94">
        <v>14</v>
      </c>
      <c r="J94">
        <v>4</v>
      </c>
      <c r="K94">
        <v>1.546</v>
      </c>
      <c r="L94">
        <v>0.79</v>
      </c>
      <c r="M94">
        <v>1.329</v>
      </c>
      <c r="N94">
        <v>1.3320000000000001</v>
      </c>
      <c r="O94">
        <v>2.0409999999999999</v>
      </c>
      <c r="P94">
        <v>6.0000000000000001E-3</v>
      </c>
      <c r="Q94">
        <v>5.0000000000000001E-3</v>
      </c>
      <c r="R94" s="2">
        <v>43585</v>
      </c>
      <c r="S94" s="14">
        <v>0.26663194444444444</v>
      </c>
      <c r="T94">
        <v>2.0499999999999998</v>
      </c>
      <c r="U94">
        <v>-82.674804469999998</v>
      </c>
      <c r="V94">
        <v>27.50253317</v>
      </c>
      <c r="W94">
        <v>7.28E-3</v>
      </c>
      <c r="Y94">
        <v>2.04</v>
      </c>
      <c r="Z94">
        <f t="shared" si="2"/>
        <v>-0.1321</v>
      </c>
      <c r="AA94">
        <f t="shared" si="3"/>
        <v>-2.7200000000000002E-3</v>
      </c>
    </row>
    <row r="95" spans="1:27" x14ac:dyDescent="0.3">
      <c r="A95">
        <v>351266.71130000002</v>
      </c>
      <c r="B95">
        <v>133325.51730000001</v>
      </c>
      <c r="C95">
        <v>-0.24160000000000001</v>
      </c>
      <c r="D95">
        <v>94</v>
      </c>
      <c r="F95">
        <v>7.0000000000000001E-3</v>
      </c>
      <c r="G95">
        <v>1.0999999999999999E-2</v>
      </c>
      <c r="H95" t="s">
        <v>240</v>
      </c>
      <c r="I95">
        <v>14</v>
      </c>
      <c r="J95">
        <v>2</v>
      </c>
      <c r="K95">
        <v>1.5469999999999999</v>
      </c>
      <c r="L95">
        <v>0.79</v>
      </c>
      <c r="M95">
        <v>1.33</v>
      </c>
      <c r="N95">
        <v>1.333</v>
      </c>
      <c r="O95">
        <v>2.0419999999999998</v>
      </c>
      <c r="P95">
        <v>5.0000000000000001E-3</v>
      </c>
      <c r="Q95">
        <v>5.0000000000000001E-3</v>
      </c>
      <c r="R95" s="2">
        <v>43585</v>
      </c>
      <c r="S95" s="14">
        <v>0.26675925925925925</v>
      </c>
      <c r="T95">
        <v>2.0499999999999998</v>
      </c>
      <c r="U95">
        <v>-82.674806189999998</v>
      </c>
      <c r="V95">
        <v>27.50253477</v>
      </c>
      <c r="W95">
        <v>-0.11222</v>
      </c>
      <c r="Y95">
        <v>2.04</v>
      </c>
      <c r="Z95">
        <f t="shared" si="2"/>
        <v>-0.25159999999999999</v>
      </c>
      <c r="AA95">
        <f t="shared" si="3"/>
        <v>-0.12222</v>
      </c>
    </row>
    <row r="96" spans="1:27" x14ac:dyDescent="0.3">
      <c r="A96">
        <v>351266.87650000001</v>
      </c>
      <c r="B96">
        <v>133325.34080000001</v>
      </c>
      <c r="C96">
        <v>-0.32800000000000001</v>
      </c>
      <c r="D96">
        <v>95</v>
      </c>
      <c r="F96">
        <v>7.0000000000000001E-3</v>
      </c>
      <c r="G96">
        <v>1.0999999999999999E-2</v>
      </c>
      <c r="H96" t="s">
        <v>240</v>
      </c>
      <c r="I96">
        <v>14</v>
      </c>
      <c r="J96">
        <v>2</v>
      </c>
      <c r="K96">
        <v>1.548</v>
      </c>
      <c r="L96">
        <v>0.79</v>
      </c>
      <c r="M96">
        <v>1.331</v>
      </c>
      <c r="N96">
        <v>1.333</v>
      </c>
      <c r="O96">
        <v>2.0430000000000001</v>
      </c>
      <c r="P96">
        <v>5.0000000000000001E-3</v>
      </c>
      <c r="Q96">
        <v>4.0000000000000001E-3</v>
      </c>
      <c r="R96" s="2">
        <v>43585</v>
      </c>
      <c r="S96" s="14">
        <v>0.26688657407407407</v>
      </c>
      <c r="T96">
        <v>2.0499999999999998</v>
      </c>
      <c r="U96">
        <v>-82.674807979999997</v>
      </c>
      <c r="V96">
        <v>27.502536259999999</v>
      </c>
      <c r="W96">
        <v>-0.19861999999999999</v>
      </c>
      <c r="Y96">
        <v>2.04</v>
      </c>
      <c r="Z96">
        <f t="shared" si="2"/>
        <v>-0.33800000000000002</v>
      </c>
      <c r="AA96">
        <f t="shared" si="3"/>
        <v>-0.20862</v>
      </c>
    </row>
    <row r="97" spans="1:27" x14ac:dyDescent="0.3">
      <c r="A97">
        <v>351267.2574</v>
      </c>
      <c r="B97">
        <v>133324.9405</v>
      </c>
      <c r="C97">
        <v>-0.47070000000000001</v>
      </c>
      <c r="D97">
        <v>96</v>
      </c>
      <c r="F97">
        <v>6.0000000000000001E-3</v>
      </c>
      <c r="G97">
        <v>0.01</v>
      </c>
      <c r="H97" t="s">
        <v>240</v>
      </c>
      <c r="I97">
        <v>14</v>
      </c>
      <c r="J97">
        <v>2</v>
      </c>
      <c r="K97">
        <v>1.5489999999999999</v>
      </c>
      <c r="L97">
        <v>0.79</v>
      </c>
      <c r="M97">
        <v>1.333</v>
      </c>
      <c r="N97">
        <v>1.3340000000000001</v>
      </c>
      <c r="O97">
        <v>2.044</v>
      </c>
      <c r="P97">
        <v>5.0000000000000001E-3</v>
      </c>
      <c r="Q97">
        <v>4.0000000000000001E-3</v>
      </c>
      <c r="R97" s="2">
        <v>43585</v>
      </c>
      <c r="S97" s="14">
        <v>0.26706018518518521</v>
      </c>
      <c r="T97">
        <v>2.0499999999999998</v>
      </c>
      <c r="U97">
        <v>-82.674812059999994</v>
      </c>
      <c r="V97">
        <v>27.502539670000001</v>
      </c>
      <c r="W97">
        <v>-0.34131</v>
      </c>
      <c r="Y97">
        <v>2.04</v>
      </c>
      <c r="Z97">
        <f t="shared" si="2"/>
        <v>-0.48070000000000002</v>
      </c>
      <c r="AA97">
        <f t="shared" si="3"/>
        <v>-0.35131000000000001</v>
      </c>
    </row>
    <row r="98" spans="1:27" x14ac:dyDescent="0.3">
      <c r="A98">
        <v>351268.93449999997</v>
      </c>
      <c r="B98">
        <v>133322.75510000001</v>
      </c>
      <c r="C98">
        <v>-0.63270000000000004</v>
      </c>
      <c r="D98">
        <v>97</v>
      </c>
      <c r="F98">
        <v>8.0000000000000002E-3</v>
      </c>
      <c r="G98">
        <v>1.2999999999999999E-2</v>
      </c>
      <c r="H98" t="s">
        <v>240</v>
      </c>
      <c r="I98">
        <v>14</v>
      </c>
      <c r="J98">
        <v>2</v>
      </c>
      <c r="K98">
        <v>1.5509999999999999</v>
      </c>
      <c r="L98">
        <v>0.79</v>
      </c>
      <c r="M98">
        <v>1.335</v>
      </c>
      <c r="N98">
        <v>1.335</v>
      </c>
      <c r="O98">
        <v>2.0459999999999998</v>
      </c>
      <c r="P98">
        <v>6.0000000000000001E-3</v>
      </c>
      <c r="Q98">
        <v>5.0000000000000001E-3</v>
      </c>
      <c r="R98" s="2">
        <v>43585</v>
      </c>
      <c r="S98" s="14">
        <v>0.26726851851851852</v>
      </c>
      <c r="T98">
        <v>2.0499999999999998</v>
      </c>
      <c r="U98">
        <v>-82.674834270000005</v>
      </c>
      <c r="V98">
        <v>27.502554700000001</v>
      </c>
      <c r="W98">
        <v>-0.50329999999999997</v>
      </c>
      <c r="Y98">
        <v>2.04</v>
      </c>
      <c r="Z98">
        <f t="shared" si="2"/>
        <v>-0.64270000000000005</v>
      </c>
      <c r="AA98">
        <f t="shared" si="3"/>
        <v>-0.51329999999999998</v>
      </c>
    </row>
    <row r="99" spans="1:27" x14ac:dyDescent="0.3">
      <c r="A99">
        <v>351270.66100000002</v>
      </c>
      <c r="B99">
        <v>133320.87549999999</v>
      </c>
      <c r="C99">
        <v>-0.3962</v>
      </c>
      <c r="D99">
        <v>98</v>
      </c>
      <c r="F99">
        <v>1.0999999999999999E-2</v>
      </c>
      <c r="G99">
        <v>0.02</v>
      </c>
      <c r="H99" t="s">
        <v>240</v>
      </c>
      <c r="I99">
        <v>14</v>
      </c>
      <c r="J99">
        <v>15</v>
      </c>
      <c r="K99">
        <v>1.5509999999999999</v>
      </c>
      <c r="L99">
        <v>0.79</v>
      </c>
      <c r="M99">
        <v>1.335</v>
      </c>
      <c r="N99">
        <v>1.3360000000000001</v>
      </c>
      <c r="O99">
        <v>2.0470000000000002</v>
      </c>
      <c r="P99">
        <v>8.0000000000000002E-3</v>
      </c>
      <c r="Q99">
        <v>8.0000000000000002E-3</v>
      </c>
      <c r="R99" s="2">
        <v>43585</v>
      </c>
      <c r="S99" s="14">
        <v>0.26746527777777779</v>
      </c>
      <c r="T99">
        <v>2.0499999999999998</v>
      </c>
      <c r="U99">
        <v>-82.674853380000002</v>
      </c>
      <c r="V99">
        <v>27.50257019</v>
      </c>
      <c r="W99">
        <v>-0.26678000000000002</v>
      </c>
      <c r="Y99">
        <v>2.04</v>
      </c>
      <c r="Z99">
        <f t="shared" si="2"/>
        <v>-0.40620000000000001</v>
      </c>
      <c r="AA99">
        <f t="shared" si="3"/>
        <v>-0.27678000000000003</v>
      </c>
    </row>
    <row r="100" spans="1:27" x14ac:dyDescent="0.3">
      <c r="A100">
        <v>351271.17989999999</v>
      </c>
      <c r="B100">
        <v>133320.1863</v>
      </c>
      <c r="C100">
        <v>-0.312</v>
      </c>
      <c r="D100">
        <v>99</v>
      </c>
      <c r="F100">
        <v>6.0000000000000001E-3</v>
      </c>
      <c r="G100">
        <v>1.0999999999999999E-2</v>
      </c>
      <c r="H100" t="s">
        <v>240</v>
      </c>
      <c r="I100">
        <v>14</v>
      </c>
      <c r="J100">
        <v>3</v>
      </c>
      <c r="K100">
        <v>1.5569999999999999</v>
      </c>
      <c r="L100">
        <v>0.78900000000000003</v>
      </c>
      <c r="M100">
        <v>1.3420000000000001</v>
      </c>
      <c r="N100">
        <v>1.339</v>
      </c>
      <c r="O100">
        <v>2.0529999999999999</v>
      </c>
      <c r="P100">
        <v>5.0000000000000001E-3</v>
      </c>
      <c r="Q100">
        <v>4.0000000000000001E-3</v>
      </c>
      <c r="R100" s="2">
        <v>43585</v>
      </c>
      <c r="S100" s="14">
        <v>0.26809027777777777</v>
      </c>
      <c r="T100">
        <v>2.0499999999999998</v>
      </c>
      <c r="U100">
        <v>-82.674860390000006</v>
      </c>
      <c r="V100">
        <v>27.502574840000001</v>
      </c>
      <c r="W100">
        <v>-0.18257000000000001</v>
      </c>
      <c r="Y100">
        <v>2.04</v>
      </c>
      <c r="Z100">
        <f t="shared" si="2"/>
        <v>-0.32200000000000001</v>
      </c>
      <c r="AA100">
        <f t="shared" si="3"/>
        <v>-0.19257000000000002</v>
      </c>
    </row>
    <row r="101" spans="1:27" x14ac:dyDescent="0.3">
      <c r="A101">
        <v>351271.40350000001</v>
      </c>
      <c r="B101">
        <v>133319.7708</v>
      </c>
      <c r="C101">
        <v>-0.2263</v>
      </c>
      <c r="D101">
        <v>100</v>
      </c>
      <c r="F101">
        <v>6.0000000000000001E-3</v>
      </c>
      <c r="G101">
        <v>0.01</v>
      </c>
      <c r="H101" t="s">
        <v>240</v>
      </c>
      <c r="I101">
        <v>14</v>
      </c>
      <c r="J101">
        <v>2</v>
      </c>
      <c r="K101">
        <v>1.5580000000000001</v>
      </c>
      <c r="L101">
        <v>0.78900000000000003</v>
      </c>
      <c r="M101">
        <v>1.343</v>
      </c>
      <c r="N101">
        <v>1.34</v>
      </c>
      <c r="O101">
        <v>2.0550000000000002</v>
      </c>
      <c r="P101">
        <v>4.0000000000000001E-3</v>
      </c>
      <c r="Q101">
        <v>4.0000000000000001E-3</v>
      </c>
      <c r="R101" s="2">
        <v>43585</v>
      </c>
      <c r="S101" s="14">
        <v>0.26824074074074072</v>
      </c>
      <c r="T101">
        <v>2.0499999999999998</v>
      </c>
      <c r="U101">
        <v>-82.674864600000006</v>
      </c>
      <c r="V101">
        <v>27.50257684</v>
      </c>
      <c r="W101">
        <v>-9.6869999999999998E-2</v>
      </c>
      <c r="Y101">
        <v>2.04</v>
      </c>
      <c r="Z101">
        <f t="shared" si="2"/>
        <v>-0.23630000000000001</v>
      </c>
      <c r="AA101">
        <f t="shared" si="3"/>
        <v>-0.10686999999999999</v>
      </c>
    </row>
    <row r="102" spans="1:27" x14ac:dyDescent="0.3">
      <c r="A102">
        <v>351271.96720000001</v>
      </c>
      <c r="B102">
        <v>133318.94639999999</v>
      </c>
      <c r="C102">
        <v>-7.4099999999999999E-2</v>
      </c>
      <c r="D102">
        <v>101</v>
      </c>
      <c r="F102">
        <v>5.0000000000000001E-3</v>
      </c>
      <c r="G102">
        <v>8.9999999999999993E-3</v>
      </c>
      <c r="H102" t="s">
        <v>240</v>
      </c>
      <c r="I102">
        <v>14</v>
      </c>
      <c r="J102">
        <v>2</v>
      </c>
      <c r="K102">
        <v>1.5589999999999999</v>
      </c>
      <c r="L102">
        <v>0.78900000000000003</v>
      </c>
      <c r="M102">
        <v>1.3440000000000001</v>
      </c>
      <c r="N102">
        <v>1.34</v>
      </c>
      <c r="O102">
        <v>2.056</v>
      </c>
      <c r="P102">
        <v>4.0000000000000001E-3</v>
      </c>
      <c r="Q102">
        <v>4.0000000000000001E-3</v>
      </c>
      <c r="R102" s="2">
        <v>43585</v>
      </c>
      <c r="S102" s="14">
        <v>0.26840277777777777</v>
      </c>
      <c r="T102">
        <v>2.0499999999999998</v>
      </c>
      <c r="U102">
        <v>-82.674872980000004</v>
      </c>
      <c r="V102">
        <v>27.502581880000001</v>
      </c>
      <c r="W102">
        <v>5.534E-2</v>
      </c>
      <c r="Y102">
        <v>2.04</v>
      </c>
      <c r="Z102">
        <f t="shared" si="2"/>
        <v>-8.4099999999999994E-2</v>
      </c>
      <c r="AA102">
        <f t="shared" si="3"/>
        <v>4.5339999999999998E-2</v>
      </c>
    </row>
    <row r="103" spans="1:27" x14ac:dyDescent="0.3">
      <c r="A103">
        <v>351272.56400000001</v>
      </c>
      <c r="B103">
        <v>133318.12959999999</v>
      </c>
      <c r="C103">
        <v>0.1047</v>
      </c>
      <c r="D103">
        <v>102</v>
      </c>
      <c r="F103">
        <v>6.0000000000000001E-3</v>
      </c>
      <c r="G103">
        <v>8.9999999999999993E-3</v>
      </c>
      <c r="H103" t="s">
        <v>240</v>
      </c>
      <c r="I103">
        <v>14</v>
      </c>
      <c r="J103">
        <v>2</v>
      </c>
      <c r="K103">
        <v>1.56</v>
      </c>
      <c r="L103">
        <v>0.78900000000000003</v>
      </c>
      <c r="M103">
        <v>1.345</v>
      </c>
      <c r="N103">
        <v>1.34</v>
      </c>
      <c r="O103">
        <v>2.056</v>
      </c>
      <c r="P103">
        <v>4.0000000000000001E-3</v>
      </c>
      <c r="Q103">
        <v>4.0000000000000001E-3</v>
      </c>
      <c r="R103" s="2">
        <v>43585</v>
      </c>
      <c r="S103" s="14">
        <v>0.26854166666666668</v>
      </c>
      <c r="T103">
        <v>2.0499999999999998</v>
      </c>
      <c r="U103">
        <v>-82.674881279999994</v>
      </c>
      <c r="V103">
        <v>27.50258723</v>
      </c>
      <c r="W103">
        <v>0.23413999999999999</v>
      </c>
      <c r="Y103">
        <v>2.04</v>
      </c>
      <c r="Z103">
        <f t="shared" si="2"/>
        <v>9.4700000000000006E-2</v>
      </c>
      <c r="AA103">
        <f t="shared" si="3"/>
        <v>0.22413999999999998</v>
      </c>
    </row>
    <row r="104" spans="1:27" x14ac:dyDescent="0.3">
      <c r="A104">
        <v>351273.15820000001</v>
      </c>
      <c r="B104">
        <v>133317.1752</v>
      </c>
      <c r="C104">
        <v>0.24129999999999999</v>
      </c>
      <c r="D104">
        <v>103</v>
      </c>
      <c r="F104">
        <v>6.0000000000000001E-3</v>
      </c>
      <c r="G104">
        <v>8.9999999999999993E-3</v>
      </c>
      <c r="H104" t="s">
        <v>240</v>
      </c>
      <c r="I104">
        <v>14</v>
      </c>
      <c r="J104">
        <v>3</v>
      </c>
      <c r="K104">
        <v>1.5609999999999999</v>
      </c>
      <c r="L104">
        <v>0.78900000000000003</v>
      </c>
      <c r="M104">
        <v>1.347</v>
      </c>
      <c r="N104">
        <v>1.341</v>
      </c>
      <c r="O104">
        <v>2.0579999999999998</v>
      </c>
      <c r="P104">
        <v>4.0000000000000001E-3</v>
      </c>
      <c r="Q104">
        <v>4.0000000000000001E-3</v>
      </c>
      <c r="R104" s="2">
        <v>43585</v>
      </c>
      <c r="S104" s="14">
        <v>0.26871527777777776</v>
      </c>
      <c r="T104">
        <v>2.0499999999999998</v>
      </c>
      <c r="U104">
        <v>-82.674890970000007</v>
      </c>
      <c r="V104">
        <v>27.502592539999998</v>
      </c>
      <c r="W104">
        <v>0.37075000000000002</v>
      </c>
      <c r="Y104">
        <v>2.04</v>
      </c>
      <c r="Z104">
        <f t="shared" si="2"/>
        <v>0.23129999999999998</v>
      </c>
      <c r="AA104">
        <f t="shared" si="3"/>
        <v>0.36075000000000002</v>
      </c>
    </row>
    <row r="105" spans="1:27" x14ac:dyDescent="0.3">
      <c r="A105">
        <v>351275.73420000001</v>
      </c>
      <c r="B105">
        <v>133322.10089999999</v>
      </c>
      <c r="C105">
        <v>-4.2000000000000003E-2</v>
      </c>
      <c r="D105">
        <v>104</v>
      </c>
      <c r="E105" t="s">
        <v>264</v>
      </c>
      <c r="F105">
        <v>6.0000000000000001E-3</v>
      </c>
      <c r="G105">
        <v>0.01</v>
      </c>
      <c r="H105" t="s">
        <v>240</v>
      </c>
      <c r="I105">
        <v>14</v>
      </c>
      <c r="J105">
        <v>2</v>
      </c>
      <c r="K105">
        <v>1.5629999999999999</v>
      </c>
      <c r="L105">
        <v>0.78900000000000003</v>
      </c>
      <c r="M105">
        <v>1.349</v>
      </c>
      <c r="N105">
        <v>1.3420000000000001</v>
      </c>
      <c r="O105">
        <v>2.06</v>
      </c>
      <c r="P105">
        <v>5.0000000000000001E-3</v>
      </c>
      <c r="Q105">
        <v>4.0000000000000001E-3</v>
      </c>
      <c r="R105" s="2">
        <v>43585</v>
      </c>
      <c r="S105" s="14">
        <v>0.26909722222222221</v>
      </c>
      <c r="T105">
        <v>2.0499999999999998</v>
      </c>
      <c r="U105">
        <v>-82.674841259999994</v>
      </c>
      <c r="V105">
        <v>27.502616029999999</v>
      </c>
      <c r="W105">
        <v>8.7440000000000004E-2</v>
      </c>
      <c r="Y105">
        <v>2.04</v>
      </c>
      <c r="Z105">
        <f t="shared" si="2"/>
        <v>-5.2000000000000005E-2</v>
      </c>
      <c r="AA105">
        <f t="shared" si="3"/>
        <v>7.7440000000000009E-2</v>
      </c>
    </row>
    <row r="106" spans="1:27" x14ac:dyDescent="0.3">
      <c r="A106">
        <v>351290.55949999997</v>
      </c>
      <c r="B106">
        <v>133340.45540000001</v>
      </c>
      <c r="C106">
        <v>-5.8400000000000001E-2</v>
      </c>
      <c r="D106">
        <v>105</v>
      </c>
      <c r="E106" t="s">
        <v>253</v>
      </c>
      <c r="F106">
        <v>7.0000000000000001E-3</v>
      </c>
      <c r="G106">
        <v>1.2E-2</v>
      </c>
      <c r="H106" t="s">
        <v>240</v>
      </c>
      <c r="I106">
        <v>13</v>
      </c>
      <c r="J106">
        <v>2</v>
      </c>
      <c r="K106">
        <v>1.897</v>
      </c>
      <c r="L106">
        <v>0.86</v>
      </c>
      <c r="M106">
        <v>1.69</v>
      </c>
      <c r="N106">
        <v>1.7370000000000001</v>
      </c>
      <c r="O106">
        <v>2.5720000000000001</v>
      </c>
      <c r="P106">
        <v>5.0000000000000001E-3</v>
      </c>
      <c r="Q106">
        <v>5.0000000000000001E-3</v>
      </c>
      <c r="R106" s="2">
        <v>43585</v>
      </c>
      <c r="S106" s="14">
        <v>0.27030092592592592</v>
      </c>
      <c r="T106">
        <v>2.0499999999999998</v>
      </c>
      <c r="U106">
        <v>-82.674656319999997</v>
      </c>
      <c r="V106">
        <v>27.502750720000002</v>
      </c>
      <c r="W106">
        <v>7.1010000000000004E-2</v>
      </c>
      <c r="Y106">
        <v>2.04</v>
      </c>
      <c r="Z106">
        <f t="shared" si="2"/>
        <v>-6.8400000000000002E-2</v>
      </c>
      <c r="AA106">
        <f t="shared" si="3"/>
        <v>6.1010000000000002E-2</v>
      </c>
    </row>
    <row r="107" spans="1:27" x14ac:dyDescent="0.3">
      <c r="A107">
        <v>351296.1238</v>
      </c>
      <c r="B107">
        <v>133348.64980000001</v>
      </c>
      <c r="C107">
        <v>6.1000000000000004E-3</v>
      </c>
      <c r="D107">
        <v>106</v>
      </c>
      <c r="E107" t="s">
        <v>306</v>
      </c>
      <c r="F107">
        <v>7.0000000000000001E-3</v>
      </c>
      <c r="G107">
        <v>1.2E-2</v>
      </c>
      <c r="H107" t="s">
        <v>240</v>
      </c>
      <c r="I107">
        <v>13</v>
      </c>
      <c r="J107">
        <v>2</v>
      </c>
      <c r="K107">
        <v>1.6479999999999999</v>
      </c>
      <c r="L107">
        <v>0.85399999999999998</v>
      </c>
      <c r="M107">
        <v>1.41</v>
      </c>
      <c r="N107">
        <v>1.452</v>
      </c>
      <c r="O107">
        <v>2.1960000000000002</v>
      </c>
      <c r="P107">
        <v>5.0000000000000001E-3</v>
      </c>
      <c r="Q107">
        <v>5.0000000000000001E-3</v>
      </c>
      <c r="R107" s="2">
        <v>43585</v>
      </c>
      <c r="S107" s="14">
        <v>0.27215277777777774</v>
      </c>
      <c r="T107">
        <v>2.0499999999999998</v>
      </c>
      <c r="U107">
        <v>-82.674573699999996</v>
      </c>
      <c r="V107">
        <v>27.50280133</v>
      </c>
      <c r="W107">
        <v>0.13549</v>
      </c>
      <c r="Y107">
        <v>2.04</v>
      </c>
      <c r="Z107">
        <f t="shared" si="2"/>
        <v>-3.8999999999999998E-3</v>
      </c>
      <c r="AA107">
        <f t="shared" si="3"/>
        <v>0.12548999999999999</v>
      </c>
    </row>
    <row r="108" spans="1:27" x14ac:dyDescent="0.3">
      <c r="A108">
        <v>351278.75910000002</v>
      </c>
      <c r="B108">
        <v>133341.01430000001</v>
      </c>
      <c r="C108">
        <v>-0.12889999999999999</v>
      </c>
      <c r="D108">
        <v>107</v>
      </c>
      <c r="E108" t="s">
        <v>307</v>
      </c>
      <c r="F108">
        <v>6.0000000000000001E-3</v>
      </c>
      <c r="G108">
        <v>1.0999999999999999E-2</v>
      </c>
      <c r="H108" t="s">
        <v>240</v>
      </c>
      <c r="I108">
        <v>13</v>
      </c>
      <c r="J108">
        <v>2</v>
      </c>
      <c r="K108">
        <v>1.7210000000000001</v>
      </c>
      <c r="L108">
        <v>0.81399999999999995</v>
      </c>
      <c r="M108">
        <v>1.5169999999999999</v>
      </c>
      <c r="N108">
        <v>1.514</v>
      </c>
      <c r="O108">
        <v>2.2919999999999998</v>
      </c>
      <c r="P108">
        <v>5.0000000000000001E-3</v>
      </c>
      <c r="Q108">
        <v>4.0000000000000001E-3</v>
      </c>
      <c r="R108" s="2">
        <v>43585</v>
      </c>
      <c r="S108" s="14">
        <v>0.27508101851851852</v>
      </c>
      <c r="T108">
        <v>2.0499999999999998</v>
      </c>
      <c r="U108">
        <v>-82.674650020000001</v>
      </c>
      <c r="V108">
        <v>27.50264426</v>
      </c>
      <c r="W108">
        <v>4.4999999999999999E-4</v>
      </c>
      <c r="Y108">
        <v>2.04</v>
      </c>
      <c r="Z108">
        <f t="shared" si="2"/>
        <v>-0.1389</v>
      </c>
      <c r="AA108">
        <f t="shared" si="3"/>
        <v>-9.5499999999999995E-3</v>
      </c>
    </row>
    <row r="109" spans="1:27" x14ac:dyDescent="0.3">
      <c r="A109">
        <v>351269.11440000002</v>
      </c>
      <c r="B109">
        <v>133331.7409</v>
      </c>
      <c r="C109">
        <v>0.18509999999999999</v>
      </c>
      <c r="D109">
        <v>108</v>
      </c>
      <c r="E109" t="s">
        <v>308</v>
      </c>
      <c r="F109">
        <v>8.9999999999999993E-3</v>
      </c>
      <c r="G109">
        <v>1.6E-2</v>
      </c>
      <c r="H109" t="s">
        <v>240</v>
      </c>
      <c r="I109">
        <v>13</v>
      </c>
      <c r="J109">
        <v>2</v>
      </c>
      <c r="K109">
        <v>1.7290000000000001</v>
      </c>
      <c r="L109">
        <v>0.81299999999999994</v>
      </c>
      <c r="M109">
        <v>1.526</v>
      </c>
      <c r="N109">
        <v>1.5189999999999999</v>
      </c>
      <c r="O109">
        <v>2.3010000000000002</v>
      </c>
      <c r="P109">
        <v>6.0000000000000001E-3</v>
      </c>
      <c r="Q109">
        <v>6.0000000000000001E-3</v>
      </c>
      <c r="R109" s="2">
        <v>43585</v>
      </c>
      <c r="S109" s="14">
        <v>0.27613425925925927</v>
      </c>
      <c r="T109">
        <v>2.0499999999999998</v>
      </c>
      <c r="U109">
        <v>-82.674743340000006</v>
      </c>
      <c r="V109">
        <v>27.502556770000002</v>
      </c>
      <c r="W109">
        <v>0.31446000000000002</v>
      </c>
      <c r="Y109">
        <v>2.04</v>
      </c>
      <c r="Z109">
        <f t="shared" si="2"/>
        <v>0.17509999999999998</v>
      </c>
      <c r="AA109">
        <f t="shared" si="3"/>
        <v>0.30446000000000001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877F-3DED-4AEE-B8C5-A9E1BA88AD3B}">
  <dimension ref="A1:W95"/>
  <sheetViews>
    <sheetView topLeftCell="G1" workbookViewId="0">
      <selection activeCell="Y1" sqref="Y1:AA1048576"/>
    </sheetView>
  </sheetViews>
  <sheetFormatPr defaultRowHeight="14.4" x14ac:dyDescent="0.3"/>
  <cols>
    <col min="1" max="1" width="13.109375" style="12" bestFit="1" customWidth="1"/>
    <col min="2" max="2" width="13" style="12" bestFit="1" customWidth="1"/>
    <col min="3" max="3" width="11.44140625" style="12" bestFit="1" customWidth="1"/>
    <col min="4" max="4" width="8.44140625" style="12" bestFit="1" customWidth="1"/>
    <col min="5" max="6" width="11.33203125" style="12" bestFit="1" customWidth="1"/>
    <col min="7" max="8" width="14.33203125" style="12" bestFit="1" customWidth="1"/>
    <col min="9" max="9" width="8.44140625" style="12" bestFit="1" customWidth="1"/>
    <col min="10" max="10" width="11.5546875" style="12" bestFit="1" customWidth="1"/>
    <col min="11" max="12" width="12" style="12" bestFit="1" customWidth="1"/>
    <col min="13" max="13" width="11.6640625" style="12" bestFit="1" customWidth="1"/>
    <col min="14" max="15" width="12" style="12" bestFit="1" customWidth="1"/>
    <col min="16" max="16" width="11.33203125" style="12" bestFit="1" customWidth="1"/>
    <col min="17" max="17" width="16.6640625" style="12" bestFit="1" customWidth="1"/>
    <col min="18" max="18" width="16.6640625" style="2" bestFit="1" customWidth="1"/>
    <col min="19" max="19" width="15.88671875" style="13" bestFit="1" customWidth="1"/>
    <col min="20" max="20" width="15.88671875" style="12" bestFit="1" customWidth="1"/>
    <col min="21" max="21" width="13.6640625" style="12" bestFit="1" customWidth="1"/>
    <col min="22" max="22" width="13" style="12" bestFit="1" customWidth="1"/>
    <col min="23" max="23" width="9.44140625" style="12" bestFit="1" customWidth="1"/>
  </cols>
  <sheetData>
    <row r="1" spans="1:23" x14ac:dyDescent="0.3">
      <c r="A1" s="9" t="s">
        <v>217</v>
      </c>
      <c r="B1" s="9" t="s">
        <v>218</v>
      </c>
      <c r="C1" s="9" t="s">
        <v>219</v>
      </c>
      <c r="D1" s="9" t="s">
        <v>220</v>
      </c>
      <c r="E1" s="9" t="s">
        <v>221</v>
      </c>
      <c r="F1" s="9" t="s">
        <v>222</v>
      </c>
      <c r="G1" s="9" t="s">
        <v>223</v>
      </c>
      <c r="H1" s="9" t="s">
        <v>224</v>
      </c>
      <c r="I1" s="9" t="s">
        <v>225</v>
      </c>
      <c r="J1" s="9" t="s">
        <v>226</v>
      </c>
      <c r="K1" s="9" t="s">
        <v>227</v>
      </c>
      <c r="L1" s="9" t="s">
        <v>228</v>
      </c>
      <c r="M1" s="9" t="s">
        <v>229</v>
      </c>
      <c r="N1" s="9" t="s">
        <v>230</v>
      </c>
      <c r="O1" s="9" t="s">
        <v>231</v>
      </c>
      <c r="P1" s="9" t="s">
        <v>232</v>
      </c>
      <c r="Q1" s="9" t="s">
        <v>233</v>
      </c>
      <c r="R1" s="10" t="s">
        <v>234</v>
      </c>
      <c r="S1" s="11" t="s">
        <v>22</v>
      </c>
      <c r="T1" s="9" t="s">
        <v>235</v>
      </c>
      <c r="U1" s="9" t="s">
        <v>236</v>
      </c>
      <c r="V1" s="9" t="s">
        <v>237</v>
      </c>
      <c r="W1" s="9" t="s">
        <v>238</v>
      </c>
    </row>
    <row r="2" spans="1:23" x14ac:dyDescent="0.3">
      <c r="A2" s="12">
        <v>392912.58799999999</v>
      </c>
      <c r="B2" s="12">
        <v>158178.92389999999</v>
      </c>
      <c r="C2" s="12">
        <v>-0.48299999999999998</v>
      </c>
      <c r="D2" s="12">
        <v>1</v>
      </c>
      <c r="F2" s="12">
        <v>1.2999999999999999E-2</v>
      </c>
      <c r="G2" s="12">
        <v>2.5000000000000001E-2</v>
      </c>
      <c r="H2" s="12" t="s">
        <v>240</v>
      </c>
      <c r="I2" s="12">
        <v>11</v>
      </c>
      <c r="J2" s="12">
        <v>1</v>
      </c>
      <c r="K2" s="12">
        <v>2.5209999999999999</v>
      </c>
      <c r="L2" s="12">
        <v>1.135</v>
      </c>
      <c r="M2" s="12">
        <v>2.2509999999999999</v>
      </c>
      <c r="N2" s="12">
        <v>2.1080000000000001</v>
      </c>
      <c r="O2" s="12">
        <v>3.286</v>
      </c>
      <c r="P2" s="12">
        <v>8.9999999999999993E-3</v>
      </c>
      <c r="Q2" s="12">
        <v>8.9999999999999993E-3</v>
      </c>
      <c r="R2" s="2">
        <v>43787</v>
      </c>
      <c r="S2" s="13">
        <v>0.59406250000000005</v>
      </c>
      <c r="T2" s="12">
        <v>2.04</v>
      </c>
      <c r="U2" s="12">
        <v>-82.424726410700003</v>
      </c>
      <c r="V2" s="12">
        <v>27.879355243799999</v>
      </c>
      <c r="W2" s="12">
        <v>-0.40853</v>
      </c>
    </row>
    <row r="3" spans="1:23" x14ac:dyDescent="0.3">
      <c r="A3" s="12">
        <v>392912.88339999999</v>
      </c>
      <c r="B3" s="12">
        <v>158180.99239999999</v>
      </c>
      <c r="C3" s="12">
        <v>-0.62450000000000006</v>
      </c>
      <c r="D3" s="12">
        <v>2</v>
      </c>
      <c r="F3" s="12">
        <v>1.2999999999999999E-2</v>
      </c>
      <c r="G3" s="12">
        <v>2.5000000000000001E-2</v>
      </c>
      <c r="H3" s="12" t="s">
        <v>240</v>
      </c>
      <c r="I3" s="12">
        <v>11</v>
      </c>
      <c r="J3" s="12">
        <v>2</v>
      </c>
      <c r="K3" s="12">
        <v>2.5249999999999999</v>
      </c>
      <c r="L3" s="12">
        <v>1.1359999999999999</v>
      </c>
      <c r="M3" s="12">
        <v>2.254</v>
      </c>
      <c r="N3" s="12">
        <v>2.113</v>
      </c>
      <c r="O3" s="12">
        <v>3.2919999999999998</v>
      </c>
      <c r="P3" s="12">
        <v>8.9999999999999993E-3</v>
      </c>
      <c r="Q3" s="12">
        <v>8.9999999999999993E-3</v>
      </c>
      <c r="R3" s="2">
        <v>43787</v>
      </c>
      <c r="S3" s="13">
        <v>0.59420138888888896</v>
      </c>
      <c r="T3" s="12">
        <v>2.04</v>
      </c>
      <c r="U3" s="12">
        <v>-82.424705414300007</v>
      </c>
      <c r="V3" s="12">
        <v>27.879357974200001</v>
      </c>
      <c r="W3" s="12">
        <v>-0.55005000000000004</v>
      </c>
    </row>
    <row r="4" spans="1:23" x14ac:dyDescent="0.3">
      <c r="A4" s="12">
        <v>392912.8248</v>
      </c>
      <c r="B4" s="12">
        <v>158184.16690000001</v>
      </c>
      <c r="C4" s="12">
        <v>-0.75839999999999996</v>
      </c>
      <c r="D4" s="12">
        <v>3</v>
      </c>
      <c r="F4" s="12">
        <v>1.2E-2</v>
      </c>
      <c r="G4" s="12">
        <v>2.4E-2</v>
      </c>
      <c r="H4" s="12" t="s">
        <v>240</v>
      </c>
      <c r="I4" s="12">
        <v>12</v>
      </c>
      <c r="J4" s="12">
        <v>1</v>
      </c>
      <c r="K4" s="12">
        <v>2.343</v>
      </c>
      <c r="L4" s="12">
        <v>0.98599999999999999</v>
      </c>
      <c r="M4" s="12">
        <v>2.1259999999999999</v>
      </c>
      <c r="N4" s="12">
        <v>1.8919999999999999</v>
      </c>
      <c r="O4" s="12">
        <v>3.012</v>
      </c>
      <c r="P4" s="12">
        <v>8.9999999999999993E-3</v>
      </c>
      <c r="Q4" s="12">
        <v>8.0000000000000002E-3</v>
      </c>
      <c r="R4" s="2">
        <v>43787</v>
      </c>
      <c r="S4" s="13">
        <v>0.59436342592592595</v>
      </c>
      <c r="T4" s="12">
        <v>2.04</v>
      </c>
      <c r="U4" s="12">
        <v>-82.424673173399995</v>
      </c>
      <c r="V4" s="12">
        <v>27.879357544699999</v>
      </c>
      <c r="W4" s="12">
        <v>-0.68398000000000003</v>
      </c>
    </row>
    <row r="5" spans="1:23" x14ac:dyDescent="0.3">
      <c r="A5" s="12">
        <v>392912.8529</v>
      </c>
      <c r="B5" s="12">
        <v>158186.7452</v>
      </c>
      <c r="C5" s="12">
        <v>-0.87260000000000004</v>
      </c>
      <c r="D5" s="12">
        <v>4</v>
      </c>
      <c r="F5" s="12">
        <v>1.0999999999999999E-2</v>
      </c>
      <c r="G5" s="12">
        <v>0.02</v>
      </c>
      <c r="H5" s="12" t="s">
        <v>240</v>
      </c>
      <c r="I5" s="12">
        <v>15</v>
      </c>
      <c r="J5" s="12">
        <v>1</v>
      </c>
      <c r="K5" s="12">
        <v>1.663</v>
      </c>
      <c r="L5" s="12">
        <v>0.73099999999999998</v>
      </c>
      <c r="M5" s="12">
        <v>1.494</v>
      </c>
      <c r="N5" s="12">
        <v>1.224</v>
      </c>
      <c r="O5" s="12">
        <v>2.0649999999999999</v>
      </c>
      <c r="P5" s="12">
        <v>8.0000000000000002E-3</v>
      </c>
      <c r="Q5" s="12">
        <v>7.0000000000000001E-3</v>
      </c>
      <c r="R5" s="2">
        <v>43787</v>
      </c>
      <c r="S5" s="13">
        <v>0.59454861111111112</v>
      </c>
      <c r="T5" s="12">
        <v>2.04</v>
      </c>
      <c r="U5" s="12">
        <v>-82.424646990300005</v>
      </c>
      <c r="V5" s="12">
        <v>27.879357878899999</v>
      </c>
      <c r="W5" s="12">
        <v>-0.79820999999999998</v>
      </c>
    </row>
    <row r="6" spans="1:23" x14ac:dyDescent="0.3">
      <c r="A6" s="12">
        <v>392916.9645</v>
      </c>
      <c r="B6" s="12">
        <v>158186.94570000001</v>
      </c>
      <c r="C6" s="12">
        <v>-0.90969999999999995</v>
      </c>
      <c r="D6" s="12">
        <v>5</v>
      </c>
      <c r="F6" s="12">
        <v>0.01</v>
      </c>
      <c r="G6" s="12">
        <v>1.9E-2</v>
      </c>
      <c r="H6" s="12" t="s">
        <v>240</v>
      </c>
      <c r="I6" s="12">
        <v>15</v>
      </c>
      <c r="J6" s="12">
        <v>2</v>
      </c>
      <c r="K6" s="12">
        <v>1.665</v>
      </c>
      <c r="L6" s="12">
        <v>0.73</v>
      </c>
      <c r="M6" s="12">
        <v>1.496</v>
      </c>
      <c r="N6" s="12">
        <v>1.226</v>
      </c>
      <c r="O6" s="12">
        <v>2.0680000000000001</v>
      </c>
      <c r="P6" s="12">
        <v>8.0000000000000002E-3</v>
      </c>
      <c r="Q6" s="12">
        <v>6.0000000000000001E-3</v>
      </c>
      <c r="R6" s="2">
        <v>43787</v>
      </c>
      <c r="S6" s="13">
        <v>0.59491898148148148</v>
      </c>
      <c r="T6" s="12">
        <v>2.04</v>
      </c>
      <c r="U6" s="12">
        <v>-82.424645098799999</v>
      </c>
      <c r="V6" s="12">
        <v>27.879394988800001</v>
      </c>
      <c r="W6" s="12">
        <v>-0.83530000000000004</v>
      </c>
    </row>
    <row r="7" spans="1:23" x14ac:dyDescent="0.3">
      <c r="A7" s="12">
        <v>392916.88640000002</v>
      </c>
      <c r="B7" s="12">
        <v>158184.35980000001</v>
      </c>
      <c r="C7" s="12">
        <v>-0.78290000000000004</v>
      </c>
      <c r="D7" s="12">
        <v>6</v>
      </c>
      <c r="F7" s="12">
        <v>1.0999999999999999E-2</v>
      </c>
      <c r="G7" s="12">
        <v>0.02</v>
      </c>
      <c r="H7" s="12" t="s">
        <v>240</v>
      </c>
      <c r="I7" s="12">
        <v>15</v>
      </c>
      <c r="J7" s="12">
        <v>2</v>
      </c>
      <c r="K7" s="12">
        <v>1.6659999999999999</v>
      </c>
      <c r="L7" s="12">
        <v>0.72899999999999998</v>
      </c>
      <c r="M7" s="12">
        <v>1.498</v>
      </c>
      <c r="N7" s="12">
        <v>1.2290000000000001</v>
      </c>
      <c r="O7" s="12">
        <v>2.0699999999999998</v>
      </c>
      <c r="P7" s="12">
        <v>8.0000000000000002E-3</v>
      </c>
      <c r="Q7" s="12">
        <v>7.0000000000000001E-3</v>
      </c>
      <c r="R7" s="2">
        <v>43787</v>
      </c>
      <c r="S7" s="13">
        <v>0.59508101851851858</v>
      </c>
      <c r="T7" s="12">
        <v>2.04</v>
      </c>
      <c r="U7" s="12">
        <v>-82.424671357299999</v>
      </c>
      <c r="V7" s="12">
        <v>27.879394203099999</v>
      </c>
      <c r="W7" s="12">
        <v>-0.70848</v>
      </c>
    </row>
    <row r="8" spans="1:23" x14ac:dyDescent="0.3">
      <c r="A8" s="12">
        <v>392916.64500000002</v>
      </c>
      <c r="B8" s="12">
        <v>158181.98430000001</v>
      </c>
      <c r="C8" s="12">
        <v>-0.65980000000000005</v>
      </c>
      <c r="D8" s="12">
        <v>7</v>
      </c>
      <c r="F8" s="12">
        <v>1.0999999999999999E-2</v>
      </c>
      <c r="G8" s="12">
        <v>2.1000000000000001E-2</v>
      </c>
      <c r="H8" s="12" t="s">
        <v>240</v>
      </c>
      <c r="I8" s="12">
        <v>13</v>
      </c>
      <c r="J8" s="12">
        <v>1</v>
      </c>
      <c r="K8" s="12">
        <v>1.9890000000000001</v>
      </c>
      <c r="L8" s="12">
        <v>0.83899999999999997</v>
      </c>
      <c r="M8" s="12">
        <v>1.8029999999999999</v>
      </c>
      <c r="N8" s="12">
        <v>1.5489999999999999</v>
      </c>
      <c r="O8" s="12">
        <v>2.5209999999999999</v>
      </c>
      <c r="P8" s="12">
        <v>8.0000000000000002E-3</v>
      </c>
      <c r="Q8" s="12">
        <v>7.0000000000000001E-3</v>
      </c>
      <c r="R8" s="2">
        <v>43787</v>
      </c>
      <c r="S8" s="13">
        <v>0.59521990740740738</v>
      </c>
      <c r="T8" s="12">
        <v>2.04</v>
      </c>
      <c r="U8" s="12">
        <v>-82.424695473400007</v>
      </c>
      <c r="V8" s="12">
        <v>27.879391950399999</v>
      </c>
      <c r="W8" s="12">
        <v>-0.58535000000000004</v>
      </c>
    </row>
    <row r="9" spans="1:23" x14ac:dyDescent="0.3">
      <c r="A9" s="12">
        <v>392916.49690000003</v>
      </c>
      <c r="B9" s="12">
        <v>158180.00109999999</v>
      </c>
      <c r="C9" s="12">
        <v>-0.50600000000000001</v>
      </c>
      <c r="D9" s="12">
        <v>8</v>
      </c>
      <c r="F9" s="12">
        <v>1.2E-2</v>
      </c>
      <c r="G9" s="12">
        <v>2.3E-2</v>
      </c>
      <c r="H9" s="12" t="s">
        <v>240</v>
      </c>
      <c r="I9" s="12">
        <v>12</v>
      </c>
      <c r="J9" s="12">
        <v>2</v>
      </c>
      <c r="K9" s="12">
        <v>2.3460000000000001</v>
      </c>
      <c r="L9" s="12">
        <v>0.98299999999999998</v>
      </c>
      <c r="M9" s="12">
        <v>2.1309999999999998</v>
      </c>
      <c r="N9" s="12">
        <v>1.9</v>
      </c>
      <c r="O9" s="12">
        <v>3.0190000000000001</v>
      </c>
      <c r="P9" s="12">
        <v>8.9999999999999993E-3</v>
      </c>
      <c r="Q9" s="12">
        <v>8.0000000000000002E-3</v>
      </c>
      <c r="R9" s="2">
        <v>43787</v>
      </c>
      <c r="S9" s="13">
        <v>0.59539351851851852</v>
      </c>
      <c r="T9" s="12">
        <v>2.04</v>
      </c>
      <c r="U9" s="12">
        <v>-82.424715608699998</v>
      </c>
      <c r="V9" s="12">
        <v>27.879390551899998</v>
      </c>
      <c r="W9" s="12">
        <v>-0.43153000000000002</v>
      </c>
    </row>
    <row r="10" spans="1:23" x14ac:dyDescent="0.3">
      <c r="A10" s="12">
        <v>392916.49</v>
      </c>
      <c r="B10" s="12">
        <v>158179.8327</v>
      </c>
      <c r="C10" s="12">
        <v>-0.48320000000000002</v>
      </c>
      <c r="D10" s="12">
        <v>9</v>
      </c>
      <c r="E10" s="12" t="s">
        <v>313</v>
      </c>
      <c r="F10" s="12">
        <v>1.2E-2</v>
      </c>
      <c r="G10" s="12">
        <v>2.4E-2</v>
      </c>
      <c r="H10" s="12" t="s">
        <v>240</v>
      </c>
      <c r="I10" s="12">
        <v>12</v>
      </c>
      <c r="J10" s="12">
        <v>2</v>
      </c>
      <c r="K10" s="12">
        <v>2.347</v>
      </c>
      <c r="L10" s="12">
        <v>0.98199999999999998</v>
      </c>
      <c r="M10" s="12">
        <v>2.1309999999999998</v>
      </c>
      <c r="N10" s="12">
        <v>1.901</v>
      </c>
      <c r="O10" s="12">
        <v>3.02</v>
      </c>
      <c r="P10" s="12">
        <v>8.9999999999999993E-3</v>
      </c>
      <c r="Q10" s="12">
        <v>8.0000000000000002E-3</v>
      </c>
      <c r="R10" s="2">
        <v>43787</v>
      </c>
      <c r="S10" s="13">
        <v>0.59559027777777784</v>
      </c>
      <c r="T10" s="12">
        <v>2.04</v>
      </c>
      <c r="U10" s="12">
        <v>-82.424717318700004</v>
      </c>
      <c r="V10" s="12">
        <v>27.8793904843</v>
      </c>
      <c r="W10" s="12">
        <v>-0.40872999999999998</v>
      </c>
    </row>
    <row r="11" spans="1:23" x14ac:dyDescent="0.3">
      <c r="A11" s="12">
        <v>392916.49489999999</v>
      </c>
      <c r="B11" s="12">
        <v>158178.663</v>
      </c>
      <c r="C11" s="12">
        <v>-0.37359999999999999</v>
      </c>
      <c r="D11" s="12">
        <v>10</v>
      </c>
      <c r="E11" s="12" t="s">
        <v>313</v>
      </c>
      <c r="F11" s="12">
        <v>1.2999999999999999E-2</v>
      </c>
      <c r="G11" s="12">
        <v>2.5000000000000001E-2</v>
      </c>
      <c r="H11" s="12" t="s">
        <v>240</v>
      </c>
      <c r="I11" s="12">
        <v>12</v>
      </c>
      <c r="J11" s="12">
        <v>2</v>
      </c>
      <c r="K11" s="12">
        <v>2.347</v>
      </c>
      <c r="L11" s="12">
        <v>0.98099999999999998</v>
      </c>
      <c r="M11" s="12">
        <v>2.1320000000000001</v>
      </c>
      <c r="N11" s="12">
        <v>1.903</v>
      </c>
      <c r="O11" s="12">
        <v>3.0209999999999999</v>
      </c>
      <c r="P11" s="12">
        <v>8.9999999999999993E-3</v>
      </c>
      <c r="Q11" s="12">
        <v>8.9999999999999993E-3</v>
      </c>
      <c r="R11" s="2">
        <v>43787</v>
      </c>
      <c r="S11" s="13">
        <v>0.59576388888888887</v>
      </c>
      <c r="T11" s="12">
        <v>2.04</v>
      </c>
      <c r="U11" s="12">
        <v>-82.424729197800005</v>
      </c>
      <c r="V11" s="12">
        <v>27.879390491999999</v>
      </c>
      <c r="W11" s="12">
        <v>-0.29912</v>
      </c>
    </row>
    <row r="12" spans="1:23" x14ac:dyDescent="0.3">
      <c r="A12" s="12">
        <v>392917.26819999999</v>
      </c>
      <c r="B12" s="12">
        <v>158177.26120000001</v>
      </c>
      <c r="C12" s="12">
        <v>-0.26069999999999999</v>
      </c>
      <c r="D12" s="12">
        <v>11</v>
      </c>
      <c r="E12" s="12" t="s">
        <v>313</v>
      </c>
      <c r="F12" s="12">
        <v>1.2999999999999999E-2</v>
      </c>
      <c r="G12" s="12">
        <v>2.5999999999999999E-2</v>
      </c>
      <c r="H12" s="12" t="s">
        <v>240</v>
      </c>
      <c r="I12" s="12">
        <v>11</v>
      </c>
      <c r="J12" s="12">
        <v>2</v>
      </c>
      <c r="K12" s="12">
        <v>2.347</v>
      </c>
      <c r="L12" s="12">
        <v>0.98099999999999998</v>
      </c>
      <c r="M12" s="12">
        <v>2.1320000000000001</v>
      </c>
      <c r="N12" s="12">
        <v>1.9039999999999999</v>
      </c>
      <c r="O12" s="12">
        <v>3.0219999999999998</v>
      </c>
      <c r="P12" s="12">
        <v>8.9999999999999993E-3</v>
      </c>
      <c r="Q12" s="12">
        <v>8.9999999999999993E-3</v>
      </c>
      <c r="R12" s="2">
        <v>43787</v>
      </c>
      <c r="S12" s="13">
        <v>0.59590277777777778</v>
      </c>
      <c r="T12" s="12">
        <v>2.04</v>
      </c>
      <c r="U12" s="12">
        <v>-82.424743461099993</v>
      </c>
      <c r="V12" s="12">
        <v>27.879397426499999</v>
      </c>
      <c r="W12" s="12">
        <v>-0.1862</v>
      </c>
    </row>
    <row r="13" spans="1:23" x14ac:dyDescent="0.3">
      <c r="A13" s="12">
        <v>392918.22460000002</v>
      </c>
      <c r="B13" s="12">
        <v>158176.47229999999</v>
      </c>
      <c r="C13" s="12">
        <v>-9.9699999999999997E-2</v>
      </c>
      <c r="D13" s="12">
        <v>12</v>
      </c>
      <c r="E13" s="12" t="s">
        <v>313</v>
      </c>
      <c r="F13" s="12">
        <v>1.6E-2</v>
      </c>
      <c r="G13" s="12">
        <v>2.8000000000000001E-2</v>
      </c>
      <c r="H13" s="12" t="s">
        <v>240</v>
      </c>
      <c r="I13" s="12">
        <v>9</v>
      </c>
      <c r="J13" s="12">
        <v>2</v>
      </c>
      <c r="K13" s="12">
        <v>3.3620000000000001</v>
      </c>
      <c r="L13" s="12">
        <v>1.7390000000000001</v>
      </c>
      <c r="M13" s="12">
        <v>2.8780000000000001</v>
      </c>
      <c r="N13" s="12">
        <v>3.1269999999999998</v>
      </c>
      <c r="O13" s="12">
        <v>4.5919999999999996</v>
      </c>
      <c r="P13" s="12">
        <v>0.01</v>
      </c>
      <c r="Q13" s="12">
        <v>1.2E-2</v>
      </c>
      <c r="R13" s="2">
        <v>43787</v>
      </c>
      <c r="S13" s="13">
        <v>0.5962615740740741</v>
      </c>
      <c r="T13" s="12">
        <v>2.04</v>
      </c>
      <c r="U13" s="12">
        <v>-82.424751506600003</v>
      </c>
      <c r="V13" s="12">
        <v>27.8794060325</v>
      </c>
      <c r="W13" s="12">
        <v>-2.5190000000000001E-2</v>
      </c>
    </row>
    <row r="14" spans="1:23" x14ac:dyDescent="0.3">
      <c r="A14" s="12">
        <v>392919.56640000001</v>
      </c>
      <c r="B14" s="12">
        <v>158177.44940000001</v>
      </c>
      <c r="C14" s="12">
        <v>-0.26069999999999999</v>
      </c>
      <c r="D14" s="12">
        <v>13</v>
      </c>
      <c r="E14" s="12" t="s">
        <v>249</v>
      </c>
      <c r="F14" s="12">
        <v>1.2E-2</v>
      </c>
      <c r="G14" s="12">
        <v>2.4E-2</v>
      </c>
      <c r="H14" s="12" t="s">
        <v>240</v>
      </c>
      <c r="I14" s="12">
        <v>11</v>
      </c>
      <c r="J14" s="12">
        <v>2</v>
      </c>
      <c r="K14" s="12">
        <v>2.5710000000000002</v>
      </c>
      <c r="L14" s="12">
        <v>1.1499999999999999</v>
      </c>
      <c r="M14" s="12">
        <v>2.2989999999999999</v>
      </c>
      <c r="N14" s="12">
        <v>2.181</v>
      </c>
      <c r="O14" s="12">
        <v>3.371</v>
      </c>
      <c r="P14" s="12">
        <v>8.9999999999999993E-3</v>
      </c>
      <c r="Q14" s="12">
        <v>8.9999999999999993E-3</v>
      </c>
      <c r="R14" s="2">
        <v>43787</v>
      </c>
      <c r="S14" s="13">
        <v>0.5970833333333333</v>
      </c>
      <c r="T14" s="12">
        <v>2.04</v>
      </c>
      <c r="U14" s="12">
        <v>-82.4247416308</v>
      </c>
      <c r="V14" s="12">
        <v>27.879418171600001</v>
      </c>
      <c r="W14" s="12">
        <v>-0.1862</v>
      </c>
    </row>
    <row r="15" spans="1:23" x14ac:dyDescent="0.3">
      <c r="A15" s="12">
        <v>392919.60979999998</v>
      </c>
      <c r="B15" s="12">
        <v>158175.84940000001</v>
      </c>
      <c r="C15" s="12">
        <v>-0.1384</v>
      </c>
      <c r="D15" s="12">
        <v>14</v>
      </c>
      <c r="F15" s="12">
        <v>1.6E-2</v>
      </c>
      <c r="G15" s="12">
        <v>2.5999999999999999E-2</v>
      </c>
      <c r="H15" s="12" t="s">
        <v>240</v>
      </c>
      <c r="I15" s="12">
        <v>9</v>
      </c>
      <c r="J15" s="12">
        <v>2</v>
      </c>
      <c r="K15" s="12">
        <v>2.8610000000000002</v>
      </c>
      <c r="L15" s="12">
        <v>1.55</v>
      </c>
      <c r="M15" s="12">
        <v>2.4049999999999998</v>
      </c>
      <c r="N15" s="12">
        <v>2.3159999999999998</v>
      </c>
      <c r="O15" s="12">
        <v>3.681</v>
      </c>
      <c r="P15" s="12">
        <v>1.2E-2</v>
      </c>
      <c r="Q15" s="12">
        <v>0.01</v>
      </c>
      <c r="R15" s="2">
        <v>43787</v>
      </c>
      <c r="S15" s="13">
        <v>0.59748842592592599</v>
      </c>
      <c r="T15" s="12">
        <v>2.04</v>
      </c>
      <c r="U15" s="12">
        <v>-82.424757881199994</v>
      </c>
      <c r="V15" s="12">
        <v>27.879418513200001</v>
      </c>
      <c r="W15" s="12">
        <v>-6.3880000000000006E-2</v>
      </c>
    </row>
    <row r="16" spans="1:23" x14ac:dyDescent="0.3">
      <c r="A16" s="12">
        <v>392919.75760000001</v>
      </c>
      <c r="B16" s="12">
        <v>158178.3303</v>
      </c>
      <c r="C16" s="12">
        <v>-0.37759999999999999</v>
      </c>
      <c r="D16" s="12">
        <v>15</v>
      </c>
      <c r="F16" s="12">
        <v>1.2999999999999999E-2</v>
      </c>
      <c r="G16" s="12">
        <v>2.5999999999999999E-2</v>
      </c>
      <c r="H16" s="12" t="s">
        <v>240</v>
      </c>
      <c r="I16" s="12">
        <v>11</v>
      </c>
      <c r="J16" s="12">
        <v>2</v>
      </c>
      <c r="K16" s="12">
        <v>2.58</v>
      </c>
      <c r="L16" s="12">
        <v>1.153</v>
      </c>
      <c r="M16" s="12">
        <v>2.3079999999999998</v>
      </c>
      <c r="N16" s="12">
        <v>2.1960000000000002</v>
      </c>
      <c r="O16" s="12">
        <v>3.3879999999999999</v>
      </c>
      <c r="P16" s="12">
        <v>8.9999999999999993E-3</v>
      </c>
      <c r="Q16" s="12">
        <v>0.01</v>
      </c>
      <c r="R16" s="2">
        <v>43787</v>
      </c>
      <c r="S16" s="13">
        <v>0.5977662037037037</v>
      </c>
      <c r="T16" s="12">
        <v>2.04</v>
      </c>
      <c r="U16" s="12">
        <v>-82.424732691499997</v>
      </c>
      <c r="V16" s="12">
        <v>27.879419924600001</v>
      </c>
      <c r="W16" s="12">
        <v>-0.30310999999999999</v>
      </c>
    </row>
    <row r="17" spans="1:23" x14ac:dyDescent="0.3">
      <c r="A17" s="12">
        <v>392919.924</v>
      </c>
      <c r="B17" s="12">
        <v>158179.33410000001</v>
      </c>
      <c r="C17" s="12">
        <v>-0.46300000000000002</v>
      </c>
      <c r="D17" s="12">
        <v>16</v>
      </c>
      <c r="F17" s="12">
        <v>1.2999999999999999E-2</v>
      </c>
      <c r="G17" s="12">
        <v>2.5000000000000001E-2</v>
      </c>
      <c r="H17" s="12" t="s">
        <v>240</v>
      </c>
      <c r="I17" s="12">
        <v>11</v>
      </c>
      <c r="J17" s="12">
        <v>2</v>
      </c>
      <c r="K17" s="12">
        <v>2.581</v>
      </c>
      <c r="L17" s="12">
        <v>1.1539999999999999</v>
      </c>
      <c r="M17" s="12">
        <v>2.3090000000000002</v>
      </c>
      <c r="N17" s="12">
        <v>2.198</v>
      </c>
      <c r="O17" s="12">
        <v>3.39</v>
      </c>
      <c r="P17" s="12">
        <v>8.9999999999999993E-3</v>
      </c>
      <c r="Q17" s="12">
        <v>0.01</v>
      </c>
      <c r="R17" s="2">
        <v>43787</v>
      </c>
      <c r="S17" s="13">
        <v>0.59791666666666665</v>
      </c>
      <c r="T17" s="12">
        <v>2.04</v>
      </c>
      <c r="U17" s="12">
        <v>-82.424722503200002</v>
      </c>
      <c r="V17" s="12">
        <v>27.879421457599999</v>
      </c>
      <c r="W17" s="12">
        <v>-0.38851999999999998</v>
      </c>
    </row>
    <row r="18" spans="1:23" x14ac:dyDescent="0.3">
      <c r="A18" s="12">
        <v>392919.90120000002</v>
      </c>
      <c r="B18" s="12">
        <v>158179.49479999999</v>
      </c>
      <c r="C18" s="12">
        <v>-0.49759999999999999</v>
      </c>
      <c r="D18" s="12">
        <v>17</v>
      </c>
      <c r="F18" s="12">
        <v>1.4E-2</v>
      </c>
      <c r="G18" s="12">
        <v>2.5999999999999999E-2</v>
      </c>
      <c r="H18" s="12" t="s">
        <v>240</v>
      </c>
      <c r="I18" s="12">
        <v>11</v>
      </c>
      <c r="J18" s="12">
        <v>2</v>
      </c>
      <c r="K18" s="12">
        <v>2.5830000000000002</v>
      </c>
      <c r="L18" s="12">
        <v>1.1539999999999999</v>
      </c>
      <c r="M18" s="12">
        <v>2.3109999999999999</v>
      </c>
      <c r="N18" s="12">
        <v>2.202</v>
      </c>
      <c r="O18" s="12">
        <v>3.3940000000000001</v>
      </c>
      <c r="P18" s="12">
        <v>8.9999999999999993E-3</v>
      </c>
      <c r="Q18" s="12">
        <v>0.01</v>
      </c>
      <c r="R18" s="2">
        <v>43787</v>
      </c>
      <c r="S18" s="13">
        <v>0.59802083333333333</v>
      </c>
      <c r="T18" s="12">
        <v>2.04</v>
      </c>
      <c r="U18" s="12">
        <v>-82.424720870300007</v>
      </c>
      <c r="V18" s="12">
        <v>27.879421256899999</v>
      </c>
      <c r="W18" s="12">
        <v>-0.42312</v>
      </c>
    </row>
    <row r="19" spans="1:23" x14ac:dyDescent="0.3">
      <c r="A19" s="12">
        <v>392919.90710000001</v>
      </c>
      <c r="B19" s="12">
        <v>158180.86910000001</v>
      </c>
      <c r="C19" s="12">
        <v>-0.62370000000000003</v>
      </c>
      <c r="D19" s="12">
        <v>18</v>
      </c>
      <c r="F19" s="12">
        <v>1.2E-2</v>
      </c>
      <c r="G19" s="12">
        <v>2.4E-2</v>
      </c>
      <c r="H19" s="12" t="s">
        <v>240</v>
      </c>
      <c r="I19" s="12">
        <v>12</v>
      </c>
      <c r="J19" s="12">
        <v>2</v>
      </c>
      <c r="K19" s="12">
        <v>2.339</v>
      </c>
      <c r="L19" s="12">
        <v>0.97099999999999997</v>
      </c>
      <c r="M19" s="12">
        <v>2.1280000000000001</v>
      </c>
      <c r="N19" s="12">
        <v>1.91</v>
      </c>
      <c r="O19" s="12">
        <v>3.02</v>
      </c>
      <c r="P19" s="12">
        <v>8.9999999999999993E-3</v>
      </c>
      <c r="Q19" s="12">
        <v>8.9999999999999993E-3</v>
      </c>
      <c r="R19" s="2">
        <v>43787</v>
      </c>
      <c r="S19" s="13">
        <v>0.59815972222222225</v>
      </c>
      <c r="T19" s="12">
        <v>2.04</v>
      </c>
      <c r="U19" s="12">
        <v>-82.424706913700007</v>
      </c>
      <c r="V19" s="12">
        <v>27.8794213531</v>
      </c>
      <c r="W19" s="12">
        <v>-0.54923</v>
      </c>
    </row>
    <row r="20" spans="1:23" x14ac:dyDescent="0.3">
      <c r="A20" s="12">
        <v>392919.77929999999</v>
      </c>
      <c r="B20" s="12">
        <v>158182.82999999999</v>
      </c>
      <c r="C20" s="12">
        <v>-0.75990000000000002</v>
      </c>
      <c r="D20" s="12">
        <v>19</v>
      </c>
      <c r="F20" s="12">
        <v>1.0999999999999999E-2</v>
      </c>
      <c r="G20" s="12">
        <v>2.1000000000000001E-2</v>
      </c>
      <c r="H20" s="12" t="s">
        <v>240</v>
      </c>
      <c r="I20" s="12">
        <v>13</v>
      </c>
      <c r="J20" s="12">
        <v>2</v>
      </c>
      <c r="K20" s="12">
        <v>2.3380000000000001</v>
      </c>
      <c r="L20" s="12">
        <v>0.97</v>
      </c>
      <c r="M20" s="12">
        <v>2.1280000000000001</v>
      </c>
      <c r="N20" s="12">
        <v>1.91</v>
      </c>
      <c r="O20" s="12">
        <v>3.0190000000000001</v>
      </c>
      <c r="P20" s="12">
        <v>8.0000000000000002E-3</v>
      </c>
      <c r="Q20" s="12">
        <v>7.0000000000000001E-3</v>
      </c>
      <c r="R20" s="2">
        <v>43787</v>
      </c>
      <c r="S20" s="13">
        <v>0.59829861111111116</v>
      </c>
      <c r="T20" s="12">
        <v>2.04</v>
      </c>
      <c r="U20" s="12">
        <v>-82.424686995200005</v>
      </c>
      <c r="V20" s="12">
        <v>27.8794202612</v>
      </c>
      <c r="W20" s="12">
        <v>-0.68545</v>
      </c>
    </row>
    <row r="21" spans="1:23" x14ac:dyDescent="0.3">
      <c r="A21" s="12">
        <v>392919.72100000002</v>
      </c>
      <c r="B21" s="12">
        <v>158185.0834</v>
      </c>
      <c r="C21" s="12">
        <v>-0.84799999999999998</v>
      </c>
      <c r="D21" s="12">
        <v>20</v>
      </c>
      <c r="F21" s="12">
        <v>0.01</v>
      </c>
      <c r="G21" s="12">
        <v>1.9E-2</v>
      </c>
      <c r="H21" s="12" t="s">
        <v>240</v>
      </c>
      <c r="I21" s="12">
        <v>14</v>
      </c>
      <c r="J21" s="12">
        <v>2</v>
      </c>
      <c r="K21" s="12">
        <v>1.9910000000000001</v>
      </c>
      <c r="L21" s="12">
        <v>0.82499999999999996</v>
      </c>
      <c r="M21" s="12">
        <v>1.8120000000000001</v>
      </c>
      <c r="N21" s="12">
        <v>1.5660000000000001</v>
      </c>
      <c r="O21" s="12">
        <v>2.5329999999999999</v>
      </c>
      <c r="P21" s="12">
        <v>8.0000000000000002E-3</v>
      </c>
      <c r="Q21" s="12">
        <v>7.0000000000000001E-3</v>
      </c>
      <c r="R21" s="2">
        <v>43787</v>
      </c>
      <c r="S21" s="13">
        <v>0.59844907407407411</v>
      </c>
      <c r="T21" s="12">
        <v>2.04</v>
      </c>
      <c r="U21" s="12">
        <v>-82.424664108499996</v>
      </c>
      <c r="V21" s="12">
        <v>27.8794198055</v>
      </c>
      <c r="W21" s="12">
        <v>-0.77358000000000005</v>
      </c>
    </row>
    <row r="22" spans="1:23" x14ac:dyDescent="0.3">
      <c r="A22" s="12">
        <v>392923.48210000002</v>
      </c>
      <c r="B22" s="12">
        <v>158186.72380000001</v>
      </c>
      <c r="C22" s="12">
        <v>-0.87909999999999999</v>
      </c>
      <c r="D22" s="12">
        <v>21</v>
      </c>
      <c r="F22" s="12">
        <v>0.01</v>
      </c>
      <c r="G22" s="12">
        <v>1.7999999999999999E-2</v>
      </c>
      <c r="H22" s="12" t="s">
        <v>240</v>
      </c>
      <c r="I22" s="12">
        <v>16</v>
      </c>
      <c r="J22" s="12">
        <v>1</v>
      </c>
      <c r="K22" s="12">
        <v>1.552</v>
      </c>
      <c r="L22" s="12">
        <v>0.67</v>
      </c>
      <c r="M22" s="12">
        <v>1.399</v>
      </c>
      <c r="N22" s="12">
        <v>1.137</v>
      </c>
      <c r="O22" s="12">
        <v>1.9239999999999999</v>
      </c>
      <c r="P22" s="12">
        <v>7.0000000000000001E-3</v>
      </c>
      <c r="Q22" s="12">
        <v>6.0000000000000001E-3</v>
      </c>
      <c r="R22" s="2">
        <v>43787</v>
      </c>
      <c r="S22" s="13">
        <v>0.59871527777777778</v>
      </c>
      <c r="T22" s="12">
        <v>2.04</v>
      </c>
      <c r="U22" s="12">
        <v>-82.4246475817</v>
      </c>
      <c r="V22" s="12">
        <v>27.879453797499998</v>
      </c>
      <c r="W22" s="12">
        <v>-0.80469000000000002</v>
      </c>
    </row>
    <row r="23" spans="1:23" x14ac:dyDescent="0.3">
      <c r="A23" s="12">
        <v>392923.67379999999</v>
      </c>
      <c r="B23" s="12">
        <v>158184.63889999999</v>
      </c>
      <c r="C23" s="12">
        <v>-0.77929999999999999</v>
      </c>
      <c r="D23" s="12">
        <v>22</v>
      </c>
      <c r="F23" s="12">
        <v>0.01</v>
      </c>
      <c r="G23" s="12">
        <v>1.7999999999999999E-2</v>
      </c>
      <c r="H23" s="12" t="s">
        <v>240</v>
      </c>
      <c r="I23" s="12">
        <v>16</v>
      </c>
      <c r="J23" s="12">
        <v>2</v>
      </c>
      <c r="K23" s="12">
        <v>1.5529999999999999</v>
      </c>
      <c r="L23" s="12">
        <v>0.67</v>
      </c>
      <c r="M23" s="12">
        <v>1.401</v>
      </c>
      <c r="N23" s="12">
        <v>1.1379999999999999</v>
      </c>
      <c r="O23" s="12">
        <v>1.925</v>
      </c>
      <c r="P23" s="12">
        <v>7.0000000000000001E-3</v>
      </c>
      <c r="Q23" s="12">
        <v>6.0000000000000001E-3</v>
      </c>
      <c r="R23" s="2">
        <v>43787</v>
      </c>
      <c r="S23" s="13">
        <v>0.59887731481481488</v>
      </c>
      <c r="T23" s="12">
        <v>2.04</v>
      </c>
      <c r="U23" s="12">
        <v>-82.424668761800007</v>
      </c>
      <c r="V23" s="12">
        <v>27.879455462199999</v>
      </c>
      <c r="W23" s="12">
        <v>-0.70487</v>
      </c>
    </row>
    <row r="24" spans="1:23" x14ac:dyDescent="0.3">
      <c r="A24" s="12">
        <v>392923.95419999998</v>
      </c>
      <c r="B24" s="12">
        <v>158182.54199999999</v>
      </c>
      <c r="C24" s="12">
        <v>-0.66959999999999997</v>
      </c>
      <c r="D24" s="12">
        <v>23</v>
      </c>
      <c r="F24" s="12">
        <v>0.01</v>
      </c>
      <c r="G24" s="12">
        <v>1.7999999999999999E-2</v>
      </c>
      <c r="H24" s="12" t="s">
        <v>240</v>
      </c>
      <c r="I24" s="12">
        <v>16</v>
      </c>
      <c r="J24" s="12">
        <v>2</v>
      </c>
      <c r="K24" s="12">
        <v>1.554</v>
      </c>
      <c r="L24" s="12">
        <v>0.67</v>
      </c>
      <c r="M24" s="12">
        <v>1.4019999999999999</v>
      </c>
      <c r="N24" s="12">
        <v>1.1399999999999999</v>
      </c>
      <c r="O24" s="12">
        <v>1.927</v>
      </c>
      <c r="P24" s="12">
        <v>7.0000000000000001E-3</v>
      </c>
      <c r="Q24" s="12">
        <v>6.0000000000000001E-3</v>
      </c>
      <c r="R24" s="2">
        <v>43787</v>
      </c>
      <c r="S24" s="13">
        <v>0.59903935185185186</v>
      </c>
      <c r="T24" s="12">
        <v>2.04</v>
      </c>
      <c r="U24" s="12">
        <v>-82.424690066899998</v>
      </c>
      <c r="V24" s="12">
        <v>27.879457927000001</v>
      </c>
      <c r="W24" s="12">
        <v>-0.59514</v>
      </c>
    </row>
    <row r="25" spans="1:23" x14ac:dyDescent="0.3">
      <c r="A25" s="12">
        <v>392923.84789999999</v>
      </c>
      <c r="B25" s="12">
        <v>158180.27989999999</v>
      </c>
      <c r="C25" s="12">
        <v>-0.5484</v>
      </c>
      <c r="D25" s="12">
        <v>24</v>
      </c>
      <c r="F25" s="12">
        <v>0.01</v>
      </c>
      <c r="G25" s="12">
        <v>0.02</v>
      </c>
      <c r="H25" s="12" t="s">
        <v>240</v>
      </c>
      <c r="I25" s="12">
        <v>13</v>
      </c>
      <c r="J25" s="12">
        <v>2</v>
      </c>
      <c r="K25" s="12">
        <v>1.881</v>
      </c>
      <c r="L25" s="12">
        <v>0.79800000000000004</v>
      </c>
      <c r="M25" s="12">
        <v>1.7030000000000001</v>
      </c>
      <c r="N25" s="12">
        <v>1.4810000000000001</v>
      </c>
      <c r="O25" s="12">
        <v>2.3940000000000001</v>
      </c>
      <c r="P25" s="12">
        <v>8.0000000000000002E-3</v>
      </c>
      <c r="Q25" s="12">
        <v>7.0000000000000001E-3</v>
      </c>
      <c r="R25" s="2">
        <v>43787</v>
      </c>
      <c r="S25" s="13">
        <v>0.59927083333333331</v>
      </c>
      <c r="T25" s="12">
        <v>2.04</v>
      </c>
      <c r="U25" s="12">
        <v>-82.424713036100002</v>
      </c>
      <c r="V25" s="12">
        <v>27.879456897000001</v>
      </c>
      <c r="W25" s="12">
        <v>-0.47392000000000001</v>
      </c>
    </row>
    <row r="26" spans="1:23" x14ac:dyDescent="0.3">
      <c r="A26" s="12">
        <v>392923.90330000001</v>
      </c>
      <c r="B26" s="12">
        <v>158179.33609999999</v>
      </c>
      <c r="C26" s="12">
        <v>-0.48170000000000002</v>
      </c>
      <c r="D26" s="12">
        <v>25</v>
      </c>
      <c r="F26" s="12">
        <v>1.0999999999999999E-2</v>
      </c>
      <c r="G26" s="12">
        <v>2.1000000000000001E-2</v>
      </c>
      <c r="H26" s="12" t="s">
        <v>240</v>
      </c>
      <c r="I26" s="12">
        <v>12</v>
      </c>
      <c r="J26" s="12">
        <v>1</v>
      </c>
      <c r="K26" s="12">
        <v>2.3279999999999998</v>
      </c>
      <c r="L26" s="12">
        <v>0.96399999999999997</v>
      </c>
      <c r="M26" s="12">
        <v>2.1190000000000002</v>
      </c>
      <c r="N26" s="12">
        <v>1.907</v>
      </c>
      <c r="O26" s="12">
        <v>3.0089999999999999</v>
      </c>
      <c r="P26" s="12">
        <v>8.0000000000000002E-3</v>
      </c>
      <c r="Q26" s="12">
        <v>7.0000000000000001E-3</v>
      </c>
      <c r="R26" s="2">
        <v>43787</v>
      </c>
      <c r="S26" s="13">
        <v>0.59940972222222222</v>
      </c>
      <c r="T26" s="12">
        <v>2.04</v>
      </c>
      <c r="U26" s="12">
        <v>-82.424722622900006</v>
      </c>
      <c r="V26" s="12">
        <v>27.879457367400001</v>
      </c>
      <c r="W26" s="12">
        <v>-0.40721000000000002</v>
      </c>
    </row>
    <row r="27" spans="1:23" x14ac:dyDescent="0.3">
      <c r="A27" s="12">
        <v>392923.85749999998</v>
      </c>
      <c r="B27" s="12">
        <v>158179.2433</v>
      </c>
      <c r="C27" s="12">
        <v>-0.45140000000000002</v>
      </c>
      <c r="D27" s="12">
        <v>26</v>
      </c>
      <c r="E27" s="12" t="s">
        <v>313</v>
      </c>
      <c r="F27" s="12">
        <v>0.01</v>
      </c>
      <c r="G27" s="12">
        <v>0.02</v>
      </c>
      <c r="H27" s="12" t="s">
        <v>240</v>
      </c>
      <c r="I27" s="12">
        <v>12</v>
      </c>
      <c r="J27" s="12">
        <v>2</v>
      </c>
      <c r="K27" s="12">
        <v>2.327</v>
      </c>
      <c r="L27" s="12">
        <v>0.96299999999999997</v>
      </c>
      <c r="M27" s="12">
        <v>2.1190000000000002</v>
      </c>
      <c r="N27" s="12">
        <v>1.907</v>
      </c>
      <c r="O27" s="12">
        <v>3.0089999999999999</v>
      </c>
      <c r="P27" s="12">
        <v>8.0000000000000002E-3</v>
      </c>
      <c r="Q27" s="12">
        <v>7.0000000000000001E-3</v>
      </c>
      <c r="R27" s="2">
        <v>43787</v>
      </c>
      <c r="S27" s="13">
        <v>0.5995138888888889</v>
      </c>
      <c r="T27" s="12">
        <v>2.04</v>
      </c>
      <c r="U27" s="12">
        <v>-82.424723563699999</v>
      </c>
      <c r="V27" s="12">
        <v>27.879456951200002</v>
      </c>
      <c r="W27" s="12">
        <v>-0.37691000000000002</v>
      </c>
    </row>
    <row r="28" spans="1:23" x14ac:dyDescent="0.3">
      <c r="A28" s="12">
        <v>392923.78340000001</v>
      </c>
      <c r="B28" s="12">
        <v>158178.565</v>
      </c>
      <c r="C28" s="12">
        <v>-0.36959999999999998</v>
      </c>
      <c r="D28" s="12">
        <v>27</v>
      </c>
      <c r="E28" s="12" t="s">
        <v>313</v>
      </c>
      <c r="F28" s="12">
        <v>1.0999999999999999E-2</v>
      </c>
      <c r="G28" s="12">
        <v>2.1999999999999999E-2</v>
      </c>
      <c r="H28" s="12" t="s">
        <v>240</v>
      </c>
      <c r="I28" s="12">
        <v>12</v>
      </c>
      <c r="J28" s="12">
        <v>2</v>
      </c>
      <c r="K28" s="12">
        <v>2.3260000000000001</v>
      </c>
      <c r="L28" s="12">
        <v>0.96299999999999997</v>
      </c>
      <c r="M28" s="12">
        <v>2.117</v>
      </c>
      <c r="N28" s="12">
        <v>1.9059999999999999</v>
      </c>
      <c r="O28" s="12">
        <v>3.0070000000000001</v>
      </c>
      <c r="P28" s="12">
        <v>8.0000000000000002E-3</v>
      </c>
      <c r="Q28" s="12">
        <v>8.0000000000000002E-3</v>
      </c>
      <c r="R28" s="2">
        <v>43787</v>
      </c>
      <c r="S28" s="13">
        <v>0.59974537037037035</v>
      </c>
      <c r="T28" s="12">
        <v>2.04</v>
      </c>
      <c r="U28" s="12">
        <v>-82.424730449699993</v>
      </c>
      <c r="V28" s="12">
        <v>27.8794562613</v>
      </c>
      <c r="W28" s="12">
        <v>-0.29509999999999997</v>
      </c>
    </row>
    <row r="29" spans="1:23" x14ac:dyDescent="0.3">
      <c r="A29" s="12">
        <v>392923.91190000001</v>
      </c>
      <c r="B29" s="12">
        <v>158178.05369999999</v>
      </c>
      <c r="C29" s="12">
        <v>-0.32650000000000001</v>
      </c>
      <c r="D29" s="12">
        <v>28</v>
      </c>
      <c r="E29" s="12" t="s">
        <v>313</v>
      </c>
      <c r="F29" s="12">
        <v>1.2E-2</v>
      </c>
      <c r="G29" s="12">
        <v>2.4E-2</v>
      </c>
      <c r="H29" s="12" t="s">
        <v>240</v>
      </c>
      <c r="I29" s="12">
        <v>12</v>
      </c>
      <c r="J29" s="12">
        <v>2</v>
      </c>
      <c r="K29" s="12">
        <v>2.323</v>
      </c>
      <c r="L29" s="12">
        <v>0.96099999999999997</v>
      </c>
      <c r="M29" s="12">
        <v>2.1150000000000002</v>
      </c>
      <c r="N29" s="12">
        <v>1.905</v>
      </c>
      <c r="O29" s="12">
        <v>3.004</v>
      </c>
      <c r="P29" s="12">
        <v>8.9999999999999993E-3</v>
      </c>
      <c r="Q29" s="12">
        <v>8.9999999999999993E-3</v>
      </c>
      <c r="R29" s="2">
        <v>43787</v>
      </c>
      <c r="S29" s="13">
        <v>0.59988425925925926</v>
      </c>
      <c r="T29" s="12">
        <v>2.04</v>
      </c>
      <c r="U29" s="12">
        <v>-82.4247356467</v>
      </c>
      <c r="V29" s="12">
        <v>27.879457404899998</v>
      </c>
      <c r="W29" s="12">
        <v>-0.25198999999999999</v>
      </c>
    </row>
    <row r="30" spans="1:23" x14ac:dyDescent="0.3">
      <c r="A30" s="12">
        <v>392926.44079999998</v>
      </c>
      <c r="B30" s="12">
        <v>158176.93650000001</v>
      </c>
      <c r="C30" s="12">
        <v>-0.2452</v>
      </c>
      <c r="D30" s="12">
        <v>29</v>
      </c>
      <c r="E30" s="12" t="s">
        <v>313</v>
      </c>
      <c r="F30" s="12">
        <v>1.4999999999999999E-2</v>
      </c>
      <c r="G30" s="12">
        <v>2.5000000000000001E-2</v>
      </c>
      <c r="H30" s="12" t="s">
        <v>240</v>
      </c>
      <c r="I30" s="12">
        <v>10</v>
      </c>
      <c r="J30" s="12">
        <v>2</v>
      </c>
      <c r="K30" s="12">
        <v>3.2</v>
      </c>
      <c r="L30" s="12">
        <v>1.6459999999999999</v>
      </c>
      <c r="M30" s="12">
        <v>2.7440000000000002</v>
      </c>
      <c r="N30" s="12">
        <v>2.8730000000000002</v>
      </c>
      <c r="O30" s="12">
        <v>4.3010000000000002</v>
      </c>
      <c r="P30" s="12">
        <v>8.9999999999999993E-3</v>
      </c>
      <c r="Q30" s="12">
        <v>1.0999999999999999E-2</v>
      </c>
      <c r="R30" s="2">
        <v>43787</v>
      </c>
      <c r="S30" s="13">
        <v>0.60008101851851847</v>
      </c>
      <c r="T30" s="12">
        <v>2.04</v>
      </c>
      <c r="U30" s="12">
        <v>-82.424747081600003</v>
      </c>
      <c r="V30" s="12">
        <v>27.879480190999999</v>
      </c>
      <c r="W30" s="12">
        <v>-0.17068</v>
      </c>
    </row>
    <row r="31" spans="1:23" x14ac:dyDescent="0.3">
      <c r="A31" s="12">
        <v>392926.4743</v>
      </c>
      <c r="B31" s="12">
        <v>158178.0821</v>
      </c>
      <c r="C31" s="12">
        <v>-0.32469999999999999</v>
      </c>
      <c r="D31" s="12">
        <v>30</v>
      </c>
      <c r="E31" s="12" t="s">
        <v>313</v>
      </c>
      <c r="F31" s="12">
        <v>1.2E-2</v>
      </c>
      <c r="G31" s="12">
        <v>2.3E-2</v>
      </c>
      <c r="H31" s="12" t="s">
        <v>240</v>
      </c>
      <c r="I31" s="12">
        <v>11</v>
      </c>
      <c r="J31" s="12">
        <v>2</v>
      </c>
      <c r="K31" s="12">
        <v>2.6160000000000001</v>
      </c>
      <c r="L31" s="12">
        <v>1.1819999999999999</v>
      </c>
      <c r="M31" s="12">
        <v>2.3330000000000002</v>
      </c>
      <c r="N31" s="12">
        <v>2.2450000000000001</v>
      </c>
      <c r="O31" s="12">
        <v>3.4470000000000001</v>
      </c>
      <c r="P31" s="12">
        <v>8.0000000000000002E-3</v>
      </c>
      <c r="Q31" s="12">
        <v>8.0000000000000002E-3</v>
      </c>
      <c r="R31" s="2">
        <v>43787</v>
      </c>
      <c r="S31" s="13">
        <v>0.60020833333333334</v>
      </c>
      <c r="T31" s="12">
        <v>2.04</v>
      </c>
      <c r="U31" s="12">
        <v>-82.424735448500002</v>
      </c>
      <c r="V31" s="12">
        <v>27.879480529199999</v>
      </c>
      <c r="W31" s="12">
        <v>-0.25019000000000002</v>
      </c>
    </row>
    <row r="32" spans="1:23" x14ac:dyDescent="0.3">
      <c r="A32" s="12">
        <v>392926.44380000001</v>
      </c>
      <c r="B32" s="12">
        <v>158179.12229999999</v>
      </c>
      <c r="C32" s="12">
        <v>-0.42399999999999999</v>
      </c>
      <c r="D32" s="12">
        <v>31</v>
      </c>
      <c r="E32" s="12" t="s">
        <v>313</v>
      </c>
      <c r="F32" s="12">
        <v>1.2E-2</v>
      </c>
      <c r="G32" s="12">
        <v>2.3E-2</v>
      </c>
      <c r="H32" s="12" t="s">
        <v>240</v>
      </c>
      <c r="I32" s="12">
        <v>11</v>
      </c>
      <c r="J32" s="12">
        <v>1</v>
      </c>
      <c r="K32" s="12">
        <v>2.5979999999999999</v>
      </c>
      <c r="L32" s="12">
        <v>1.1619999999999999</v>
      </c>
      <c r="M32" s="12">
        <v>2.323</v>
      </c>
      <c r="N32" s="12">
        <v>2.238</v>
      </c>
      <c r="O32" s="12">
        <v>3.4279999999999999</v>
      </c>
      <c r="P32" s="12">
        <v>8.0000000000000002E-3</v>
      </c>
      <c r="Q32" s="12">
        <v>8.9999999999999993E-3</v>
      </c>
      <c r="R32" s="2">
        <v>43787</v>
      </c>
      <c r="S32" s="13">
        <v>0.60033564814814822</v>
      </c>
      <c r="T32" s="12">
        <v>2.04</v>
      </c>
      <c r="U32" s="12">
        <v>-82.424724883600007</v>
      </c>
      <c r="V32" s="12">
        <v>27.879480286500002</v>
      </c>
      <c r="W32" s="12">
        <v>-0.34949999999999998</v>
      </c>
    </row>
    <row r="33" spans="1:23" x14ac:dyDescent="0.3">
      <c r="A33" s="12">
        <v>392926.51040000003</v>
      </c>
      <c r="B33" s="12">
        <v>158179.30050000001</v>
      </c>
      <c r="C33" s="12">
        <v>-0.47270000000000001</v>
      </c>
      <c r="D33" s="12">
        <v>32</v>
      </c>
      <c r="F33" s="12">
        <v>1.2E-2</v>
      </c>
      <c r="G33" s="12">
        <v>2.3E-2</v>
      </c>
      <c r="H33" s="12" t="s">
        <v>240</v>
      </c>
      <c r="I33" s="12">
        <v>13</v>
      </c>
      <c r="J33" s="12">
        <v>3</v>
      </c>
      <c r="K33" s="12">
        <v>2.0880000000000001</v>
      </c>
      <c r="L33" s="12">
        <v>0.89700000000000002</v>
      </c>
      <c r="M33" s="12">
        <v>1.8859999999999999</v>
      </c>
      <c r="N33" s="12">
        <v>1.649</v>
      </c>
      <c r="O33" s="12">
        <v>2.661</v>
      </c>
      <c r="P33" s="12">
        <v>8.9999999999999993E-3</v>
      </c>
      <c r="Q33" s="12">
        <v>8.0000000000000002E-3</v>
      </c>
      <c r="R33" s="2">
        <v>43787</v>
      </c>
      <c r="S33" s="13">
        <v>0.60045138888888883</v>
      </c>
      <c r="T33" s="12">
        <v>2.04</v>
      </c>
      <c r="U33" s="12">
        <v>-82.424723076199996</v>
      </c>
      <c r="V33" s="12">
        <v>27.879480893099998</v>
      </c>
      <c r="W33" s="12">
        <v>-0.3982</v>
      </c>
    </row>
    <row r="34" spans="1:23" x14ac:dyDescent="0.3">
      <c r="A34" s="12">
        <v>392926.42879999999</v>
      </c>
      <c r="B34" s="12">
        <v>158180.7648</v>
      </c>
      <c r="C34" s="12">
        <v>-0.58660000000000001</v>
      </c>
      <c r="D34" s="12">
        <v>33</v>
      </c>
      <c r="F34" s="12">
        <v>1.0999999999999999E-2</v>
      </c>
      <c r="G34" s="12">
        <v>2.1000000000000001E-2</v>
      </c>
      <c r="H34" s="12" t="s">
        <v>240</v>
      </c>
      <c r="I34" s="12">
        <v>13</v>
      </c>
      <c r="J34" s="12">
        <v>2</v>
      </c>
      <c r="K34" s="12">
        <v>2.3140000000000001</v>
      </c>
      <c r="L34" s="12">
        <v>0.95699999999999996</v>
      </c>
      <c r="M34" s="12">
        <v>2.1070000000000002</v>
      </c>
      <c r="N34" s="12">
        <v>1.9</v>
      </c>
      <c r="O34" s="12">
        <v>2.9940000000000002</v>
      </c>
      <c r="P34" s="12">
        <v>8.0000000000000002E-3</v>
      </c>
      <c r="Q34" s="12">
        <v>7.0000000000000001E-3</v>
      </c>
      <c r="R34" s="2">
        <v>43787</v>
      </c>
      <c r="S34" s="13">
        <v>0.60061342592592593</v>
      </c>
      <c r="T34" s="12">
        <v>2.04</v>
      </c>
      <c r="U34" s="12">
        <v>-82.4247082025</v>
      </c>
      <c r="V34" s="12">
        <v>27.879480202500002</v>
      </c>
      <c r="W34" s="12">
        <v>-0.51212000000000002</v>
      </c>
    </row>
    <row r="35" spans="1:23" x14ac:dyDescent="0.3">
      <c r="A35" s="12">
        <v>392926.34499999997</v>
      </c>
      <c r="B35" s="12">
        <v>158183.41149999999</v>
      </c>
      <c r="C35" s="12">
        <v>-0.73750000000000004</v>
      </c>
      <c r="D35" s="12">
        <v>34</v>
      </c>
      <c r="F35" s="12">
        <v>0.01</v>
      </c>
      <c r="G35" s="12">
        <v>1.9E-2</v>
      </c>
      <c r="H35" s="12" t="s">
        <v>240</v>
      </c>
      <c r="I35" s="12">
        <v>15</v>
      </c>
      <c r="J35" s="12">
        <v>2</v>
      </c>
      <c r="K35" s="12">
        <v>1.7609999999999999</v>
      </c>
      <c r="L35" s="12">
        <v>0.73099999999999998</v>
      </c>
      <c r="M35" s="12">
        <v>1.6020000000000001</v>
      </c>
      <c r="N35" s="12">
        <v>1.353</v>
      </c>
      <c r="O35" s="12">
        <v>2.2210000000000001</v>
      </c>
      <c r="P35" s="12">
        <v>8.0000000000000002E-3</v>
      </c>
      <c r="Q35" s="12">
        <v>7.0000000000000001E-3</v>
      </c>
      <c r="R35" s="2">
        <v>43787</v>
      </c>
      <c r="S35" s="13">
        <v>0.60078703703703706</v>
      </c>
      <c r="T35" s="12">
        <v>2.04</v>
      </c>
      <c r="U35" s="12">
        <v>-82.424681320800005</v>
      </c>
      <c r="V35" s="12">
        <v>27.879479529099999</v>
      </c>
      <c r="W35" s="12">
        <v>-0.66305000000000003</v>
      </c>
    </row>
    <row r="36" spans="1:23" x14ac:dyDescent="0.3">
      <c r="A36" s="12">
        <v>392926.26569999999</v>
      </c>
      <c r="B36" s="12">
        <v>158185.85810000001</v>
      </c>
      <c r="C36" s="12">
        <v>-0.85270000000000001</v>
      </c>
      <c r="D36" s="12">
        <v>35</v>
      </c>
      <c r="F36" s="12">
        <v>1.0999999999999999E-2</v>
      </c>
      <c r="G36" s="12">
        <v>0.02</v>
      </c>
      <c r="H36" s="12" t="s">
        <v>240</v>
      </c>
      <c r="I36" s="12">
        <v>16</v>
      </c>
      <c r="J36" s="12">
        <v>2</v>
      </c>
      <c r="K36" s="12">
        <v>1.569</v>
      </c>
      <c r="L36" s="12">
        <v>0.66500000000000004</v>
      </c>
      <c r="M36" s="12">
        <v>1.421</v>
      </c>
      <c r="N36" s="12">
        <v>1.1579999999999999</v>
      </c>
      <c r="O36" s="12">
        <v>1.95</v>
      </c>
      <c r="P36" s="12">
        <v>8.0000000000000002E-3</v>
      </c>
      <c r="Q36" s="12">
        <v>7.0000000000000001E-3</v>
      </c>
      <c r="R36" s="2">
        <v>43787</v>
      </c>
      <c r="S36" s="13">
        <v>0.60097222222222224</v>
      </c>
      <c r="T36" s="12">
        <v>2.04</v>
      </c>
      <c r="U36" s="12">
        <v>-82.424656471399999</v>
      </c>
      <c r="V36" s="12">
        <v>27.879478890000001</v>
      </c>
      <c r="W36" s="12">
        <v>-0.77827000000000002</v>
      </c>
    </row>
    <row r="37" spans="1:23" x14ac:dyDescent="0.3">
      <c r="A37" s="12">
        <v>392929.4718</v>
      </c>
      <c r="B37" s="12">
        <v>158186.3572</v>
      </c>
      <c r="C37" s="12">
        <v>-0.8387</v>
      </c>
      <c r="D37" s="12">
        <v>36</v>
      </c>
      <c r="F37" s="12">
        <v>0.01</v>
      </c>
      <c r="G37" s="12">
        <v>1.9E-2</v>
      </c>
      <c r="H37" s="12" t="s">
        <v>240</v>
      </c>
      <c r="I37" s="12">
        <v>16</v>
      </c>
      <c r="J37" s="12">
        <v>2</v>
      </c>
      <c r="K37" s="12">
        <v>1.7</v>
      </c>
      <c r="L37" s="12">
        <v>0.70799999999999996</v>
      </c>
      <c r="M37" s="12">
        <v>1.5449999999999999</v>
      </c>
      <c r="N37" s="12">
        <v>1.28</v>
      </c>
      <c r="O37" s="12">
        <v>2.1269999999999998</v>
      </c>
      <c r="P37" s="12">
        <v>8.0000000000000002E-3</v>
      </c>
      <c r="Q37" s="12">
        <v>7.0000000000000001E-3</v>
      </c>
      <c r="R37" s="2">
        <v>43787</v>
      </c>
      <c r="S37" s="13">
        <v>0.60115740740740742</v>
      </c>
      <c r="T37" s="12">
        <v>2.04</v>
      </c>
      <c r="U37" s="12">
        <v>-82.424651515600004</v>
      </c>
      <c r="V37" s="12">
        <v>27.879507837799999</v>
      </c>
      <c r="W37" s="12">
        <v>-0.76427</v>
      </c>
    </row>
    <row r="38" spans="1:23" x14ac:dyDescent="0.3">
      <c r="A38" s="12">
        <v>392929.8002</v>
      </c>
      <c r="B38" s="12">
        <v>158183.85329999999</v>
      </c>
      <c r="C38" s="12">
        <v>-0.74580000000000002</v>
      </c>
      <c r="D38" s="12">
        <v>37</v>
      </c>
      <c r="F38" s="12">
        <v>1.0999999999999999E-2</v>
      </c>
      <c r="G38" s="12">
        <v>0.02</v>
      </c>
      <c r="H38" s="12" t="s">
        <v>240</v>
      </c>
      <c r="I38" s="12">
        <v>16</v>
      </c>
      <c r="J38" s="12">
        <v>2</v>
      </c>
      <c r="K38" s="12">
        <v>1.5720000000000001</v>
      </c>
      <c r="L38" s="12">
        <v>0.66400000000000003</v>
      </c>
      <c r="M38" s="12">
        <v>1.425</v>
      </c>
      <c r="N38" s="12">
        <v>1.1619999999999999</v>
      </c>
      <c r="O38" s="12">
        <v>1.9550000000000001</v>
      </c>
      <c r="P38" s="12">
        <v>8.0000000000000002E-3</v>
      </c>
      <c r="Q38" s="12">
        <v>7.0000000000000001E-3</v>
      </c>
      <c r="R38" s="2">
        <v>43787</v>
      </c>
      <c r="S38" s="13">
        <v>0.60133101851851845</v>
      </c>
      <c r="T38" s="12">
        <v>2.04</v>
      </c>
      <c r="U38" s="12">
        <v>-82.424676955699994</v>
      </c>
      <c r="V38" s="12">
        <v>27.879510722999999</v>
      </c>
      <c r="W38" s="12">
        <v>-0.67134000000000005</v>
      </c>
    </row>
    <row r="39" spans="1:23" x14ac:dyDescent="0.3">
      <c r="A39" s="12">
        <v>392929.77759999997</v>
      </c>
      <c r="B39" s="12">
        <v>158181.696</v>
      </c>
      <c r="C39" s="12">
        <v>-0.63109999999999999</v>
      </c>
      <c r="D39" s="12">
        <v>38</v>
      </c>
      <c r="F39" s="12">
        <v>1.0999999999999999E-2</v>
      </c>
      <c r="G39" s="12">
        <v>2.1000000000000001E-2</v>
      </c>
      <c r="H39" s="12" t="s">
        <v>240</v>
      </c>
      <c r="I39" s="12">
        <v>16</v>
      </c>
      <c r="J39" s="12">
        <v>4</v>
      </c>
      <c r="K39" s="12">
        <v>1.7010000000000001</v>
      </c>
      <c r="L39" s="12">
        <v>0.70599999999999996</v>
      </c>
      <c r="M39" s="12">
        <v>1.548</v>
      </c>
      <c r="N39" s="12">
        <v>1.282</v>
      </c>
      <c r="O39" s="12">
        <v>2.13</v>
      </c>
      <c r="P39" s="12">
        <v>8.0000000000000002E-3</v>
      </c>
      <c r="Q39" s="12">
        <v>7.0000000000000001E-3</v>
      </c>
      <c r="R39" s="2">
        <v>43787</v>
      </c>
      <c r="S39" s="13">
        <v>0.6015625</v>
      </c>
      <c r="T39" s="12">
        <v>2.04</v>
      </c>
      <c r="U39" s="12">
        <v>-82.4246988636</v>
      </c>
      <c r="V39" s="12">
        <v>27.879510451600002</v>
      </c>
      <c r="W39" s="12">
        <v>-0.55662</v>
      </c>
    </row>
    <row r="40" spans="1:23" x14ac:dyDescent="0.3">
      <c r="A40" s="12">
        <v>392929.91090000002</v>
      </c>
      <c r="B40" s="12">
        <v>158179.8922</v>
      </c>
      <c r="C40" s="12">
        <v>-0.53310000000000002</v>
      </c>
      <c r="D40" s="12">
        <v>39</v>
      </c>
      <c r="F40" s="12">
        <v>1.0999999999999999E-2</v>
      </c>
      <c r="G40" s="12">
        <v>0.02</v>
      </c>
      <c r="H40" s="12" t="s">
        <v>240</v>
      </c>
      <c r="I40" s="12">
        <v>14</v>
      </c>
      <c r="J40" s="12">
        <v>2</v>
      </c>
      <c r="K40" s="12">
        <v>1.702</v>
      </c>
      <c r="L40" s="12">
        <v>0.70599999999999996</v>
      </c>
      <c r="M40" s="12">
        <v>1.5489999999999999</v>
      </c>
      <c r="N40" s="12">
        <v>1.284</v>
      </c>
      <c r="O40" s="12">
        <v>2.1320000000000001</v>
      </c>
      <c r="P40" s="12">
        <v>8.0000000000000002E-3</v>
      </c>
      <c r="Q40" s="12">
        <v>7.0000000000000001E-3</v>
      </c>
      <c r="R40" s="2">
        <v>43787</v>
      </c>
      <c r="S40" s="13">
        <v>0.60171296296296295</v>
      </c>
      <c r="T40" s="12">
        <v>2.04</v>
      </c>
      <c r="U40" s="12">
        <v>-82.424717186899997</v>
      </c>
      <c r="V40" s="12">
        <v>27.879511598099999</v>
      </c>
      <c r="W40" s="12">
        <v>-0.45860000000000001</v>
      </c>
    </row>
    <row r="41" spans="1:23" x14ac:dyDescent="0.3">
      <c r="A41" s="12">
        <v>392929.85389999999</v>
      </c>
      <c r="B41" s="12">
        <v>158179.00210000001</v>
      </c>
      <c r="C41" s="12">
        <v>-0.42730000000000001</v>
      </c>
      <c r="D41" s="12">
        <v>40</v>
      </c>
      <c r="F41" s="12">
        <v>1.0999999999999999E-2</v>
      </c>
      <c r="G41" s="12">
        <v>2.1000000000000001E-2</v>
      </c>
      <c r="H41" s="12" t="s">
        <v>240</v>
      </c>
      <c r="I41" s="12">
        <v>13</v>
      </c>
      <c r="J41" s="12">
        <v>4</v>
      </c>
      <c r="K41" s="12">
        <v>2.0790000000000002</v>
      </c>
      <c r="L41" s="12">
        <v>0.89</v>
      </c>
      <c r="M41" s="12">
        <v>1.879</v>
      </c>
      <c r="N41" s="12">
        <v>1.6479999999999999</v>
      </c>
      <c r="O41" s="12">
        <v>2.653</v>
      </c>
      <c r="P41" s="12">
        <v>8.0000000000000002E-3</v>
      </c>
      <c r="Q41" s="12">
        <v>8.0000000000000002E-3</v>
      </c>
      <c r="R41" s="2">
        <v>43787</v>
      </c>
      <c r="S41" s="13">
        <v>0.60182870370370367</v>
      </c>
      <c r="T41" s="12">
        <v>2.04</v>
      </c>
      <c r="U41" s="12">
        <v>-82.424726224400004</v>
      </c>
      <c r="V41" s="12">
        <v>27.8795110559</v>
      </c>
      <c r="W41" s="12">
        <v>-0.35278999999999999</v>
      </c>
    </row>
    <row r="42" spans="1:23" x14ac:dyDescent="0.3">
      <c r="A42" s="12">
        <v>392929.73950000003</v>
      </c>
      <c r="B42" s="12">
        <v>158178.9265</v>
      </c>
      <c r="C42" s="12">
        <v>-0.37819999999999998</v>
      </c>
      <c r="D42" s="12">
        <v>41</v>
      </c>
      <c r="E42" s="12" t="s">
        <v>313</v>
      </c>
      <c r="F42" s="12">
        <v>1.2E-2</v>
      </c>
      <c r="G42" s="12">
        <v>2.1999999999999999E-2</v>
      </c>
      <c r="H42" s="12" t="s">
        <v>240</v>
      </c>
      <c r="I42" s="12">
        <v>13</v>
      </c>
      <c r="J42" s="12">
        <v>1</v>
      </c>
      <c r="K42" s="12">
        <v>2.0779999999999998</v>
      </c>
      <c r="L42" s="12">
        <v>0.88900000000000001</v>
      </c>
      <c r="M42" s="12">
        <v>1.8779999999999999</v>
      </c>
      <c r="N42" s="12">
        <v>1.6479999999999999</v>
      </c>
      <c r="O42" s="12">
        <v>2.6520000000000001</v>
      </c>
      <c r="P42" s="12">
        <v>8.9999999999999993E-3</v>
      </c>
      <c r="Q42" s="12">
        <v>8.0000000000000002E-3</v>
      </c>
      <c r="R42" s="2">
        <v>43787</v>
      </c>
      <c r="S42" s="13">
        <v>0.60193287037037035</v>
      </c>
      <c r="T42" s="12">
        <v>2.04</v>
      </c>
      <c r="U42" s="12">
        <v>-82.424726988100005</v>
      </c>
      <c r="V42" s="12">
        <v>27.879510021200002</v>
      </c>
      <c r="W42" s="12">
        <v>-0.30369000000000002</v>
      </c>
    </row>
    <row r="43" spans="1:23" x14ac:dyDescent="0.3">
      <c r="A43" s="12">
        <v>392929.8431</v>
      </c>
      <c r="B43" s="12">
        <v>158178.00049999999</v>
      </c>
      <c r="C43" s="12">
        <v>-0.33289999999999997</v>
      </c>
      <c r="D43" s="12">
        <v>42</v>
      </c>
      <c r="E43" s="12" t="s">
        <v>313</v>
      </c>
      <c r="F43" s="12">
        <v>1.4999999999999999E-2</v>
      </c>
      <c r="G43" s="12">
        <v>2.8000000000000001E-2</v>
      </c>
      <c r="H43" s="12" t="s">
        <v>240</v>
      </c>
      <c r="I43" s="12">
        <v>12</v>
      </c>
      <c r="J43" s="12">
        <v>2</v>
      </c>
      <c r="K43" s="12">
        <v>2.077</v>
      </c>
      <c r="L43" s="12">
        <v>0.88800000000000001</v>
      </c>
      <c r="M43" s="12">
        <v>1.877</v>
      </c>
      <c r="N43" s="12">
        <v>1.6479999999999999</v>
      </c>
      <c r="O43" s="12">
        <v>2.6509999999999998</v>
      </c>
      <c r="P43" s="12">
        <v>0.01</v>
      </c>
      <c r="Q43" s="12">
        <v>0.01</v>
      </c>
      <c r="R43" s="2">
        <v>43787</v>
      </c>
      <c r="S43" s="13">
        <v>0.60206018518518511</v>
      </c>
      <c r="T43" s="12">
        <v>2.04</v>
      </c>
      <c r="U43" s="12">
        <v>-82.424736395799997</v>
      </c>
      <c r="V43" s="12">
        <v>27.8795109271</v>
      </c>
      <c r="W43" s="12">
        <v>-0.25838</v>
      </c>
    </row>
    <row r="44" spans="1:23" x14ac:dyDescent="0.3">
      <c r="A44" s="12">
        <v>392929.79969999997</v>
      </c>
      <c r="B44" s="12">
        <v>158176.6943</v>
      </c>
      <c r="C44" s="12">
        <v>-0.2336</v>
      </c>
      <c r="D44" s="12">
        <v>43</v>
      </c>
      <c r="E44" s="12" t="s">
        <v>313</v>
      </c>
      <c r="F44" s="12">
        <v>1.4E-2</v>
      </c>
      <c r="G44" s="12">
        <v>2.4E-2</v>
      </c>
      <c r="H44" s="12" t="s">
        <v>240</v>
      </c>
      <c r="I44" s="12">
        <v>11</v>
      </c>
      <c r="J44" s="12">
        <v>1</v>
      </c>
      <c r="K44" s="12">
        <v>2.597</v>
      </c>
      <c r="L44" s="12">
        <v>1.165</v>
      </c>
      <c r="M44" s="12">
        <v>2.3199999999999998</v>
      </c>
      <c r="N44" s="12">
        <v>2.254</v>
      </c>
      <c r="O44" s="12">
        <v>3.4390000000000001</v>
      </c>
      <c r="P44" s="12">
        <v>8.9999999999999993E-3</v>
      </c>
      <c r="Q44" s="12">
        <v>0.01</v>
      </c>
      <c r="R44" s="2">
        <v>43787</v>
      </c>
      <c r="S44" s="13">
        <v>0.60217592592592595</v>
      </c>
      <c r="T44" s="12">
        <v>2.04</v>
      </c>
      <c r="U44" s="12">
        <v>-82.424749659499994</v>
      </c>
      <c r="V44" s="12">
        <v>27.879510494600002</v>
      </c>
      <c r="W44" s="12">
        <v>-0.15906999999999999</v>
      </c>
    </row>
    <row r="45" spans="1:23" x14ac:dyDescent="0.3">
      <c r="A45" s="12">
        <v>392929.69290000002</v>
      </c>
      <c r="B45" s="12">
        <v>158175.7934</v>
      </c>
      <c r="C45" s="12">
        <v>-0.15010000000000001</v>
      </c>
      <c r="D45" s="12">
        <v>44</v>
      </c>
      <c r="E45" s="12" t="s">
        <v>313</v>
      </c>
      <c r="F45" s="12">
        <v>1.4E-2</v>
      </c>
      <c r="G45" s="12">
        <v>2.5000000000000001E-2</v>
      </c>
      <c r="H45" s="12" t="s">
        <v>240</v>
      </c>
      <c r="I45" s="12">
        <v>10</v>
      </c>
      <c r="J45" s="12">
        <v>2</v>
      </c>
      <c r="K45" s="12">
        <v>2.5960000000000001</v>
      </c>
      <c r="L45" s="12">
        <v>1.165</v>
      </c>
      <c r="M45" s="12">
        <v>2.3199999999999998</v>
      </c>
      <c r="N45" s="12">
        <v>2.2549999999999999</v>
      </c>
      <c r="O45" s="12">
        <v>3.4390000000000001</v>
      </c>
      <c r="P45" s="12">
        <v>0.01</v>
      </c>
      <c r="Q45" s="12">
        <v>0.01</v>
      </c>
      <c r="R45" s="2">
        <v>43787</v>
      </c>
      <c r="S45" s="13">
        <v>0.60229166666666667</v>
      </c>
      <c r="T45" s="12">
        <v>2.04</v>
      </c>
      <c r="U45" s="12">
        <v>-82.424758804899994</v>
      </c>
      <c r="V45" s="12">
        <v>27.879509502600001</v>
      </c>
      <c r="W45" s="12">
        <v>-7.5560000000000002E-2</v>
      </c>
    </row>
    <row r="46" spans="1:23" x14ac:dyDescent="0.3">
      <c r="A46" s="12">
        <v>392931.30040000001</v>
      </c>
      <c r="B46" s="12">
        <v>158175.6176</v>
      </c>
      <c r="C46" s="12">
        <v>-0.1258</v>
      </c>
      <c r="D46" s="12">
        <v>45</v>
      </c>
      <c r="E46" s="12" t="s">
        <v>313</v>
      </c>
      <c r="F46" s="12">
        <v>2.1000000000000001E-2</v>
      </c>
      <c r="G46" s="12">
        <v>2.5999999999999999E-2</v>
      </c>
      <c r="H46" s="12" t="s">
        <v>240</v>
      </c>
      <c r="I46" s="12">
        <v>11</v>
      </c>
      <c r="J46" s="12">
        <v>1</v>
      </c>
      <c r="K46" s="12">
        <v>2.5960000000000001</v>
      </c>
      <c r="L46" s="12">
        <v>1.1659999999999999</v>
      </c>
      <c r="M46" s="12">
        <v>2.319</v>
      </c>
      <c r="N46" s="12">
        <v>2.2559999999999998</v>
      </c>
      <c r="O46" s="12">
        <v>3.4390000000000001</v>
      </c>
      <c r="P46" s="12">
        <v>0.01</v>
      </c>
      <c r="Q46" s="12">
        <v>1.7999999999999999E-2</v>
      </c>
      <c r="R46" s="2">
        <v>43787</v>
      </c>
      <c r="S46" s="13">
        <v>0.60252314814814811</v>
      </c>
      <c r="T46" s="12">
        <v>2.04</v>
      </c>
      <c r="U46" s="12">
        <v>-82.424760646899998</v>
      </c>
      <c r="V46" s="12">
        <v>27.8795240034</v>
      </c>
      <c r="W46" s="12">
        <v>-5.1249999999999997E-2</v>
      </c>
    </row>
    <row r="47" spans="1:23" x14ac:dyDescent="0.3">
      <c r="A47" s="12">
        <v>392931.39409999998</v>
      </c>
      <c r="B47" s="12">
        <v>158177.0753</v>
      </c>
      <c r="C47" s="12">
        <v>-0.30130000000000001</v>
      </c>
      <c r="D47" s="12">
        <v>46</v>
      </c>
      <c r="E47" s="12" t="s">
        <v>313</v>
      </c>
      <c r="F47" s="12">
        <v>1.4E-2</v>
      </c>
      <c r="G47" s="12">
        <v>2.5000000000000001E-2</v>
      </c>
      <c r="H47" s="12" t="s">
        <v>240</v>
      </c>
      <c r="I47" s="12">
        <v>11</v>
      </c>
      <c r="J47" s="12">
        <v>2</v>
      </c>
      <c r="K47" s="12">
        <v>2.5939999999999999</v>
      </c>
      <c r="L47" s="12">
        <v>1.1659999999999999</v>
      </c>
      <c r="M47" s="12">
        <v>2.3180000000000001</v>
      </c>
      <c r="N47" s="12">
        <v>2.2570000000000001</v>
      </c>
      <c r="O47" s="12">
        <v>3.4390000000000001</v>
      </c>
      <c r="P47" s="12">
        <v>8.9999999999999993E-3</v>
      </c>
      <c r="Q47" s="12">
        <v>0.01</v>
      </c>
      <c r="R47" s="2">
        <v>43787</v>
      </c>
      <c r="S47" s="13">
        <v>0.60269675925925925</v>
      </c>
      <c r="T47" s="12">
        <v>2.04</v>
      </c>
      <c r="U47" s="12">
        <v>-82.4247458464</v>
      </c>
      <c r="V47" s="12">
        <v>27.879524894599999</v>
      </c>
      <c r="W47" s="12">
        <v>-0.22677</v>
      </c>
    </row>
    <row r="48" spans="1:23" x14ac:dyDescent="0.3">
      <c r="A48" s="12">
        <v>392931.31660000002</v>
      </c>
      <c r="B48" s="12">
        <v>158178.2458</v>
      </c>
      <c r="C48" s="12">
        <v>-0.36770000000000003</v>
      </c>
      <c r="D48" s="12">
        <v>47</v>
      </c>
      <c r="E48" s="12" t="s">
        <v>313</v>
      </c>
      <c r="F48" s="12">
        <v>1.4E-2</v>
      </c>
      <c r="G48" s="12">
        <v>2.5000000000000001E-2</v>
      </c>
      <c r="H48" s="12" t="s">
        <v>240</v>
      </c>
      <c r="I48" s="12">
        <v>12</v>
      </c>
      <c r="J48" s="12">
        <v>1</v>
      </c>
      <c r="K48" s="12">
        <v>2.1890000000000001</v>
      </c>
      <c r="L48" s="12">
        <v>1.0029999999999999</v>
      </c>
      <c r="M48" s="12">
        <v>1.946</v>
      </c>
      <c r="N48" s="12">
        <v>1.8029999999999999</v>
      </c>
      <c r="O48" s="12">
        <v>2.8359999999999999</v>
      </c>
      <c r="P48" s="12">
        <v>0.01</v>
      </c>
      <c r="Q48" s="12">
        <v>0.01</v>
      </c>
      <c r="R48" s="2">
        <v>43787</v>
      </c>
      <c r="S48" s="13">
        <v>0.60282407407407412</v>
      </c>
      <c r="T48" s="12">
        <v>2.04</v>
      </c>
      <c r="U48" s="12">
        <v>-82.424733956500006</v>
      </c>
      <c r="V48" s="12">
        <v>27.879524231800001</v>
      </c>
      <c r="W48" s="12">
        <v>-0.29318</v>
      </c>
    </row>
    <row r="49" spans="1:23" x14ac:dyDescent="0.3">
      <c r="A49" s="12">
        <v>392931.46669999999</v>
      </c>
      <c r="B49" s="12">
        <v>158178.93900000001</v>
      </c>
      <c r="C49" s="12">
        <v>-0.4259</v>
      </c>
      <c r="D49" s="12">
        <v>48</v>
      </c>
      <c r="E49" s="12" t="s">
        <v>313</v>
      </c>
      <c r="F49" s="12">
        <v>1.2999999999999999E-2</v>
      </c>
      <c r="G49" s="12">
        <v>2.4E-2</v>
      </c>
      <c r="H49" s="12" t="s">
        <v>240</v>
      </c>
      <c r="I49" s="12">
        <v>13</v>
      </c>
      <c r="J49" s="12">
        <v>1</v>
      </c>
      <c r="K49" s="12">
        <v>2.069</v>
      </c>
      <c r="L49" s="12">
        <v>0.88300000000000001</v>
      </c>
      <c r="M49" s="12">
        <v>1.87</v>
      </c>
      <c r="N49" s="12">
        <v>1.645</v>
      </c>
      <c r="O49" s="12">
        <v>2.6429999999999998</v>
      </c>
      <c r="P49" s="12">
        <v>8.9999999999999993E-3</v>
      </c>
      <c r="Q49" s="12">
        <v>8.9999999999999993E-3</v>
      </c>
      <c r="R49" s="2">
        <v>43787</v>
      </c>
      <c r="S49" s="13">
        <v>0.6029282407407407</v>
      </c>
      <c r="T49" s="12">
        <v>2.04</v>
      </c>
      <c r="U49" s="12">
        <v>-82.424726922000005</v>
      </c>
      <c r="V49" s="12">
        <v>27.879525608000002</v>
      </c>
      <c r="W49" s="12">
        <v>-0.35138999999999998</v>
      </c>
    </row>
    <row r="50" spans="1:23" x14ac:dyDescent="0.3">
      <c r="A50" s="12">
        <v>392931.50209999998</v>
      </c>
      <c r="B50" s="12">
        <v>158179.03810000001</v>
      </c>
      <c r="C50" s="12">
        <v>-0.48649999999999999</v>
      </c>
      <c r="D50" s="12">
        <v>49</v>
      </c>
      <c r="F50" s="12">
        <v>1.2999999999999999E-2</v>
      </c>
      <c r="G50" s="12">
        <v>2.3E-2</v>
      </c>
      <c r="H50" s="12" t="s">
        <v>240</v>
      </c>
      <c r="I50" s="12">
        <v>13</v>
      </c>
      <c r="J50" s="12">
        <v>2</v>
      </c>
      <c r="K50" s="12">
        <v>2.0670000000000002</v>
      </c>
      <c r="L50" s="12">
        <v>0.88300000000000001</v>
      </c>
      <c r="M50" s="12">
        <v>1.869</v>
      </c>
      <c r="N50" s="12">
        <v>1.6439999999999999</v>
      </c>
      <c r="O50" s="12">
        <v>2.6419999999999999</v>
      </c>
      <c r="P50" s="12">
        <v>8.9999999999999993E-3</v>
      </c>
      <c r="Q50" s="12">
        <v>8.9999999999999993E-3</v>
      </c>
      <c r="R50" s="2">
        <v>43787</v>
      </c>
      <c r="S50" s="13">
        <v>0.60306712962962961</v>
      </c>
      <c r="T50" s="12">
        <v>2.04</v>
      </c>
      <c r="U50" s="12">
        <v>-82.4247259168</v>
      </c>
      <c r="V50" s="12">
        <v>27.8795259306</v>
      </c>
      <c r="W50" s="12">
        <v>-0.41199000000000002</v>
      </c>
    </row>
    <row r="51" spans="1:23" x14ac:dyDescent="0.3">
      <c r="A51" s="12">
        <v>392931.30450000003</v>
      </c>
      <c r="B51" s="12">
        <v>158180.90669999999</v>
      </c>
      <c r="C51" s="12">
        <v>-0.62870000000000004</v>
      </c>
      <c r="D51" s="12">
        <v>50</v>
      </c>
      <c r="F51" s="12">
        <v>1.2E-2</v>
      </c>
      <c r="G51" s="12">
        <v>2.1000000000000001E-2</v>
      </c>
      <c r="H51" s="12" t="s">
        <v>240</v>
      </c>
      <c r="I51" s="12">
        <v>13</v>
      </c>
      <c r="J51" s="12">
        <v>2</v>
      </c>
      <c r="K51" s="12">
        <v>2.0659999999999998</v>
      </c>
      <c r="L51" s="12">
        <v>0.88200000000000001</v>
      </c>
      <c r="M51" s="12">
        <v>1.8680000000000001</v>
      </c>
      <c r="N51" s="12">
        <v>1.6439999999999999</v>
      </c>
      <c r="O51" s="12">
        <v>2.64</v>
      </c>
      <c r="P51" s="12">
        <v>8.0000000000000002E-3</v>
      </c>
      <c r="Q51" s="12">
        <v>8.0000000000000002E-3</v>
      </c>
      <c r="R51" s="2">
        <v>43787</v>
      </c>
      <c r="S51" s="13">
        <v>0.60321759259259256</v>
      </c>
      <c r="T51" s="12">
        <v>2.04</v>
      </c>
      <c r="U51" s="12">
        <v>-82.424706933099998</v>
      </c>
      <c r="V51" s="12">
        <v>27.879524205900001</v>
      </c>
      <c r="W51" s="12">
        <v>-0.55420999999999998</v>
      </c>
    </row>
    <row r="52" spans="1:23" x14ac:dyDescent="0.3">
      <c r="A52" s="12">
        <v>392931.48749999999</v>
      </c>
      <c r="B52" s="12">
        <v>158183.3082</v>
      </c>
      <c r="C52" s="12">
        <v>-0.73319999999999996</v>
      </c>
      <c r="D52" s="12">
        <v>51</v>
      </c>
      <c r="F52" s="12">
        <v>1.0999999999999999E-2</v>
      </c>
      <c r="G52" s="12">
        <v>1.9E-2</v>
      </c>
      <c r="H52" s="12" t="s">
        <v>240</v>
      </c>
      <c r="I52" s="12">
        <v>9</v>
      </c>
      <c r="J52" s="12">
        <v>9</v>
      </c>
      <c r="K52" s="12">
        <v>1.708</v>
      </c>
      <c r="L52" s="12">
        <v>0.70099999999999996</v>
      </c>
      <c r="M52" s="12">
        <v>1.5569999999999999</v>
      </c>
      <c r="N52" s="12">
        <v>1.294</v>
      </c>
      <c r="O52" s="12">
        <v>2.1429999999999998</v>
      </c>
      <c r="P52" s="12">
        <v>8.0000000000000002E-3</v>
      </c>
      <c r="Q52" s="12">
        <v>7.0000000000000001E-3</v>
      </c>
      <c r="R52" s="2">
        <v>43787</v>
      </c>
      <c r="S52" s="13">
        <v>0.6033680555555555</v>
      </c>
      <c r="T52" s="12">
        <v>2.04</v>
      </c>
      <c r="U52" s="12">
        <v>-82.424682550900002</v>
      </c>
      <c r="V52" s="12">
        <v>27.8795259324</v>
      </c>
      <c r="W52" s="12">
        <v>-0.65873000000000004</v>
      </c>
    </row>
    <row r="53" spans="1:23" x14ac:dyDescent="0.3">
      <c r="A53" s="12">
        <v>392931.9437</v>
      </c>
      <c r="B53" s="12">
        <v>158185.62090000001</v>
      </c>
      <c r="C53" s="12">
        <v>-0.82079999999999997</v>
      </c>
      <c r="D53" s="12">
        <v>52</v>
      </c>
      <c r="F53" s="12">
        <v>0.01</v>
      </c>
      <c r="G53" s="12">
        <v>1.9E-2</v>
      </c>
      <c r="H53" s="12" t="s">
        <v>240</v>
      </c>
      <c r="I53" s="12">
        <v>16</v>
      </c>
      <c r="J53" s="12">
        <v>2</v>
      </c>
      <c r="K53" s="12">
        <v>1.708</v>
      </c>
      <c r="L53" s="12">
        <v>0.7</v>
      </c>
      <c r="M53" s="12">
        <v>1.5580000000000001</v>
      </c>
      <c r="N53" s="12">
        <v>1.296</v>
      </c>
      <c r="O53" s="12">
        <v>2.1440000000000001</v>
      </c>
      <c r="P53" s="12">
        <v>8.0000000000000002E-3</v>
      </c>
      <c r="Q53" s="12">
        <v>7.0000000000000001E-3</v>
      </c>
      <c r="R53" s="2">
        <v>43787</v>
      </c>
      <c r="S53" s="13">
        <v>0.60378472222222224</v>
      </c>
      <c r="T53" s="12">
        <v>2.04</v>
      </c>
      <c r="U53" s="12">
        <v>-82.4246590801</v>
      </c>
      <c r="V53" s="12">
        <v>27.8795301215</v>
      </c>
      <c r="W53" s="12">
        <v>-0.74636000000000002</v>
      </c>
    </row>
    <row r="54" spans="1:23" x14ac:dyDescent="0.3">
      <c r="A54" s="12">
        <v>392935.19839999999</v>
      </c>
      <c r="B54" s="12">
        <v>158186.03330000001</v>
      </c>
      <c r="C54" s="12">
        <v>-0.82989999999999997</v>
      </c>
      <c r="D54" s="12">
        <v>53</v>
      </c>
      <c r="F54" s="12">
        <v>0.01</v>
      </c>
      <c r="G54" s="12">
        <v>1.9E-2</v>
      </c>
      <c r="H54" s="12" t="s">
        <v>240</v>
      </c>
      <c r="I54" s="12">
        <v>15</v>
      </c>
      <c r="J54" s="12">
        <v>2</v>
      </c>
      <c r="K54" s="12">
        <v>1.7090000000000001</v>
      </c>
      <c r="L54" s="12">
        <v>0.69899999999999995</v>
      </c>
      <c r="M54" s="12">
        <v>1.56</v>
      </c>
      <c r="N54" s="12">
        <v>1.298</v>
      </c>
      <c r="O54" s="12">
        <v>2.1469999999999998</v>
      </c>
      <c r="P54" s="12">
        <v>8.0000000000000002E-3</v>
      </c>
      <c r="Q54" s="12">
        <v>7.0000000000000001E-3</v>
      </c>
      <c r="R54" s="2">
        <v>43787</v>
      </c>
      <c r="S54" s="13">
        <v>0.60398148148148145</v>
      </c>
      <c r="T54" s="12">
        <v>2.04</v>
      </c>
      <c r="U54" s="12">
        <v>-82.424655006500004</v>
      </c>
      <c r="V54" s="12">
        <v>27.879559505300001</v>
      </c>
      <c r="W54" s="12">
        <v>-0.75546000000000002</v>
      </c>
    </row>
    <row r="55" spans="1:23" x14ac:dyDescent="0.3">
      <c r="A55" s="12">
        <v>392935.27069999999</v>
      </c>
      <c r="B55" s="12">
        <v>158183.58290000001</v>
      </c>
      <c r="C55" s="12">
        <v>-0.74929999999999997</v>
      </c>
      <c r="D55" s="12">
        <v>54</v>
      </c>
      <c r="F55" s="12">
        <v>0.01</v>
      </c>
      <c r="G55" s="12">
        <v>1.9E-2</v>
      </c>
      <c r="H55" s="12" t="s">
        <v>240</v>
      </c>
      <c r="I55" s="12">
        <v>16</v>
      </c>
      <c r="J55" s="12">
        <v>1</v>
      </c>
      <c r="K55" s="12">
        <v>1.59</v>
      </c>
      <c r="L55" s="12">
        <v>0.65800000000000003</v>
      </c>
      <c r="M55" s="12">
        <v>1.4470000000000001</v>
      </c>
      <c r="N55" s="12">
        <v>1.1839999999999999</v>
      </c>
      <c r="O55" s="12">
        <v>1.9830000000000001</v>
      </c>
      <c r="P55" s="12">
        <v>8.0000000000000002E-3</v>
      </c>
      <c r="Q55" s="12">
        <v>7.0000000000000001E-3</v>
      </c>
      <c r="R55" s="2">
        <v>43787</v>
      </c>
      <c r="S55" s="13">
        <v>0.60418981481481482</v>
      </c>
      <c r="T55" s="12">
        <v>2.04</v>
      </c>
      <c r="U55" s="12">
        <v>-82.424679894299999</v>
      </c>
      <c r="V55" s="12">
        <v>27.879560081099999</v>
      </c>
      <c r="W55" s="12">
        <v>-0.67483000000000004</v>
      </c>
    </row>
    <row r="56" spans="1:23" x14ac:dyDescent="0.3">
      <c r="A56" s="12">
        <v>392935.48670000001</v>
      </c>
      <c r="B56" s="12">
        <v>158181.48569999999</v>
      </c>
      <c r="C56" s="12">
        <v>-0.6492</v>
      </c>
      <c r="D56" s="12">
        <v>55</v>
      </c>
      <c r="F56" s="12">
        <v>0.01</v>
      </c>
      <c r="G56" s="12">
        <v>1.9E-2</v>
      </c>
      <c r="H56" s="12" t="s">
        <v>240</v>
      </c>
      <c r="I56" s="12">
        <v>16</v>
      </c>
      <c r="J56" s="12">
        <v>2</v>
      </c>
      <c r="K56" s="12">
        <v>1.591</v>
      </c>
      <c r="L56" s="12">
        <v>0.65800000000000003</v>
      </c>
      <c r="M56" s="12">
        <v>1.4490000000000001</v>
      </c>
      <c r="N56" s="12">
        <v>1.1859999999999999</v>
      </c>
      <c r="O56" s="12">
        <v>1.984</v>
      </c>
      <c r="P56" s="12">
        <v>8.0000000000000002E-3</v>
      </c>
      <c r="Q56" s="12">
        <v>7.0000000000000001E-3</v>
      </c>
      <c r="R56" s="2">
        <v>43787</v>
      </c>
      <c r="S56" s="13">
        <v>0.60434027777777777</v>
      </c>
      <c r="T56" s="12">
        <v>2.04</v>
      </c>
      <c r="U56" s="12">
        <v>-82.424701200200005</v>
      </c>
      <c r="V56" s="12">
        <v>27.879561964699999</v>
      </c>
      <c r="W56" s="12">
        <v>-0.57471000000000005</v>
      </c>
    </row>
    <row r="57" spans="1:23" x14ac:dyDescent="0.3">
      <c r="A57" s="12">
        <v>392935.37640000001</v>
      </c>
      <c r="B57" s="12">
        <v>158179.05710000001</v>
      </c>
      <c r="C57" s="12">
        <v>-0.4829</v>
      </c>
      <c r="D57" s="12">
        <v>56</v>
      </c>
      <c r="F57" s="12">
        <v>1.0999999999999999E-2</v>
      </c>
      <c r="G57" s="12">
        <v>1.9E-2</v>
      </c>
      <c r="H57" s="12" t="s">
        <v>240</v>
      </c>
      <c r="I57" s="12">
        <v>14</v>
      </c>
      <c r="J57" s="12">
        <v>2</v>
      </c>
      <c r="K57" s="12">
        <v>1.7809999999999999</v>
      </c>
      <c r="L57" s="12">
        <v>0.749</v>
      </c>
      <c r="M57" s="12">
        <v>1.6160000000000001</v>
      </c>
      <c r="N57" s="12">
        <v>1.375</v>
      </c>
      <c r="O57" s="12">
        <v>2.2490000000000001</v>
      </c>
      <c r="P57" s="12">
        <v>8.0000000000000002E-3</v>
      </c>
      <c r="Q57" s="12">
        <v>7.0000000000000001E-3</v>
      </c>
      <c r="R57" s="2">
        <v>43787</v>
      </c>
      <c r="S57" s="13">
        <v>0.60450231481481487</v>
      </c>
      <c r="T57" s="12">
        <v>2.04</v>
      </c>
      <c r="U57" s="12">
        <v>-82.424725860199999</v>
      </c>
      <c r="V57" s="12">
        <v>27.879560893299999</v>
      </c>
      <c r="W57" s="12">
        <v>-0.40838000000000002</v>
      </c>
    </row>
    <row r="58" spans="1:23" x14ac:dyDescent="0.3">
      <c r="A58" s="12">
        <v>392935.33470000001</v>
      </c>
      <c r="B58" s="12">
        <v>158178.9656</v>
      </c>
      <c r="C58" s="12">
        <v>-0.45169999999999999</v>
      </c>
      <c r="D58" s="12">
        <v>57</v>
      </c>
      <c r="E58" s="12" t="s">
        <v>313</v>
      </c>
      <c r="F58" s="12">
        <v>0.01</v>
      </c>
      <c r="G58" s="12">
        <v>1.7999999999999999E-2</v>
      </c>
      <c r="H58" s="12" t="s">
        <v>240</v>
      </c>
      <c r="I58" s="12">
        <v>14</v>
      </c>
      <c r="J58" s="12">
        <v>1</v>
      </c>
      <c r="K58" s="12">
        <v>1.7809999999999999</v>
      </c>
      <c r="L58" s="12">
        <v>0.748</v>
      </c>
      <c r="M58" s="12">
        <v>1.6160000000000001</v>
      </c>
      <c r="N58" s="12">
        <v>1.375</v>
      </c>
      <c r="O58" s="12">
        <v>2.25</v>
      </c>
      <c r="P58" s="12">
        <v>7.0000000000000001E-3</v>
      </c>
      <c r="Q58" s="12">
        <v>7.0000000000000001E-3</v>
      </c>
      <c r="R58" s="2">
        <v>43787</v>
      </c>
      <c r="S58" s="13">
        <v>0.60460648148148144</v>
      </c>
      <c r="T58" s="12">
        <v>2.04</v>
      </c>
      <c r="U58" s="12">
        <v>-82.424726788000001</v>
      </c>
      <c r="V58" s="12">
        <v>27.879560514200001</v>
      </c>
      <c r="W58" s="12">
        <v>-0.37718000000000002</v>
      </c>
    </row>
    <row r="59" spans="1:23" x14ac:dyDescent="0.3">
      <c r="A59" s="12">
        <v>392935.26750000002</v>
      </c>
      <c r="B59" s="12">
        <v>158177.80429999999</v>
      </c>
      <c r="C59" s="12">
        <v>-0.34329999999999999</v>
      </c>
      <c r="D59" s="12">
        <v>58</v>
      </c>
      <c r="E59" s="12" t="s">
        <v>313</v>
      </c>
      <c r="F59" s="12">
        <v>1.2E-2</v>
      </c>
      <c r="G59" s="12">
        <v>2.1000000000000001E-2</v>
      </c>
      <c r="H59" s="12" t="s">
        <v>240</v>
      </c>
      <c r="I59" s="12">
        <v>13</v>
      </c>
      <c r="J59" s="12">
        <v>2</v>
      </c>
      <c r="K59" s="12">
        <v>2.0470000000000002</v>
      </c>
      <c r="L59" s="12">
        <v>0.873</v>
      </c>
      <c r="M59" s="12">
        <v>1.8520000000000001</v>
      </c>
      <c r="N59" s="12">
        <v>1.635</v>
      </c>
      <c r="O59" s="12">
        <v>2.62</v>
      </c>
      <c r="P59" s="12">
        <v>8.9999999999999993E-3</v>
      </c>
      <c r="Q59" s="12">
        <v>8.0000000000000002E-3</v>
      </c>
      <c r="R59" s="2">
        <v>43787</v>
      </c>
      <c r="S59" s="13">
        <v>0.60473379629629631</v>
      </c>
      <c r="T59" s="12">
        <v>2.04</v>
      </c>
      <c r="U59" s="12">
        <v>-82.424738579299998</v>
      </c>
      <c r="V59" s="12">
        <v>27.879559871400001</v>
      </c>
      <c r="W59" s="12">
        <v>-0.26876</v>
      </c>
    </row>
    <row r="60" spans="1:23" x14ac:dyDescent="0.3">
      <c r="A60" s="12">
        <v>392935.1385</v>
      </c>
      <c r="B60" s="12">
        <v>158176.56959999999</v>
      </c>
      <c r="C60" s="12">
        <v>-0.21179999999999999</v>
      </c>
      <c r="D60" s="12">
        <v>59</v>
      </c>
      <c r="E60" s="12" t="s">
        <v>313</v>
      </c>
      <c r="F60" s="12">
        <v>1.2999999999999999E-2</v>
      </c>
      <c r="G60" s="12">
        <v>2.3E-2</v>
      </c>
      <c r="H60" s="12" t="s">
        <v>240</v>
      </c>
      <c r="I60" s="12">
        <v>11</v>
      </c>
      <c r="J60" s="12">
        <v>2</v>
      </c>
      <c r="K60" s="12">
        <v>2.0470000000000002</v>
      </c>
      <c r="L60" s="12">
        <v>0.873</v>
      </c>
      <c r="M60" s="12">
        <v>1.851</v>
      </c>
      <c r="N60" s="12">
        <v>1.6339999999999999</v>
      </c>
      <c r="O60" s="12">
        <v>2.6190000000000002</v>
      </c>
      <c r="P60" s="12">
        <v>8.9999999999999993E-3</v>
      </c>
      <c r="Q60" s="12">
        <v>8.9999999999999993E-3</v>
      </c>
      <c r="R60" s="2">
        <v>43787</v>
      </c>
      <c r="S60" s="13">
        <v>0.60484953703703703</v>
      </c>
      <c r="T60" s="12">
        <v>2.04</v>
      </c>
      <c r="U60" s="12">
        <v>-82.424751113900001</v>
      </c>
      <c r="V60" s="12">
        <v>27.8795586687</v>
      </c>
      <c r="W60" s="12">
        <v>-0.13725000000000001</v>
      </c>
    </row>
    <row r="61" spans="1:23" x14ac:dyDescent="0.3">
      <c r="A61" s="12">
        <v>392934.8982</v>
      </c>
      <c r="B61" s="12">
        <v>158175.4584</v>
      </c>
      <c r="C61" s="12">
        <v>-0.12709999999999999</v>
      </c>
      <c r="D61" s="12">
        <v>60</v>
      </c>
      <c r="E61" s="12" t="s">
        <v>313</v>
      </c>
      <c r="F61" s="12">
        <v>1.2999999999999999E-2</v>
      </c>
      <c r="G61" s="12">
        <v>2.1999999999999999E-2</v>
      </c>
      <c r="H61" s="12" t="s">
        <v>240</v>
      </c>
      <c r="I61" s="12">
        <v>11</v>
      </c>
      <c r="J61" s="12">
        <v>2</v>
      </c>
      <c r="K61" s="12">
        <v>2.573</v>
      </c>
      <c r="L61" s="12">
        <v>1.167</v>
      </c>
      <c r="M61" s="12">
        <v>2.294</v>
      </c>
      <c r="N61" s="12">
        <v>2.258</v>
      </c>
      <c r="O61" s="12">
        <v>3.4239999999999999</v>
      </c>
      <c r="P61" s="12">
        <v>8.9999999999999993E-3</v>
      </c>
      <c r="Q61" s="12">
        <v>8.9999999999999993E-3</v>
      </c>
      <c r="R61" s="2">
        <v>43787</v>
      </c>
      <c r="S61" s="13">
        <v>0.60495370370370372</v>
      </c>
      <c r="T61" s="12">
        <v>2.04</v>
      </c>
      <c r="U61" s="12">
        <v>-82.424762390300003</v>
      </c>
      <c r="V61" s="12">
        <v>27.8795564654</v>
      </c>
      <c r="W61" s="12">
        <v>-5.2540000000000003E-2</v>
      </c>
    </row>
    <row r="62" spans="1:23" x14ac:dyDescent="0.3">
      <c r="A62" s="12">
        <v>392936.02029999997</v>
      </c>
      <c r="B62" s="12">
        <v>158174.9154</v>
      </c>
      <c r="C62" s="12">
        <v>-0.10580000000000001</v>
      </c>
      <c r="D62" s="12">
        <v>61</v>
      </c>
      <c r="E62" s="12" t="s">
        <v>313</v>
      </c>
      <c r="F62" s="12">
        <v>1.7999999999999999E-2</v>
      </c>
      <c r="G62" s="12">
        <v>2.5999999999999999E-2</v>
      </c>
      <c r="H62" s="12" t="s">
        <v>240</v>
      </c>
      <c r="I62" s="12">
        <v>9</v>
      </c>
      <c r="J62" s="12">
        <v>2</v>
      </c>
      <c r="K62" s="12">
        <v>3.343</v>
      </c>
      <c r="L62" s="12">
        <v>1.8620000000000001</v>
      </c>
      <c r="M62" s="12">
        <v>2.7759999999999998</v>
      </c>
      <c r="N62" s="12">
        <v>3.153</v>
      </c>
      <c r="O62" s="12">
        <v>4.5949999999999998</v>
      </c>
      <c r="P62" s="12">
        <v>0.01</v>
      </c>
      <c r="Q62" s="12">
        <v>1.4999999999999999E-2</v>
      </c>
      <c r="R62" s="2">
        <v>43787</v>
      </c>
      <c r="S62" s="13">
        <v>0.60517361111111112</v>
      </c>
      <c r="T62" s="12">
        <v>2.04</v>
      </c>
      <c r="U62" s="12">
        <v>-82.424767944300001</v>
      </c>
      <c r="V62" s="12">
        <v>27.879566574399998</v>
      </c>
      <c r="W62" s="12">
        <v>-3.1230000000000001E-2</v>
      </c>
    </row>
    <row r="63" spans="1:23" x14ac:dyDescent="0.3">
      <c r="A63" s="12">
        <v>392935.94650000002</v>
      </c>
      <c r="B63" s="12">
        <v>158174.58749999999</v>
      </c>
      <c r="C63" s="12">
        <v>-0.1178</v>
      </c>
      <c r="D63" s="12">
        <v>62</v>
      </c>
      <c r="E63" s="12" t="s">
        <v>299</v>
      </c>
      <c r="F63" s="12">
        <v>1.7000000000000001E-2</v>
      </c>
      <c r="G63" s="12">
        <v>2.4E-2</v>
      </c>
      <c r="H63" s="12" t="s">
        <v>240</v>
      </c>
      <c r="I63" s="12">
        <v>9</v>
      </c>
      <c r="J63" s="12">
        <v>2</v>
      </c>
      <c r="K63" s="12">
        <v>3.343</v>
      </c>
      <c r="L63" s="12">
        <v>1.863</v>
      </c>
      <c r="M63" s="12">
        <v>2.7759999999999998</v>
      </c>
      <c r="N63" s="12">
        <v>3.1549999999999998</v>
      </c>
      <c r="O63" s="12">
        <v>4.5970000000000004</v>
      </c>
      <c r="P63" s="12">
        <v>0.01</v>
      </c>
      <c r="Q63" s="12">
        <v>1.4E-2</v>
      </c>
      <c r="R63" s="2">
        <v>43787</v>
      </c>
      <c r="S63" s="13">
        <v>0.6054166666666666</v>
      </c>
      <c r="T63" s="12">
        <v>2.04</v>
      </c>
      <c r="U63" s="12">
        <v>-82.424771271699996</v>
      </c>
      <c r="V63" s="12">
        <v>27.879565898199999</v>
      </c>
      <c r="W63" s="12">
        <v>-4.3229999999999998E-2</v>
      </c>
    </row>
    <row r="64" spans="1:23" x14ac:dyDescent="0.3">
      <c r="A64" s="12">
        <v>392935.83149999997</v>
      </c>
      <c r="B64" s="12">
        <v>158173.82329999999</v>
      </c>
      <c r="C64" s="12">
        <v>-0.21829999999999999</v>
      </c>
      <c r="D64" s="12">
        <v>63</v>
      </c>
      <c r="E64" s="12" t="s">
        <v>299</v>
      </c>
      <c r="F64" s="12">
        <v>2.3E-2</v>
      </c>
      <c r="G64" s="12">
        <v>0.03</v>
      </c>
      <c r="H64" s="12" t="s">
        <v>240</v>
      </c>
      <c r="I64" s="12">
        <v>9</v>
      </c>
      <c r="J64" s="12">
        <v>1</v>
      </c>
      <c r="K64" s="12">
        <v>3.351</v>
      </c>
      <c r="L64" s="12">
        <v>1.8740000000000001</v>
      </c>
      <c r="M64" s="12">
        <v>2.778</v>
      </c>
      <c r="N64" s="12">
        <v>3.1720000000000002</v>
      </c>
      <c r="O64" s="12">
        <v>4.6139999999999999</v>
      </c>
      <c r="P64" s="12">
        <v>1.2E-2</v>
      </c>
      <c r="Q64" s="12">
        <v>0.02</v>
      </c>
      <c r="R64" s="2">
        <v>43787</v>
      </c>
      <c r="S64" s="13">
        <v>0.60563657407407401</v>
      </c>
      <c r="T64" s="12">
        <v>2.04</v>
      </c>
      <c r="U64" s="12">
        <v>-82.4247790286</v>
      </c>
      <c r="V64" s="12">
        <v>27.879564836499998</v>
      </c>
      <c r="W64" s="12">
        <v>-0.14371999999999999</v>
      </c>
    </row>
    <row r="65" spans="1:23" x14ac:dyDescent="0.3">
      <c r="A65" s="12">
        <v>392938.10139999999</v>
      </c>
      <c r="B65" s="12">
        <v>158175.98449999999</v>
      </c>
      <c r="C65" s="12">
        <v>-0.18310000000000001</v>
      </c>
      <c r="D65" s="12">
        <v>64</v>
      </c>
      <c r="E65" s="12" t="s">
        <v>313</v>
      </c>
      <c r="F65" s="12">
        <v>1.2E-2</v>
      </c>
      <c r="G65" s="12">
        <v>2.1000000000000001E-2</v>
      </c>
      <c r="H65" s="12" t="s">
        <v>240</v>
      </c>
      <c r="I65" s="12">
        <v>11</v>
      </c>
      <c r="J65" s="12">
        <v>2</v>
      </c>
      <c r="K65" s="12">
        <v>2.56</v>
      </c>
      <c r="L65" s="12">
        <v>1.1659999999999999</v>
      </c>
      <c r="M65" s="12">
        <v>2.2789999999999999</v>
      </c>
      <c r="N65" s="12">
        <v>2.254</v>
      </c>
      <c r="O65" s="12">
        <v>3.411</v>
      </c>
      <c r="P65" s="12">
        <v>8.0000000000000002E-3</v>
      </c>
      <c r="Q65" s="12">
        <v>8.9999999999999993E-3</v>
      </c>
      <c r="R65" s="2">
        <v>43787</v>
      </c>
      <c r="S65" s="13">
        <v>0.60599537037037032</v>
      </c>
      <c r="T65" s="12">
        <v>2.04</v>
      </c>
      <c r="U65" s="12">
        <v>-82.424757160200002</v>
      </c>
      <c r="V65" s="12">
        <v>27.879585387999999</v>
      </c>
      <c r="W65" s="12">
        <v>-0.10854</v>
      </c>
    </row>
    <row r="66" spans="1:23" x14ac:dyDescent="0.3">
      <c r="A66" s="12">
        <v>392938.11450000003</v>
      </c>
      <c r="B66" s="12">
        <v>158177.32209999999</v>
      </c>
      <c r="C66" s="12">
        <v>-0.29880000000000001</v>
      </c>
      <c r="D66" s="12">
        <v>65</v>
      </c>
      <c r="E66" s="12" t="s">
        <v>313</v>
      </c>
      <c r="F66" s="12">
        <v>1.2999999999999999E-2</v>
      </c>
      <c r="G66" s="12">
        <v>2.1999999999999999E-2</v>
      </c>
      <c r="H66" s="12" t="s">
        <v>240</v>
      </c>
      <c r="I66" s="12">
        <v>11</v>
      </c>
      <c r="J66" s="12">
        <v>1</v>
      </c>
      <c r="K66" s="12">
        <v>2.556</v>
      </c>
      <c r="L66" s="12">
        <v>1.1659999999999999</v>
      </c>
      <c r="M66" s="12">
        <v>2.2749999999999999</v>
      </c>
      <c r="N66" s="12">
        <v>2.2530000000000001</v>
      </c>
      <c r="O66" s="12">
        <v>3.407</v>
      </c>
      <c r="P66" s="12">
        <v>8.0000000000000002E-3</v>
      </c>
      <c r="Q66" s="12">
        <v>0.01</v>
      </c>
      <c r="R66" s="2">
        <v>43787</v>
      </c>
      <c r="S66" s="13">
        <v>0.60612268518518519</v>
      </c>
      <c r="T66" s="12">
        <v>2.04</v>
      </c>
      <c r="U66" s="12">
        <v>-82.424743576599994</v>
      </c>
      <c r="V66" s="12">
        <v>27.879585548000001</v>
      </c>
      <c r="W66" s="12">
        <v>-0.22425</v>
      </c>
    </row>
    <row r="67" spans="1:23" x14ac:dyDescent="0.3">
      <c r="A67" s="12">
        <v>392938.1323</v>
      </c>
      <c r="B67" s="12">
        <v>158178.32370000001</v>
      </c>
      <c r="C67" s="12">
        <v>-0.42120000000000002</v>
      </c>
      <c r="D67" s="12">
        <v>66</v>
      </c>
      <c r="E67" s="12" t="s">
        <v>313</v>
      </c>
      <c r="F67" s="12">
        <v>1.9E-2</v>
      </c>
      <c r="G67" s="12">
        <v>3.3000000000000002E-2</v>
      </c>
      <c r="H67" s="12" t="s">
        <v>240</v>
      </c>
      <c r="I67" s="12">
        <v>12</v>
      </c>
      <c r="J67" s="12">
        <v>2</v>
      </c>
      <c r="K67" s="12">
        <v>1.931</v>
      </c>
      <c r="L67" s="12">
        <v>0.85499999999999998</v>
      </c>
      <c r="M67" s="12">
        <v>1.732</v>
      </c>
      <c r="N67" s="12">
        <v>1.5740000000000001</v>
      </c>
      <c r="O67" s="12">
        <v>2.492</v>
      </c>
      <c r="P67" s="12">
        <v>1.2E-2</v>
      </c>
      <c r="Q67" s="12">
        <v>1.4E-2</v>
      </c>
      <c r="R67" s="2">
        <v>43787</v>
      </c>
      <c r="S67" s="13">
        <v>0.60623842592592592</v>
      </c>
      <c r="T67" s="12">
        <v>2.04</v>
      </c>
      <c r="U67" s="12">
        <v>-82.424733405400005</v>
      </c>
      <c r="V67" s="12">
        <v>27.87958574</v>
      </c>
      <c r="W67" s="12">
        <v>-0.34666000000000002</v>
      </c>
    </row>
    <row r="68" spans="1:23" x14ac:dyDescent="0.3">
      <c r="A68" s="12">
        <v>392938.29340000002</v>
      </c>
      <c r="B68" s="12">
        <v>158178.82079999999</v>
      </c>
      <c r="C68" s="12">
        <v>-0.42520000000000002</v>
      </c>
      <c r="D68" s="12">
        <v>67</v>
      </c>
      <c r="E68" s="12" t="s">
        <v>313</v>
      </c>
      <c r="F68" s="12">
        <v>1.4999999999999999E-2</v>
      </c>
      <c r="G68" s="12">
        <v>2.1999999999999999E-2</v>
      </c>
      <c r="H68" s="12" t="s">
        <v>240</v>
      </c>
      <c r="I68" s="12">
        <v>13</v>
      </c>
      <c r="J68" s="12">
        <v>1</v>
      </c>
      <c r="K68" s="12">
        <v>1.7809999999999999</v>
      </c>
      <c r="L68" s="12">
        <v>0.745</v>
      </c>
      <c r="M68" s="12">
        <v>1.617</v>
      </c>
      <c r="N68" s="12">
        <v>1.381</v>
      </c>
      <c r="O68" s="12">
        <v>2.254</v>
      </c>
      <c r="P68" s="12">
        <v>8.9999999999999993E-3</v>
      </c>
      <c r="Q68" s="12">
        <v>1.2E-2</v>
      </c>
      <c r="R68" s="2">
        <v>43787</v>
      </c>
      <c r="S68" s="13">
        <v>0.60633101851851856</v>
      </c>
      <c r="T68" s="12">
        <v>2.04</v>
      </c>
      <c r="U68" s="12">
        <v>-82.424728362699994</v>
      </c>
      <c r="V68" s="12">
        <v>27.879587209299999</v>
      </c>
      <c r="W68" s="12">
        <v>-0.35066999999999998</v>
      </c>
    </row>
    <row r="69" spans="1:23" x14ac:dyDescent="0.3">
      <c r="A69" s="12">
        <v>392938.3947</v>
      </c>
      <c r="B69" s="12">
        <v>158178.96840000001</v>
      </c>
      <c r="C69" s="12">
        <v>-0.49709999999999999</v>
      </c>
      <c r="D69" s="12">
        <v>68</v>
      </c>
      <c r="F69" s="12">
        <v>1.2E-2</v>
      </c>
      <c r="G69" s="12">
        <v>2.1000000000000001E-2</v>
      </c>
      <c r="H69" s="12" t="s">
        <v>240</v>
      </c>
      <c r="I69" s="12">
        <v>15</v>
      </c>
      <c r="J69" s="12">
        <v>2</v>
      </c>
      <c r="K69" s="12">
        <v>1.7809999999999999</v>
      </c>
      <c r="L69" s="12">
        <v>0.745</v>
      </c>
      <c r="M69" s="12">
        <v>1.617</v>
      </c>
      <c r="N69" s="12">
        <v>1.381</v>
      </c>
      <c r="O69" s="12">
        <v>2.254</v>
      </c>
      <c r="P69" s="12">
        <v>8.9999999999999993E-3</v>
      </c>
      <c r="Q69" s="12">
        <v>8.0000000000000002E-3</v>
      </c>
      <c r="R69" s="2">
        <v>43787</v>
      </c>
      <c r="S69" s="13">
        <v>0.60644675925925928</v>
      </c>
      <c r="T69" s="12">
        <v>2.04</v>
      </c>
      <c r="U69" s="12">
        <v>-82.424726867299995</v>
      </c>
      <c r="V69" s="12">
        <v>27.8795881281</v>
      </c>
      <c r="W69" s="12">
        <v>-0.42257</v>
      </c>
    </row>
    <row r="70" spans="1:23" x14ac:dyDescent="0.3">
      <c r="A70" s="12">
        <v>392938.28200000001</v>
      </c>
      <c r="B70" s="12">
        <v>158181.0655</v>
      </c>
      <c r="C70" s="12">
        <v>-0.63149999999999995</v>
      </c>
      <c r="D70" s="12">
        <v>69</v>
      </c>
      <c r="F70" s="12">
        <v>1.0999999999999999E-2</v>
      </c>
      <c r="G70" s="12">
        <v>2.1000000000000001E-2</v>
      </c>
      <c r="H70" s="12" t="s">
        <v>240</v>
      </c>
      <c r="I70" s="12">
        <v>15</v>
      </c>
      <c r="J70" s="12">
        <v>2</v>
      </c>
      <c r="K70" s="12">
        <v>1.7130000000000001</v>
      </c>
      <c r="L70" s="12">
        <v>0.69199999999999995</v>
      </c>
      <c r="M70" s="12">
        <v>1.5669999999999999</v>
      </c>
      <c r="N70" s="12">
        <v>1.31</v>
      </c>
      <c r="O70" s="12">
        <v>2.1560000000000001</v>
      </c>
      <c r="P70" s="12">
        <v>8.0000000000000002E-3</v>
      </c>
      <c r="Q70" s="12">
        <v>7.0000000000000001E-3</v>
      </c>
      <c r="R70" s="2">
        <v>43787</v>
      </c>
      <c r="S70" s="13">
        <v>0.60657407407407404</v>
      </c>
      <c r="T70" s="12">
        <v>2.04</v>
      </c>
      <c r="U70" s="12">
        <v>-82.424705566</v>
      </c>
      <c r="V70" s="12">
        <v>27.879587176699999</v>
      </c>
      <c r="W70" s="12">
        <v>-0.55698999999999999</v>
      </c>
    </row>
    <row r="71" spans="1:23" x14ac:dyDescent="0.3">
      <c r="A71" s="12">
        <v>392938.34590000001</v>
      </c>
      <c r="B71" s="12">
        <v>158183.5583</v>
      </c>
      <c r="C71" s="12">
        <v>-0.74039999999999995</v>
      </c>
      <c r="D71" s="12">
        <v>70</v>
      </c>
      <c r="F71" s="12">
        <v>1.2E-2</v>
      </c>
      <c r="G71" s="12">
        <v>2.1999999999999999E-2</v>
      </c>
      <c r="H71" s="12" t="s">
        <v>240</v>
      </c>
      <c r="I71" s="12">
        <v>16</v>
      </c>
      <c r="J71" s="12">
        <v>2</v>
      </c>
      <c r="K71" s="12">
        <v>1.601</v>
      </c>
      <c r="L71" s="12">
        <v>0.65300000000000002</v>
      </c>
      <c r="M71" s="12">
        <v>1.4610000000000001</v>
      </c>
      <c r="N71" s="12">
        <v>1.2010000000000001</v>
      </c>
      <c r="O71" s="12">
        <v>2.0009999999999999</v>
      </c>
      <c r="P71" s="12">
        <v>8.9999999999999993E-3</v>
      </c>
      <c r="Q71" s="12">
        <v>8.0000000000000002E-3</v>
      </c>
      <c r="R71" s="2">
        <v>43787</v>
      </c>
      <c r="S71" s="13">
        <v>0.60673611111111114</v>
      </c>
      <c r="T71" s="12">
        <v>2.04</v>
      </c>
      <c r="U71" s="12">
        <v>-82.424680252399995</v>
      </c>
      <c r="V71" s="12">
        <v>27.8795878313</v>
      </c>
      <c r="W71" s="12">
        <v>-0.66591999999999996</v>
      </c>
    </row>
    <row r="72" spans="1:23" x14ac:dyDescent="0.3">
      <c r="A72" s="12">
        <v>392938.712</v>
      </c>
      <c r="B72" s="12">
        <v>158185.51629999999</v>
      </c>
      <c r="C72" s="12">
        <v>-0.82509999999999994</v>
      </c>
      <c r="D72" s="12">
        <v>71</v>
      </c>
      <c r="F72" s="12">
        <v>1.0999999999999999E-2</v>
      </c>
      <c r="G72" s="12">
        <v>0.02</v>
      </c>
      <c r="H72" s="12" t="s">
        <v>240</v>
      </c>
      <c r="I72" s="12">
        <v>16</v>
      </c>
      <c r="J72" s="12">
        <v>2</v>
      </c>
      <c r="K72" s="12">
        <v>1.601</v>
      </c>
      <c r="L72" s="12">
        <v>0.65300000000000002</v>
      </c>
      <c r="M72" s="12">
        <v>1.462</v>
      </c>
      <c r="N72" s="12">
        <v>1.202</v>
      </c>
      <c r="O72" s="12">
        <v>2.0019999999999998</v>
      </c>
      <c r="P72" s="12">
        <v>8.0000000000000002E-3</v>
      </c>
      <c r="Q72" s="12">
        <v>7.0000000000000001E-3</v>
      </c>
      <c r="R72" s="2">
        <v>43787</v>
      </c>
      <c r="S72" s="13">
        <v>0.60690972222222228</v>
      </c>
      <c r="T72" s="12">
        <v>2.04</v>
      </c>
      <c r="U72" s="12">
        <v>-82.424660380600002</v>
      </c>
      <c r="V72" s="12">
        <v>27.879591196300002</v>
      </c>
      <c r="W72" s="12">
        <v>-0.75063999999999997</v>
      </c>
    </row>
    <row r="73" spans="1:23" x14ac:dyDescent="0.3">
      <c r="A73" s="12">
        <v>392941.19179999997</v>
      </c>
      <c r="B73" s="12">
        <v>158185.7444</v>
      </c>
      <c r="C73" s="12">
        <v>-0.8427</v>
      </c>
      <c r="D73" s="12">
        <v>72</v>
      </c>
      <c r="F73" s="12">
        <v>1.2E-2</v>
      </c>
      <c r="G73" s="12">
        <v>2.1000000000000001E-2</v>
      </c>
      <c r="H73" s="12" t="s">
        <v>240</v>
      </c>
      <c r="I73" s="12">
        <v>16</v>
      </c>
      <c r="J73" s="12">
        <v>2</v>
      </c>
      <c r="K73" s="12">
        <v>1.601</v>
      </c>
      <c r="L73" s="12">
        <v>0.65300000000000002</v>
      </c>
      <c r="M73" s="12">
        <v>1.462</v>
      </c>
      <c r="N73" s="12">
        <v>1.2030000000000001</v>
      </c>
      <c r="O73" s="12">
        <v>2.0030000000000001</v>
      </c>
      <c r="P73" s="12">
        <v>8.9999999999999993E-3</v>
      </c>
      <c r="Q73" s="12">
        <v>8.0000000000000002E-3</v>
      </c>
      <c r="R73" s="2">
        <v>43787</v>
      </c>
      <c r="S73" s="13">
        <v>0.60709490740740735</v>
      </c>
      <c r="T73" s="12">
        <v>2.04</v>
      </c>
      <c r="U73" s="12">
        <v>-82.424658151399996</v>
      </c>
      <c r="V73" s="12">
        <v>27.879613581400001</v>
      </c>
      <c r="W73" s="12">
        <v>-0.76824000000000003</v>
      </c>
    </row>
    <row r="74" spans="1:23" x14ac:dyDescent="0.3">
      <c r="A74" s="12">
        <v>392941.38270000002</v>
      </c>
      <c r="B74" s="12">
        <v>158183.66699999999</v>
      </c>
      <c r="C74" s="12">
        <v>-0.72450000000000003</v>
      </c>
      <c r="D74" s="12">
        <v>73</v>
      </c>
      <c r="F74" s="12">
        <v>1.0999999999999999E-2</v>
      </c>
      <c r="G74" s="12">
        <v>2.1000000000000001E-2</v>
      </c>
      <c r="H74" s="12" t="s">
        <v>240</v>
      </c>
      <c r="I74" s="12">
        <v>16</v>
      </c>
      <c r="J74" s="12">
        <v>2</v>
      </c>
      <c r="K74" s="12">
        <v>1.6020000000000001</v>
      </c>
      <c r="L74" s="12">
        <v>0.65300000000000002</v>
      </c>
      <c r="M74" s="12">
        <v>1.4630000000000001</v>
      </c>
      <c r="N74" s="12">
        <v>1.204</v>
      </c>
      <c r="O74" s="12">
        <v>2.004</v>
      </c>
      <c r="P74" s="12">
        <v>8.9999999999999993E-3</v>
      </c>
      <c r="Q74" s="12">
        <v>7.0000000000000001E-3</v>
      </c>
      <c r="R74" s="2">
        <v>43787</v>
      </c>
      <c r="S74" s="13">
        <v>0.60723379629629626</v>
      </c>
      <c r="T74" s="12">
        <v>2.04</v>
      </c>
      <c r="U74" s="12">
        <v>-82.424679255399994</v>
      </c>
      <c r="V74" s="12">
        <v>27.8796152392</v>
      </c>
      <c r="W74" s="12">
        <v>-0.65002000000000004</v>
      </c>
    </row>
    <row r="75" spans="1:23" x14ac:dyDescent="0.3">
      <c r="A75" s="12">
        <v>392941.54739999998</v>
      </c>
      <c r="B75" s="12">
        <v>158181.81229999999</v>
      </c>
      <c r="C75" s="12">
        <v>-0.67200000000000004</v>
      </c>
      <c r="D75" s="12">
        <v>74</v>
      </c>
      <c r="F75" s="12">
        <v>1.2E-2</v>
      </c>
      <c r="G75" s="12">
        <v>2.1999999999999999E-2</v>
      </c>
      <c r="H75" s="12" t="s">
        <v>240</v>
      </c>
      <c r="I75" s="12">
        <v>15</v>
      </c>
      <c r="J75" s="12">
        <v>2</v>
      </c>
      <c r="K75" s="12">
        <v>1.72</v>
      </c>
      <c r="L75" s="12">
        <v>0.70699999999999996</v>
      </c>
      <c r="M75" s="12">
        <v>1.5680000000000001</v>
      </c>
      <c r="N75" s="12">
        <v>1.327</v>
      </c>
      <c r="O75" s="12">
        <v>2.1720000000000002</v>
      </c>
      <c r="P75" s="12">
        <v>8.9999999999999993E-3</v>
      </c>
      <c r="Q75" s="12">
        <v>8.0000000000000002E-3</v>
      </c>
      <c r="R75" s="2">
        <v>43787</v>
      </c>
      <c r="S75" s="13">
        <v>0.60737268518518517</v>
      </c>
      <c r="T75" s="12">
        <v>2.04</v>
      </c>
      <c r="U75" s="12">
        <v>-82.4246980968</v>
      </c>
      <c r="V75" s="12">
        <v>27.879616667400001</v>
      </c>
      <c r="W75" s="12">
        <v>-0.59750000000000003</v>
      </c>
    </row>
    <row r="76" spans="1:23" x14ac:dyDescent="0.3">
      <c r="A76" s="12">
        <v>392941.90639999998</v>
      </c>
      <c r="B76" s="12">
        <v>158179.98579999999</v>
      </c>
      <c r="C76" s="12">
        <v>-0.53690000000000004</v>
      </c>
      <c r="D76" s="12">
        <v>75</v>
      </c>
      <c r="F76" s="12">
        <v>1.2E-2</v>
      </c>
      <c r="G76" s="12">
        <v>2.1000000000000001E-2</v>
      </c>
      <c r="H76" s="12" t="s">
        <v>240</v>
      </c>
      <c r="I76" s="12">
        <v>15</v>
      </c>
      <c r="J76" s="12">
        <v>2</v>
      </c>
      <c r="K76" s="12">
        <v>1.712</v>
      </c>
      <c r="L76" s="12">
        <v>0.69</v>
      </c>
      <c r="M76" s="12">
        <v>1.5669999999999999</v>
      </c>
      <c r="N76" s="12">
        <v>1.3129999999999999</v>
      </c>
      <c r="O76" s="12">
        <v>2.1579999999999999</v>
      </c>
      <c r="P76" s="12">
        <v>8.9999999999999993E-3</v>
      </c>
      <c r="Q76" s="12">
        <v>8.0000000000000002E-3</v>
      </c>
      <c r="R76" s="2">
        <v>43787</v>
      </c>
      <c r="S76" s="13">
        <v>0.60748842592592589</v>
      </c>
      <c r="T76" s="12">
        <v>2.04</v>
      </c>
      <c r="U76" s="12">
        <v>-82.424716658600005</v>
      </c>
      <c r="V76" s="12">
        <v>27.879619849899999</v>
      </c>
      <c r="W76" s="12">
        <v>-0.46237</v>
      </c>
    </row>
    <row r="77" spans="1:23" x14ac:dyDescent="0.3">
      <c r="A77" s="12">
        <v>392941.90500000003</v>
      </c>
      <c r="B77" s="12">
        <v>158178.9817</v>
      </c>
      <c r="C77" s="12">
        <v>-0.47849999999999998</v>
      </c>
      <c r="D77" s="12">
        <v>76</v>
      </c>
      <c r="F77" s="12">
        <v>1.2E-2</v>
      </c>
      <c r="G77" s="12">
        <v>2.1999999999999999E-2</v>
      </c>
      <c r="H77" s="12" t="s">
        <v>240</v>
      </c>
      <c r="I77" s="12">
        <v>15</v>
      </c>
      <c r="J77" s="12">
        <v>2</v>
      </c>
      <c r="K77" s="12">
        <v>1.712</v>
      </c>
      <c r="L77" s="12">
        <v>0.69</v>
      </c>
      <c r="M77" s="12">
        <v>1.5669999999999999</v>
      </c>
      <c r="N77" s="12">
        <v>1.3140000000000001</v>
      </c>
      <c r="O77" s="12">
        <v>2.1579999999999999</v>
      </c>
      <c r="P77" s="12">
        <v>8.9999999999999993E-3</v>
      </c>
      <c r="Q77" s="12">
        <v>8.0000000000000002E-3</v>
      </c>
      <c r="R77" s="2">
        <v>43787</v>
      </c>
      <c r="S77" s="13">
        <v>0.60758101851851853</v>
      </c>
      <c r="T77" s="12">
        <v>2.04</v>
      </c>
      <c r="U77" s="12">
        <v>-82.424726855800003</v>
      </c>
      <c r="V77" s="12">
        <v>27.879619805899999</v>
      </c>
      <c r="W77" s="12">
        <v>-0.40395999999999999</v>
      </c>
    </row>
    <row r="78" spans="1:23" x14ac:dyDescent="0.3">
      <c r="A78" s="12">
        <v>392941.85399999999</v>
      </c>
      <c r="B78" s="12">
        <v>158178.77910000001</v>
      </c>
      <c r="C78" s="12">
        <v>-0.41389999999999999</v>
      </c>
      <c r="D78" s="12">
        <v>77</v>
      </c>
      <c r="E78" s="12" t="s">
        <v>313</v>
      </c>
      <c r="F78" s="12">
        <v>1.2999999999999999E-2</v>
      </c>
      <c r="G78" s="12">
        <v>2.3E-2</v>
      </c>
      <c r="H78" s="12" t="s">
        <v>240</v>
      </c>
      <c r="I78" s="12">
        <v>14</v>
      </c>
      <c r="J78" s="12">
        <v>1</v>
      </c>
      <c r="K78" s="12">
        <v>1.778</v>
      </c>
      <c r="L78" s="12">
        <v>0.74199999999999999</v>
      </c>
      <c r="M78" s="12">
        <v>1.6160000000000001</v>
      </c>
      <c r="N78" s="12">
        <v>1.3839999999999999</v>
      </c>
      <c r="O78" s="12">
        <v>2.2530000000000001</v>
      </c>
      <c r="P78" s="12">
        <v>8.9999999999999993E-3</v>
      </c>
      <c r="Q78" s="12">
        <v>8.0000000000000002E-3</v>
      </c>
      <c r="R78" s="2">
        <v>43787</v>
      </c>
      <c r="S78" s="13">
        <v>0.60769675925925926</v>
      </c>
      <c r="T78" s="12">
        <v>2.04</v>
      </c>
      <c r="U78" s="12">
        <v>-82.424728911499997</v>
      </c>
      <c r="V78" s="12">
        <v>27.8796193393</v>
      </c>
      <c r="W78" s="12">
        <v>-0.33935999999999999</v>
      </c>
    </row>
    <row r="79" spans="1:23" x14ac:dyDescent="0.3">
      <c r="A79" s="12">
        <v>392942.18239999999</v>
      </c>
      <c r="B79" s="12">
        <v>158177.40460000001</v>
      </c>
      <c r="C79" s="12">
        <v>-0.3538</v>
      </c>
      <c r="D79" s="12">
        <v>78</v>
      </c>
      <c r="E79" s="12" t="s">
        <v>313</v>
      </c>
      <c r="F79" s="12">
        <v>1.2999999999999999E-2</v>
      </c>
      <c r="G79" s="12">
        <v>2.4E-2</v>
      </c>
      <c r="H79" s="12" t="s">
        <v>240</v>
      </c>
      <c r="I79" s="12">
        <v>12</v>
      </c>
      <c r="J79" s="12">
        <v>1</v>
      </c>
      <c r="K79" s="12">
        <v>2.1549999999999998</v>
      </c>
      <c r="L79" s="12">
        <v>0.99399999999999999</v>
      </c>
      <c r="M79" s="12">
        <v>1.9119999999999999</v>
      </c>
      <c r="N79" s="12">
        <v>1.81</v>
      </c>
      <c r="O79" s="12">
        <v>2.8140000000000001</v>
      </c>
      <c r="P79" s="12">
        <v>0.01</v>
      </c>
      <c r="Q79" s="12">
        <v>8.9999999999999993E-3</v>
      </c>
      <c r="R79" s="2">
        <v>43787</v>
      </c>
      <c r="S79" s="13">
        <v>0.60782407407407402</v>
      </c>
      <c r="T79" s="12">
        <v>2.04</v>
      </c>
      <c r="U79" s="12">
        <v>-82.424742881900002</v>
      </c>
      <c r="V79" s="12">
        <v>27.8796222599</v>
      </c>
      <c r="W79" s="12">
        <v>-0.27923999999999999</v>
      </c>
    </row>
    <row r="80" spans="1:23" x14ac:dyDescent="0.3">
      <c r="A80" s="12">
        <v>392942.12569999998</v>
      </c>
      <c r="B80" s="12">
        <v>158176.0344</v>
      </c>
      <c r="C80" s="12">
        <v>-0.2203</v>
      </c>
      <c r="D80" s="12">
        <v>79</v>
      </c>
      <c r="E80" s="12" t="s">
        <v>313</v>
      </c>
      <c r="F80" s="12">
        <v>1.2999999999999999E-2</v>
      </c>
      <c r="G80" s="12">
        <v>2.4E-2</v>
      </c>
      <c r="H80" s="12" t="s">
        <v>240</v>
      </c>
      <c r="I80" s="12">
        <v>12</v>
      </c>
      <c r="J80" s="12">
        <v>2</v>
      </c>
      <c r="K80" s="12">
        <v>2.1549999999999998</v>
      </c>
      <c r="L80" s="12">
        <v>0.99399999999999999</v>
      </c>
      <c r="M80" s="12">
        <v>1.9119999999999999</v>
      </c>
      <c r="N80" s="12">
        <v>1.81</v>
      </c>
      <c r="O80" s="12">
        <v>2.8140000000000001</v>
      </c>
      <c r="P80" s="12">
        <v>8.9999999999999993E-3</v>
      </c>
      <c r="Q80" s="12">
        <v>8.9999999999999993E-3</v>
      </c>
      <c r="R80" s="2">
        <v>43787</v>
      </c>
      <c r="S80" s="13">
        <v>0.60793981481481485</v>
      </c>
      <c r="T80" s="12">
        <v>2.04</v>
      </c>
      <c r="U80" s="12">
        <v>-82.424756795099995</v>
      </c>
      <c r="V80" s="12">
        <v>27.8796217053</v>
      </c>
      <c r="W80" s="12">
        <v>-0.14573</v>
      </c>
    </row>
    <row r="81" spans="1:23" x14ac:dyDescent="0.3">
      <c r="A81" s="12">
        <v>392942.0674</v>
      </c>
      <c r="B81" s="12">
        <v>158174.63769999999</v>
      </c>
      <c r="C81" s="12">
        <v>-9.4899999999999998E-2</v>
      </c>
      <c r="D81" s="12">
        <v>80</v>
      </c>
      <c r="E81" s="12" t="s">
        <v>313</v>
      </c>
      <c r="F81" s="12">
        <v>1.4E-2</v>
      </c>
      <c r="G81" s="12">
        <v>2.5000000000000001E-2</v>
      </c>
      <c r="H81" s="12" t="s">
        <v>240</v>
      </c>
      <c r="I81" s="12">
        <v>11</v>
      </c>
      <c r="J81" s="12">
        <v>2</v>
      </c>
      <c r="K81" s="12">
        <v>2.52</v>
      </c>
      <c r="L81" s="12">
        <v>1.1639999999999999</v>
      </c>
      <c r="M81" s="12">
        <v>2.2349999999999999</v>
      </c>
      <c r="N81" s="12">
        <v>2.2349999999999999</v>
      </c>
      <c r="O81" s="12">
        <v>3.3679999999999999</v>
      </c>
      <c r="P81" s="12">
        <v>0.01</v>
      </c>
      <c r="Q81" s="12">
        <v>0.01</v>
      </c>
      <c r="R81" s="2">
        <v>43787</v>
      </c>
      <c r="S81" s="13">
        <v>0.60806712962962961</v>
      </c>
      <c r="T81" s="12">
        <v>2.04</v>
      </c>
      <c r="U81" s="12">
        <v>-82.424770977400001</v>
      </c>
      <c r="V81" s="12">
        <v>27.879621135499999</v>
      </c>
      <c r="W81" s="12">
        <v>-2.0320000000000001E-2</v>
      </c>
    </row>
    <row r="82" spans="1:23" x14ac:dyDescent="0.3">
      <c r="A82" s="12">
        <v>392944.89850000001</v>
      </c>
      <c r="B82" s="12">
        <v>158174.5484</v>
      </c>
      <c r="C82" s="12">
        <v>-0.25569999999999998</v>
      </c>
      <c r="D82" s="12">
        <v>81</v>
      </c>
      <c r="F82" s="12">
        <v>1.6E-2</v>
      </c>
      <c r="G82" s="12">
        <v>2.7E-2</v>
      </c>
      <c r="H82" s="12" t="s">
        <v>240</v>
      </c>
      <c r="I82" s="12">
        <v>11</v>
      </c>
      <c r="J82" s="12">
        <v>2</v>
      </c>
      <c r="K82" s="12">
        <v>2.4420000000000002</v>
      </c>
      <c r="L82" s="12">
        <v>1.157</v>
      </c>
      <c r="M82" s="12">
        <v>2.1509999999999998</v>
      </c>
      <c r="N82" s="12">
        <v>2.1850000000000001</v>
      </c>
      <c r="O82" s="12">
        <v>3.2770000000000001</v>
      </c>
      <c r="P82" s="12">
        <v>1.0999999999999999E-2</v>
      </c>
      <c r="Q82" s="12">
        <v>1.2999999999999999E-2</v>
      </c>
      <c r="R82" s="2">
        <v>43787</v>
      </c>
      <c r="S82" s="13">
        <v>0.61109953703703701</v>
      </c>
      <c r="T82" s="12">
        <v>2.04</v>
      </c>
      <c r="U82" s="12">
        <v>-82.424771984000003</v>
      </c>
      <c r="V82" s="12">
        <v>27.879646680899999</v>
      </c>
      <c r="W82" s="12">
        <v>-0.18110999999999999</v>
      </c>
    </row>
    <row r="83" spans="1:23" x14ac:dyDescent="0.3">
      <c r="A83" s="12">
        <v>392944.55979999999</v>
      </c>
      <c r="B83" s="12">
        <v>158176.9613</v>
      </c>
      <c r="C83" s="12">
        <v>-0.42770000000000002</v>
      </c>
      <c r="D83" s="12">
        <v>82</v>
      </c>
      <c r="F83" s="12">
        <v>1.6E-2</v>
      </c>
      <c r="G83" s="12">
        <v>2.5999999999999999E-2</v>
      </c>
      <c r="H83" s="12" t="s">
        <v>240</v>
      </c>
      <c r="I83" s="12">
        <v>11</v>
      </c>
      <c r="J83" s="12">
        <v>2</v>
      </c>
      <c r="K83" s="12">
        <v>2.4390000000000001</v>
      </c>
      <c r="L83" s="12">
        <v>1.1559999999999999</v>
      </c>
      <c r="M83" s="12">
        <v>2.1469999999999998</v>
      </c>
      <c r="N83" s="12">
        <v>2.1829999999999998</v>
      </c>
      <c r="O83" s="12">
        <v>3.2730000000000001</v>
      </c>
      <c r="P83" s="12">
        <v>0.01</v>
      </c>
      <c r="Q83" s="12">
        <v>1.2E-2</v>
      </c>
      <c r="R83" s="2">
        <v>43787</v>
      </c>
      <c r="S83" s="13">
        <v>0.61122685185185188</v>
      </c>
      <c r="T83" s="12">
        <v>2.04</v>
      </c>
      <c r="U83" s="12">
        <v>-82.4247474676</v>
      </c>
      <c r="V83" s="12">
        <v>27.879643699900001</v>
      </c>
      <c r="W83" s="12">
        <v>-0.35313</v>
      </c>
    </row>
    <row r="84" spans="1:23" x14ac:dyDescent="0.3">
      <c r="A84" s="12">
        <v>392944.51760000002</v>
      </c>
      <c r="B84" s="12">
        <v>158179.48069999999</v>
      </c>
      <c r="C84" s="12">
        <v>-0.53339999999999999</v>
      </c>
      <c r="D84" s="12">
        <v>83</v>
      </c>
      <c r="F84" s="12">
        <v>1.2999999999999999E-2</v>
      </c>
      <c r="G84" s="12">
        <v>2.3E-2</v>
      </c>
      <c r="H84" s="12" t="s">
        <v>240</v>
      </c>
      <c r="I84" s="12">
        <v>13</v>
      </c>
      <c r="J84" s="12">
        <v>1</v>
      </c>
      <c r="K84" s="12">
        <v>1.877</v>
      </c>
      <c r="L84" s="12">
        <v>0.81399999999999995</v>
      </c>
      <c r="M84" s="12">
        <v>1.6910000000000001</v>
      </c>
      <c r="N84" s="12">
        <v>1.548</v>
      </c>
      <c r="O84" s="12">
        <v>2.4329999999999998</v>
      </c>
      <c r="P84" s="12">
        <v>0.01</v>
      </c>
      <c r="Q84" s="12">
        <v>8.9999999999999993E-3</v>
      </c>
      <c r="R84" s="2">
        <v>43787</v>
      </c>
      <c r="S84" s="13">
        <v>0.61135416666666664</v>
      </c>
      <c r="T84" s="12">
        <v>2.04</v>
      </c>
      <c r="U84" s="12">
        <v>-82.424721880099995</v>
      </c>
      <c r="V84" s="12">
        <v>27.879643397900001</v>
      </c>
      <c r="W84" s="12">
        <v>-0.45885999999999999</v>
      </c>
    </row>
    <row r="85" spans="1:23" x14ac:dyDescent="0.3">
      <c r="A85" s="12">
        <v>392944.41680000001</v>
      </c>
      <c r="B85" s="12">
        <v>158182.2304</v>
      </c>
      <c r="C85" s="12">
        <v>-0.68400000000000005</v>
      </c>
      <c r="D85" s="12">
        <v>84</v>
      </c>
      <c r="F85" s="12">
        <v>1.2E-2</v>
      </c>
      <c r="G85" s="12">
        <v>2.1999999999999999E-2</v>
      </c>
      <c r="H85" s="12" t="s">
        <v>240</v>
      </c>
      <c r="I85" s="12">
        <v>15</v>
      </c>
      <c r="J85" s="12">
        <v>1</v>
      </c>
      <c r="K85" s="12">
        <v>1.7</v>
      </c>
      <c r="L85" s="12">
        <v>0.68200000000000005</v>
      </c>
      <c r="M85" s="12">
        <v>1.5569999999999999</v>
      </c>
      <c r="N85" s="12">
        <v>1.3160000000000001</v>
      </c>
      <c r="O85" s="12">
        <v>2.15</v>
      </c>
      <c r="P85" s="12">
        <v>8.9999999999999993E-3</v>
      </c>
      <c r="Q85" s="12">
        <v>8.0000000000000002E-3</v>
      </c>
      <c r="R85" s="2">
        <v>43787</v>
      </c>
      <c r="S85" s="13">
        <v>0.61149305555555555</v>
      </c>
      <c r="T85" s="12">
        <v>2.04</v>
      </c>
      <c r="U85" s="12">
        <v>-82.424693951699993</v>
      </c>
      <c r="V85" s="12">
        <v>27.8796425743</v>
      </c>
      <c r="W85" s="12">
        <v>-0.60948999999999998</v>
      </c>
    </row>
    <row r="86" spans="1:23" x14ac:dyDescent="0.3">
      <c r="A86" s="12">
        <v>392944.21490000002</v>
      </c>
      <c r="B86" s="12">
        <v>158184.79670000001</v>
      </c>
      <c r="C86" s="12">
        <v>-0.81010000000000004</v>
      </c>
      <c r="D86" s="12">
        <v>85</v>
      </c>
      <c r="F86" s="12">
        <v>1.2E-2</v>
      </c>
      <c r="G86" s="12">
        <v>2.1999999999999999E-2</v>
      </c>
      <c r="H86" s="12" t="s">
        <v>240</v>
      </c>
      <c r="I86" s="12">
        <v>15</v>
      </c>
      <c r="J86" s="12">
        <v>2</v>
      </c>
      <c r="K86" s="12">
        <v>1.6990000000000001</v>
      </c>
      <c r="L86" s="12">
        <v>0.68200000000000005</v>
      </c>
      <c r="M86" s="12">
        <v>1.556</v>
      </c>
      <c r="N86" s="12">
        <v>1.3160000000000001</v>
      </c>
      <c r="O86" s="12">
        <v>2.149</v>
      </c>
      <c r="P86" s="12">
        <v>8.9999999999999993E-3</v>
      </c>
      <c r="Q86" s="12">
        <v>8.0000000000000002E-3</v>
      </c>
      <c r="R86" s="2">
        <v>43787</v>
      </c>
      <c r="S86" s="13">
        <v>0.6116435185185185</v>
      </c>
      <c r="T86" s="12">
        <v>2.04</v>
      </c>
      <c r="U86" s="12">
        <v>-82.4246678823</v>
      </c>
      <c r="V86" s="12">
        <v>27.8796408326</v>
      </c>
      <c r="W86" s="12">
        <v>-0.73562000000000005</v>
      </c>
    </row>
    <row r="87" spans="1:23" x14ac:dyDescent="0.3">
      <c r="A87" s="12">
        <v>392941.6213</v>
      </c>
      <c r="B87" s="12">
        <v>158178.85250000001</v>
      </c>
      <c r="C87" s="12">
        <v>-0.44819999999999999</v>
      </c>
      <c r="D87" s="12">
        <v>86</v>
      </c>
      <c r="E87" s="12" t="s">
        <v>264</v>
      </c>
      <c r="F87" s="12">
        <v>0.01</v>
      </c>
      <c r="G87" s="12">
        <v>1.7999999999999999E-2</v>
      </c>
      <c r="H87" s="12" t="s">
        <v>240</v>
      </c>
      <c r="I87" s="12">
        <v>13</v>
      </c>
      <c r="J87" s="12">
        <v>2</v>
      </c>
      <c r="K87" s="12">
        <v>1.5189999999999999</v>
      </c>
      <c r="L87" s="12">
        <v>0.82599999999999996</v>
      </c>
      <c r="M87" s="12">
        <v>1.2749999999999999</v>
      </c>
      <c r="N87" s="12">
        <v>1.294</v>
      </c>
      <c r="O87" s="12">
        <v>1.996</v>
      </c>
      <c r="P87" s="12">
        <v>7.0000000000000001E-3</v>
      </c>
      <c r="Q87" s="12">
        <v>7.0000000000000001E-3</v>
      </c>
      <c r="R87" s="2">
        <v>43787</v>
      </c>
      <c r="S87" s="13">
        <v>0.64068287037037031</v>
      </c>
      <c r="T87" s="12">
        <v>2.04</v>
      </c>
      <c r="U87" s="12">
        <v>-82.424728157900006</v>
      </c>
      <c r="V87" s="12">
        <v>27.8796172417</v>
      </c>
      <c r="W87" s="12">
        <v>-0.37365999999999999</v>
      </c>
    </row>
    <row r="88" spans="1:23" x14ac:dyDescent="0.3">
      <c r="A88" s="12">
        <v>392933.72369999997</v>
      </c>
      <c r="B88" s="12">
        <v>158177.82120000001</v>
      </c>
      <c r="C88" s="12">
        <v>-0.33289999999999997</v>
      </c>
      <c r="D88" s="12">
        <v>87</v>
      </c>
      <c r="E88" s="12" t="s">
        <v>250</v>
      </c>
      <c r="F88" s="12">
        <v>0.01</v>
      </c>
      <c r="G88" s="12">
        <v>1.9E-2</v>
      </c>
      <c r="H88" s="12" t="s">
        <v>240</v>
      </c>
      <c r="I88" s="12">
        <v>13</v>
      </c>
      <c r="J88" s="12">
        <v>2</v>
      </c>
      <c r="K88" s="12">
        <v>1.514</v>
      </c>
      <c r="L88" s="12">
        <v>0.82699999999999996</v>
      </c>
      <c r="M88" s="12">
        <v>1.268</v>
      </c>
      <c r="N88" s="12">
        <v>1.2909999999999999</v>
      </c>
      <c r="O88" s="12">
        <v>1.99</v>
      </c>
      <c r="P88" s="12">
        <v>7.0000000000000001E-3</v>
      </c>
      <c r="Q88" s="12">
        <v>7.0000000000000001E-3</v>
      </c>
      <c r="R88" s="2">
        <v>43787</v>
      </c>
      <c r="S88" s="13">
        <v>0.64106481481481481</v>
      </c>
      <c r="T88" s="12">
        <v>2.04</v>
      </c>
      <c r="U88" s="12">
        <v>-82.4247383533</v>
      </c>
      <c r="V88" s="12">
        <v>27.879545940500002</v>
      </c>
      <c r="W88" s="12">
        <v>-0.25836999999999999</v>
      </c>
    </row>
    <row r="89" spans="1:23" x14ac:dyDescent="0.3">
      <c r="A89" s="12">
        <v>392926.75189999997</v>
      </c>
      <c r="B89" s="12">
        <v>158177.89799999999</v>
      </c>
      <c r="C89" s="12">
        <v>-0.34910000000000002</v>
      </c>
      <c r="D89" s="12">
        <v>88</v>
      </c>
      <c r="E89" s="12" t="s">
        <v>251</v>
      </c>
      <c r="F89" s="12">
        <v>0.01</v>
      </c>
      <c r="G89" s="12">
        <v>1.9E-2</v>
      </c>
      <c r="H89" s="12" t="s">
        <v>240</v>
      </c>
      <c r="I89" s="12">
        <v>13</v>
      </c>
      <c r="J89" s="12">
        <v>2</v>
      </c>
      <c r="K89" s="12">
        <v>1.51</v>
      </c>
      <c r="L89" s="12">
        <v>0.82899999999999996</v>
      </c>
      <c r="M89" s="12">
        <v>1.262</v>
      </c>
      <c r="N89" s="12">
        <v>1.2869999999999999</v>
      </c>
      <c r="O89" s="12">
        <v>1.984</v>
      </c>
      <c r="P89" s="12">
        <v>7.0000000000000001E-3</v>
      </c>
      <c r="Q89" s="12">
        <v>7.0000000000000001E-3</v>
      </c>
      <c r="R89" s="2">
        <v>43787</v>
      </c>
      <c r="S89" s="13">
        <v>0.64140046296296294</v>
      </c>
      <c r="T89" s="12">
        <v>2.04</v>
      </c>
      <c r="U89" s="12">
        <v>-82.424737327900004</v>
      </c>
      <c r="V89" s="12">
        <v>27.879483028500001</v>
      </c>
      <c r="W89" s="12">
        <v>-0.27459</v>
      </c>
    </row>
    <row r="90" spans="1:23" x14ac:dyDescent="0.3">
      <c r="A90" s="12">
        <v>392926.90580000001</v>
      </c>
      <c r="B90" s="12">
        <v>158176.913</v>
      </c>
      <c r="C90" s="12">
        <v>-0.28260000000000002</v>
      </c>
      <c r="D90" s="12">
        <v>89</v>
      </c>
      <c r="E90" s="12" t="s">
        <v>254</v>
      </c>
      <c r="F90" s="12">
        <v>2.9000000000000001E-2</v>
      </c>
      <c r="G90" s="12">
        <v>2.8000000000000001E-2</v>
      </c>
      <c r="H90" s="12" t="s">
        <v>240</v>
      </c>
      <c r="I90" s="12">
        <v>9</v>
      </c>
      <c r="J90" s="12">
        <v>2</v>
      </c>
      <c r="K90" s="12">
        <v>3.1360000000000001</v>
      </c>
      <c r="L90" s="12">
        <v>1.76</v>
      </c>
      <c r="M90" s="12">
        <v>2.5960000000000001</v>
      </c>
      <c r="N90" s="12">
        <v>3.2149999999999999</v>
      </c>
      <c r="O90" s="12">
        <v>4.4909999999999997</v>
      </c>
      <c r="P90" s="12">
        <v>1.7999999999999999E-2</v>
      </c>
      <c r="Q90" s="12">
        <v>2.3E-2</v>
      </c>
      <c r="R90" s="2">
        <v>43787</v>
      </c>
      <c r="S90" s="13">
        <v>0.64162037037037034</v>
      </c>
      <c r="T90" s="12">
        <v>2.04</v>
      </c>
      <c r="U90" s="12">
        <v>-82.424747336600007</v>
      </c>
      <c r="V90" s="12">
        <v>27.8794843865</v>
      </c>
      <c r="W90" s="12">
        <v>-0.20807</v>
      </c>
    </row>
    <row r="91" spans="1:23" x14ac:dyDescent="0.3">
      <c r="A91" s="12">
        <v>392917.93770000001</v>
      </c>
      <c r="B91" s="12">
        <v>158179.55230000001</v>
      </c>
      <c r="C91" s="12">
        <v>-0.48010000000000003</v>
      </c>
      <c r="D91" s="12">
        <v>90</v>
      </c>
      <c r="E91" s="12" t="s">
        <v>252</v>
      </c>
      <c r="F91" s="12">
        <v>1.0999999999999999E-2</v>
      </c>
      <c r="G91" s="12">
        <v>2.1000000000000001E-2</v>
      </c>
      <c r="H91" s="12" t="s">
        <v>240</v>
      </c>
      <c r="I91" s="12">
        <v>13</v>
      </c>
      <c r="J91" s="12">
        <v>1</v>
      </c>
      <c r="K91" s="12">
        <v>1.502</v>
      </c>
      <c r="L91" s="12">
        <v>0.83099999999999996</v>
      </c>
      <c r="M91" s="12">
        <v>1.252</v>
      </c>
      <c r="N91" s="12">
        <v>1.2809999999999999</v>
      </c>
      <c r="O91" s="12">
        <v>1.974</v>
      </c>
      <c r="P91" s="12">
        <v>8.0000000000000002E-3</v>
      </c>
      <c r="Q91" s="12">
        <v>8.0000000000000002E-3</v>
      </c>
      <c r="R91" s="2">
        <v>43787</v>
      </c>
      <c r="S91" s="13">
        <v>0.64209490740740738</v>
      </c>
      <c r="T91" s="12">
        <v>2.04</v>
      </c>
      <c r="U91" s="12">
        <v>-82.424720217300006</v>
      </c>
      <c r="V91" s="12">
        <v>27.879403539799998</v>
      </c>
      <c r="W91" s="12">
        <v>-0.40561999999999998</v>
      </c>
    </row>
    <row r="92" spans="1:23" x14ac:dyDescent="0.3">
      <c r="A92" s="12">
        <v>392917.72070000001</v>
      </c>
      <c r="B92" s="12">
        <v>158177.47039999999</v>
      </c>
      <c r="C92" s="12">
        <v>-0.26690000000000003</v>
      </c>
      <c r="D92" s="12">
        <v>91</v>
      </c>
      <c r="E92" s="12" t="s">
        <v>257</v>
      </c>
      <c r="F92" s="12">
        <v>1.2E-2</v>
      </c>
      <c r="G92" s="12">
        <v>2.1999999999999999E-2</v>
      </c>
      <c r="H92" s="12" t="s">
        <v>240</v>
      </c>
      <c r="I92" s="12">
        <v>12</v>
      </c>
      <c r="J92" s="12">
        <v>1</v>
      </c>
      <c r="K92" s="12">
        <v>1.4990000000000001</v>
      </c>
      <c r="L92" s="12">
        <v>0.83099999999999996</v>
      </c>
      <c r="M92" s="12">
        <v>1.248</v>
      </c>
      <c r="N92" s="12">
        <v>1.2789999999999999</v>
      </c>
      <c r="O92" s="12">
        <v>1.9710000000000001</v>
      </c>
      <c r="P92" s="12">
        <v>8.0000000000000002E-3</v>
      </c>
      <c r="Q92" s="12">
        <v>8.0000000000000002E-3</v>
      </c>
      <c r="R92" s="2">
        <v>43787</v>
      </c>
      <c r="S92" s="13">
        <v>0.64232638888888893</v>
      </c>
      <c r="T92" s="12">
        <v>2.04</v>
      </c>
      <c r="U92" s="12">
        <v>-82.424741352500007</v>
      </c>
      <c r="V92" s="12">
        <v>27.879401516400002</v>
      </c>
      <c r="W92" s="12">
        <v>-0.19239999999999999</v>
      </c>
    </row>
    <row r="93" spans="1:23" x14ac:dyDescent="0.3">
      <c r="A93" s="12">
        <v>392917.03159999999</v>
      </c>
      <c r="B93" s="12">
        <v>158176.80239999999</v>
      </c>
      <c r="C93" s="12">
        <v>-0.1555</v>
      </c>
      <c r="D93" s="12">
        <v>92</v>
      </c>
      <c r="E93" s="12" t="s">
        <v>255</v>
      </c>
      <c r="F93" s="12">
        <v>1.7000000000000001E-2</v>
      </c>
      <c r="G93" s="12">
        <v>2.7E-2</v>
      </c>
      <c r="H93" s="12" t="s">
        <v>240</v>
      </c>
      <c r="I93" s="12">
        <v>9</v>
      </c>
      <c r="J93" s="12">
        <v>2</v>
      </c>
      <c r="K93" s="12">
        <v>2.968</v>
      </c>
      <c r="L93" s="12">
        <v>1.7190000000000001</v>
      </c>
      <c r="M93" s="12">
        <v>2.419</v>
      </c>
      <c r="N93" s="12">
        <v>3.9889999999999999</v>
      </c>
      <c r="O93" s="12">
        <v>4.9720000000000004</v>
      </c>
      <c r="P93" s="12">
        <v>0.01</v>
      </c>
      <c r="Q93" s="12">
        <v>1.2999999999999999E-2</v>
      </c>
      <c r="R93" s="2">
        <v>43787</v>
      </c>
      <c r="S93" s="13">
        <v>0.64270833333333333</v>
      </c>
      <c r="T93" s="12">
        <v>2.04</v>
      </c>
      <c r="U93" s="12">
        <v>-82.424748112200007</v>
      </c>
      <c r="V93" s="12">
        <v>27.879395277</v>
      </c>
      <c r="W93" s="12">
        <v>-8.1000000000000003E-2</v>
      </c>
    </row>
    <row r="94" spans="1:23" x14ac:dyDescent="0.3">
      <c r="A94" s="12">
        <v>392922.45439999999</v>
      </c>
      <c r="B94" s="12">
        <v>158178.12469999999</v>
      </c>
      <c r="C94" s="12">
        <v>-0.40339999999999998</v>
      </c>
      <c r="D94" s="12">
        <v>93</v>
      </c>
      <c r="E94" s="12" t="s">
        <v>253</v>
      </c>
      <c r="F94" s="12">
        <v>1.6E-2</v>
      </c>
      <c r="G94" s="12">
        <v>3.1E-2</v>
      </c>
      <c r="H94" s="12" t="s">
        <v>240</v>
      </c>
      <c r="I94" s="12">
        <v>12</v>
      </c>
      <c r="J94" s="12">
        <v>1</v>
      </c>
      <c r="K94" s="12">
        <v>1.627</v>
      </c>
      <c r="L94" s="12">
        <v>0.88</v>
      </c>
      <c r="M94" s="12">
        <v>1.3680000000000001</v>
      </c>
      <c r="N94" s="12">
        <v>1.454</v>
      </c>
      <c r="O94" s="12">
        <v>2.1819999999999999</v>
      </c>
      <c r="P94" s="12">
        <v>1.2E-2</v>
      </c>
      <c r="Q94" s="12">
        <v>1.0999999999999999E-2</v>
      </c>
      <c r="R94" s="2">
        <v>43787</v>
      </c>
      <c r="S94" s="13">
        <v>0.64590277777777783</v>
      </c>
      <c r="T94" s="12">
        <v>2.04</v>
      </c>
      <c r="U94" s="12">
        <v>-82.424734874400002</v>
      </c>
      <c r="V94" s="12">
        <v>27.879444254399999</v>
      </c>
      <c r="W94" s="12">
        <v>-0.32890000000000003</v>
      </c>
    </row>
    <row r="95" spans="1:23" x14ac:dyDescent="0.3">
      <c r="A95" s="12">
        <v>392931.07919999998</v>
      </c>
      <c r="B95" s="12">
        <v>158175.9222</v>
      </c>
      <c r="C95" s="12">
        <v>-0.16800000000000001</v>
      </c>
      <c r="D95" s="12">
        <v>94</v>
      </c>
      <c r="E95" s="12" t="s">
        <v>258</v>
      </c>
      <c r="F95" s="12">
        <v>1.2E-2</v>
      </c>
      <c r="G95" s="12">
        <v>2.4E-2</v>
      </c>
      <c r="H95" s="12" t="s">
        <v>240</v>
      </c>
      <c r="I95" s="12">
        <v>10</v>
      </c>
      <c r="J95" s="12">
        <v>2</v>
      </c>
      <c r="K95" s="12">
        <v>2.15</v>
      </c>
      <c r="L95" s="12">
        <v>1.0649999999999999</v>
      </c>
      <c r="M95" s="12">
        <v>1.8680000000000001</v>
      </c>
      <c r="N95" s="12">
        <v>2.0550000000000002</v>
      </c>
      <c r="O95" s="12">
        <v>2.9740000000000002</v>
      </c>
      <c r="P95" s="12">
        <v>8.9999999999999993E-3</v>
      </c>
      <c r="Q95" s="12">
        <v>8.0000000000000002E-3</v>
      </c>
      <c r="R95" s="2">
        <v>43787</v>
      </c>
      <c r="S95" s="13">
        <v>0.64731481481481479</v>
      </c>
      <c r="T95" s="12">
        <v>2.04</v>
      </c>
      <c r="U95" s="12">
        <v>-82.424757545700004</v>
      </c>
      <c r="V95" s="12">
        <v>27.879522016799999</v>
      </c>
      <c r="W95" s="12">
        <v>-9.3460000000000001E-2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0BA36-E3DF-4CCE-91D3-F4F6AEEFD603}">
  <dimension ref="A1:Q272"/>
  <sheetViews>
    <sheetView zoomScaleNormal="100" workbookViewId="0">
      <pane ySplit="1" topLeftCell="A71" activePane="bottomLeft" state="frozen"/>
      <selection pane="bottomLeft" activeCell="C28" sqref="C28:D32"/>
    </sheetView>
  </sheetViews>
  <sheetFormatPr defaultRowHeight="14.4" x14ac:dyDescent="0.3"/>
  <cols>
    <col min="1" max="1" width="14" customWidth="1"/>
    <col min="2" max="2" width="18.109375" customWidth="1"/>
    <col min="3" max="3" width="15.109375" customWidth="1"/>
    <col min="4" max="4" width="16.109375" customWidth="1"/>
    <col min="8" max="8" width="13.33203125" customWidth="1"/>
    <col min="14" max="14" width="45.66406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334</v>
      </c>
      <c r="E1" s="1" t="s">
        <v>3</v>
      </c>
      <c r="F1" s="1" t="s">
        <v>4</v>
      </c>
      <c r="G1" s="1" t="s">
        <v>40</v>
      </c>
      <c r="H1" s="1" t="s">
        <v>145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48</v>
      </c>
      <c r="N1" s="1" t="s">
        <v>10</v>
      </c>
      <c r="O1" s="1" t="s">
        <v>11</v>
      </c>
      <c r="P1" s="1" t="s">
        <v>51</v>
      </c>
      <c r="Q1" s="1" t="s">
        <v>53</v>
      </c>
    </row>
    <row r="2" spans="1:17" x14ac:dyDescent="0.3">
      <c r="A2" s="2">
        <v>43585</v>
      </c>
      <c r="B2" t="s">
        <v>139</v>
      </c>
      <c r="C2">
        <v>2016</v>
      </c>
      <c r="D2" t="s">
        <v>67</v>
      </c>
      <c r="E2">
        <v>1</v>
      </c>
      <c r="F2" t="s">
        <v>140</v>
      </c>
      <c r="G2">
        <v>0.5</v>
      </c>
      <c r="H2" t="s">
        <v>146</v>
      </c>
      <c r="I2">
        <v>12</v>
      </c>
      <c r="J2">
        <v>1</v>
      </c>
      <c r="K2">
        <v>0</v>
      </c>
      <c r="L2">
        <v>0</v>
      </c>
      <c r="M2">
        <v>0</v>
      </c>
      <c r="N2" t="s">
        <v>141</v>
      </c>
      <c r="P2" t="s">
        <v>155</v>
      </c>
      <c r="Q2">
        <v>2</v>
      </c>
    </row>
    <row r="3" spans="1:17" x14ac:dyDescent="0.3">
      <c r="A3" s="2">
        <v>43585</v>
      </c>
      <c r="B3" t="s">
        <v>139</v>
      </c>
      <c r="C3">
        <v>2016</v>
      </c>
      <c r="D3" t="s">
        <v>67</v>
      </c>
      <c r="E3">
        <v>2</v>
      </c>
      <c r="F3" t="s">
        <v>140</v>
      </c>
      <c r="G3">
        <v>0.5</v>
      </c>
      <c r="H3" t="s">
        <v>147</v>
      </c>
      <c r="I3">
        <v>28</v>
      </c>
      <c r="J3">
        <v>1</v>
      </c>
      <c r="K3">
        <v>2</v>
      </c>
      <c r="L3">
        <v>4</v>
      </c>
      <c r="M3">
        <v>0</v>
      </c>
      <c r="N3" t="s">
        <v>142</v>
      </c>
      <c r="O3">
        <v>53</v>
      </c>
    </row>
    <row r="4" spans="1:17" x14ac:dyDescent="0.3">
      <c r="A4" s="2">
        <v>43585</v>
      </c>
      <c r="B4" t="s">
        <v>139</v>
      </c>
      <c r="C4">
        <v>2016</v>
      </c>
      <c r="D4" t="s">
        <v>67</v>
      </c>
      <c r="E4">
        <v>2</v>
      </c>
      <c r="F4" t="s">
        <v>140</v>
      </c>
      <c r="G4">
        <v>0.5</v>
      </c>
      <c r="H4" t="s">
        <v>147</v>
      </c>
      <c r="I4">
        <v>28</v>
      </c>
      <c r="J4">
        <v>1</v>
      </c>
      <c r="O4">
        <v>81</v>
      </c>
    </row>
    <row r="5" spans="1:17" x14ac:dyDescent="0.3">
      <c r="A5" s="2">
        <v>43585</v>
      </c>
      <c r="B5" t="s">
        <v>139</v>
      </c>
      <c r="C5">
        <v>2016</v>
      </c>
      <c r="D5" t="s">
        <v>67</v>
      </c>
      <c r="E5">
        <v>3</v>
      </c>
      <c r="F5" t="s">
        <v>140</v>
      </c>
      <c r="G5">
        <v>0.5</v>
      </c>
      <c r="H5" t="s">
        <v>147</v>
      </c>
      <c r="I5">
        <v>40</v>
      </c>
      <c r="J5">
        <v>1</v>
      </c>
      <c r="K5">
        <v>3</v>
      </c>
      <c r="L5">
        <v>3</v>
      </c>
      <c r="M5">
        <v>0</v>
      </c>
      <c r="N5" t="s">
        <v>144</v>
      </c>
      <c r="O5">
        <v>23</v>
      </c>
    </row>
    <row r="6" spans="1:17" x14ac:dyDescent="0.3">
      <c r="A6" s="2">
        <v>43585</v>
      </c>
      <c r="B6" t="s">
        <v>139</v>
      </c>
      <c r="C6">
        <v>2016</v>
      </c>
      <c r="D6" t="s">
        <v>67</v>
      </c>
      <c r="E6">
        <v>3</v>
      </c>
      <c r="F6" t="s">
        <v>140</v>
      </c>
      <c r="G6">
        <v>0.5</v>
      </c>
      <c r="H6" t="s">
        <v>147</v>
      </c>
      <c r="I6">
        <v>40</v>
      </c>
      <c r="J6">
        <v>1</v>
      </c>
      <c r="O6">
        <v>76</v>
      </c>
    </row>
    <row r="7" spans="1:17" x14ac:dyDescent="0.3">
      <c r="A7" s="2">
        <v>43585</v>
      </c>
      <c r="B7" t="s">
        <v>139</v>
      </c>
      <c r="C7">
        <v>2016</v>
      </c>
      <c r="D7" t="s">
        <v>67</v>
      </c>
      <c r="E7">
        <v>3</v>
      </c>
      <c r="F7" t="s">
        <v>140</v>
      </c>
      <c r="G7">
        <v>0.5</v>
      </c>
      <c r="H7" t="s">
        <v>147</v>
      </c>
      <c r="I7">
        <v>40</v>
      </c>
      <c r="J7">
        <v>1</v>
      </c>
      <c r="O7">
        <v>15</v>
      </c>
    </row>
    <row r="8" spans="1:17" x14ac:dyDescent="0.3">
      <c r="A8" s="2">
        <v>43585</v>
      </c>
      <c r="B8" t="s">
        <v>139</v>
      </c>
      <c r="C8">
        <v>2016</v>
      </c>
      <c r="D8" t="s">
        <v>67</v>
      </c>
      <c r="E8">
        <v>4</v>
      </c>
      <c r="F8" t="s">
        <v>140</v>
      </c>
      <c r="G8">
        <v>0.5</v>
      </c>
      <c r="H8" t="s">
        <v>148</v>
      </c>
      <c r="I8">
        <v>4</v>
      </c>
      <c r="J8">
        <v>2</v>
      </c>
      <c r="K8">
        <v>0</v>
      </c>
      <c r="L8">
        <v>0</v>
      </c>
      <c r="M8">
        <v>0</v>
      </c>
    </row>
    <row r="9" spans="1:17" x14ac:dyDescent="0.3">
      <c r="A9" s="2">
        <v>43585</v>
      </c>
      <c r="B9" t="s">
        <v>139</v>
      </c>
      <c r="C9">
        <v>2016</v>
      </c>
      <c r="D9" t="s">
        <v>67</v>
      </c>
      <c r="E9">
        <v>5</v>
      </c>
      <c r="F9" t="s">
        <v>140</v>
      </c>
      <c r="G9">
        <v>0.5</v>
      </c>
      <c r="H9" t="s">
        <v>148</v>
      </c>
      <c r="I9">
        <v>16</v>
      </c>
      <c r="J9">
        <v>2</v>
      </c>
      <c r="K9">
        <v>1</v>
      </c>
      <c r="L9">
        <v>0</v>
      </c>
      <c r="M9">
        <v>0</v>
      </c>
      <c r="N9" t="s">
        <v>151</v>
      </c>
      <c r="O9">
        <v>52</v>
      </c>
      <c r="P9">
        <v>4755</v>
      </c>
      <c r="Q9">
        <v>2</v>
      </c>
    </row>
    <row r="10" spans="1:17" x14ac:dyDescent="0.3">
      <c r="A10" s="2">
        <v>43585</v>
      </c>
      <c r="B10" t="s">
        <v>139</v>
      </c>
      <c r="C10">
        <v>2016</v>
      </c>
      <c r="D10" t="s">
        <v>67</v>
      </c>
      <c r="E10">
        <v>6</v>
      </c>
      <c r="F10" t="s">
        <v>140</v>
      </c>
      <c r="G10">
        <v>0.5</v>
      </c>
      <c r="H10" t="s">
        <v>147</v>
      </c>
      <c r="I10">
        <v>7</v>
      </c>
      <c r="J10">
        <v>1</v>
      </c>
      <c r="K10">
        <v>1</v>
      </c>
      <c r="L10">
        <v>0</v>
      </c>
      <c r="M10">
        <v>1</v>
      </c>
      <c r="N10" t="s">
        <v>149</v>
      </c>
      <c r="O10">
        <v>53</v>
      </c>
      <c r="P10" t="s">
        <v>156</v>
      </c>
    </row>
    <row r="11" spans="1:17" x14ac:dyDescent="0.3">
      <c r="A11" s="2">
        <v>43585</v>
      </c>
      <c r="B11" t="s">
        <v>139</v>
      </c>
      <c r="C11">
        <v>2016</v>
      </c>
      <c r="D11" t="s">
        <v>67</v>
      </c>
      <c r="E11">
        <v>7</v>
      </c>
      <c r="F11" t="s">
        <v>140</v>
      </c>
      <c r="G11">
        <v>0.5</v>
      </c>
      <c r="H11" t="s">
        <v>147</v>
      </c>
      <c r="I11">
        <v>19</v>
      </c>
      <c r="J11">
        <v>1</v>
      </c>
      <c r="K11">
        <v>4</v>
      </c>
      <c r="L11">
        <v>4</v>
      </c>
      <c r="M11">
        <v>1</v>
      </c>
      <c r="N11" t="s">
        <v>150</v>
      </c>
      <c r="O11">
        <v>45</v>
      </c>
      <c r="P11" t="s">
        <v>157</v>
      </c>
    </row>
    <row r="12" spans="1:17" x14ac:dyDescent="0.3">
      <c r="A12" s="2">
        <v>43585</v>
      </c>
      <c r="B12" t="s">
        <v>139</v>
      </c>
      <c r="C12">
        <v>2016</v>
      </c>
      <c r="D12" t="s">
        <v>67</v>
      </c>
      <c r="E12">
        <v>7</v>
      </c>
      <c r="F12" t="s">
        <v>140</v>
      </c>
      <c r="G12">
        <v>0.5</v>
      </c>
      <c r="H12" t="s">
        <v>147</v>
      </c>
      <c r="I12">
        <v>19</v>
      </c>
      <c r="J12">
        <v>1</v>
      </c>
      <c r="O12">
        <v>21</v>
      </c>
    </row>
    <row r="13" spans="1:17" x14ac:dyDescent="0.3">
      <c r="A13" s="2">
        <v>43585</v>
      </c>
      <c r="B13" t="s">
        <v>139</v>
      </c>
      <c r="C13">
        <v>2016</v>
      </c>
      <c r="D13" t="s">
        <v>67</v>
      </c>
      <c r="E13">
        <v>7</v>
      </c>
      <c r="F13" t="s">
        <v>140</v>
      </c>
      <c r="G13">
        <v>0.5</v>
      </c>
      <c r="H13" t="s">
        <v>147</v>
      </c>
      <c r="I13">
        <v>19</v>
      </c>
      <c r="J13">
        <v>1</v>
      </c>
      <c r="O13">
        <v>44</v>
      </c>
    </row>
    <row r="14" spans="1:17" x14ac:dyDescent="0.3">
      <c r="A14" s="2">
        <v>43585</v>
      </c>
      <c r="B14" t="s">
        <v>139</v>
      </c>
      <c r="C14">
        <v>2016</v>
      </c>
      <c r="D14" t="s">
        <v>67</v>
      </c>
      <c r="E14">
        <v>7</v>
      </c>
      <c r="F14" t="s">
        <v>140</v>
      </c>
      <c r="G14">
        <v>0.5</v>
      </c>
      <c r="H14" t="s">
        <v>147</v>
      </c>
      <c r="I14">
        <v>19</v>
      </c>
      <c r="J14">
        <v>1</v>
      </c>
      <c r="O14">
        <v>25</v>
      </c>
    </row>
    <row r="15" spans="1:17" x14ac:dyDescent="0.3">
      <c r="A15" s="2">
        <v>43585</v>
      </c>
      <c r="B15" t="s">
        <v>139</v>
      </c>
      <c r="C15">
        <v>2016</v>
      </c>
      <c r="D15" t="s">
        <v>67</v>
      </c>
      <c r="E15">
        <v>8</v>
      </c>
      <c r="F15" t="s">
        <v>140</v>
      </c>
      <c r="G15">
        <v>0.5</v>
      </c>
      <c r="H15" t="s">
        <v>147</v>
      </c>
      <c r="I15">
        <v>23</v>
      </c>
      <c r="J15">
        <v>1</v>
      </c>
      <c r="K15">
        <v>1</v>
      </c>
      <c r="L15">
        <v>0</v>
      </c>
      <c r="M15">
        <v>0</v>
      </c>
      <c r="N15" t="s">
        <v>152</v>
      </c>
      <c r="O15">
        <v>17</v>
      </c>
      <c r="P15" t="s">
        <v>158</v>
      </c>
    </row>
    <row r="16" spans="1:17" x14ac:dyDescent="0.3">
      <c r="A16" s="2">
        <v>43585</v>
      </c>
      <c r="B16" t="s">
        <v>139</v>
      </c>
      <c r="C16">
        <v>2016</v>
      </c>
      <c r="D16" t="s">
        <v>67</v>
      </c>
      <c r="E16">
        <v>9</v>
      </c>
      <c r="F16" t="s">
        <v>140</v>
      </c>
      <c r="G16">
        <v>0.5</v>
      </c>
      <c r="H16" t="s">
        <v>147</v>
      </c>
      <c r="I16">
        <v>31</v>
      </c>
      <c r="J16">
        <v>1</v>
      </c>
      <c r="K16">
        <v>1</v>
      </c>
      <c r="L16">
        <v>0</v>
      </c>
      <c r="M16">
        <v>0</v>
      </c>
      <c r="N16" t="s">
        <v>153</v>
      </c>
      <c r="O16">
        <v>15</v>
      </c>
      <c r="P16">
        <v>4764</v>
      </c>
    </row>
    <row r="17" spans="1:16" x14ac:dyDescent="0.3">
      <c r="A17" s="2">
        <v>43585</v>
      </c>
      <c r="B17" t="s">
        <v>139</v>
      </c>
      <c r="C17">
        <v>2016</v>
      </c>
      <c r="D17" t="s">
        <v>67</v>
      </c>
      <c r="E17">
        <v>10</v>
      </c>
      <c r="F17" t="s">
        <v>140</v>
      </c>
      <c r="G17">
        <v>0.5</v>
      </c>
      <c r="H17" t="s">
        <v>147</v>
      </c>
      <c r="I17">
        <v>49</v>
      </c>
      <c r="J17">
        <v>1</v>
      </c>
      <c r="K17">
        <v>10</v>
      </c>
      <c r="L17">
        <v>1</v>
      </c>
      <c r="M17">
        <v>1</v>
      </c>
      <c r="N17" t="s">
        <v>154</v>
      </c>
      <c r="O17">
        <v>29</v>
      </c>
      <c r="P17">
        <v>4769</v>
      </c>
    </row>
    <row r="18" spans="1:16" x14ac:dyDescent="0.3">
      <c r="A18" s="2">
        <v>43585</v>
      </c>
      <c r="B18" t="s">
        <v>139</v>
      </c>
      <c r="C18">
        <v>2016</v>
      </c>
      <c r="D18" t="s">
        <v>67</v>
      </c>
      <c r="E18">
        <v>10</v>
      </c>
      <c r="F18" t="s">
        <v>140</v>
      </c>
      <c r="G18">
        <v>0.5</v>
      </c>
      <c r="H18" t="s">
        <v>147</v>
      </c>
      <c r="I18">
        <v>49</v>
      </c>
      <c r="J18">
        <v>1</v>
      </c>
      <c r="O18">
        <v>19</v>
      </c>
    </row>
    <row r="19" spans="1:16" x14ac:dyDescent="0.3">
      <c r="A19" s="2">
        <v>43585</v>
      </c>
      <c r="B19" t="s">
        <v>139</v>
      </c>
      <c r="C19">
        <v>2016</v>
      </c>
      <c r="D19" t="s">
        <v>67</v>
      </c>
      <c r="E19">
        <v>10</v>
      </c>
      <c r="F19" t="s">
        <v>140</v>
      </c>
      <c r="G19">
        <v>0.5</v>
      </c>
      <c r="H19" t="s">
        <v>147</v>
      </c>
      <c r="I19">
        <v>49</v>
      </c>
      <c r="J19">
        <v>1</v>
      </c>
      <c r="O19">
        <v>28</v>
      </c>
    </row>
    <row r="20" spans="1:16" x14ac:dyDescent="0.3">
      <c r="A20" s="2">
        <v>43585</v>
      </c>
      <c r="B20" t="s">
        <v>139</v>
      </c>
      <c r="C20">
        <v>2016</v>
      </c>
      <c r="D20" t="s">
        <v>67</v>
      </c>
      <c r="E20">
        <v>10</v>
      </c>
      <c r="F20" t="s">
        <v>140</v>
      </c>
      <c r="G20">
        <v>0.5</v>
      </c>
      <c r="H20" t="s">
        <v>147</v>
      </c>
      <c r="I20">
        <v>49</v>
      </c>
      <c r="J20">
        <v>1</v>
      </c>
      <c r="O20">
        <v>18</v>
      </c>
    </row>
    <row r="21" spans="1:16" x14ac:dyDescent="0.3">
      <c r="A21" s="2">
        <v>43585</v>
      </c>
      <c r="B21" t="s">
        <v>139</v>
      </c>
      <c r="C21">
        <v>2016</v>
      </c>
      <c r="D21" t="s">
        <v>67</v>
      </c>
      <c r="E21">
        <v>10</v>
      </c>
      <c r="F21" t="s">
        <v>140</v>
      </c>
      <c r="G21">
        <v>0.5</v>
      </c>
      <c r="H21" t="s">
        <v>147</v>
      </c>
      <c r="I21">
        <v>49</v>
      </c>
      <c r="J21">
        <v>1</v>
      </c>
      <c r="O21">
        <v>21</v>
      </c>
    </row>
    <row r="22" spans="1:16" x14ac:dyDescent="0.3">
      <c r="A22" s="2">
        <v>43585</v>
      </c>
      <c r="B22" t="s">
        <v>139</v>
      </c>
      <c r="C22">
        <v>2016</v>
      </c>
      <c r="D22" t="s">
        <v>67</v>
      </c>
      <c r="E22">
        <v>10</v>
      </c>
      <c r="F22" t="s">
        <v>140</v>
      </c>
      <c r="G22">
        <v>0.5</v>
      </c>
      <c r="H22" t="s">
        <v>147</v>
      </c>
      <c r="I22">
        <v>49</v>
      </c>
      <c r="J22">
        <v>1</v>
      </c>
      <c r="O22">
        <v>21</v>
      </c>
    </row>
    <row r="23" spans="1:16" x14ac:dyDescent="0.3">
      <c r="A23" s="2">
        <v>43585</v>
      </c>
      <c r="B23" t="s">
        <v>139</v>
      </c>
      <c r="C23">
        <v>2016</v>
      </c>
      <c r="D23" t="s">
        <v>67</v>
      </c>
      <c r="E23">
        <v>10</v>
      </c>
      <c r="F23" t="s">
        <v>140</v>
      </c>
      <c r="G23">
        <v>0.5</v>
      </c>
      <c r="H23" t="s">
        <v>147</v>
      </c>
      <c r="I23">
        <v>49</v>
      </c>
      <c r="J23">
        <v>1</v>
      </c>
      <c r="O23">
        <v>29</v>
      </c>
    </row>
    <row r="24" spans="1:16" x14ac:dyDescent="0.3">
      <c r="A24" s="2">
        <v>43585</v>
      </c>
      <c r="B24" t="s">
        <v>139</v>
      </c>
      <c r="C24">
        <v>2016</v>
      </c>
      <c r="D24" t="s">
        <v>67</v>
      </c>
      <c r="E24">
        <v>10</v>
      </c>
      <c r="F24" t="s">
        <v>140</v>
      </c>
      <c r="G24">
        <v>0.5</v>
      </c>
      <c r="H24" t="s">
        <v>147</v>
      </c>
      <c r="I24">
        <v>49</v>
      </c>
      <c r="J24">
        <v>1</v>
      </c>
      <c r="O24">
        <v>21</v>
      </c>
    </row>
    <row r="25" spans="1:16" x14ac:dyDescent="0.3">
      <c r="A25" s="2">
        <v>43585</v>
      </c>
      <c r="B25" t="s">
        <v>139</v>
      </c>
      <c r="C25">
        <v>2016</v>
      </c>
      <c r="D25" t="s">
        <v>67</v>
      </c>
      <c r="E25">
        <v>10</v>
      </c>
      <c r="F25" t="s">
        <v>140</v>
      </c>
      <c r="G25">
        <v>0.5</v>
      </c>
      <c r="H25" t="s">
        <v>147</v>
      </c>
      <c r="I25">
        <v>49</v>
      </c>
      <c r="J25">
        <v>1</v>
      </c>
      <c r="O25">
        <v>21</v>
      </c>
    </row>
    <row r="26" spans="1:16" x14ac:dyDescent="0.3">
      <c r="A26" s="2">
        <v>43585</v>
      </c>
      <c r="B26" t="s">
        <v>139</v>
      </c>
      <c r="C26">
        <v>2016</v>
      </c>
      <c r="D26" t="s">
        <v>67</v>
      </c>
      <c r="E26">
        <v>10</v>
      </c>
      <c r="F26" t="s">
        <v>140</v>
      </c>
      <c r="G26">
        <v>0.5</v>
      </c>
      <c r="H26" t="s">
        <v>147</v>
      </c>
      <c r="I26">
        <v>49</v>
      </c>
      <c r="J26">
        <v>1</v>
      </c>
      <c r="O26">
        <v>26</v>
      </c>
    </row>
    <row r="27" spans="1:16" x14ac:dyDescent="0.3">
      <c r="A27" s="2">
        <v>43770</v>
      </c>
      <c r="B27" t="s">
        <v>12</v>
      </c>
      <c r="E27">
        <v>1</v>
      </c>
      <c r="F27" t="s">
        <v>140</v>
      </c>
      <c r="G27">
        <v>0.5</v>
      </c>
      <c r="I27">
        <v>8</v>
      </c>
      <c r="J27">
        <v>3</v>
      </c>
      <c r="K27">
        <v>35</v>
      </c>
      <c r="L27">
        <v>226</v>
      </c>
      <c r="M27">
        <v>0</v>
      </c>
      <c r="N27" t="s">
        <v>182</v>
      </c>
      <c r="O27">
        <v>41</v>
      </c>
    </row>
    <row r="28" spans="1:16" x14ac:dyDescent="0.3">
      <c r="A28" s="2">
        <v>43770</v>
      </c>
      <c r="B28" t="s">
        <v>12</v>
      </c>
      <c r="E28">
        <v>1</v>
      </c>
      <c r="F28" t="s">
        <v>140</v>
      </c>
      <c r="G28">
        <v>0.5</v>
      </c>
      <c r="I28">
        <v>8</v>
      </c>
      <c r="J28">
        <v>3</v>
      </c>
      <c r="O28">
        <v>38</v>
      </c>
    </row>
    <row r="29" spans="1:16" x14ac:dyDescent="0.3">
      <c r="A29" s="2">
        <v>43770</v>
      </c>
      <c r="B29" t="s">
        <v>12</v>
      </c>
      <c r="E29">
        <v>1</v>
      </c>
      <c r="F29" t="s">
        <v>140</v>
      </c>
      <c r="G29">
        <v>0.5</v>
      </c>
      <c r="I29">
        <v>8</v>
      </c>
      <c r="J29">
        <v>3</v>
      </c>
      <c r="O29">
        <v>25</v>
      </c>
    </row>
    <row r="30" spans="1:16" x14ac:dyDescent="0.3">
      <c r="A30" s="2">
        <v>43770</v>
      </c>
      <c r="B30" t="s">
        <v>12</v>
      </c>
      <c r="E30">
        <v>1</v>
      </c>
      <c r="F30" t="s">
        <v>140</v>
      </c>
      <c r="G30">
        <v>0.5</v>
      </c>
      <c r="I30">
        <v>8</v>
      </c>
      <c r="J30">
        <v>3</v>
      </c>
      <c r="O30">
        <v>27</v>
      </c>
    </row>
    <row r="31" spans="1:16" x14ac:dyDescent="0.3">
      <c r="A31" s="2">
        <v>43770</v>
      </c>
      <c r="B31" t="s">
        <v>12</v>
      </c>
      <c r="E31">
        <v>1</v>
      </c>
      <c r="F31" t="s">
        <v>140</v>
      </c>
      <c r="G31">
        <v>0.5</v>
      </c>
      <c r="I31">
        <v>8</v>
      </c>
      <c r="J31">
        <v>3</v>
      </c>
      <c r="O31">
        <v>20</v>
      </c>
    </row>
    <row r="32" spans="1:16" x14ac:dyDescent="0.3">
      <c r="A32" s="2">
        <v>43770</v>
      </c>
      <c r="B32" t="s">
        <v>12</v>
      </c>
      <c r="E32">
        <v>1</v>
      </c>
      <c r="F32" t="s">
        <v>140</v>
      </c>
      <c r="G32">
        <v>0.5</v>
      </c>
      <c r="I32">
        <v>8</v>
      </c>
      <c r="J32">
        <v>3</v>
      </c>
      <c r="O32">
        <v>27</v>
      </c>
    </row>
    <row r="33" spans="1:15" x14ac:dyDescent="0.3">
      <c r="A33" s="2">
        <v>43770</v>
      </c>
      <c r="B33" t="s">
        <v>12</v>
      </c>
      <c r="E33">
        <v>1</v>
      </c>
      <c r="F33" t="s">
        <v>140</v>
      </c>
      <c r="G33">
        <v>0.5</v>
      </c>
      <c r="I33">
        <v>8</v>
      </c>
      <c r="J33">
        <v>3</v>
      </c>
      <c r="O33">
        <v>36</v>
      </c>
    </row>
    <row r="34" spans="1:15" x14ac:dyDescent="0.3">
      <c r="A34" s="2">
        <v>43770</v>
      </c>
      <c r="B34" t="s">
        <v>12</v>
      </c>
      <c r="E34">
        <v>1</v>
      </c>
      <c r="F34" t="s">
        <v>140</v>
      </c>
      <c r="G34">
        <v>0.5</v>
      </c>
      <c r="I34">
        <v>8</v>
      </c>
      <c r="J34">
        <v>3</v>
      </c>
      <c r="O34">
        <v>17</v>
      </c>
    </row>
    <row r="35" spans="1:15" x14ac:dyDescent="0.3">
      <c r="A35" s="2">
        <v>43770</v>
      </c>
      <c r="B35" t="s">
        <v>12</v>
      </c>
      <c r="E35">
        <v>1</v>
      </c>
      <c r="F35" t="s">
        <v>140</v>
      </c>
      <c r="G35">
        <v>0.5</v>
      </c>
      <c r="I35">
        <v>8</v>
      </c>
      <c r="J35">
        <v>3</v>
      </c>
      <c r="O35">
        <v>34</v>
      </c>
    </row>
    <row r="36" spans="1:15" x14ac:dyDescent="0.3">
      <c r="A36" s="2">
        <v>43770</v>
      </c>
      <c r="B36" t="s">
        <v>12</v>
      </c>
      <c r="E36">
        <v>1</v>
      </c>
      <c r="F36" t="s">
        <v>140</v>
      </c>
      <c r="G36">
        <v>0.5</v>
      </c>
      <c r="I36">
        <v>8</v>
      </c>
      <c r="J36">
        <v>3</v>
      </c>
      <c r="O36">
        <v>26</v>
      </c>
    </row>
    <row r="37" spans="1:15" x14ac:dyDescent="0.3">
      <c r="A37" s="2">
        <v>43770</v>
      </c>
      <c r="B37" t="s">
        <v>12</v>
      </c>
      <c r="E37">
        <v>1</v>
      </c>
      <c r="F37" t="s">
        <v>140</v>
      </c>
      <c r="G37">
        <v>0.5</v>
      </c>
      <c r="I37">
        <v>8</v>
      </c>
      <c r="J37">
        <v>3</v>
      </c>
      <c r="O37">
        <v>36</v>
      </c>
    </row>
    <row r="38" spans="1:15" x14ac:dyDescent="0.3">
      <c r="A38" s="2">
        <v>43770</v>
      </c>
      <c r="B38" t="s">
        <v>12</v>
      </c>
      <c r="E38">
        <v>1</v>
      </c>
      <c r="F38" t="s">
        <v>140</v>
      </c>
      <c r="G38">
        <v>0.5</v>
      </c>
      <c r="I38">
        <v>8</v>
      </c>
      <c r="J38">
        <v>3</v>
      </c>
      <c r="O38">
        <v>37</v>
      </c>
    </row>
    <row r="39" spans="1:15" x14ac:dyDescent="0.3">
      <c r="A39" s="2">
        <v>43770</v>
      </c>
      <c r="B39" t="s">
        <v>12</v>
      </c>
      <c r="E39">
        <v>1</v>
      </c>
      <c r="F39" t="s">
        <v>140</v>
      </c>
      <c r="G39">
        <v>0.5</v>
      </c>
      <c r="I39">
        <v>8</v>
      </c>
      <c r="J39">
        <v>3</v>
      </c>
      <c r="O39">
        <v>20</v>
      </c>
    </row>
    <row r="40" spans="1:15" x14ac:dyDescent="0.3">
      <c r="A40" s="2">
        <v>43770</v>
      </c>
      <c r="B40" t="s">
        <v>12</v>
      </c>
      <c r="E40">
        <v>1</v>
      </c>
      <c r="F40" t="s">
        <v>140</v>
      </c>
      <c r="G40">
        <v>0.5</v>
      </c>
      <c r="I40">
        <v>8</v>
      </c>
      <c r="J40">
        <v>3</v>
      </c>
      <c r="O40">
        <v>35</v>
      </c>
    </row>
    <row r="41" spans="1:15" x14ac:dyDescent="0.3">
      <c r="A41" s="2">
        <v>43770</v>
      </c>
      <c r="B41" t="s">
        <v>12</v>
      </c>
      <c r="E41">
        <v>1</v>
      </c>
      <c r="F41" t="s">
        <v>140</v>
      </c>
      <c r="G41">
        <v>0.5</v>
      </c>
      <c r="I41">
        <v>8</v>
      </c>
      <c r="J41">
        <v>3</v>
      </c>
      <c r="O41">
        <v>19</v>
      </c>
    </row>
    <row r="42" spans="1:15" x14ac:dyDescent="0.3">
      <c r="A42" s="2">
        <v>43770</v>
      </c>
      <c r="B42" t="s">
        <v>12</v>
      </c>
      <c r="E42">
        <v>1</v>
      </c>
      <c r="F42" t="s">
        <v>140</v>
      </c>
      <c r="G42">
        <v>0.5</v>
      </c>
      <c r="I42">
        <v>8</v>
      </c>
      <c r="J42">
        <v>3</v>
      </c>
      <c r="O42">
        <v>25</v>
      </c>
    </row>
    <row r="43" spans="1:15" x14ac:dyDescent="0.3">
      <c r="A43" s="2">
        <v>43770</v>
      </c>
      <c r="B43" t="s">
        <v>12</v>
      </c>
      <c r="E43">
        <v>1</v>
      </c>
      <c r="F43" t="s">
        <v>140</v>
      </c>
      <c r="G43">
        <v>0.5</v>
      </c>
      <c r="I43">
        <v>8</v>
      </c>
      <c r="J43">
        <v>3</v>
      </c>
      <c r="O43">
        <v>28</v>
      </c>
    </row>
    <row r="44" spans="1:15" x14ac:dyDescent="0.3">
      <c r="A44" s="2">
        <v>43770</v>
      </c>
      <c r="B44" t="s">
        <v>12</v>
      </c>
      <c r="E44">
        <v>1</v>
      </c>
      <c r="F44" t="s">
        <v>140</v>
      </c>
      <c r="G44">
        <v>0.5</v>
      </c>
      <c r="I44">
        <v>8</v>
      </c>
      <c r="J44">
        <v>3</v>
      </c>
      <c r="O44">
        <v>36</v>
      </c>
    </row>
    <row r="45" spans="1:15" x14ac:dyDescent="0.3">
      <c r="A45" s="2">
        <v>43770</v>
      </c>
      <c r="B45" t="s">
        <v>12</v>
      </c>
      <c r="E45">
        <v>1</v>
      </c>
      <c r="F45" t="s">
        <v>140</v>
      </c>
      <c r="G45">
        <v>0.5</v>
      </c>
      <c r="I45">
        <v>8</v>
      </c>
      <c r="J45">
        <v>3</v>
      </c>
      <c r="O45">
        <v>50</v>
      </c>
    </row>
    <row r="46" spans="1:15" x14ac:dyDescent="0.3">
      <c r="A46" s="2">
        <v>43770</v>
      </c>
      <c r="B46" t="s">
        <v>12</v>
      </c>
      <c r="E46">
        <v>1</v>
      </c>
      <c r="F46" t="s">
        <v>140</v>
      </c>
      <c r="G46">
        <v>0.5</v>
      </c>
      <c r="I46">
        <v>8</v>
      </c>
      <c r="J46">
        <v>3</v>
      </c>
      <c r="O46">
        <v>15</v>
      </c>
    </row>
    <row r="47" spans="1:15" x14ac:dyDescent="0.3">
      <c r="A47" s="2">
        <v>43770</v>
      </c>
      <c r="B47" t="s">
        <v>12</v>
      </c>
      <c r="E47">
        <v>1</v>
      </c>
      <c r="F47" t="s">
        <v>140</v>
      </c>
      <c r="G47">
        <v>0.5</v>
      </c>
      <c r="I47">
        <v>8</v>
      </c>
      <c r="J47">
        <v>3</v>
      </c>
      <c r="O47">
        <v>24</v>
      </c>
    </row>
    <row r="48" spans="1:15" x14ac:dyDescent="0.3">
      <c r="A48" s="2">
        <v>43770</v>
      </c>
      <c r="B48" t="s">
        <v>12</v>
      </c>
      <c r="E48">
        <v>1</v>
      </c>
      <c r="F48" t="s">
        <v>140</v>
      </c>
      <c r="G48">
        <v>0.5</v>
      </c>
      <c r="I48">
        <v>8</v>
      </c>
      <c r="J48">
        <v>3</v>
      </c>
      <c r="O48">
        <v>26</v>
      </c>
    </row>
    <row r="49" spans="1:16" x14ac:dyDescent="0.3">
      <c r="A49" s="2">
        <v>43770</v>
      </c>
      <c r="B49" t="s">
        <v>12</v>
      </c>
      <c r="E49">
        <v>1</v>
      </c>
      <c r="F49" t="s">
        <v>140</v>
      </c>
      <c r="G49">
        <v>0.5</v>
      </c>
      <c r="I49">
        <v>8</v>
      </c>
      <c r="J49">
        <v>3</v>
      </c>
      <c r="O49">
        <v>8</v>
      </c>
    </row>
    <row r="50" spans="1:16" x14ac:dyDescent="0.3">
      <c r="A50" s="2">
        <v>43770</v>
      </c>
      <c r="B50" t="s">
        <v>12</v>
      </c>
      <c r="E50">
        <v>1</v>
      </c>
      <c r="F50" t="s">
        <v>140</v>
      </c>
      <c r="G50">
        <v>0.5</v>
      </c>
      <c r="I50">
        <v>8</v>
      </c>
      <c r="J50">
        <v>3</v>
      </c>
      <c r="O50">
        <v>7</v>
      </c>
    </row>
    <row r="51" spans="1:16" x14ac:dyDescent="0.3">
      <c r="A51" s="2">
        <v>43770</v>
      </c>
      <c r="B51" t="s">
        <v>12</v>
      </c>
      <c r="E51">
        <v>1</v>
      </c>
      <c r="F51" t="s">
        <v>140</v>
      </c>
      <c r="G51">
        <v>0.5</v>
      </c>
      <c r="I51">
        <v>8</v>
      </c>
      <c r="J51">
        <v>3</v>
      </c>
      <c r="O51">
        <v>29</v>
      </c>
      <c r="P51">
        <v>7426</v>
      </c>
    </row>
    <row r="52" spans="1:16" x14ac:dyDescent="0.3">
      <c r="A52" s="2">
        <v>43770</v>
      </c>
      <c r="B52" t="s">
        <v>12</v>
      </c>
      <c r="E52">
        <v>2</v>
      </c>
      <c r="F52" t="s">
        <v>140</v>
      </c>
      <c r="G52">
        <v>0.5</v>
      </c>
      <c r="I52">
        <v>11</v>
      </c>
      <c r="J52">
        <v>1</v>
      </c>
      <c r="K52">
        <v>28</v>
      </c>
      <c r="L52">
        <v>8</v>
      </c>
      <c r="M52">
        <v>0</v>
      </c>
      <c r="N52" t="s">
        <v>183</v>
      </c>
      <c r="O52">
        <v>45</v>
      </c>
    </row>
    <row r="53" spans="1:16" x14ac:dyDescent="0.3">
      <c r="A53" s="2">
        <v>43770</v>
      </c>
      <c r="B53" t="s">
        <v>12</v>
      </c>
      <c r="E53">
        <v>2</v>
      </c>
      <c r="F53" t="s">
        <v>140</v>
      </c>
      <c r="G53">
        <v>0.5</v>
      </c>
      <c r="I53">
        <v>11</v>
      </c>
      <c r="J53">
        <v>1</v>
      </c>
      <c r="O53">
        <v>22</v>
      </c>
    </row>
    <row r="54" spans="1:16" x14ac:dyDescent="0.3">
      <c r="A54" s="2">
        <v>43770</v>
      </c>
      <c r="B54" t="s">
        <v>12</v>
      </c>
      <c r="E54">
        <v>2</v>
      </c>
      <c r="F54" t="s">
        <v>140</v>
      </c>
      <c r="G54">
        <v>0.5</v>
      </c>
      <c r="I54">
        <v>11</v>
      </c>
      <c r="J54">
        <v>1</v>
      </c>
      <c r="O54">
        <v>20</v>
      </c>
    </row>
    <row r="55" spans="1:16" x14ac:dyDescent="0.3">
      <c r="A55" s="2">
        <v>43770</v>
      </c>
      <c r="B55" t="s">
        <v>12</v>
      </c>
      <c r="E55">
        <v>2</v>
      </c>
      <c r="F55" t="s">
        <v>140</v>
      </c>
      <c r="G55">
        <v>0.5</v>
      </c>
      <c r="I55">
        <v>11</v>
      </c>
      <c r="J55">
        <v>1</v>
      </c>
      <c r="O55">
        <v>25</v>
      </c>
    </row>
    <row r="56" spans="1:16" x14ac:dyDescent="0.3">
      <c r="A56" s="2">
        <v>43770</v>
      </c>
      <c r="B56" t="s">
        <v>12</v>
      </c>
      <c r="E56">
        <v>2</v>
      </c>
      <c r="F56" t="s">
        <v>140</v>
      </c>
      <c r="G56">
        <v>0.5</v>
      </c>
      <c r="I56">
        <v>11</v>
      </c>
      <c r="J56">
        <v>1</v>
      </c>
      <c r="O56">
        <v>48</v>
      </c>
    </row>
    <row r="57" spans="1:16" x14ac:dyDescent="0.3">
      <c r="A57" s="2">
        <v>43770</v>
      </c>
      <c r="B57" t="s">
        <v>12</v>
      </c>
      <c r="E57">
        <v>2</v>
      </c>
      <c r="F57" t="s">
        <v>140</v>
      </c>
      <c r="G57">
        <v>0.5</v>
      </c>
      <c r="I57">
        <v>11</v>
      </c>
      <c r="J57">
        <v>1</v>
      </c>
      <c r="O57">
        <v>49</v>
      </c>
    </row>
    <row r="58" spans="1:16" x14ac:dyDescent="0.3">
      <c r="A58" s="2">
        <v>43770</v>
      </c>
      <c r="B58" t="s">
        <v>12</v>
      </c>
      <c r="E58">
        <v>2</v>
      </c>
      <c r="F58" t="s">
        <v>140</v>
      </c>
      <c r="G58">
        <v>0.5</v>
      </c>
      <c r="I58">
        <v>11</v>
      </c>
      <c r="J58">
        <v>1</v>
      </c>
      <c r="O58">
        <v>48</v>
      </c>
    </row>
    <row r="59" spans="1:16" x14ac:dyDescent="0.3">
      <c r="A59" s="2">
        <v>43770</v>
      </c>
      <c r="B59" t="s">
        <v>12</v>
      </c>
      <c r="E59">
        <v>2</v>
      </c>
      <c r="F59" t="s">
        <v>140</v>
      </c>
      <c r="G59">
        <v>0.5</v>
      </c>
      <c r="I59">
        <v>11</v>
      </c>
      <c r="J59">
        <v>1</v>
      </c>
      <c r="O59">
        <v>47</v>
      </c>
    </row>
    <row r="60" spans="1:16" x14ac:dyDescent="0.3">
      <c r="A60" s="2">
        <v>43770</v>
      </c>
      <c r="B60" t="s">
        <v>12</v>
      </c>
      <c r="E60">
        <v>2</v>
      </c>
      <c r="F60" t="s">
        <v>140</v>
      </c>
      <c r="G60">
        <v>0.5</v>
      </c>
      <c r="I60">
        <v>11</v>
      </c>
      <c r="J60">
        <v>1</v>
      </c>
      <c r="O60">
        <v>43</v>
      </c>
    </row>
    <row r="61" spans="1:16" x14ac:dyDescent="0.3">
      <c r="A61" s="2">
        <v>43770</v>
      </c>
      <c r="B61" t="s">
        <v>12</v>
      </c>
      <c r="E61">
        <v>2</v>
      </c>
      <c r="F61" t="s">
        <v>140</v>
      </c>
      <c r="G61">
        <v>0.5</v>
      </c>
      <c r="I61">
        <v>11</v>
      </c>
      <c r="J61">
        <v>1</v>
      </c>
      <c r="O61">
        <v>44</v>
      </c>
    </row>
    <row r="62" spans="1:16" x14ac:dyDescent="0.3">
      <c r="A62" s="2">
        <v>43770</v>
      </c>
      <c r="B62" t="s">
        <v>12</v>
      </c>
      <c r="E62">
        <v>2</v>
      </c>
      <c r="F62" t="s">
        <v>140</v>
      </c>
      <c r="G62">
        <v>0.5</v>
      </c>
      <c r="I62">
        <v>11</v>
      </c>
      <c r="J62">
        <v>1</v>
      </c>
      <c r="O62">
        <v>20</v>
      </c>
    </row>
    <row r="63" spans="1:16" x14ac:dyDescent="0.3">
      <c r="A63" s="2">
        <v>43770</v>
      </c>
      <c r="B63" t="s">
        <v>12</v>
      </c>
      <c r="E63">
        <v>2</v>
      </c>
      <c r="F63" t="s">
        <v>140</v>
      </c>
      <c r="G63">
        <v>0.5</v>
      </c>
      <c r="I63">
        <v>11</v>
      </c>
      <c r="J63">
        <v>1</v>
      </c>
      <c r="O63">
        <v>43</v>
      </c>
    </row>
    <row r="64" spans="1:16" x14ac:dyDescent="0.3">
      <c r="A64" s="2">
        <v>43770</v>
      </c>
      <c r="B64" t="s">
        <v>12</v>
      </c>
      <c r="E64">
        <v>2</v>
      </c>
      <c r="F64" t="s">
        <v>140</v>
      </c>
      <c r="G64">
        <v>0.5</v>
      </c>
      <c r="I64">
        <v>11</v>
      </c>
      <c r="J64">
        <v>1</v>
      </c>
      <c r="O64">
        <v>34</v>
      </c>
    </row>
    <row r="65" spans="1:16" x14ac:dyDescent="0.3">
      <c r="A65" s="2">
        <v>43770</v>
      </c>
      <c r="B65" t="s">
        <v>12</v>
      </c>
      <c r="E65">
        <v>2</v>
      </c>
      <c r="F65" t="s">
        <v>140</v>
      </c>
      <c r="G65">
        <v>0.5</v>
      </c>
      <c r="I65">
        <v>11</v>
      </c>
      <c r="J65">
        <v>1</v>
      </c>
      <c r="O65">
        <v>35</v>
      </c>
    </row>
    <row r="66" spans="1:16" x14ac:dyDescent="0.3">
      <c r="A66" s="2">
        <v>43770</v>
      </c>
      <c r="B66" t="s">
        <v>12</v>
      </c>
      <c r="E66">
        <v>2</v>
      </c>
      <c r="F66" t="s">
        <v>140</v>
      </c>
      <c r="G66">
        <v>0.5</v>
      </c>
      <c r="I66">
        <v>11</v>
      </c>
      <c r="J66">
        <v>1</v>
      </c>
      <c r="O66">
        <v>61</v>
      </c>
    </row>
    <row r="67" spans="1:16" x14ac:dyDescent="0.3">
      <c r="A67" s="2">
        <v>43770</v>
      </c>
      <c r="B67" t="s">
        <v>12</v>
      </c>
      <c r="E67">
        <v>2</v>
      </c>
      <c r="F67" t="s">
        <v>140</v>
      </c>
      <c r="G67">
        <v>0.5</v>
      </c>
      <c r="I67">
        <v>11</v>
      </c>
      <c r="J67">
        <v>1</v>
      </c>
      <c r="O67">
        <v>19</v>
      </c>
    </row>
    <row r="68" spans="1:16" x14ac:dyDescent="0.3">
      <c r="A68" s="2">
        <v>43770</v>
      </c>
      <c r="B68" t="s">
        <v>12</v>
      </c>
      <c r="E68">
        <v>2</v>
      </c>
      <c r="F68" t="s">
        <v>140</v>
      </c>
      <c r="G68">
        <v>0.5</v>
      </c>
      <c r="I68">
        <v>11</v>
      </c>
      <c r="J68">
        <v>1</v>
      </c>
      <c r="O68">
        <v>41</v>
      </c>
    </row>
    <row r="69" spans="1:16" x14ac:dyDescent="0.3">
      <c r="A69" s="2">
        <v>43770</v>
      </c>
      <c r="B69" t="s">
        <v>12</v>
      </c>
      <c r="E69">
        <v>2</v>
      </c>
      <c r="F69" t="s">
        <v>140</v>
      </c>
      <c r="G69">
        <v>0.5</v>
      </c>
      <c r="I69">
        <v>11</v>
      </c>
      <c r="J69">
        <v>1</v>
      </c>
      <c r="O69">
        <v>49</v>
      </c>
    </row>
    <row r="70" spans="1:16" x14ac:dyDescent="0.3">
      <c r="A70" s="2">
        <v>43770</v>
      </c>
      <c r="B70" t="s">
        <v>12</v>
      </c>
      <c r="E70">
        <v>2</v>
      </c>
      <c r="F70" t="s">
        <v>140</v>
      </c>
      <c r="G70">
        <v>0.5</v>
      </c>
      <c r="I70">
        <v>11</v>
      </c>
      <c r="J70">
        <v>1</v>
      </c>
      <c r="O70">
        <v>38</v>
      </c>
    </row>
    <row r="71" spans="1:16" x14ac:dyDescent="0.3">
      <c r="A71" s="2">
        <v>43770</v>
      </c>
      <c r="B71" t="s">
        <v>12</v>
      </c>
      <c r="E71">
        <v>2</v>
      </c>
      <c r="F71" t="s">
        <v>140</v>
      </c>
      <c r="G71">
        <v>0.5</v>
      </c>
      <c r="I71">
        <v>11</v>
      </c>
      <c r="J71">
        <v>1</v>
      </c>
      <c r="O71">
        <v>42</v>
      </c>
    </row>
    <row r="72" spans="1:16" x14ac:dyDescent="0.3">
      <c r="A72" s="2">
        <v>43770</v>
      </c>
      <c r="B72" t="s">
        <v>12</v>
      </c>
      <c r="E72">
        <v>2</v>
      </c>
      <c r="F72" t="s">
        <v>140</v>
      </c>
      <c r="G72">
        <v>0.5</v>
      </c>
      <c r="I72">
        <v>11</v>
      </c>
      <c r="J72">
        <v>1</v>
      </c>
      <c r="O72">
        <v>37</v>
      </c>
    </row>
    <row r="73" spans="1:16" x14ac:dyDescent="0.3">
      <c r="A73" s="2">
        <v>43770</v>
      </c>
      <c r="B73" t="s">
        <v>12</v>
      </c>
      <c r="E73">
        <v>2</v>
      </c>
      <c r="F73" t="s">
        <v>140</v>
      </c>
      <c r="G73">
        <v>0.5</v>
      </c>
      <c r="I73">
        <v>11</v>
      </c>
      <c r="J73">
        <v>1</v>
      </c>
      <c r="O73">
        <v>29</v>
      </c>
    </row>
    <row r="74" spans="1:16" x14ac:dyDescent="0.3">
      <c r="A74" s="2">
        <v>43770</v>
      </c>
      <c r="B74" t="s">
        <v>12</v>
      </c>
      <c r="E74">
        <v>2</v>
      </c>
      <c r="F74" t="s">
        <v>140</v>
      </c>
      <c r="G74">
        <v>0.5</v>
      </c>
      <c r="I74">
        <v>11</v>
      </c>
      <c r="J74">
        <v>1</v>
      </c>
      <c r="O74">
        <v>27</v>
      </c>
    </row>
    <row r="75" spans="1:16" x14ac:dyDescent="0.3">
      <c r="A75" s="2">
        <v>43770</v>
      </c>
      <c r="B75" t="s">
        <v>12</v>
      </c>
      <c r="E75">
        <v>2</v>
      </c>
      <c r="F75" t="s">
        <v>140</v>
      </c>
      <c r="G75">
        <v>0.5</v>
      </c>
      <c r="I75">
        <v>11</v>
      </c>
      <c r="J75">
        <v>1</v>
      </c>
      <c r="O75">
        <v>53</v>
      </c>
    </row>
    <row r="76" spans="1:16" x14ac:dyDescent="0.3">
      <c r="A76" s="2">
        <v>43770</v>
      </c>
      <c r="B76" t="s">
        <v>12</v>
      </c>
      <c r="E76">
        <v>2</v>
      </c>
      <c r="F76" t="s">
        <v>140</v>
      </c>
      <c r="G76">
        <v>0.5</v>
      </c>
      <c r="I76">
        <v>11</v>
      </c>
      <c r="J76">
        <v>1</v>
      </c>
      <c r="O76">
        <v>21</v>
      </c>
      <c r="P76">
        <v>7427</v>
      </c>
    </row>
    <row r="77" spans="1:16" x14ac:dyDescent="0.3">
      <c r="A77" s="2">
        <v>43770</v>
      </c>
      <c r="B77" t="s">
        <v>12</v>
      </c>
      <c r="E77">
        <v>3</v>
      </c>
      <c r="F77" t="s">
        <v>140</v>
      </c>
      <c r="G77">
        <v>0.5</v>
      </c>
      <c r="I77">
        <v>14</v>
      </c>
      <c r="J77">
        <v>7</v>
      </c>
      <c r="K77">
        <v>57</v>
      </c>
      <c r="L77">
        <v>149</v>
      </c>
      <c r="M77">
        <v>0</v>
      </c>
      <c r="N77" t="s">
        <v>169</v>
      </c>
      <c r="O77">
        <v>34</v>
      </c>
    </row>
    <row r="78" spans="1:16" x14ac:dyDescent="0.3">
      <c r="A78" s="2">
        <v>43770</v>
      </c>
      <c r="B78" t="s">
        <v>12</v>
      </c>
      <c r="E78">
        <v>3</v>
      </c>
      <c r="F78" t="s">
        <v>140</v>
      </c>
      <c r="G78">
        <v>0.5</v>
      </c>
      <c r="I78">
        <v>14</v>
      </c>
      <c r="J78">
        <v>7</v>
      </c>
      <c r="O78">
        <v>45</v>
      </c>
    </row>
    <row r="79" spans="1:16" x14ac:dyDescent="0.3">
      <c r="A79" s="2">
        <v>43770</v>
      </c>
      <c r="B79" t="s">
        <v>12</v>
      </c>
      <c r="E79">
        <v>3</v>
      </c>
      <c r="F79" t="s">
        <v>140</v>
      </c>
      <c r="G79">
        <v>0.5</v>
      </c>
      <c r="I79">
        <v>14</v>
      </c>
      <c r="J79">
        <v>7</v>
      </c>
      <c r="O79">
        <v>16</v>
      </c>
    </row>
    <row r="80" spans="1:16" x14ac:dyDescent="0.3">
      <c r="A80" s="2">
        <v>43770</v>
      </c>
      <c r="B80" t="s">
        <v>12</v>
      </c>
      <c r="E80">
        <v>3</v>
      </c>
      <c r="F80" t="s">
        <v>140</v>
      </c>
      <c r="G80">
        <v>0.5</v>
      </c>
      <c r="I80">
        <v>14</v>
      </c>
      <c r="J80">
        <v>7</v>
      </c>
      <c r="O80">
        <v>33</v>
      </c>
    </row>
    <row r="81" spans="1:15" x14ac:dyDescent="0.3">
      <c r="A81" s="2">
        <v>43770</v>
      </c>
      <c r="B81" t="s">
        <v>12</v>
      </c>
      <c r="E81">
        <v>3</v>
      </c>
      <c r="F81" t="s">
        <v>140</v>
      </c>
      <c r="G81">
        <v>0.5</v>
      </c>
      <c r="I81">
        <v>14</v>
      </c>
      <c r="J81">
        <v>7</v>
      </c>
      <c r="O81">
        <v>52</v>
      </c>
    </row>
    <row r="82" spans="1:15" x14ac:dyDescent="0.3">
      <c r="A82" s="2">
        <v>43770</v>
      </c>
      <c r="B82" t="s">
        <v>12</v>
      </c>
      <c r="E82">
        <v>3</v>
      </c>
      <c r="F82" t="s">
        <v>140</v>
      </c>
      <c r="G82">
        <v>0.5</v>
      </c>
      <c r="I82">
        <v>14</v>
      </c>
      <c r="J82">
        <v>7</v>
      </c>
      <c r="O82">
        <v>42</v>
      </c>
    </row>
    <row r="83" spans="1:15" x14ac:dyDescent="0.3">
      <c r="A83" s="2">
        <v>43770</v>
      </c>
      <c r="B83" t="s">
        <v>12</v>
      </c>
      <c r="E83">
        <v>3</v>
      </c>
      <c r="F83" t="s">
        <v>140</v>
      </c>
      <c r="G83">
        <v>0.5</v>
      </c>
      <c r="I83">
        <v>14</v>
      </c>
      <c r="J83">
        <v>7</v>
      </c>
      <c r="O83">
        <v>13</v>
      </c>
    </row>
    <row r="84" spans="1:15" x14ac:dyDescent="0.3">
      <c r="A84" s="2">
        <v>43770</v>
      </c>
      <c r="B84" t="s">
        <v>12</v>
      </c>
      <c r="E84">
        <v>3</v>
      </c>
      <c r="F84" t="s">
        <v>140</v>
      </c>
      <c r="G84">
        <v>0.5</v>
      </c>
      <c r="I84">
        <v>14</v>
      </c>
      <c r="J84">
        <v>7</v>
      </c>
      <c r="O84">
        <v>43</v>
      </c>
    </row>
    <row r="85" spans="1:15" x14ac:dyDescent="0.3">
      <c r="A85" s="2">
        <v>43770</v>
      </c>
      <c r="B85" t="s">
        <v>12</v>
      </c>
      <c r="E85">
        <v>3</v>
      </c>
      <c r="F85" t="s">
        <v>140</v>
      </c>
      <c r="G85">
        <v>0.5</v>
      </c>
      <c r="I85">
        <v>14</v>
      </c>
      <c r="J85">
        <v>7</v>
      </c>
      <c r="O85">
        <v>21</v>
      </c>
    </row>
    <row r="86" spans="1:15" x14ac:dyDescent="0.3">
      <c r="A86" s="2">
        <v>43770</v>
      </c>
      <c r="B86" t="s">
        <v>12</v>
      </c>
      <c r="E86">
        <v>3</v>
      </c>
      <c r="F86" t="s">
        <v>140</v>
      </c>
      <c r="G86">
        <v>0.5</v>
      </c>
      <c r="I86">
        <v>14</v>
      </c>
      <c r="J86">
        <v>7</v>
      </c>
      <c r="O86">
        <v>26</v>
      </c>
    </row>
    <row r="87" spans="1:15" x14ac:dyDescent="0.3">
      <c r="A87" s="2">
        <v>43770</v>
      </c>
      <c r="B87" t="s">
        <v>12</v>
      </c>
      <c r="E87">
        <v>3</v>
      </c>
      <c r="F87" t="s">
        <v>140</v>
      </c>
      <c r="G87">
        <v>0.5</v>
      </c>
      <c r="I87">
        <v>14</v>
      </c>
      <c r="J87">
        <v>7</v>
      </c>
      <c r="O87">
        <v>17</v>
      </c>
    </row>
    <row r="88" spans="1:15" x14ac:dyDescent="0.3">
      <c r="A88" s="2">
        <v>43770</v>
      </c>
      <c r="B88" t="s">
        <v>12</v>
      </c>
      <c r="E88">
        <v>3</v>
      </c>
      <c r="F88" t="s">
        <v>140</v>
      </c>
      <c r="G88">
        <v>0.5</v>
      </c>
      <c r="I88">
        <v>14</v>
      </c>
      <c r="J88">
        <v>7</v>
      </c>
      <c r="O88">
        <v>21</v>
      </c>
    </row>
    <row r="89" spans="1:15" x14ac:dyDescent="0.3">
      <c r="A89" s="2">
        <v>43770</v>
      </c>
      <c r="B89" t="s">
        <v>12</v>
      </c>
      <c r="E89">
        <v>3</v>
      </c>
      <c r="F89" t="s">
        <v>140</v>
      </c>
      <c r="G89">
        <v>0.5</v>
      </c>
      <c r="I89">
        <v>14</v>
      </c>
      <c r="J89">
        <v>7</v>
      </c>
      <c r="O89">
        <v>49</v>
      </c>
    </row>
    <row r="90" spans="1:15" x14ac:dyDescent="0.3">
      <c r="A90" s="2">
        <v>43770</v>
      </c>
      <c r="B90" t="s">
        <v>12</v>
      </c>
      <c r="E90">
        <v>3</v>
      </c>
      <c r="F90" t="s">
        <v>140</v>
      </c>
      <c r="G90">
        <v>0.5</v>
      </c>
      <c r="I90">
        <v>14</v>
      </c>
      <c r="J90">
        <v>7</v>
      </c>
      <c r="O90">
        <v>46</v>
      </c>
    </row>
    <row r="91" spans="1:15" x14ac:dyDescent="0.3">
      <c r="A91" s="2">
        <v>43770</v>
      </c>
      <c r="B91" t="s">
        <v>12</v>
      </c>
      <c r="E91">
        <v>3</v>
      </c>
      <c r="F91" t="s">
        <v>140</v>
      </c>
      <c r="G91">
        <v>0.5</v>
      </c>
      <c r="I91">
        <v>14</v>
      </c>
      <c r="J91">
        <v>7</v>
      </c>
      <c r="O91">
        <v>38</v>
      </c>
    </row>
    <row r="92" spans="1:15" x14ac:dyDescent="0.3">
      <c r="A92" s="2">
        <v>43770</v>
      </c>
      <c r="B92" t="s">
        <v>12</v>
      </c>
      <c r="E92">
        <v>3</v>
      </c>
      <c r="F92" t="s">
        <v>140</v>
      </c>
      <c r="G92">
        <v>0.5</v>
      </c>
      <c r="I92">
        <v>14</v>
      </c>
      <c r="J92">
        <v>7</v>
      </c>
      <c r="O92">
        <v>40</v>
      </c>
    </row>
    <row r="93" spans="1:15" x14ac:dyDescent="0.3">
      <c r="A93" s="2">
        <v>43770</v>
      </c>
      <c r="B93" t="s">
        <v>12</v>
      </c>
      <c r="E93">
        <v>3</v>
      </c>
      <c r="F93" t="s">
        <v>140</v>
      </c>
      <c r="G93">
        <v>0.5</v>
      </c>
      <c r="I93">
        <v>14</v>
      </c>
      <c r="J93">
        <v>7</v>
      </c>
      <c r="O93">
        <v>50</v>
      </c>
    </row>
    <row r="94" spans="1:15" x14ac:dyDescent="0.3">
      <c r="A94" s="2">
        <v>43770</v>
      </c>
      <c r="B94" t="s">
        <v>12</v>
      </c>
      <c r="E94">
        <v>3</v>
      </c>
      <c r="F94" t="s">
        <v>140</v>
      </c>
      <c r="G94">
        <v>0.5</v>
      </c>
      <c r="I94">
        <v>14</v>
      </c>
      <c r="J94">
        <v>7</v>
      </c>
      <c r="O94">
        <v>32</v>
      </c>
    </row>
    <row r="95" spans="1:15" x14ac:dyDescent="0.3">
      <c r="A95" s="2">
        <v>43770</v>
      </c>
      <c r="B95" t="s">
        <v>12</v>
      </c>
      <c r="E95">
        <v>3</v>
      </c>
      <c r="F95" t="s">
        <v>140</v>
      </c>
      <c r="G95">
        <v>0.5</v>
      </c>
      <c r="I95">
        <v>14</v>
      </c>
      <c r="J95">
        <v>7</v>
      </c>
      <c r="O95">
        <v>21</v>
      </c>
    </row>
    <row r="96" spans="1:15" x14ac:dyDescent="0.3">
      <c r="A96" s="2">
        <v>43770</v>
      </c>
      <c r="B96" t="s">
        <v>12</v>
      </c>
      <c r="E96">
        <v>3</v>
      </c>
      <c r="F96" t="s">
        <v>140</v>
      </c>
      <c r="G96">
        <v>0.5</v>
      </c>
      <c r="I96">
        <v>14</v>
      </c>
      <c r="J96">
        <v>7</v>
      </c>
      <c r="O96">
        <v>38</v>
      </c>
    </row>
    <row r="97" spans="1:16" x14ac:dyDescent="0.3">
      <c r="A97" s="2">
        <v>43770</v>
      </c>
      <c r="B97" t="s">
        <v>12</v>
      </c>
      <c r="E97">
        <v>3</v>
      </c>
      <c r="F97" t="s">
        <v>140</v>
      </c>
      <c r="G97">
        <v>0.5</v>
      </c>
      <c r="I97">
        <v>14</v>
      </c>
      <c r="J97">
        <v>7</v>
      </c>
      <c r="O97">
        <v>40</v>
      </c>
    </row>
    <row r="98" spans="1:16" x14ac:dyDescent="0.3">
      <c r="A98" s="2">
        <v>43770</v>
      </c>
      <c r="B98" t="s">
        <v>12</v>
      </c>
      <c r="E98">
        <v>3</v>
      </c>
      <c r="F98" t="s">
        <v>140</v>
      </c>
      <c r="G98">
        <v>0.5</v>
      </c>
      <c r="I98">
        <v>14</v>
      </c>
      <c r="J98">
        <v>7</v>
      </c>
      <c r="O98">
        <v>50</v>
      </c>
    </row>
    <row r="99" spans="1:16" x14ac:dyDescent="0.3">
      <c r="A99" s="2">
        <v>43770</v>
      </c>
      <c r="B99" t="s">
        <v>12</v>
      </c>
      <c r="E99">
        <v>3</v>
      </c>
      <c r="F99" t="s">
        <v>140</v>
      </c>
      <c r="G99">
        <v>0.5</v>
      </c>
      <c r="I99">
        <v>14</v>
      </c>
      <c r="J99">
        <v>7</v>
      </c>
      <c r="O99">
        <v>32</v>
      </c>
    </row>
    <row r="100" spans="1:16" x14ac:dyDescent="0.3">
      <c r="A100" s="2">
        <v>43770</v>
      </c>
      <c r="B100" t="s">
        <v>12</v>
      </c>
      <c r="E100">
        <v>3</v>
      </c>
      <c r="F100" t="s">
        <v>140</v>
      </c>
      <c r="G100">
        <v>0.5</v>
      </c>
      <c r="I100">
        <v>14</v>
      </c>
      <c r="J100">
        <v>7</v>
      </c>
      <c r="O100">
        <v>21</v>
      </c>
    </row>
    <row r="101" spans="1:16" x14ac:dyDescent="0.3">
      <c r="A101" s="2">
        <v>43770</v>
      </c>
      <c r="B101" t="s">
        <v>12</v>
      </c>
      <c r="E101">
        <v>3</v>
      </c>
      <c r="F101" t="s">
        <v>140</v>
      </c>
      <c r="G101">
        <v>0.5</v>
      </c>
      <c r="I101">
        <v>14</v>
      </c>
      <c r="J101">
        <v>7</v>
      </c>
      <c r="O101">
        <v>38</v>
      </c>
    </row>
    <row r="102" spans="1:16" x14ac:dyDescent="0.3">
      <c r="A102" s="2">
        <v>43770</v>
      </c>
      <c r="B102" t="s">
        <v>12</v>
      </c>
      <c r="E102">
        <v>3</v>
      </c>
      <c r="F102" t="s">
        <v>140</v>
      </c>
      <c r="G102">
        <v>0.5</v>
      </c>
      <c r="I102">
        <v>14</v>
      </c>
      <c r="J102">
        <v>7</v>
      </c>
      <c r="O102">
        <v>15</v>
      </c>
    </row>
    <row r="103" spans="1:16" x14ac:dyDescent="0.3">
      <c r="A103" s="2">
        <v>43770</v>
      </c>
      <c r="B103" t="s">
        <v>12</v>
      </c>
      <c r="E103">
        <v>3</v>
      </c>
      <c r="F103" t="s">
        <v>140</v>
      </c>
      <c r="G103">
        <v>0.5</v>
      </c>
      <c r="I103">
        <v>14</v>
      </c>
      <c r="J103">
        <v>7</v>
      </c>
      <c r="O103">
        <v>41</v>
      </c>
    </row>
    <row r="104" spans="1:16" x14ac:dyDescent="0.3">
      <c r="A104" s="2">
        <v>43770</v>
      </c>
      <c r="B104" t="s">
        <v>12</v>
      </c>
      <c r="E104">
        <v>3</v>
      </c>
      <c r="F104" t="s">
        <v>140</v>
      </c>
      <c r="G104">
        <v>0.5</v>
      </c>
      <c r="I104">
        <v>14</v>
      </c>
      <c r="J104">
        <v>7</v>
      </c>
      <c r="O104">
        <v>52</v>
      </c>
    </row>
    <row r="105" spans="1:16" x14ac:dyDescent="0.3">
      <c r="A105" s="2">
        <v>43770</v>
      </c>
      <c r="B105" t="s">
        <v>12</v>
      </c>
      <c r="E105">
        <v>3</v>
      </c>
      <c r="F105" t="s">
        <v>140</v>
      </c>
      <c r="G105">
        <v>0.5</v>
      </c>
      <c r="I105">
        <v>14</v>
      </c>
      <c r="J105">
        <v>7</v>
      </c>
      <c r="O105">
        <v>65</v>
      </c>
    </row>
    <row r="106" spans="1:16" x14ac:dyDescent="0.3">
      <c r="A106" s="2">
        <v>43770</v>
      </c>
      <c r="B106" t="s">
        <v>12</v>
      </c>
      <c r="E106">
        <v>3</v>
      </c>
      <c r="F106" t="s">
        <v>140</v>
      </c>
      <c r="G106">
        <v>0.5</v>
      </c>
      <c r="I106">
        <v>14</v>
      </c>
      <c r="J106">
        <v>7</v>
      </c>
      <c r="O106">
        <v>38</v>
      </c>
      <c r="P106">
        <v>7428</v>
      </c>
    </row>
    <row r="107" spans="1:16" x14ac:dyDescent="0.3">
      <c r="A107" s="2">
        <v>43770</v>
      </c>
      <c r="B107" t="s">
        <v>12</v>
      </c>
      <c r="E107">
        <v>4</v>
      </c>
      <c r="F107" t="s">
        <v>140</v>
      </c>
      <c r="G107">
        <v>0.5</v>
      </c>
      <c r="I107">
        <v>9</v>
      </c>
      <c r="J107">
        <v>3</v>
      </c>
      <c r="K107">
        <v>141</v>
      </c>
      <c r="L107">
        <v>155</v>
      </c>
      <c r="M107">
        <v>6</v>
      </c>
      <c r="N107" t="s">
        <v>171</v>
      </c>
      <c r="O107">
        <v>44</v>
      </c>
    </row>
    <row r="108" spans="1:16" x14ac:dyDescent="0.3">
      <c r="A108" s="2">
        <v>43770</v>
      </c>
      <c r="B108" t="s">
        <v>12</v>
      </c>
      <c r="E108">
        <v>4</v>
      </c>
      <c r="F108" t="s">
        <v>140</v>
      </c>
      <c r="G108">
        <v>0.5</v>
      </c>
      <c r="I108">
        <v>9</v>
      </c>
      <c r="J108">
        <v>3</v>
      </c>
      <c r="O108">
        <v>40</v>
      </c>
    </row>
    <row r="109" spans="1:16" x14ac:dyDescent="0.3">
      <c r="A109" s="2">
        <v>43770</v>
      </c>
      <c r="B109" t="s">
        <v>12</v>
      </c>
      <c r="E109">
        <v>4</v>
      </c>
      <c r="F109" t="s">
        <v>140</v>
      </c>
      <c r="G109">
        <v>0.5</v>
      </c>
      <c r="I109">
        <v>9</v>
      </c>
      <c r="J109">
        <v>3</v>
      </c>
      <c r="O109">
        <v>22</v>
      </c>
    </row>
    <row r="110" spans="1:16" x14ac:dyDescent="0.3">
      <c r="A110" s="2">
        <v>43770</v>
      </c>
      <c r="B110" t="s">
        <v>12</v>
      </c>
      <c r="E110">
        <v>4</v>
      </c>
      <c r="F110" t="s">
        <v>140</v>
      </c>
      <c r="G110">
        <v>0.5</v>
      </c>
      <c r="I110">
        <v>9</v>
      </c>
      <c r="J110">
        <v>3</v>
      </c>
      <c r="O110">
        <v>25</v>
      </c>
    </row>
    <row r="111" spans="1:16" x14ac:dyDescent="0.3">
      <c r="A111" s="2">
        <v>43770</v>
      </c>
      <c r="B111" t="s">
        <v>12</v>
      </c>
      <c r="E111">
        <v>4</v>
      </c>
      <c r="F111" t="s">
        <v>140</v>
      </c>
      <c r="G111">
        <v>0.5</v>
      </c>
      <c r="I111">
        <v>9</v>
      </c>
      <c r="J111">
        <v>3</v>
      </c>
      <c r="O111">
        <v>41</v>
      </c>
    </row>
    <row r="112" spans="1:16" x14ac:dyDescent="0.3">
      <c r="A112" s="2">
        <v>43770</v>
      </c>
      <c r="B112" t="s">
        <v>12</v>
      </c>
      <c r="E112">
        <v>4</v>
      </c>
      <c r="F112" t="s">
        <v>140</v>
      </c>
      <c r="G112">
        <v>0.5</v>
      </c>
      <c r="I112">
        <v>9</v>
      </c>
      <c r="J112">
        <v>3</v>
      </c>
      <c r="O112">
        <v>18</v>
      </c>
    </row>
    <row r="113" spans="1:15" x14ac:dyDescent="0.3">
      <c r="A113" s="2">
        <v>43770</v>
      </c>
      <c r="B113" t="s">
        <v>12</v>
      </c>
      <c r="E113">
        <v>4</v>
      </c>
      <c r="F113" t="s">
        <v>140</v>
      </c>
      <c r="G113">
        <v>0.5</v>
      </c>
      <c r="I113">
        <v>9</v>
      </c>
      <c r="J113">
        <v>3</v>
      </c>
      <c r="O113">
        <v>21</v>
      </c>
    </row>
    <row r="114" spans="1:15" x14ac:dyDescent="0.3">
      <c r="A114" s="2">
        <v>43770</v>
      </c>
      <c r="B114" t="s">
        <v>12</v>
      </c>
      <c r="E114">
        <v>4</v>
      </c>
      <c r="F114" t="s">
        <v>140</v>
      </c>
      <c r="G114">
        <v>0.5</v>
      </c>
      <c r="I114">
        <v>9</v>
      </c>
      <c r="J114">
        <v>3</v>
      </c>
      <c r="O114">
        <v>16</v>
      </c>
    </row>
    <row r="115" spans="1:15" x14ac:dyDescent="0.3">
      <c r="A115" s="2">
        <v>43770</v>
      </c>
      <c r="B115" t="s">
        <v>12</v>
      </c>
      <c r="E115">
        <v>4</v>
      </c>
      <c r="F115" t="s">
        <v>140</v>
      </c>
      <c r="G115">
        <v>0.5</v>
      </c>
      <c r="I115">
        <v>9</v>
      </c>
      <c r="J115">
        <v>3</v>
      </c>
      <c r="O115">
        <v>30</v>
      </c>
    </row>
    <row r="116" spans="1:15" x14ac:dyDescent="0.3">
      <c r="A116" s="2">
        <v>43770</v>
      </c>
      <c r="B116" t="s">
        <v>12</v>
      </c>
      <c r="E116">
        <v>4</v>
      </c>
      <c r="F116" t="s">
        <v>140</v>
      </c>
      <c r="G116">
        <v>0.5</v>
      </c>
      <c r="I116">
        <v>9</v>
      </c>
      <c r="J116">
        <v>3</v>
      </c>
      <c r="O116">
        <v>34</v>
      </c>
    </row>
    <row r="117" spans="1:15" x14ac:dyDescent="0.3">
      <c r="A117" s="2">
        <v>43770</v>
      </c>
      <c r="B117" t="s">
        <v>12</v>
      </c>
      <c r="E117">
        <v>4</v>
      </c>
      <c r="F117" t="s">
        <v>140</v>
      </c>
      <c r="G117">
        <v>0.5</v>
      </c>
      <c r="I117">
        <v>9</v>
      </c>
      <c r="J117">
        <v>3</v>
      </c>
      <c r="O117">
        <v>31</v>
      </c>
    </row>
    <row r="118" spans="1:15" x14ac:dyDescent="0.3">
      <c r="A118" s="2">
        <v>43770</v>
      </c>
      <c r="B118" t="s">
        <v>12</v>
      </c>
      <c r="E118">
        <v>4</v>
      </c>
      <c r="F118" t="s">
        <v>140</v>
      </c>
      <c r="G118">
        <v>0.5</v>
      </c>
      <c r="I118">
        <v>9</v>
      </c>
      <c r="J118">
        <v>3</v>
      </c>
      <c r="O118">
        <v>28</v>
      </c>
    </row>
    <row r="119" spans="1:15" x14ac:dyDescent="0.3">
      <c r="A119" s="2">
        <v>43770</v>
      </c>
      <c r="B119" t="s">
        <v>12</v>
      </c>
      <c r="E119">
        <v>4</v>
      </c>
      <c r="F119" t="s">
        <v>140</v>
      </c>
      <c r="G119">
        <v>0.5</v>
      </c>
      <c r="I119">
        <v>9</v>
      </c>
      <c r="J119">
        <v>3</v>
      </c>
      <c r="O119">
        <v>39</v>
      </c>
    </row>
    <row r="120" spans="1:15" x14ac:dyDescent="0.3">
      <c r="A120" s="2">
        <v>43770</v>
      </c>
      <c r="B120" t="s">
        <v>12</v>
      </c>
      <c r="E120">
        <v>4</v>
      </c>
      <c r="F120" t="s">
        <v>140</v>
      </c>
      <c r="G120">
        <v>0.5</v>
      </c>
      <c r="I120">
        <v>9</v>
      </c>
      <c r="J120">
        <v>3</v>
      </c>
      <c r="O120">
        <v>33</v>
      </c>
    </row>
    <row r="121" spans="1:15" x14ac:dyDescent="0.3">
      <c r="A121" s="2">
        <v>43770</v>
      </c>
      <c r="B121" t="s">
        <v>12</v>
      </c>
      <c r="E121">
        <v>4</v>
      </c>
      <c r="F121" t="s">
        <v>140</v>
      </c>
      <c r="G121">
        <v>0.5</v>
      </c>
      <c r="I121">
        <v>9</v>
      </c>
      <c r="J121">
        <v>3</v>
      </c>
      <c r="O121">
        <v>27</v>
      </c>
    </row>
    <row r="122" spans="1:15" x14ac:dyDescent="0.3">
      <c r="A122" s="2">
        <v>43770</v>
      </c>
      <c r="B122" t="s">
        <v>12</v>
      </c>
      <c r="E122">
        <v>4</v>
      </c>
      <c r="F122" t="s">
        <v>140</v>
      </c>
      <c r="G122">
        <v>0.5</v>
      </c>
      <c r="I122">
        <v>9</v>
      </c>
      <c r="J122">
        <v>3</v>
      </c>
      <c r="O122">
        <v>16</v>
      </c>
    </row>
    <row r="123" spans="1:15" x14ac:dyDescent="0.3">
      <c r="A123" s="2">
        <v>43770</v>
      </c>
      <c r="B123" t="s">
        <v>12</v>
      </c>
      <c r="E123">
        <v>4</v>
      </c>
      <c r="F123" t="s">
        <v>140</v>
      </c>
      <c r="G123">
        <v>0.5</v>
      </c>
      <c r="I123">
        <v>9</v>
      </c>
      <c r="J123">
        <v>3</v>
      </c>
      <c r="O123">
        <v>42</v>
      </c>
    </row>
    <row r="124" spans="1:15" x14ac:dyDescent="0.3">
      <c r="A124" s="2">
        <v>43770</v>
      </c>
      <c r="B124" t="s">
        <v>12</v>
      </c>
      <c r="E124">
        <v>4</v>
      </c>
      <c r="F124" t="s">
        <v>140</v>
      </c>
      <c r="G124">
        <v>0.5</v>
      </c>
      <c r="I124">
        <v>9</v>
      </c>
      <c r="J124">
        <v>3</v>
      </c>
      <c r="O124">
        <v>31</v>
      </c>
    </row>
    <row r="125" spans="1:15" x14ac:dyDescent="0.3">
      <c r="A125" s="2">
        <v>43770</v>
      </c>
      <c r="B125" t="s">
        <v>12</v>
      </c>
      <c r="E125">
        <v>4</v>
      </c>
      <c r="F125" t="s">
        <v>140</v>
      </c>
      <c r="G125">
        <v>0.5</v>
      </c>
      <c r="I125">
        <v>9</v>
      </c>
      <c r="J125">
        <v>3</v>
      </c>
      <c r="O125">
        <v>32</v>
      </c>
    </row>
    <row r="126" spans="1:15" x14ac:dyDescent="0.3">
      <c r="A126" s="2">
        <v>43770</v>
      </c>
      <c r="B126" t="s">
        <v>12</v>
      </c>
      <c r="E126">
        <v>4</v>
      </c>
      <c r="F126" t="s">
        <v>140</v>
      </c>
      <c r="G126">
        <v>0.5</v>
      </c>
      <c r="I126">
        <v>9</v>
      </c>
      <c r="J126">
        <v>3</v>
      </c>
      <c r="O126">
        <v>35</v>
      </c>
    </row>
    <row r="127" spans="1:15" x14ac:dyDescent="0.3">
      <c r="A127" s="2">
        <v>43770</v>
      </c>
      <c r="B127" t="s">
        <v>12</v>
      </c>
      <c r="E127">
        <v>4</v>
      </c>
      <c r="F127" t="s">
        <v>140</v>
      </c>
      <c r="G127">
        <v>0.5</v>
      </c>
      <c r="I127">
        <v>9</v>
      </c>
      <c r="J127">
        <v>3</v>
      </c>
      <c r="O127">
        <v>16</v>
      </c>
    </row>
    <row r="128" spans="1:15" x14ac:dyDescent="0.3">
      <c r="A128" s="2">
        <v>43770</v>
      </c>
      <c r="B128" t="s">
        <v>12</v>
      </c>
      <c r="E128">
        <v>4</v>
      </c>
      <c r="F128" t="s">
        <v>140</v>
      </c>
      <c r="G128">
        <v>0.5</v>
      </c>
      <c r="I128">
        <v>9</v>
      </c>
      <c r="J128">
        <v>3</v>
      </c>
      <c r="O128">
        <v>57</v>
      </c>
    </row>
    <row r="129" spans="1:16" x14ac:dyDescent="0.3">
      <c r="A129" s="2">
        <v>43770</v>
      </c>
      <c r="B129" t="s">
        <v>12</v>
      </c>
      <c r="E129">
        <v>4</v>
      </c>
      <c r="F129" t="s">
        <v>140</v>
      </c>
      <c r="G129">
        <v>0.5</v>
      </c>
      <c r="I129">
        <v>9</v>
      </c>
      <c r="J129">
        <v>3</v>
      </c>
      <c r="O129">
        <v>52</v>
      </c>
    </row>
    <row r="130" spans="1:16" x14ac:dyDescent="0.3">
      <c r="A130" s="2">
        <v>43770</v>
      </c>
      <c r="B130" t="s">
        <v>12</v>
      </c>
      <c r="E130">
        <v>4</v>
      </c>
      <c r="F130" t="s">
        <v>140</v>
      </c>
      <c r="G130">
        <v>0.5</v>
      </c>
      <c r="I130">
        <v>9</v>
      </c>
      <c r="J130">
        <v>3</v>
      </c>
      <c r="O130">
        <v>33</v>
      </c>
    </row>
    <row r="131" spans="1:16" x14ac:dyDescent="0.3">
      <c r="A131" s="2">
        <v>43770</v>
      </c>
      <c r="B131" t="s">
        <v>12</v>
      </c>
      <c r="E131">
        <v>4</v>
      </c>
      <c r="F131" t="s">
        <v>140</v>
      </c>
      <c r="G131">
        <v>0.5</v>
      </c>
      <c r="I131">
        <v>9</v>
      </c>
      <c r="J131">
        <v>3</v>
      </c>
      <c r="O131">
        <v>34</v>
      </c>
      <c r="P131">
        <v>4729</v>
      </c>
    </row>
    <row r="132" spans="1:16" x14ac:dyDescent="0.3">
      <c r="A132" s="2">
        <v>43770</v>
      </c>
      <c r="B132" t="s">
        <v>12</v>
      </c>
      <c r="E132">
        <v>5</v>
      </c>
      <c r="F132" t="s">
        <v>140</v>
      </c>
      <c r="G132">
        <v>0.5</v>
      </c>
      <c r="I132">
        <v>6</v>
      </c>
      <c r="J132">
        <v>4</v>
      </c>
      <c r="K132">
        <v>29</v>
      </c>
      <c r="L132">
        <v>37</v>
      </c>
      <c r="M132">
        <v>1</v>
      </c>
      <c r="N132" t="s">
        <v>184</v>
      </c>
      <c r="O132">
        <v>13</v>
      </c>
    </row>
    <row r="133" spans="1:16" x14ac:dyDescent="0.3">
      <c r="A133" s="2">
        <v>43770</v>
      </c>
      <c r="B133" t="s">
        <v>12</v>
      </c>
      <c r="E133">
        <v>5</v>
      </c>
      <c r="F133" t="s">
        <v>140</v>
      </c>
      <c r="G133">
        <v>0.5</v>
      </c>
      <c r="I133">
        <v>6</v>
      </c>
      <c r="J133">
        <v>4</v>
      </c>
      <c r="O133">
        <v>44</v>
      </c>
    </row>
    <row r="134" spans="1:16" x14ac:dyDescent="0.3">
      <c r="A134" s="2">
        <v>43770</v>
      </c>
      <c r="B134" t="s">
        <v>12</v>
      </c>
      <c r="E134">
        <v>5</v>
      </c>
      <c r="F134" t="s">
        <v>140</v>
      </c>
      <c r="G134">
        <v>0.5</v>
      </c>
      <c r="I134">
        <v>6</v>
      </c>
      <c r="J134">
        <v>4</v>
      </c>
      <c r="O134">
        <v>54</v>
      </c>
    </row>
    <row r="135" spans="1:16" x14ac:dyDescent="0.3">
      <c r="A135" s="2">
        <v>43770</v>
      </c>
      <c r="B135" t="s">
        <v>12</v>
      </c>
      <c r="E135">
        <v>5</v>
      </c>
      <c r="F135" t="s">
        <v>140</v>
      </c>
      <c r="G135">
        <v>0.5</v>
      </c>
      <c r="I135">
        <v>6</v>
      </c>
      <c r="J135">
        <v>4</v>
      </c>
      <c r="O135">
        <v>27</v>
      </c>
    </row>
    <row r="136" spans="1:16" x14ac:dyDescent="0.3">
      <c r="A136" s="2">
        <v>43770</v>
      </c>
      <c r="B136" t="s">
        <v>12</v>
      </c>
      <c r="E136">
        <v>5</v>
      </c>
      <c r="F136" t="s">
        <v>140</v>
      </c>
      <c r="G136">
        <v>0.5</v>
      </c>
      <c r="I136">
        <v>6</v>
      </c>
      <c r="J136">
        <v>4</v>
      </c>
      <c r="O136">
        <v>25</v>
      </c>
    </row>
    <row r="137" spans="1:16" x14ac:dyDescent="0.3">
      <c r="A137" s="2">
        <v>43770</v>
      </c>
      <c r="B137" t="s">
        <v>12</v>
      </c>
      <c r="E137">
        <v>5</v>
      </c>
      <c r="F137" t="s">
        <v>140</v>
      </c>
      <c r="G137">
        <v>0.5</v>
      </c>
      <c r="I137">
        <v>6</v>
      </c>
      <c r="J137">
        <v>4</v>
      </c>
      <c r="O137">
        <v>41</v>
      </c>
    </row>
    <row r="138" spans="1:16" x14ac:dyDescent="0.3">
      <c r="A138" s="2">
        <v>43770</v>
      </c>
      <c r="B138" t="s">
        <v>12</v>
      </c>
      <c r="E138">
        <v>5</v>
      </c>
      <c r="F138" t="s">
        <v>140</v>
      </c>
      <c r="G138">
        <v>0.5</v>
      </c>
      <c r="I138">
        <v>6</v>
      </c>
      <c r="J138">
        <v>4</v>
      </c>
      <c r="O138">
        <v>20</v>
      </c>
    </row>
    <row r="139" spans="1:16" x14ac:dyDescent="0.3">
      <c r="A139" s="2">
        <v>43770</v>
      </c>
      <c r="B139" t="s">
        <v>12</v>
      </c>
      <c r="E139">
        <v>5</v>
      </c>
      <c r="F139" t="s">
        <v>140</v>
      </c>
      <c r="G139">
        <v>0.5</v>
      </c>
      <c r="I139">
        <v>6</v>
      </c>
      <c r="J139">
        <v>4</v>
      </c>
      <c r="O139">
        <v>44</v>
      </c>
    </row>
    <row r="140" spans="1:16" x14ac:dyDescent="0.3">
      <c r="A140" s="2">
        <v>43770</v>
      </c>
      <c r="B140" t="s">
        <v>12</v>
      </c>
      <c r="E140">
        <v>5</v>
      </c>
      <c r="F140" t="s">
        <v>140</v>
      </c>
      <c r="G140">
        <v>0.5</v>
      </c>
      <c r="I140">
        <v>6</v>
      </c>
      <c r="J140">
        <v>4</v>
      </c>
      <c r="O140">
        <v>26</v>
      </c>
    </row>
    <row r="141" spans="1:16" x14ac:dyDescent="0.3">
      <c r="A141" s="2">
        <v>43770</v>
      </c>
      <c r="B141" t="s">
        <v>12</v>
      </c>
      <c r="E141">
        <v>5</v>
      </c>
      <c r="F141" t="s">
        <v>140</v>
      </c>
      <c r="G141">
        <v>0.5</v>
      </c>
      <c r="I141">
        <v>6</v>
      </c>
      <c r="J141">
        <v>4</v>
      </c>
      <c r="O141">
        <v>40</v>
      </c>
    </row>
    <row r="142" spans="1:16" x14ac:dyDescent="0.3">
      <c r="A142" s="2">
        <v>43770</v>
      </c>
      <c r="B142" t="s">
        <v>12</v>
      </c>
      <c r="E142">
        <v>5</v>
      </c>
      <c r="F142" t="s">
        <v>140</v>
      </c>
      <c r="G142">
        <v>0.5</v>
      </c>
      <c r="I142">
        <v>6</v>
      </c>
      <c r="J142">
        <v>4</v>
      </c>
      <c r="O142">
        <v>45</v>
      </c>
    </row>
    <row r="143" spans="1:16" x14ac:dyDescent="0.3">
      <c r="A143" s="2">
        <v>43770</v>
      </c>
      <c r="B143" t="s">
        <v>12</v>
      </c>
      <c r="E143">
        <v>5</v>
      </c>
      <c r="F143" t="s">
        <v>140</v>
      </c>
      <c r="G143">
        <v>0.5</v>
      </c>
      <c r="I143">
        <v>6</v>
      </c>
      <c r="J143">
        <v>4</v>
      </c>
      <c r="O143">
        <v>26</v>
      </c>
    </row>
    <row r="144" spans="1:16" x14ac:dyDescent="0.3">
      <c r="A144" s="2">
        <v>43770</v>
      </c>
      <c r="B144" t="s">
        <v>12</v>
      </c>
      <c r="E144">
        <v>5</v>
      </c>
      <c r="F144" t="s">
        <v>140</v>
      </c>
      <c r="G144">
        <v>0.5</v>
      </c>
      <c r="I144">
        <v>6</v>
      </c>
      <c r="J144">
        <v>4</v>
      </c>
      <c r="O144">
        <v>20</v>
      </c>
    </row>
    <row r="145" spans="1:16" x14ac:dyDescent="0.3">
      <c r="A145" s="2">
        <v>43770</v>
      </c>
      <c r="B145" t="s">
        <v>12</v>
      </c>
      <c r="E145">
        <v>5</v>
      </c>
      <c r="F145" t="s">
        <v>140</v>
      </c>
      <c r="G145">
        <v>0.5</v>
      </c>
      <c r="I145">
        <v>6</v>
      </c>
      <c r="J145">
        <v>4</v>
      </c>
      <c r="O145">
        <v>18</v>
      </c>
    </row>
    <row r="146" spans="1:16" x14ac:dyDescent="0.3">
      <c r="A146" s="2">
        <v>43770</v>
      </c>
      <c r="B146" t="s">
        <v>12</v>
      </c>
      <c r="E146">
        <v>5</v>
      </c>
      <c r="F146" t="s">
        <v>140</v>
      </c>
      <c r="G146">
        <v>0.5</v>
      </c>
      <c r="I146">
        <v>6</v>
      </c>
      <c r="J146">
        <v>4</v>
      </c>
      <c r="O146">
        <v>24</v>
      </c>
    </row>
    <row r="147" spans="1:16" x14ac:dyDescent="0.3">
      <c r="A147" s="2">
        <v>43770</v>
      </c>
      <c r="B147" t="s">
        <v>12</v>
      </c>
      <c r="E147">
        <v>5</v>
      </c>
      <c r="F147" t="s">
        <v>140</v>
      </c>
      <c r="G147">
        <v>0.5</v>
      </c>
      <c r="I147">
        <v>6</v>
      </c>
      <c r="J147">
        <v>4</v>
      </c>
      <c r="O147">
        <v>17</v>
      </c>
    </row>
    <row r="148" spans="1:16" x14ac:dyDescent="0.3">
      <c r="A148" s="2">
        <v>43770</v>
      </c>
      <c r="B148" t="s">
        <v>12</v>
      </c>
      <c r="E148">
        <v>5</v>
      </c>
      <c r="F148" t="s">
        <v>140</v>
      </c>
      <c r="G148">
        <v>0.5</v>
      </c>
      <c r="I148">
        <v>6</v>
      </c>
      <c r="J148">
        <v>4</v>
      </c>
      <c r="O148">
        <v>95</v>
      </c>
    </row>
    <row r="149" spans="1:16" x14ac:dyDescent="0.3">
      <c r="A149" s="2">
        <v>43770</v>
      </c>
      <c r="B149" t="s">
        <v>12</v>
      </c>
      <c r="E149">
        <v>5</v>
      </c>
      <c r="F149" t="s">
        <v>140</v>
      </c>
      <c r="G149">
        <v>0.5</v>
      </c>
      <c r="I149">
        <v>6</v>
      </c>
      <c r="J149">
        <v>4</v>
      </c>
      <c r="O149">
        <v>36</v>
      </c>
    </row>
    <row r="150" spans="1:16" x14ac:dyDescent="0.3">
      <c r="A150" s="2">
        <v>43770</v>
      </c>
      <c r="B150" t="s">
        <v>12</v>
      </c>
      <c r="E150">
        <v>5</v>
      </c>
      <c r="F150" t="s">
        <v>140</v>
      </c>
      <c r="G150">
        <v>0.5</v>
      </c>
      <c r="I150">
        <v>6</v>
      </c>
      <c r="J150">
        <v>4</v>
      </c>
      <c r="O150">
        <v>43</v>
      </c>
    </row>
    <row r="151" spans="1:16" x14ac:dyDescent="0.3">
      <c r="A151" s="2">
        <v>43770</v>
      </c>
      <c r="B151" t="s">
        <v>12</v>
      </c>
      <c r="E151">
        <v>5</v>
      </c>
      <c r="F151" t="s">
        <v>140</v>
      </c>
      <c r="G151">
        <v>0.5</v>
      </c>
      <c r="I151">
        <v>6</v>
      </c>
      <c r="J151">
        <v>4</v>
      </c>
      <c r="O151">
        <v>47</v>
      </c>
    </row>
    <row r="152" spans="1:16" x14ac:dyDescent="0.3">
      <c r="A152" s="2">
        <v>43770</v>
      </c>
      <c r="B152" t="s">
        <v>12</v>
      </c>
      <c r="E152">
        <v>5</v>
      </c>
      <c r="F152" t="s">
        <v>140</v>
      </c>
      <c r="G152">
        <v>0.5</v>
      </c>
      <c r="I152">
        <v>6</v>
      </c>
      <c r="J152">
        <v>4</v>
      </c>
      <c r="O152">
        <v>17</v>
      </c>
    </row>
    <row r="153" spans="1:16" x14ac:dyDescent="0.3">
      <c r="A153" s="2">
        <v>43770</v>
      </c>
      <c r="B153" t="s">
        <v>12</v>
      </c>
      <c r="E153">
        <v>5</v>
      </c>
      <c r="F153" t="s">
        <v>140</v>
      </c>
      <c r="G153">
        <v>0.5</v>
      </c>
      <c r="I153">
        <v>6</v>
      </c>
      <c r="J153">
        <v>4</v>
      </c>
      <c r="O153">
        <v>32</v>
      </c>
    </row>
    <row r="154" spans="1:16" x14ac:dyDescent="0.3">
      <c r="A154" s="2">
        <v>43770</v>
      </c>
      <c r="B154" t="s">
        <v>12</v>
      </c>
      <c r="E154">
        <v>5</v>
      </c>
      <c r="F154" t="s">
        <v>140</v>
      </c>
      <c r="G154">
        <v>0.5</v>
      </c>
      <c r="I154">
        <v>6</v>
      </c>
      <c r="J154">
        <v>4</v>
      </c>
      <c r="O154">
        <v>57</v>
      </c>
    </row>
    <row r="155" spans="1:16" x14ac:dyDescent="0.3">
      <c r="A155" s="2">
        <v>43770</v>
      </c>
      <c r="B155" t="s">
        <v>12</v>
      </c>
      <c r="E155">
        <v>5</v>
      </c>
      <c r="F155" t="s">
        <v>140</v>
      </c>
      <c r="G155">
        <v>0.5</v>
      </c>
      <c r="I155">
        <v>6</v>
      </c>
      <c r="J155">
        <v>4</v>
      </c>
      <c r="O155">
        <v>10</v>
      </c>
    </row>
    <row r="156" spans="1:16" x14ac:dyDescent="0.3">
      <c r="A156" s="2">
        <v>43770</v>
      </c>
      <c r="B156" t="s">
        <v>12</v>
      </c>
      <c r="E156">
        <v>5</v>
      </c>
      <c r="F156" t="s">
        <v>140</v>
      </c>
      <c r="G156">
        <v>0.5</v>
      </c>
      <c r="I156">
        <v>6</v>
      </c>
      <c r="J156">
        <v>4</v>
      </c>
      <c r="O156">
        <v>56</v>
      </c>
      <c r="P156">
        <v>7430</v>
      </c>
    </row>
    <row r="157" spans="1:16" x14ac:dyDescent="0.3">
      <c r="A157" s="2">
        <v>43770</v>
      </c>
      <c r="B157" t="s">
        <v>12</v>
      </c>
      <c r="E157">
        <v>6</v>
      </c>
      <c r="F157" t="s">
        <v>140</v>
      </c>
      <c r="G157">
        <v>0.5</v>
      </c>
      <c r="I157">
        <v>4</v>
      </c>
      <c r="J157">
        <v>4</v>
      </c>
      <c r="K157">
        <v>16</v>
      </c>
      <c r="L157">
        <v>46</v>
      </c>
      <c r="M157">
        <v>1</v>
      </c>
      <c r="N157" t="s">
        <v>184</v>
      </c>
      <c r="O157">
        <v>47</v>
      </c>
    </row>
    <row r="158" spans="1:16" x14ac:dyDescent="0.3">
      <c r="A158" s="2">
        <v>43770</v>
      </c>
      <c r="B158" t="s">
        <v>12</v>
      </c>
      <c r="E158">
        <v>6</v>
      </c>
      <c r="F158" t="s">
        <v>140</v>
      </c>
      <c r="G158">
        <v>0.5</v>
      </c>
      <c r="I158">
        <v>4</v>
      </c>
      <c r="J158">
        <v>4</v>
      </c>
      <c r="O158">
        <v>38</v>
      </c>
    </row>
    <row r="159" spans="1:16" x14ac:dyDescent="0.3">
      <c r="A159" s="2">
        <v>43770</v>
      </c>
      <c r="B159" t="s">
        <v>12</v>
      </c>
      <c r="E159">
        <v>6</v>
      </c>
      <c r="F159" t="s">
        <v>140</v>
      </c>
      <c r="G159">
        <v>0.5</v>
      </c>
      <c r="I159">
        <v>4</v>
      </c>
      <c r="J159">
        <v>4</v>
      </c>
      <c r="O159">
        <v>22</v>
      </c>
    </row>
    <row r="160" spans="1:16" x14ac:dyDescent="0.3">
      <c r="A160" s="2">
        <v>43770</v>
      </c>
      <c r="B160" t="s">
        <v>12</v>
      </c>
      <c r="E160">
        <v>6</v>
      </c>
      <c r="F160" t="s">
        <v>140</v>
      </c>
      <c r="G160">
        <v>0.5</v>
      </c>
      <c r="I160">
        <v>4</v>
      </c>
      <c r="J160">
        <v>4</v>
      </c>
      <c r="O160">
        <v>27</v>
      </c>
    </row>
    <row r="161" spans="1:15" x14ac:dyDescent="0.3">
      <c r="A161" s="2">
        <v>43770</v>
      </c>
      <c r="B161" t="s">
        <v>12</v>
      </c>
      <c r="E161">
        <v>6</v>
      </c>
      <c r="F161" t="s">
        <v>140</v>
      </c>
      <c r="G161">
        <v>0.5</v>
      </c>
      <c r="I161">
        <v>4</v>
      </c>
      <c r="J161">
        <v>4</v>
      </c>
      <c r="O161">
        <v>15</v>
      </c>
    </row>
    <row r="162" spans="1:15" x14ac:dyDescent="0.3">
      <c r="A162" s="2">
        <v>43770</v>
      </c>
      <c r="B162" t="s">
        <v>12</v>
      </c>
      <c r="E162">
        <v>6</v>
      </c>
      <c r="F162" t="s">
        <v>140</v>
      </c>
      <c r="G162">
        <v>0.5</v>
      </c>
      <c r="I162">
        <v>4</v>
      </c>
      <c r="J162">
        <v>4</v>
      </c>
      <c r="O162">
        <v>20</v>
      </c>
    </row>
    <row r="163" spans="1:15" x14ac:dyDescent="0.3">
      <c r="A163" s="2">
        <v>43770</v>
      </c>
      <c r="B163" t="s">
        <v>12</v>
      </c>
      <c r="E163">
        <v>6</v>
      </c>
      <c r="F163" t="s">
        <v>140</v>
      </c>
      <c r="G163">
        <v>0.5</v>
      </c>
      <c r="I163">
        <v>4</v>
      </c>
      <c r="J163">
        <v>4</v>
      </c>
      <c r="O163">
        <v>10</v>
      </c>
    </row>
    <row r="164" spans="1:15" x14ac:dyDescent="0.3">
      <c r="A164" s="2">
        <v>43770</v>
      </c>
      <c r="B164" t="s">
        <v>12</v>
      </c>
      <c r="E164">
        <v>6</v>
      </c>
      <c r="F164" t="s">
        <v>140</v>
      </c>
      <c r="G164">
        <v>0.5</v>
      </c>
      <c r="I164">
        <v>4</v>
      </c>
      <c r="J164">
        <v>4</v>
      </c>
      <c r="O164">
        <v>34</v>
      </c>
    </row>
    <row r="165" spans="1:15" x14ac:dyDescent="0.3">
      <c r="A165" s="2">
        <v>43770</v>
      </c>
      <c r="B165" t="s">
        <v>12</v>
      </c>
      <c r="E165">
        <v>6</v>
      </c>
      <c r="F165" t="s">
        <v>140</v>
      </c>
      <c r="G165">
        <v>0.5</v>
      </c>
      <c r="I165">
        <v>4</v>
      </c>
      <c r="J165">
        <v>4</v>
      </c>
      <c r="O165">
        <v>21</v>
      </c>
    </row>
    <row r="166" spans="1:15" x14ac:dyDescent="0.3">
      <c r="A166" s="2">
        <v>43770</v>
      </c>
      <c r="B166" t="s">
        <v>12</v>
      </c>
      <c r="E166">
        <v>6</v>
      </c>
      <c r="F166" t="s">
        <v>140</v>
      </c>
      <c r="G166">
        <v>0.5</v>
      </c>
      <c r="I166">
        <v>4</v>
      </c>
      <c r="J166">
        <v>4</v>
      </c>
      <c r="O166">
        <v>34</v>
      </c>
    </row>
    <row r="167" spans="1:15" x14ac:dyDescent="0.3">
      <c r="A167" s="2">
        <v>43770</v>
      </c>
      <c r="B167" t="s">
        <v>12</v>
      </c>
      <c r="E167">
        <v>6</v>
      </c>
      <c r="F167" t="s">
        <v>140</v>
      </c>
      <c r="G167">
        <v>0.5</v>
      </c>
      <c r="I167">
        <v>4</v>
      </c>
      <c r="J167">
        <v>4</v>
      </c>
      <c r="O167">
        <v>43</v>
      </c>
    </row>
    <row r="168" spans="1:15" x14ac:dyDescent="0.3">
      <c r="A168" s="2">
        <v>43770</v>
      </c>
      <c r="B168" t="s">
        <v>12</v>
      </c>
      <c r="E168">
        <v>6</v>
      </c>
      <c r="F168" t="s">
        <v>140</v>
      </c>
      <c r="G168">
        <v>0.5</v>
      </c>
      <c r="I168">
        <v>4</v>
      </c>
      <c r="J168">
        <v>4</v>
      </c>
      <c r="O168">
        <v>12</v>
      </c>
    </row>
    <row r="169" spans="1:15" x14ac:dyDescent="0.3">
      <c r="A169" s="2">
        <v>43770</v>
      </c>
      <c r="B169" t="s">
        <v>12</v>
      </c>
      <c r="E169">
        <v>6</v>
      </c>
      <c r="F169" t="s">
        <v>140</v>
      </c>
      <c r="G169">
        <v>0.5</v>
      </c>
      <c r="I169">
        <v>4</v>
      </c>
      <c r="J169">
        <v>4</v>
      </c>
      <c r="O169">
        <v>17</v>
      </c>
    </row>
    <row r="170" spans="1:15" x14ac:dyDescent="0.3">
      <c r="A170" s="2">
        <v>43770</v>
      </c>
      <c r="B170" t="s">
        <v>12</v>
      </c>
      <c r="E170">
        <v>6</v>
      </c>
      <c r="F170" t="s">
        <v>140</v>
      </c>
      <c r="G170">
        <v>0.5</v>
      </c>
      <c r="I170">
        <v>4</v>
      </c>
      <c r="J170">
        <v>4</v>
      </c>
      <c r="O170">
        <v>25</v>
      </c>
    </row>
    <row r="171" spans="1:15" x14ac:dyDescent="0.3">
      <c r="A171" s="2">
        <v>43770</v>
      </c>
      <c r="B171" t="s">
        <v>12</v>
      </c>
      <c r="E171">
        <v>6</v>
      </c>
      <c r="F171" t="s">
        <v>140</v>
      </c>
      <c r="G171">
        <v>0.5</v>
      </c>
      <c r="I171">
        <v>4</v>
      </c>
      <c r="J171">
        <v>4</v>
      </c>
      <c r="O171">
        <v>15</v>
      </c>
    </row>
    <row r="172" spans="1:15" x14ac:dyDescent="0.3">
      <c r="A172" s="2">
        <v>43770</v>
      </c>
      <c r="B172" t="s">
        <v>12</v>
      </c>
      <c r="E172">
        <v>6</v>
      </c>
      <c r="F172" t="s">
        <v>140</v>
      </c>
      <c r="G172">
        <v>0.5</v>
      </c>
      <c r="I172">
        <v>4</v>
      </c>
      <c r="J172">
        <v>4</v>
      </c>
      <c r="O172">
        <v>21</v>
      </c>
    </row>
    <row r="173" spans="1:15" x14ac:dyDescent="0.3">
      <c r="A173" s="2">
        <v>43770</v>
      </c>
      <c r="B173" t="s">
        <v>12</v>
      </c>
      <c r="E173">
        <v>7</v>
      </c>
      <c r="F173" t="s">
        <v>140</v>
      </c>
      <c r="G173">
        <v>0.5</v>
      </c>
      <c r="I173">
        <v>6</v>
      </c>
      <c r="J173">
        <v>2</v>
      </c>
      <c r="K173">
        <v>74</v>
      </c>
      <c r="L173">
        <v>104</v>
      </c>
      <c r="M173">
        <v>10</v>
      </c>
      <c r="N173" t="s">
        <v>182</v>
      </c>
      <c r="O173">
        <v>26</v>
      </c>
    </row>
    <row r="174" spans="1:15" x14ac:dyDescent="0.3">
      <c r="A174" s="2">
        <v>43770</v>
      </c>
      <c r="B174" t="s">
        <v>12</v>
      </c>
      <c r="E174">
        <v>7</v>
      </c>
      <c r="F174" t="s">
        <v>140</v>
      </c>
      <c r="G174">
        <v>0.5</v>
      </c>
      <c r="I174">
        <v>6</v>
      </c>
      <c r="J174">
        <v>2</v>
      </c>
      <c r="O174">
        <v>33</v>
      </c>
    </row>
    <row r="175" spans="1:15" x14ac:dyDescent="0.3">
      <c r="A175" s="2">
        <v>43770</v>
      </c>
      <c r="B175" t="s">
        <v>12</v>
      </c>
      <c r="E175">
        <v>7</v>
      </c>
      <c r="F175" t="s">
        <v>140</v>
      </c>
      <c r="G175">
        <v>0.5</v>
      </c>
      <c r="I175">
        <v>6</v>
      </c>
      <c r="J175">
        <v>2</v>
      </c>
      <c r="O175">
        <v>58</v>
      </c>
    </row>
    <row r="176" spans="1:15" x14ac:dyDescent="0.3">
      <c r="A176" s="2">
        <v>43770</v>
      </c>
      <c r="B176" t="s">
        <v>12</v>
      </c>
      <c r="E176">
        <v>7</v>
      </c>
      <c r="F176" t="s">
        <v>140</v>
      </c>
      <c r="G176">
        <v>0.5</v>
      </c>
      <c r="I176">
        <v>6</v>
      </c>
      <c r="J176">
        <v>2</v>
      </c>
      <c r="O176">
        <v>25</v>
      </c>
    </row>
    <row r="177" spans="1:15" x14ac:dyDescent="0.3">
      <c r="A177" s="2">
        <v>43770</v>
      </c>
      <c r="B177" t="s">
        <v>12</v>
      </c>
      <c r="E177">
        <v>7</v>
      </c>
      <c r="F177" t="s">
        <v>140</v>
      </c>
      <c r="G177">
        <v>0.5</v>
      </c>
      <c r="I177">
        <v>6</v>
      </c>
      <c r="J177">
        <v>2</v>
      </c>
      <c r="O177">
        <v>34</v>
      </c>
    </row>
    <row r="178" spans="1:15" x14ac:dyDescent="0.3">
      <c r="A178" s="2">
        <v>43770</v>
      </c>
      <c r="B178" t="s">
        <v>12</v>
      </c>
      <c r="E178">
        <v>7</v>
      </c>
      <c r="F178" t="s">
        <v>140</v>
      </c>
      <c r="G178">
        <v>0.5</v>
      </c>
      <c r="I178">
        <v>6</v>
      </c>
      <c r="J178">
        <v>2</v>
      </c>
      <c r="O178">
        <v>20</v>
      </c>
    </row>
    <row r="179" spans="1:15" x14ac:dyDescent="0.3">
      <c r="A179" s="2">
        <v>43770</v>
      </c>
      <c r="B179" t="s">
        <v>12</v>
      </c>
      <c r="E179">
        <v>7</v>
      </c>
      <c r="F179" t="s">
        <v>140</v>
      </c>
      <c r="G179">
        <v>0.5</v>
      </c>
      <c r="I179">
        <v>6</v>
      </c>
      <c r="J179">
        <v>2</v>
      </c>
      <c r="O179">
        <v>25</v>
      </c>
    </row>
    <row r="180" spans="1:15" x14ac:dyDescent="0.3">
      <c r="A180" s="2">
        <v>43770</v>
      </c>
      <c r="B180" t="s">
        <v>12</v>
      </c>
      <c r="E180">
        <v>7</v>
      </c>
      <c r="F180" t="s">
        <v>140</v>
      </c>
      <c r="G180">
        <v>0.5</v>
      </c>
      <c r="I180">
        <v>6</v>
      </c>
      <c r="J180">
        <v>2</v>
      </c>
      <c r="O180">
        <v>52</v>
      </c>
    </row>
    <row r="181" spans="1:15" x14ac:dyDescent="0.3">
      <c r="A181" s="2">
        <v>43770</v>
      </c>
      <c r="B181" t="s">
        <v>12</v>
      </c>
      <c r="E181">
        <v>7</v>
      </c>
      <c r="F181" t="s">
        <v>140</v>
      </c>
      <c r="G181">
        <v>0.5</v>
      </c>
      <c r="I181">
        <v>6</v>
      </c>
      <c r="J181">
        <v>2</v>
      </c>
      <c r="O181">
        <v>50</v>
      </c>
    </row>
    <row r="182" spans="1:15" x14ac:dyDescent="0.3">
      <c r="A182" s="2">
        <v>43770</v>
      </c>
      <c r="B182" t="s">
        <v>12</v>
      </c>
      <c r="E182">
        <v>7</v>
      </c>
      <c r="F182" t="s">
        <v>140</v>
      </c>
      <c r="G182">
        <v>0.5</v>
      </c>
      <c r="I182">
        <v>6</v>
      </c>
      <c r="J182">
        <v>2</v>
      </c>
      <c r="O182">
        <v>42</v>
      </c>
    </row>
    <row r="183" spans="1:15" x14ac:dyDescent="0.3">
      <c r="A183" s="2">
        <v>43770</v>
      </c>
      <c r="B183" t="s">
        <v>12</v>
      </c>
      <c r="E183">
        <v>7</v>
      </c>
      <c r="F183" t="s">
        <v>140</v>
      </c>
      <c r="G183">
        <v>0.5</v>
      </c>
      <c r="I183">
        <v>6</v>
      </c>
      <c r="J183">
        <v>2</v>
      </c>
      <c r="O183">
        <v>38</v>
      </c>
    </row>
    <row r="184" spans="1:15" x14ac:dyDescent="0.3">
      <c r="A184" s="2">
        <v>43770</v>
      </c>
      <c r="B184" t="s">
        <v>12</v>
      </c>
      <c r="E184">
        <v>7</v>
      </c>
      <c r="F184" t="s">
        <v>140</v>
      </c>
      <c r="G184">
        <v>0.5</v>
      </c>
      <c r="I184">
        <v>6</v>
      </c>
      <c r="J184">
        <v>2</v>
      </c>
      <c r="O184">
        <v>44</v>
      </c>
    </row>
    <row r="185" spans="1:15" x14ac:dyDescent="0.3">
      <c r="A185" s="2">
        <v>43770</v>
      </c>
      <c r="B185" t="s">
        <v>12</v>
      </c>
      <c r="E185">
        <v>7</v>
      </c>
      <c r="F185" t="s">
        <v>140</v>
      </c>
      <c r="G185">
        <v>0.5</v>
      </c>
      <c r="I185">
        <v>6</v>
      </c>
      <c r="J185">
        <v>2</v>
      </c>
      <c r="O185">
        <v>36</v>
      </c>
    </row>
    <row r="186" spans="1:15" x14ac:dyDescent="0.3">
      <c r="A186" s="2">
        <v>43770</v>
      </c>
      <c r="B186" t="s">
        <v>12</v>
      </c>
      <c r="E186">
        <v>7</v>
      </c>
      <c r="F186" t="s">
        <v>140</v>
      </c>
      <c r="G186">
        <v>0.5</v>
      </c>
      <c r="I186">
        <v>6</v>
      </c>
      <c r="J186">
        <v>2</v>
      </c>
      <c r="O186">
        <v>24</v>
      </c>
    </row>
    <row r="187" spans="1:15" x14ac:dyDescent="0.3">
      <c r="A187" s="2">
        <v>43770</v>
      </c>
      <c r="B187" t="s">
        <v>12</v>
      </c>
      <c r="E187">
        <v>7</v>
      </c>
      <c r="F187" t="s">
        <v>140</v>
      </c>
      <c r="G187">
        <v>0.5</v>
      </c>
      <c r="I187">
        <v>6</v>
      </c>
      <c r="J187">
        <v>2</v>
      </c>
      <c r="O187">
        <v>44</v>
      </c>
    </row>
    <row r="188" spans="1:15" x14ac:dyDescent="0.3">
      <c r="A188" s="2">
        <v>43770</v>
      </c>
      <c r="B188" t="s">
        <v>12</v>
      </c>
      <c r="E188">
        <v>7</v>
      </c>
      <c r="F188" t="s">
        <v>140</v>
      </c>
      <c r="G188">
        <v>0.5</v>
      </c>
      <c r="I188">
        <v>6</v>
      </c>
      <c r="J188">
        <v>2</v>
      </c>
      <c r="O188">
        <v>19</v>
      </c>
    </row>
    <row r="189" spans="1:15" x14ac:dyDescent="0.3">
      <c r="A189" s="2">
        <v>43770</v>
      </c>
      <c r="B189" t="s">
        <v>12</v>
      </c>
      <c r="E189">
        <v>7</v>
      </c>
      <c r="F189" t="s">
        <v>140</v>
      </c>
      <c r="G189">
        <v>0.5</v>
      </c>
      <c r="I189">
        <v>6</v>
      </c>
      <c r="J189">
        <v>2</v>
      </c>
      <c r="O189">
        <v>9</v>
      </c>
    </row>
    <row r="190" spans="1:15" x14ac:dyDescent="0.3">
      <c r="A190" s="2">
        <v>43770</v>
      </c>
      <c r="B190" t="s">
        <v>12</v>
      </c>
      <c r="E190">
        <v>7</v>
      </c>
      <c r="F190" t="s">
        <v>140</v>
      </c>
      <c r="G190">
        <v>0.5</v>
      </c>
      <c r="I190">
        <v>6</v>
      </c>
      <c r="J190">
        <v>2</v>
      </c>
      <c r="O190">
        <v>51</v>
      </c>
    </row>
    <row r="191" spans="1:15" x14ac:dyDescent="0.3">
      <c r="A191" s="2">
        <v>43770</v>
      </c>
      <c r="B191" t="s">
        <v>12</v>
      </c>
      <c r="E191">
        <v>7</v>
      </c>
      <c r="F191" t="s">
        <v>140</v>
      </c>
      <c r="G191">
        <v>0.5</v>
      </c>
      <c r="I191">
        <v>6</v>
      </c>
      <c r="J191">
        <v>2</v>
      </c>
      <c r="O191">
        <v>41</v>
      </c>
    </row>
    <row r="192" spans="1:15" x14ac:dyDescent="0.3">
      <c r="A192" s="2">
        <v>43770</v>
      </c>
      <c r="B192" t="s">
        <v>12</v>
      </c>
      <c r="E192">
        <v>7</v>
      </c>
      <c r="F192" t="s">
        <v>140</v>
      </c>
      <c r="G192">
        <v>0.5</v>
      </c>
      <c r="I192">
        <v>6</v>
      </c>
      <c r="J192">
        <v>2</v>
      </c>
      <c r="O192">
        <v>24</v>
      </c>
    </row>
    <row r="193" spans="1:16" x14ac:dyDescent="0.3">
      <c r="A193" s="2">
        <v>43770</v>
      </c>
      <c r="B193" t="s">
        <v>12</v>
      </c>
      <c r="E193">
        <v>7</v>
      </c>
      <c r="F193" t="s">
        <v>140</v>
      </c>
      <c r="G193">
        <v>0.5</v>
      </c>
      <c r="I193">
        <v>6</v>
      </c>
      <c r="J193">
        <v>2</v>
      </c>
      <c r="O193">
        <v>31</v>
      </c>
    </row>
    <row r="194" spans="1:16" x14ac:dyDescent="0.3">
      <c r="A194" s="2">
        <v>43770</v>
      </c>
      <c r="B194" t="s">
        <v>12</v>
      </c>
      <c r="E194">
        <v>7</v>
      </c>
      <c r="F194" t="s">
        <v>140</v>
      </c>
      <c r="G194">
        <v>0.5</v>
      </c>
      <c r="I194">
        <v>6</v>
      </c>
      <c r="J194">
        <v>2</v>
      </c>
      <c r="O194">
        <v>34</v>
      </c>
    </row>
    <row r="195" spans="1:16" x14ac:dyDescent="0.3">
      <c r="A195" s="2">
        <v>43770</v>
      </c>
      <c r="B195" t="s">
        <v>12</v>
      </c>
      <c r="E195">
        <v>7</v>
      </c>
      <c r="F195" t="s">
        <v>140</v>
      </c>
      <c r="G195">
        <v>0.5</v>
      </c>
      <c r="I195">
        <v>6</v>
      </c>
      <c r="J195">
        <v>2</v>
      </c>
      <c r="O195">
        <v>37</v>
      </c>
    </row>
    <row r="196" spans="1:16" x14ac:dyDescent="0.3">
      <c r="A196" s="2">
        <v>43770</v>
      </c>
      <c r="B196" t="s">
        <v>12</v>
      </c>
      <c r="E196">
        <v>7</v>
      </c>
      <c r="F196" t="s">
        <v>140</v>
      </c>
      <c r="G196">
        <v>0.5</v>
      </c>
      <c r="I196">
        <v>6</v>
      </c>
      <c r="J196">
        <v>2</v>
      </c>
      <c r="O196">
        <v>13</v>
      </c>
    </row>
    <row r="197" spans="1:16" x14ac:dyDescent="0.3">
      <c r="A197" s="2">
        <v>43770</v>
      </c>
      <c r="B197" t="s">
        <v>12</v>
      </c>
      <c r="E197">
        <v>7</v>
      </c>
      <c r="F197" t="s">
        <v>140</v>
      </c>
      <c r="G197">
        <v>0.5</v>
      </c>
      <c r="I197">
        <v>6</v>
      </c>
      <c r="J197">
        <v>2</v>
      </c>
      <c r="O197">
        <v>22</v>
      </c>
      <c r="P197">
        <v>7434</v>
      </c>
    </row>
    <row r="198" spans="1:16" x14ac:dyDescent="0.3">
      <c r="A198" s="2">
        <v>43770</v>
      </c>
      <c r="B198" t="s">
        <v>12</v>
      </c>
      <c r="E198">
        <v>8</v>
      </c>
      <c r="F198" t="s">
        <v>140</v>
      </c>
      <c r="G198">
        <v>0.5</v>
      </c>
      <c r="I198">
        <v>4</v>
      </c>
      <c r="J198">
        <v>3</v>
      </c>
      <c r="K198">
        <v>65</v>
      </c>
      <c r="L198">
        <v>94</v>
      </c>
      <c r="M198">
        <v>0</v>
      </c>
      <c r="N198" t="s">
        <v>183</v>
      </c>
      <c r="O198">
        <v>65</v>
      </c>
    </row>
    <row r="199" spans="1:16" x14ac:dyDescent="0.3">
      <c r="A199" s="2">
        <v>43770</v>
      </c>
      <c r="B199" t="s">
        <v>12</v>
      </c>
      <c r="E199">
        <v>8</v>
      </c>
      <c r="F199" t="s">
        <v>140</v>
      </c>
      <c r="G199">
        <v>0.5</v>
      </c>
      <c r="I199">
        <v>4</v>
      </c>
      <c r="J199">
        <v>3</v>
      </c>
      <c r="O199">
        <v>24</v>
      </c>
    </row>
    <row r="200" spans="1:16" x14ac:dyDescent="0.3">
      <c r="A200" s="2">
        <v>43770</v>
      </c>
      <c r="B200" t="s">
        <v>12</v>
      </c>
      <c r="E200">
        <v>8</v>
      </c>
      <c r="F200" t="s">
        <v>140</v>
      </c>
      <c r="G200">
        <v>0.5</v>
      </c>
      <c r="I200">
        <v>4</v>
      </c>
      <c r="J200">
        <v>3</v>
      </c>
      <c r="O200">
        <v>35</v>
      </c>
    </row>
    <row r="201" spans="1:16" x14ac:dyDescent="0.3">
      <c r="A201" s="2">
        <v>43770</v>
      </c>
      <c r="B201" t="s">
        <v>12</v>
      </c>
      <c r="E201">
        <v>8</v>
      </c>
      <c r="F201" t="s">
        <v>140</v>
      </c>
      <c r="G201">
        <v>0.5</v>
      </c>
      <c r="I201">
        <v>4</v>
      </c>
      <c r="J201">
        <v>3</v>
      </c>
      <c r="O201">
        <v>40</v>
      </c>
    </row>
    <row r="202" spans="1:16" x14ac:dyDescent="0.3">
      <c r="A202" s="2">
        <v>43770</v>
      </c>
      <c r="B202" t="s">
        <v>12</v>
      </c>
      <c r="E202">
        <v>8</v>
      </c>
      <c r="F202" t="s">
        <v>140</v>
      </c>
      <c r="G202">
        <v>0.5</v>
      </c>
      <c r="I202">
        <v>4</v>
      </c>
      <c r="J202">
        <v>3</v>
      </c>
      <c r="O202">
        <v>45</v>
      </c>
    </row>
    <row r="203" spans="1:16" x14ac:dyDescent="0.3">
      <c r="A203" s="2">
        <v>43770</v>
      </c>
      <c r="B203" t="s">
        <v>12</v>
      </c>
      <c r="E203">
        <v>8</v>
      </c>
      <c r="F203" t="s">
        <v>140</v>
      </c>
      <c r="G203">
        <v>0.5</v>
      </c>
      <c r="I203">
        <v>4</v>
      </c>
      <c r="J203">
        <v>3</v>
      </c>
      <c r="O203">
        <v>24</v>
      </c>
    </row>
    <row r="204" spans="1:16" x14ac:dyDescent="0.3">
      <c r="A204" s="2">
        <v>43770</v>
      </c>
      <c r="B204" t="s">
        <v>12</v>
      </c>
      <c r="E204">
        <v>8</v>
      </c>
      <c r="F204" t="s">
        <v>140</v>
      </c>
      <c r="G204">
        <v>0.5</v>
      </c>
      <c r="I204">
        <v>4</v>
      </c>
      <c r="J204">
        <v>3</v>
      </c>
      <c r="O204">
        <v>41</v>
      </c>
    </row>
    <row r="205" spans="1:16" x14ac:dyDescent="0.3">
      <c r="A205" s="2">
        <v>43770</v>
      </c>
      <c r="B205" t="s">
        <v>12</v>
      </c>
      <c r="E205">
        <v>8</v>
      </c>
      <c r="F205" t="s">
        <v>140</v>
      </c>
      <c r="G205">
        <v>0.5</v>
      </c>
      <c r="I205">
        <v>4</v>
      </c>
      <c r="J205">
        <v>3</v>
      </c>
      <c r="O205">
        <v>34</v>
      </c>
    </row>
    <row r="206" spans="1:16" x14ac:dyDescent="0.3">
      <c r="A206" s="2">
        <v>43770</v>
      </c>
      <c r="B206" t="s">
        <v>12</v>
      </c>
      <c r="E206">
        <v>8</v>
      </c>
      <c r="F206" t="s">
        <v>140</v>
      </c>
      <c r="G206">
        <v>0.5</v>
      </c>
      <c r="I206">
        <v>4</v>
      </c>
      <c r="J206">
        <v>3</v>
      </c>
      <c r="O206">
        <v>27</v>
      </c>
    </row>
    <row r="207" spans="1:16" x14ac:dyDescent="0.3">
      <c r="A207" s="2">
        <v>43770</v>
      </c>
      <c r="B207" t="s">
        <v>12</v>
      </c>
      <c r="E207">
        <v>8</v>
      </c>
      <c r="F207" t="s">
        <v>140</v>
      </c>
      <c r="G207">
        <v>0.5</v>
      </c>
      <c r="I207">
        <v>4</v>
      </c>
      <c r="J207">
        <v>3</v>
      </c>
      <c r="O207">
        <v>25</v>
      </c>
    </row>
    <row r="208" spans="1:16" x14ac:dyDescent="0.3">
      <c r="A208" s="2">
        <v>43770</v>
      </c>
      <c r="B208" t="s">
        <v>12</v>
      </c>
      <c r="E208">
        <v>8</v>
      </c>
      <c r="F208" t="s">
        <v>140</v>
      </c>
      <c r="G208">
        <v>0.5</v>
      </c>
      <c r="I208">
        <v>4</v>
      </c>
      <c r="J208">
        <v>3</v>
      </c>
      <c r="O208">
        <v>46</v>
      </c>
    </row>
    <row r="209" spans="1:16" x14ac:dyDescent="0.3">
      <c r="A209" s="2">
        <v>43770</v>
      </c>
      <c r="B209" t="s">
        <v>12</v>
      </c>
      <c r="E209">
        <v>8</v>
      </c>
      <c r="F209" t="s">
        <v>140</v>
      </c>
      <c r="G209">
        <v>0.5</v>
      </c>
      <c r="I209">
        <v>4</v>
      </c>
      <c r="J209">
        <v>3</v>
      </c>
      <c r="O209">
        <v>28</v>
      </c>
    </row>
    <row r="210" spans="1:16" x14ac:dyDescent="0.3">
      <c r="A210" s="2">
        <v>43770</v>
      </c>
      <c r="B210" t="s">
        <v>12</v>
      </c>
      <c r="E210">
        <v>8</v>
      </c>
      <c r="F210" t="s">
        <v>140</v>
      </c>
      <c r="G210">
        <v>0.5</v>
      </c>
      <c r="I210">
        <v>4</v>
      </c>
      <c r="J210">
        <v>3</v>
      </c>
      <c r="O210">
        <v>41</v>
      </c>
    </row>
    <row r="211" spans="1:16" x14ac:dyDescent="0.3">
      <c r="A211" s="2">
        <v>43770</v>
      </c>
      <c r="B211" t="s">
        <v>12</v>
      </c>
      <c r="E211">
        <v>8</v>
      </c>
      <c r="F211" t="s">
        <v>140</v>
      </c>
      <c r="G211">
        <v>0.5</v>
      </c>
      <c r="I211">
        <v>4</v>
      </c>
      <c r="J211">
        <v>3</v>
      </c>
      <c r="O211">
        <v>23</v>
      </c>
    </row>
    <row r="212" spans="1:16" x14ac:dyDescent="0.3">
      <c r="A212" s="2">
        <v>43770</v>
      </c>
      <c r="B212" t="s">
        <v>12</v>
      </c>
      <c r="E212">
        <v>8</v>
      </c>
      <c r="F212" t="s">
        <v>140</v>
      </c>
      <c r="G212">
        <v>0.5</v>
      </c>
      <c r="I212">
        <v>4</v>
      </c>
      <c r="J212">
        <v>3</v>
      </c>
      <c r="O212">
        <v>44</v>
      </c>
    </row>
    <row r="213" spans="1:16" x14ac:dyDescent="0.3">
      <c r="A213" s="2">
        <v>43770</v>
      </c>
      <c r="B213" t="s">
        <v>12</v>
      </c>
      <c r="E213">
        <v>8</v>
      </c>
      <c r="F213" t="s">
        <v>140</v>
      </c>
      <c r="G213">
        <v>0.5</v>
      </c>
      <c r="I213">
        <v>4</v>
      </c>
      <c r="J213">
        <v>3</v>
      </c>
      <c r="O213">
        <v>19</v>
      </c>
    </row>
    <row r="214" spans="1:16" x14ac:dyDescent="0.3">
      <c r="A214" s="2">
        <v>43770</v>
      </c>
      <c r="B214" t="s">
        <v>12</v>
      </c>
      <c r="E214">
        <v>8</v>
      </c>
      <c r="F214" t="s">
        <v>140</v>
      </c>
      <c r="G214">
        <v>0.5</v>
      </c>
      <c r="I214">
        <v>4</v>
      </c>
      <c r="J214">
        <v>3</v>
      </c>
      <c r="O214">
        <v>45</v>
      </c>
    </row>
    <row r="215" spans="1:16" x14ac:dyDescent="0.3">
      <c r="A215" s="2">
        <v>43770</v>
      </c>
      <c r="B215" t="s">
        <v>12</v>
      </c>
      <c r="E215">
        <v>8</v>
      </c>
      <c r="F215" t="s">
        <v>140</v>
      </c>
      <c r="G215">
        <v>0.5</v>
      </c>
      <c r="I215">
        <v>4</v>
      </c>
      <c r="J215">
        <v>3</v>
      </c>
      <c r="O215">
        <v>46</v>
      </c>
    </row>
    <row r="216" spans="1:16" x14ac:dyDescent="0.3">
      <c r="A216" s="2">
        <v>43770</v>
      </c>
      <c r="B216" t="s">
        <v>12</v>
      </c>
      <c r="E216">
        <v>8</v>
      </c>
      <c r="F216" t="s">
        <v>140</v>
      </c>
      <c r="G216">
        <v>0.5</v>
      </c>
      <c r="I216">
        <v>4</v>
      </c>
      <c r="J216">
        <v>3</v>
      </c>
      <c r="O216">
        <v>46</v>
      </c>
    </row>
    <row r="217" spans="1:16" x14ac:dyDescent="0.3">
      <c r="A217" s="2">
        <v>43770</v>
      </c>
      <c r="B217" t="s">
        <v>12</v>
      </c>
      <c r="E217">
        <v>8</v>
      </c>
      <c r="F217" t="s">
        <v>140</v>
      </c>
      <c r="G217">
        <v>0.5</v>
      </c>
      <c r="I217">
        <v>4</v>
      </c>
      <c r="J217">
        <v>3</v>
      </c>
      <c r="O217">
        <v>44</v>
      </c>
    </row>
    <row r="218" spans="1:16" x14ac:dyDescent="0.3">
      <c r="A218" s="2">
        <v>43770</v>
      </c>
      <c r="B218" t="s">
        <v>12</v>
      </c>
      <c r="E218">
        <v>8</v>
      </c>
      <c r="F218" t="s">
        <v>140</v>
      </c>
      <c r="G218">
        <v>0.5</v>
      </c>
      <c r="I218">
        <v>4</v>
      </c>
      <c r="J218">
        <v>3</v>
      </c>
      <c r="O218">
        <v>38</v>
      </c>
    </row>
    <row r="219" spans="1:16" x14ac:dyDescent="0.3">
      <c r="A219" s="2">
        <v>43770</v>
      </c>
      <c r="B219" t="s">
        <v>12</v>
      </c>
      <c r="E219">
        <v>8</v>
      </c>
      <c r="F219" t="s">
        <v>140</v>
      </c>
      <c r="G219">
        <v>0.5</v>
      </c>
      <c r="I219">
        <v>4</v>
      </c>
      <c r="J219">
        <v>3</v>
      </c>
      <c r="O219">
        <v>36</v>
      </c>
    </row>
    <row r="220" spans="1:16" x14ac:dyDescent="0.3">
      <c r="A220" s="2">
        <v>43770</v>
      </c>
      <c r="B220" t="s">
        <v>12</v>
      </c>
      <c r="E220">
        <v>8</v>
      </c>
      <c r="F220" t="s">
        <v>140</v>
      </c>
      <c r="G220">
        <v>0.5</v>
      </c>
      <c r="I220">
        <v>4</v>
      </c>
      <c r="J220">
        <v>3</v>
      </c>
      <c r="O220">
        <v>42</v>
      </c>
    </row>
    <row r="221" spans="1:16" x14ac:dyDescent="0.3">
      <c r="A221" s="2">
        <v>43770</v>
      </c>
      <c r="B221" t="s">
        <v>12</v>
      </c>
      <c r="E221">
        <v>8</v>
      </c>
      <c r="F221" t="s">
        <v>140</v>
      </c>
      <c r="G221">
        <v>0.5</v>
      </c>
      <c r="I221">
        <v>4</v>
      </c>
      <c r="J221">
        <v>3</v>
      </c>
      <c r="O221">
        <v>39</v>
      </c>
    </row>
    <row r="222" spans="1:16" x14ac:dyDescent="0.3">
      <c r="A222" s="2">
        <v>43770</v>
      </c>
      <c r="B222" t="s">
        <v>12</v>
      </c>
      <c r="E222">
        <v>8</v>
      </c>
      <c r="F222" t="s">
        <v>140</v>
      </c>
      <c r="G222">
        <v>0.5</v>
      </c>
      <c r="I222">
        <v>4</v>
      </c>
      <c r="J222">
        <v>3</v>
      </c>
      <c r="O222">
        <v>51</v>
      </c>
      <c r="P222">
        <v>7435</v>
      </c>
    </row>
    <row r="223" spans="1:16" x14ac:dyDescent="0.3">
      <c r="A223" s="2">
        <v>43770</v>
      </c>
      <c r="B223" t="s">
        <v>12</v>
      </c>
      <c r="E223">
        <v>9</v>
      </c>
      <c r="F223" t="s">
        <v>140</v>
      </c>
      <c r="G223">
        <v>0.5</v>
      </c>
      <c r="I223">
        <v>2</v>
      </c>
      <c r="J223">
        <v>5</v>
      </c>
      <c r="K223">
        <v>79</v>
      </c>
      <c r="L223">
        <v>46</v>
      </c>
      <c r="M223">
        <v>0</v>
      </c>
      <c r="O223">
        <v>27</v>
      </c>
    </row>
    <row r="224" spans="1:16" x14ac:dyDescent="0.3">
      <c r="A224" s="2">
        <v>43770</v>
      </c>
      <c r="B224" t="s">
        <v>12</v>
      </c>
      <c r="E224">
        <v>9</v>
      </c>
      <c r="F224" t="s">
        <v>140</v>
      </c>
      <c r="G224">
        <v>0.5</v>
      </c>
      <c r="I224">
        <v>2</v>
      </c>
      <c r="J224">
        <v>5</v>
      </c>
      <c r="O224">
        <v>25</v>
      </c>
    </row>
    <row r="225" spans="1:15" x14ac:dyDescent="0.3">
      <c r="A225" s="2">
        <v>43770</v>
      </c>
      <c r="B225" t="s">
        <v>12</v>
      </c>
      <c r="E225">
        <v>9</v>
      </c>
      <c r="F225" t="s">
        <v>140</v>
      </c>
      <c r="G225">
        <v>0.5</v>
      </c>
      <c r="I225">
        <v>2</v>
      </c>
      <c r="J225">
        <v>5</v>
      </c>
      <c r="O225">
        <v>25</v>
      </c>
    </row>
    <row r="226" spans="1:15" x14ac:dyDescent="0.3">
      <c r="A226" s="2">
        <v>43770</v>
      </c>
      <c r="B226" t="s">
        <v>12</v>
      </c>
      <c r="E226">
        <v>9</v>
      </c>
      <c r="F226" t="s">
        <v>140</v>
      </c>
      <c r="G226">
        <v>0.5</v>
      </c>
      <c r="I226">
        <v>2</v>
      </c>
      <c r="J226">
        <v>5</v>
      </c>
      <c r="O226">
        <v>24</v>
      </c>
    </row>
    <row r="227" spans="1:15" x14ac:dyDescent="0.3">
      <c r="A227" s="2">
        <v>43770</v>
      </c>
      <c r="B227" t="s">
        <v>12</v>
      </c>
      <c r="E227">
        <v>9</v>
      </c>
      <c r="F227" t="s">
        <v>140</v>
      </c>
      <c r="G227">
        <v>0.5</v>
      </c>
      <c r="I227">
        <v>2</v>
      </c>
      <c r="J227">
        <v>5</v>
      </c>
      <c r="O227">
        <v>22</v>
      </c>
    </row>
    <row r="228" spans="1:15" x14ac:dyDescent="0.3">
      <c r="A228" s="2">
        <v>43770</v>
      </c>
      <c r="B228" t="s">
        <v>12</v>
      </c>
      <c r="E228">
        <v>9</v>
      </c>
      <c r="F228" t="s">
        <v>140</v>
      </c>
      <c r="G228">
        <v>0.5</v>
      </c>
      <c r="I228">
        <v>2</v>
      </c>
      <c r="J228">
        <v>5</v>
      </c>
      <c r="O228">
        <v>24</v>
      </c>
    </row>
    <row r="229" spans="1:15" x14ac:dyDescent="0.3">
      <c r="A229" s="2">
        <v>43770</v>
      </c>
      <c r="B229" t="s">
        <v>12</v>
      </c>
      <c r="E229">
        <v>9</v>
      </c>
      <c r="F229" t="s">
        <v>140</v>
      </c>
      <c r="G229">
        <v>0.5</v>
      </c>
      <c r="I229">
        <v>2</v>
      </c>
      <c r="J229">
        <v>5</v>
      </c>
      <c r="O229">
        <v>19</v>
      </c>
    </row>
    <row r="230" spans="1:15" x14ac:dyDescent="0.3">
      <c r="A230" s="2">
        <v>43770</v>
      </c>
      <c r="B230" t="s">
        <v>12</v>
      </c>
      <c r="E230">
        <v>9</v>
      </c>
      <c r="F230" t="s">
        <v>140</v>
      </c>
      <c r="G230">
        <v>0.5</v>
      </c>
      <c r="I230">
        <v>2</v>
      </c>
      <c r="J230">
        <v>5</v>
      </c>
      <c r="O230">
        <v>14</v>
      </c>
    </row>
    <row r="231" spans="1:15" x14ac:dyDescent="0.3">
      <c r="A231" s="2">
        <v>43770</v>
      </c>
      <c r="B231" t="s">
        <v>12</v>
      </c>
      <c r="E231">
        <v>9</v>
      </c>
      <c r="F231" t="s">
        <v>140</v>
      </c>
      <c r="G231">
        <v>0.5</v>
      </c>
      <c r="I231">
        <v>2</v>
      </c>
      <c r="J231">
        <v>5</v>
      </c>
      <c r="O231">
        <v>19</v>
      </c>
    </row>
    <row r="232" spans="1:15" x14ac:dyDescent="0.3">
      <c r="A232" s="2">
        <v>43770</v>
      </c>
      <c r="B232" t="s">
        <v>12</v>
      </c>
      <c r="E232">
        <v>9</v>
      </c>
      <c r="F232" t="s">
        <v>140</v>
      </c>
      <c r="G232">
        <v>0.5</v>
      </c>
      <c r="I232">
        <v>2</v>
      </c>
      <c r="J232">
        <v>5</v>
      </c>
      <c r="O232">
        <v>14</v>
      </c>
    </row>
    <row r="233" spans="1:15" x14ac:dyDescent="0.3">
      <c r="A233" s="2">
        <v>43770</v>
      </c>
      <c r="B233" t="s">
        <v>12</v>
      </c>
      <c r="E233">
        <v>9</v>
      </c>
      <c r="F233" t="s">
        <v>140</v>
      </c>
      <c r="G233">
        <v>0.5</v>
      </c>
      <c r="I233">
        <v>2</v>
      </c>
      <c r="J233">
        <v>5</v>
      </c>
      <c r="O233">
        <v>31</v>
      </c>
    </row>
    <row r="234" spans="1:15" x14ac:dyDescent="0.3">
      <c r="A234" s="2">
        <v>43770</v>
      </c>
      <c r="B234" t="s">
        <v>12</v>
      </c>
      <c r="E234">
        <v>9</v>
      </c>
      <c r="F234" t="s">
        <v>140</v>
      </c>
      <c r="G234">
        <v>0.5</v>
      </c>
      <c r="I234">
        <v>2</v>
      </c>
      <c r="J234">
        <v>5</v>
      </c>
      <c r="O234">
        <v>35</v>
      </c>
    </row>
    <row r="235" spans="1:15" x14ac:dyDescent="0.3">
      <c r="A235" s="2">
        <v>43770</v>
      </c>
      <c r="B235" t="s">
        <v>12</v>
      </c>
      <c r="E235">
        <v>9</v>
      </c>
      <c r="F235" t="s">
        <v>140</v>
      </c>
      <c r="G235">
        <v>0.5</v>
      </c>
      <c r="I235">
        <v>2</v>
      </c>
      <c r="J235">
        <v>5</v>
      </c>
      <c r="O235">
        <v>33</v>
      </c>
    </row>
    <row r="236" spans="1:15" x14ac:dyDescent="0.3">
      <c r="A236" s="2">
        <v>43770</v>
      </c>
      <c r="B236" t="s">
        <v>12</v>
      </c>
      <c r="E236">
        <v>9</v>
      </c>
      <c r="F236" t="s">
        <v>140</v>
      </c>
      <c r="G236">
        <v>0.5</v>
      </c>
      <c r="I236">
        <v>2</v>
      </c>
      <c r="J236">
        <v>5</v>
      </c>
      <c r="O236">
        <v>17</v>
      </c>
    </row>
    <row r="237" spans="1:15" x14ac:dyDescent="0.3">
      <c r="A237" s="2">
        <v>43770</v>
      </c>
      <c r="B237" t="s">
        <v>12</v>
      </c>
      <c r="E237">
        <v>9</v>
      </c>
      <c r="F237" t="s">
        <v>140</v>
      </c>
      <c r="G237">
        <v>0.5</v>
      </c>
      <c r="I237">
        <v>2</v>
      </c>
      <c r="J237">
        <v>5</v>
      </c>
      <c r="O237">
        <v>25</v>
      </c>
    </row>
    <row r="238" spans="1:15" x14ac:dyDescent="0.3">
      <c r="A238" s="2">
        <v>43770</v>
      </c>
      <c r="B238" t="s">
        <v>12</v>
      </c>
      <c r="E238">
        <v>9</v>
      </c>
      <c r="F238" t="s">
        <v>140</v>
      </c>
      <c r="G238">
        <v>0.5</v>
      </c>
      <c r="I238">
        <v>2</v>
      </c>
      <c r="J238">
        <v>5</v>
      </c>
      <c r="O238">
        <v>35</v>
      </c>
    </row>
    <row r="239" spans="1:15" x14ac:dyDescent="0.3">
      <c r="A239" s="2">
        <v>43770</v>
      </c>
      <c r="B239" t="s">
        <v>12</v>
      </c>
      <c r="E239">
        <v>9</v>
      </c>
      <c r="F239" t="s">
        <v>140</v>
      </c>
      <c r="G239">
        <v>0.5</v>
      </c>
      <c r="I239">
        <v>2</v>
      </c>
      <c r="J239">
        <v>5</v>
      </c>
      <c r="O239">
        <v>45</v>
      </c>
    </row>
    <row r="240" spans="1:15" x14ac:dyDescent="0.3">
      <c r="A240" s="2">
        <v>43770</v>
      </c>
      <c r="B240" t="s">
        <v>12</v>
      </c>
      <c r="E240">
        <v>9</v>
      </c>
      <c r="F240" t="s">
        <v>140</v>
      </c>
      <c r="G240">
        <v>0.5</v>
      </c>
      <c r="I240">
        <v>2</v>
      </c>
      <c r="J240">
        <v>5</v>
      </c>
      <c r="O240">
        <v>29</v>
      </c>
    </row>
    <row r="241" spans="1:16" x14ac:dyDescent="0.3">
      <c r="A241" s="2">
        <v>43770</v>
      </c>
      <c r="B241" t="s">
        <v>12</v>
      </c>
      <c r="E241">
        <v>9</v>
      </c>
      <c r="F241" t="s">
        <v>140</v>
      </c>
      <c r="G241">
        <v>0.5</v>
      </c>
      <c r="I241">
        <v>2</v>
      </c>
      <c r="J241">
        <v>5</v>
      </c>
      <c r="O241">
        <v>55</v>
      </c>
    </row>
    <row r="242" spans="1:16" x14ac:dyDescent="0.3">
      <c r="A242" s="2">
        <v>43770</v>
      </c>
      <c r="B242" t="s">
        <v>12</v>
      </c>
      <c r="E242">
        <v>9</v>
      </c>
      <c r="F242" t="s">
        <v>140</v>
      </c>
      <c r="G242">
        <v>0.5</v>
      </c>
      <c r="I242">
        <v>2</v>
      </c>
      <c r="J242">
        <v>5</v>
      </c>
      <c r="O242">
        <v>21</v>
      </c>
    </row>
    <row r="243" spans="1:16" x14ac:dyDescent="0.3">
      <c r="A243" s="2">
        <v>43770</v>
      </c>
      <c r="B243" t="s">
        <v>12</v>
      </c>
      <c r="E243">
        <v>9</v>
      </c>
      <c r="F243" t="s">
        <v>140</v>
      </c>
      <c r="G243">
        <v>0.5</v>
      </c>
      <c r="I243">
        <v>2</v>
      </c>
      <c r="J243">
        <v>5</v>
      </c>
      <c r="O243">
        <v>20</v>
      </c>
    </row>
    <row r="244" spans="1:16" x14ac:dyDescent="0.3">
      <c r="A244" s="2">
        <v>43770</v>
      </c>
      <c r="B244" t="s">
        <v>12</v>
      </c>
      <c r="E244">
        <v>9</v>
      </c>
      <c r="F244" t="s">
        <v>140</v>
      </c>
      <c r="G244">
        <v>0.5</v>
      </c>
      <c r="I244">
        <v>2</v>
      </c>
      <c r="J244">
        <v>5</v>
      </c>
      <c r="O244">
        <v>35</v>
      </c>
    </row>
    <row r="245" spans="1:16" x14ac:dyDescent="0.3">
      <c r="A245" s="2">
        <v>43770</v>
      </c>
      <c r="B245" t="s">
        <v>12</v>
      </c>
      <c r="E245">
        <v>9</v>
      </c>
      <c r="F245" t="s">
        <v>140</v>
      </c>
      <c r="G245">
        <v>0.5</v>
      </c>
      <c r="I245">
        <v>2</v>
      </c>
      <c r="J245">
        <v>5</v>
      </c>
      <c r="O245">
        <v>45</v>
      </c>
    </row>
    <row r="246" spans="1:16" x14ac:dyDescent="0.3">
      <c r="A246" s="2">
        <v>43770</v>
      </c>
      <c r="B246" t="s">
        <v>12</v>
      </c>
      <c r="E246">
        <v>9</v>
      </c>
      <c r="F246" t="s">
        <v>140</v>
      </c>
      <c r="G246">
        <v>0.5</v>
      </c>
      <c r="I246">
        <v>2</v>
      </c>
      <c r="J246">
        <v>5</v>
      </c>
      <c r="O246">
        <v>27</v>
      </c>
    </row>
    <row r="247" spans="1:16" x14ac:dyDescent="0.3">
      <c r="A247" s="2">
        <v>43770</v>
      </c>
      <c r="B247" t="s">
        <v>12</v>
      </c>
      <c r="E247">
        <v>9</v>
      </c>
      <c r="F247" t="s">
        <v>140</v>
      </c>
      <c r="G247">
        <v>0.5</v>
      </c>
      <c r="I247">
        <v>2</v>
      </c>
      <c r="J247">
        <v>5</v>
      </c>
      <c r="O247">
        <v>34</v>
      </c>
      <c r="P247">
        <v>7439</v>
      </c>
    </row>
    <row r="248" spans="1:16" x14ac:dyDescent="0.3">
      <c r="A248" s="2">
        <v>43770</v>
      </c>
      <c r="B248" t="s">
        <v>12</v>
      </c>
      <c r="E248">
        <v>10</v>
      </c>
      <c r="F248" t="s">
        <v>140</v>
      </c>
      <c r="G248">
        <v>0.5</v>
      </c>
      <c r="I248">
        <v>3</v>
      </c>
      <c r="J248">
        <v>3</v>
      </c>
      <c r="K248">
        <v>86</v>
      </c>
      <c r="L248">
        <v>59</v>
      </c>
      <c r="M248">
        <v>23</v>
      </c>
      <c r="N248" t="s">
        <v>185</v>
      </c>
      <c r="O248">
        <v>42</v>
      </c>
    </row>
    <row r="249" spans="1:16" x14ac:dyDescent="0.3">
      <c r="A249" s="2">
        <v>43770</v>
      </c>
      <c r="B249" t="s">
        <v>12</v>
      </c>
      <c r="E249">
        <v>10</v>
      </c>
      <c r="F249" t="s">
        <v>140</v>
      </c>
      <c r="G249">
        <v>0.5</v>
      </c>
      <c r="I249">
        <v>3</v>
      </c>
      <c r="J249">
        <v>3</v>
      </c>
      <c r="O249">
        <v>40</v>
      </c>
    </row>
    <row r="250" spans="1:16" x14ac:dyDescent="0.3">
      <c r="A250" s="2">
        <v>43770</v>
      </c>
      <c r="B250" t="s">
        <v>12</v>
      </c>
      <c r="E250">
        <v>10</v>
      </c>
      <c r="F250" t="s">
        <v>140</v>
      </c>
      <c r="G250">
        <v>0.5</v>
      </c>
      <c r="I250">
        <v>3</v>
      </c>
      <c r="J250">
        <v>3</v>
      </c>
      <c r="O250">
        <v>38</v>
      </c>
    </row>
    <row r="251" spans="1:16" x14ac:dyDescent="0.3">
      <c r="A251" s="2">
        <v>43770</v>
      </c>
      <c r="B251" t="s">
        <v>12</v>
      </c>
      <c r="E251">
        <v>10</v>
      </c>
      <c r="F251" t="s">
        <v>140</v>
      </c>
      <c r="G251">
        <v>0.5</v>
      </c>
      <c r="I251">
        <v>3</v>
      </c>
      <c r="J251">
        <v>3</v>
      </c>
      <c r="O251">
        <v>37</v>
      </c>
    </row>
    <row r="252" spans="1:16" x14ac:dyDescent="0.3">
      <c r="A252" s="2">
        <v>43770</v>
      </c>
      <c r="B252" t="s">
        <v>12</v>
      </c>
      <c r="E252">
        <v>10</v>
      </c>
      <c r="F252" t="s">
        <v>140</v>
      </c>
      <c r="G252">
        <v>0.5</v>
      </c>
      <c r="I252">
        <v>3</v>
      </c>
      <c r="J252">
        <v>3</v>
      </c>
      <c r="O252">
        <v>58</v>
      </c>
    </row>
    <row r="253" spans="1:16" x14ac:dyDescent="0.3">
      <c r="A253" s="2">
        <v>43770</v>
      </c>
      <c r="B253" t="s">
        <v>12</v>
      </c>
      <c r="E253">
        <v>10</v>
      </c>
      <c r="F253" t="s">
        <v>140</v>
      </c>
      <c r="G253">
        <v>0.5</v>
      </c>
      <c r="I253">
        <v>3</v>
      </c>
      <c r="J253">
        <v>3</v>
      </c>
      <c r="O253">
        <v>21</v>
      </c>
    </row>
    <row r="254" spans="1:16" x14ac:dyDescent="0.3">
      <c r="A254" s="2">
        <v>43770</v>
      </c>
      <c r="B254" t="s">
        <v>12</v>
      </c>
      <c r="E254">
        <v>10</v>
      </c>
      <c r="F254" t="s">
        <v>140</v>
      </c>
      <c r="G254">
        <v>0.5</v>
      </c>
      <c r="I254">
        <v>3</v>
      </c>
      <c r="J254">
        <v>3</v>
      </c>
      <c r="O254">
        <v>64</v>
      </c>
    </row>
    <row r="255" spans="1:16" x14ac:dyDescent="0.3">
      <c r="A255" s="2">
        <v>43770</v>
      </c>
      <c r="B255" t="s">
        <v>12</v>
      </c>
      <c r="E255">
        <v>10</v>
      </c>
      <c r="F255" t="s">
        <v>140</v>
      </c>
      <c r="G255">
        <v>0.5</v>
      </c>
      <c r="I255">
        <v>3</v>
      </c>
      <c r="J255">
        <v>3</v>
      </c>
      <c r="O255">
        <v>39</v>
      </c>
    </row>
    <row r="256" spans="1:16" x14ac:dyDescent="0.3">
      <c r="A256" s="2">
        <v>43770</v>
      </c>
      <c r="B256" t="s">
        <v>12</v>
      </c>
      <c r="E256">
        <v>10</v>
      </c>
      <c r="F256" t="s">
        <v>140</v>
      </c>
      <c r="G256">
        <v>0.5</v>
      </c>
      <c r="I256">
        <v>3</v>
      </c>
      <c r="J256">
        <v>3</v>
      </c>
      <c r="O256">
        <v>28</v>
      </c>
    </row>
    <row r="257" spans="1:16" x14ac:dyDescent="0.3">
      <c r="A257" s="2">
        <v>43770</v>
      </c>
      <c r="B257" t="s">
        <v>12</v>
      </c>
      <c r="E257">
        <v>10</v>
      </c>
      <c r="F257" t="s">
        <v>140</v>
      </c>
      <c r="G257">
        <v>0.5</v>
      </c>
      <c r="I257">
        <v>3</v>
      </c>
      <c r="J257">
        <v>3</v>
      </c>
      <c r="O257">
        <v>46</v>
      </c>
    </row>
    <row r="258" spans="1:16" x14ac:dyDescent="0.3">
      <c r="A258" s="2">
        <v>43770</v>
      </c>
      <c r="B258" t="s">
        <v>12</v>
      </c>
      <c r="E258">
        <v>10</v>
      </c>
      <c r="F258" t="s">
        <v>140</v>
      </c>
      <c r="G258">
        <v>0.5</v>
      </c>
      <c r="I258">
        <v>3</v>
      </c>
      <c r="J258">
        <v>3</v>
      </c>
      <c r="O258">
        <v>41</v>
      </c>
    </row>
    <row r="259" spans="1:16" x14ac:dyDescent="0.3">
      <c r="A259" s="2">
        <v>43770</v>
      </c>
      <c r="B259" t="s">
        <v>12</v>
      </c>
      <c r="E259">
        <v>10</v>
      </c>
      <c r="F259" t="s">
        <v>140</v>
      </c>
      <c r="G259">
        <v>0.5</v>
      </c>
      <c r="I259">
        <v>3</v>
      </c>
      <c r="J259">
        <v>3</v>
      </c>
      <c r="O259">
        <v>19</v>
      </c>
    </row>
    <row r="260" spans="1:16" x14ac:dyDescent="0.3">
      <c r="A260" s="2">
        <v>43770</v>
      </c>
      <c r="B260" t="s">
        <v>12</v>
      </c>
      <c r="E260">
        <v>10</v>
      </c>
      <c r="F260" t="s">
        <v>140</v>
      </c>
      <c r="G260">
        <v>0.5</v>
      </c>
      <c r="I260">
        <v>3</v>
      </c>
      <c r="J260">
        <v>3</v>
      </c>
      <c r="O260">
        <v>36</v>
      </c>
    </row>
    <row r="261" spans="1:16" x14ac:dyDescent="0.3">
      <c r="A261" s="2">
        <v>43770</v>
      </c>
      <c r="B261" t="s">
        <v>12</v>
      </c>
      <c r="E261">
        <v>10</v>
      </c>
      <c r="F261" t="s">
        <v>140</v>
      </c>
      <c r="G261">
        <v>0.5</v>
      </c>
      <c r="I261">
        <v>3</v>
      </c>
      <c r="J261">
        <v>3</v>
      </c>
      <c r="O261">
        <v>38</v>
      </c>
    </row>
    <row r="262" spans="1:16" x14ac:dyDescent="0.3">
      <c r="A262" s="2">
        <v>43770</v>
      </c>
      <c r="B262" t="s">
        <v>12</v>
      </c>
      <c r="E262">
        <v>10</v>
      </c>
      <c r="F262" t="s">
        <v>140</v>
      </c>
      <c r="G262">
        <v>0.5</v>
      </c>
      <c r="I262">
        <v>3</v>
      </c>
      <c r="J262">
        <v>3</v>
      </c>
      <c r="O262">
        <v>50</v>
      </c>
    </row>
    <row r="263" spans="1:16" x14ac:dyDescent="0.3">
      <c r="A263" s="2">
        <v>43770</v>
      </c>
      <c r="B263" t="s">
        <v>12</v>
      </c>
      <c r="E263">
        <v>10</v>
      </c>
      <c r="F263" t="s">
        <v>140</v>
      </c>
      <c r="G263">
        <v>0.5</v>
      </c>
      <c r="I263">
        <v>3</v>
      </c>
      <c r="J263">
        <v>3</v>
      </c>
      <c r="O263">
        <v>37</v>
      </c>
    </row>
    <row r="264" spans="1:16" x14ac:dyDescent="0.3">
      <c r="A264" s="2">
        <v>43770</v>
      </c>
      <c r="B264" t="s">
        <v>12</v>
      </c>
      <c r="E264">
        <v>10</v>
      </c>
      <c r="F264" t="s">
        <v>140</v>
      </c>
      <c r="G264">
        <v>0.5</v>
      </c>
      <c r="I264">
        <v>3</v>
      </c>
      <c r="J264">
        <v>3</v>
      </c>
      <c r="O264">
        <v>29</v>
      </c>
    </row>
    <row r="265" spans="1:16" x14ac:dyDescent="0.3">
      <c r="A265" s="2">
        <v>43770</v>
      </c>
      <c r="B265" t="s">
        <v>12</v>
      </c>
      <c r="E265">
        <v>10</v>
      </c>
      <c r="F265" t="s">
        <v>140</v>
      </c>
      <c r="G265">
        <v>0.5</v>
      </c>
      <c r="I265">
        <v>3</v>
      </c>
      <c r="J265">
        <v>3</v>
      </c>
      <c r="O265">
        <v>30</v>
      </c>
    </row>
    <row r="266" spans="1:16" x14ac:dyDescent="0.3">
      <c r="A266" s="2">
        <v>43770</v>
      </c>
      <c r="B266" t="s">
        <v>12</v>
      </c>
      <c r="E266">
        <v>10</v>
      </c>
      <c r="F266" t="s">
        <v>140</v>
      </c>
      <c r="G266">
        <v>0.5</v>
      </c>
      <c r="I266">
        <v>3</v>
      </c>
      <c r="J266">
        <v>3</v>
      </c>
      <c r="O266">
        <v>22</v>
      </c>
    </row>
    <row r="267" spans="1:16" x14ac:dyDescent="0.3">
      <c r="A267" s="2">
        <v>43770</v>
      </c>
      <c r="B267" t="s">
        <v>12</v>
      </c>
      <c r="E267">
        <v>10</v>
      </c>
      <c r="F267" t="s">
        <v>140</v>
      </c>
      <c r="G267">
        <v>0.5</v>
      </c>
      <c r="I267">
        <v>3</v>
      </c>
      <c r="J267">
        <v>3</v>
      </c>
      <c r="O267">
        <v>53</v>
      </c>
    </row>
    <row r="268" spans="1:16" x14ac:dyDescent="0.3">
      <c r="A268" s="2">
        <v>43770</v>
      </c>
      <c r="B268" t="s">
        <v>12</v>
      </c>
      <c r="E268">
        <v>10</v>
      </c>
      <c r="F268" t="s">
        <v>140</v>
      </c>
      <c r="G268">
        <v>0.5</v>
      </c>
      <c r="I268">
        <v>3</v>
      </c>
      <c r="J268">
        <v>3</v>
      </c>
      <c r="O268">
        <v>15</v>
      </c>
    </row>
    <row r="269" spans="1:16" x14ac:dyDescent="0.3">
      <c r="A269" s="2">
        <v>43770</v>
      </c>
      <c r="B269" t="s">
        <v>12</v>
      </c>
      <c r="E269">
        <v>10</v>
      </c>
      <c r="F269" t="s">
        <v>140</v>
      </c>
      <c r="G269">
        <v>0.5</v>
      </c>
      <c r="I269">
        <v>3</v>
      </c>
      <c r="J269">
        <v>3</v>
      </c>
      <c r="O269">
        <v>66</v>
      </c>
    </row>
    <row r="270" spans="1:16" x14ac:dyDescent="0.3">
      <c r="A270" s="2">
        <v>43770</v>
      </c>
      <c r="B270" t="s">
        <v>12</v>
      </c>
      <c r="E270">
        <v>10</v>
      </c>
      <c r="F270" t="s">
        <v>140</v>
      </c>
      <c r="G270">
        <v>0.5</v>
      </c>
      <c r="I270">
        <v>3</v>
      </c>
      <c r="J270">
        <v>3</v>
      </c>
      <c r="O270">
        <v>63</v>
      </c>
    </row>
    <row r="271" spans="1:16" x14ac:dyDescent="0.3">
      <c r="A271" s="2">
        <v>43770</v>
      </c>
      <c r="B271" t="s">
        <v>12</v>
      </c>
      <c r="E271">
        <v>10</v>
      </c>
      <c r="F271" t="s">
        <v>140</v>
      </c>
      <c r="G271">
        <v>0.5</v>
      </c>
      <c r="I271">
        <v>3</v>
      </c>
      <c r="J271">
        <v>3</v>
      </c>
      <c r="O271">
        <v>55</v>
      </c>
    </row>
    <row r="272" spans="1:16" x14ac:dyDescent="0.3">
      <c r="A272" s="2">
        <v>43770</v>
      </c>
      <c r="B272" t="s">
        <v>12</v>
      </c>
      <c r="E272">
        <v>10</v>
      </c>
      <c r="F272" t="s">
        <v>140</v>
      </c>
      <c r="G272">
        <v>0.5</v>
      </c>
      <c r="I272">
        <v>3</v>
      </c>
      <c r="J272">
        <v>3</v>
      </c>
      <c r="O272">
        <v>52</v>
      </c>
      <c r="P272" t="s">
        <v>186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B490-EA29-42B3-A85D-20D9C3A5EC63}">
  <dimension ref="A1:W133"/>
  <sheetViews>
    <sheetView topLeftCell="G1" workbookViewId="0">
      <selection sqref="A1:W1048576"/>
    </sheetView>
  </sheetViews>
  <sheetFormatPr defaultRowHeight="14.4" x14ac:dyDescent="0.3"/>
  <cols>
    <col min="1" max="1" width="13.109375" style="12" bestFit="1" customWidth="1"/>
    <col min="2" max="2" width="13" style="12" bestFit="1" customWidth="1"/>
    <col min="3" max="3" width="11.44140625" style="12" bestFit="1" customWidth="1"/>
    <col min="4" max="4" width="8.44140625" style="12" bestFit="1" customWidth="1"/>
    <col min="5" max="6" width="11.33203125" style="12" bestFit="1" customWidth="1"/>
    <col min="7" max="8" width="14.33203125" style="12" bestFit="1" customWidth="1"/>
    <col min="9" max="9" width="8.44140625" style="12" bestFit="1" customWidth="1"/>
    <col min="10" max="10" width="11.5546875" style="12" bestFit="1" customWidth="1"/>
    <col min="11" max="12" width="12" style="12" bestFit="1" customWidth="1"/>
    <col min="13" max="13" width="11.6640625" style="12" bestFit="1" customWidth="1"/>
    <col min="14" max="15" width="12" style="12" bestFit="1" customWidth="1"/>
    <col min="16" max="16" width="11.33203125" style="12" bestFit="1" customWidth="1"/>
    <col min="17" max="17" width="16.6640625" style="12" bestFit="1" customWidth="1"/>
    <col min="18" max="18" width="16.6640625" style="2" bestFit="1" customWidth="1"/>
    <col min="19" max="19" width="15.88671875" style="13" bestFit="1" customWidth="1"/>
    <col min="20" max="20" width="15.88671875" style="12" bestFit="1" customWidth="1"/>
    <col min="21" max="21" width="13.6640625" style="12" bestFit="1" customWidth="1"/>
    <col min="22" max="22" width="13" style="12" bestFit="1" customWidth="1"/>
    <col min="23" max="23" width="9.44140625" style="12" bestFit="1" customWidth="1"/>
  </cols>
  <sheetData>
    <row r="1" spans="1:23" x14ac:dyDescent="0.3">
      <c r="A1" s="9" t="s">
        <v>217</v>
      </c>
      <c r="B1" s="9" t="s">
        <v>218</v>
      </c>
      <c r="C1" s="9" t="s">
        <v>219</v>
      </c>
      <c r="D1" s="9" t="s">
        <v>220</v>
      </c>
      <c r="E1" s="9" t="s">
        <v>221</v>
      </c>
      <c r="F1" s="9" t="s">
        <v>222</v>
      </c>
      <c r="G1" s="9" t="s">
        <v>223</v>
      </c>
      <c r="H1" s="9" t="s">
        <v>224</v>
      </c>
      <c r="I1" s="9" t="s">
        <v>225</v>
      </c>
      <c r="J1" s="9" t="s">
        <v>226</v>
      </c>
      <c r="K1" s="9" t="s">
        <v>227</v>
      </c>
      <c r="L1" s="9" t="s">
        <v>228</v>
      </c>
      <c r="M1" s="9" t="s">
        <v>229</v>
      </c>
      <c r="N1" s="9" t="s">
        <v>230</v>
      </c>
      <c r="O1" s="9" t="s">
        <v>231</v>
      </c>
      <c r="P1" s="9" t="s">
        <v>232</v>
      </c>
      <c r="Q1" s="9" t="s">
        <v>233</v>
      </c>
      <c r="R1" s="10" t="s">
        <v>234</v>
      </c>
      <c r="S1" s="11" t="s">
        <v>22</v>
      </c>
      <c r="T1" s="9" t="s">
        <v>235</v>
      </c>
      <c r="U1" s="9" t="s">
        <v>236</v>
      </c>
      <c r="V1" s="9" t="s">
        <v>237</v>
      </c>
      <c r="W1" s="9" t="s">
        <v>238</v>
      </c>
    </row>
    <row r="2" spans="1:23" x14ac:dyDescent="0.3">
      <c r="A2" s="12">
        <v>3084055.0548</v>
      </c>
      <c r="B2" s="12">
        <v>359670.44329999998</v>
      </c>
      <c r="C2" s="12">
        <v>-0.36630000000000001</v>
      </c>
      <c r="D2" s="12">
        <v>1</v>
      </c>
      <c r="F2" s="12">
        <v>1.6E-2</v>
      </c>
      <c r="G2" s="12">
        <v>2.4E-2</v>
      </c>
      <c r="H2" s="12" t="s">
        <v>240</v>
      </c>
      <c r="I2" s="12">
        <v>8</v>
      </c>
      <c r="J2" s="12">
        <v>2</v>
      </c>
      <c r="K2" s="12">
        <v>2.673</v>
      </c>
      <c r="L2" s="12">
        <v>1.571</v>
      </c>
      <c r="M2" s="12">
        <v>2.1629999999999998</v>
      </c>
      <c r="N2" s="12">
        <v>2.6949999999999998</v>
      </c>
      <c r="O2" s="12">
        <v>3.7959999999999998</v>
      </c>
      <c r="P2" s="12">
        <v>1.0999999999999999E-2</v>
      </c>
      <c r="Q2" s="12">
        <v>1.2E-2</v>
      </c>
      <c r="R2" s="2">
        <v>43796</v>
      </c>
      <c r="S2" s="13">
        <v>0.41493055555555558</v>
      </c>
      <c r="T2" s="12">
        <v>2.04</v>
      </c>
      <c r="U2" s="12">
        <v>-82.425498285900005</v>
      </c>
      <c r="V2" s="12">
        <v>27.873945485899998</v>
      </c>
      <c r="W2" s="12">
        <v>-0.29137999999999997</v>
      </c>
    </row>
    <row r="3" spans="1:23" x14ac:dyDescent="0.3">
      <c r="A3" s="12">
        <v>3084053.7162000001</v>
      </c>
      <c r="B3" s="12">
        <v>359671.84379999997</v>
      </c>
      <c r="C3" s="12">
        <v>-0.48820000000000002</v>
      </c>
      <c r="D3" s="12">
        <v>2</v>
      </c>
      <c r="F3" s="12">
        <v>1.4999999999999999E-2</v>
      </c>
      <c r="G3" s="12">
        <v>2.1999999999999999E-2</v>
      </c>
      <c r="H3" s="12" t="s">
        <v>240</v>
      </c>
      <c r="I3" s="12">
        <v>9</v>
      </c>
      <c r="J3" s="12">
        <v>2</v>
      </c>
      <c r="K3" s="12">
        <v>2.242</v>
      </c>
      <c r="L3" s="12">
        <v>1.2669999999999999</v>
      </c>
      <c r="M3" s="12">
        <v>1.85</v>
      </c>
      <c r="N3" s="12">
        <v>2.1059999999999999</v>
      </c>
      <c r="O3" s="12">
        <v>3.0760000000000001</v>
      </c>
      <c r="P3" s="12">
        <v>1.0999999999999999E-2</v>
      </c>
      <c r="Q3" s="12">
        <v>0.01</v>
      </c>
      <c r="R3" s="2">
        <v>43796</v>
      </c>
      <c r="S3" s="13">
        <v>0.41506944444444444</v>
      </c>
      <c r="T3" s="12">
        <v>2.04</v>
      </c>
      <c r="U3" s="12">
        <v>-82.425483904800004</v>
      </c>
      <c r="V3" s="12">
        <v>27.8739335526</v>
      </c>
      <c r="W3" s="12">
        <v>-0.41328999999999999</v>
      </c>
    </row>
    <row r="4" spans="1:23" x14ac:dyDescent="0.3">
      <c r="A4" s="12">
        <v>3084051.5885999999</v>
      </c>
      <c r="B4" s="12">
        <v>359674.23940000002</v>
      </c>
      <c r="C4" s="12">
        <v>-0.66600000000000004</v>
      </c>
      <c r="D4" s="12">
        <v>3</v>
      </c>
      <c r="F4" s="12">
        <v>1.4999999999999999E-2</v>
      </c>
      <c r="G4" s="12">
        <v>2.1999999999999999E-2</v>
      </c>
      <c r="H4" s="12" t="s">
        <v>240</v>
      </c>
      <c r="I4" s="12">
        <v>9</v>
      </c>
      <c r="J4" s="12">
        <v>2</v>
      </c>
      <c r="K4" s="12">
        <v>2.2440000000000002</v>
      </c>
      <c r="L4" s="12">
        <v>1.268</v>
      </c>
      <c r="M4" s="12">
        <v>1.8520000000000001</v>
      </c>
      <c r="N4" s="12">
        <v>2.1070000000000002</v>
      </c>
      <c r="O4" s="12">
        <v>3.0779999999999998</v>
      </c>
      <c r="P4" s="12">
        <v>1.0999999999999999E-2</v>
      </c>
      <c r="Q4" s="12">
        <v>1.0999999999999999E-2</v>
      </c>
      <c r="R4" s="2">
        <v>43796</v>
      </c>
      <c r="S4" s="13">
        <v>0.41524305555555557</v>
      </c>
      <c r="T4" s="12">
        <v>2.04</v>
      </c>
      <c r="U4" s="12">
        <v>-82.425459324499997</v>
      </c>
      <c r="V4" s="12">
        <v>27.873914603199999</v>
      </c>
      <c r="W4" s="12">
        <v>-0.59111000000000002</v>
      </c>
    </row>
    <row r="5" spans="1:23" x14ac:dyDescent="0.3">
      <c r="A5" s="12">
        <v>3084049.0666</v>
      </c>
      <c r="B5" s="12">
        <v>359676.71730000002</v>
      </c>
      <c r="C5" s="12">
        <v>-0.7913</v>
      </c>
      <c r="D5" s="12">
        <v>4</v>
      </c>
      <c r="F5" s="12">
        <v>1.2E-2</v>
      </c>
      <c r="G5" s="12">
        <v>1.7999999999999999E-2</v>
      </c>
      <c r="H5" s="12" t="s">
        <v>240</v>
      </c>
      <c r="I5" s="12">
        <v>10</v>
      </c>
      <c r="J5" s="12">
        <v>1</v>
      </c>
      <c r="K5" s="12">
        <v>1.7809999999999999</v>
      </c>
      <c r="L5" s="12">
        <v>0.96699999999999997</v>
      </c>
      <c r="M5" s="12">
        <v>1.4950000000000001</v>
      </c>
      <c r="N5" s="12">
        <v>1.639</v>
      </c>
      <c r="O5" s="12">
        <v>2.42</v>
      </c>
      <c r="P5" s="12">
        <v>8.9999999999999993E-3</v>
      </c>
      <c r="Q5" s="12">
        <v>8.0000000000000002E-3</v>
      </c>
      <c r="R5" s="2">
        <v>43796</v>
      </c>
      <c r="S5" s="13">
        <v>0.41548611111111106</v>
      </c>
      <c r="T5" s="12">
        <v>2.04</v>
      </c>
      <c r="U5" s="12">
        <v>-82.425433861800002</v>
      </c>
      <c r="V5" s="12">
        <v>27.873892103199999</v>
      </c>
      <c r="W5" s="12">
        <v>-0.71643000000000001</v>
      </c>
    </row>
    <row r="6" spans="1:23" x14ac:dyDescent="0.3">
      <c r="A6" s="12">
        <v>3084046.8692000001</v>
      </c>
      <c r="B6" s="12">
        <v>359678.69199999998</v>
      </c>
      <c r="C6" s="12">
        <v>-0.8468</v>
      </c>
      <c r="D6" s="12">
        <v>5</v>
      </c>
      <c r="F6" s="12">
        <v>1.2E-2</v>
      </c>
      <c r="G6" s="12">
        <v>1.7999999999999999E-2</v>
      </c>
      <c r="H6" s="12" t="s">
        <v>240</v>
      </c>
      <c r="I6" s="12">
        <v>10</v>
      </c>
      <c r="J6" s="12">
        <v>1</v>
      </c>
      <c r="K6" s="12">
        <v>1.7829999999999999</v>
      </c>
      <c r="L6" s="12">
        <v>0.96699999999999997</v>
      </c>
      <c r="M6" s="12">
        <v>1.498</v>
      </c>
      <c r="N6" s="12">
        <v>1.641</v>
      </c>
      <c r="O6" s="12">
        <v>2.423</v>
      </c>
      <c r="P6" s="12">
        <v>8.9999999999999993E-3</v>
      </c>
      <c r="Q6" s="12">
        <v>8.0000000000000002E-3</v>
      </c>
      <c r="R6" s="2">
        <v>43796</v>
      </c>
      <c r="S6" s="13">
        <v>0.41567129629629629</v>
      </c>
      <c r="T6" s="12">
        <v>2.04</v>
      </c>
      <c r="U6" s="12">
        <v>-82.425413547800005</v>
      </c>
      <c r="V6" s="12">
        <v>27.873872479799999</v>
      </c>
      <c r="W6" s="12">
        <v>-0.77193999999999996</v>
      </c>
    </row>
    <row r="7" spans="1:23" x14ac:dyDescent="0.3">
      <c r="A7" s="12">
        <v>3084045.2708000001</v>
      </c>
      <c r="B7" s="12">
        <v>359680.80900000001</v>
      </c>
      <c r="C7" s="12">
        <v>-0.87060000000000004</v>
      </c>
      <c r="D7" s="12">
        <v>6</v>
      </c>
      <c r="F7" s="12">
        <v>1.2E-2</v>
      </c>
      <c r="G7" s="12">
        <v>1.6E-2</v>
      </c>
      <c r="H7" s="12" t="s">
        <v>240</v>
      </c>
      <c r="I7" s="12">
        <v>11</v>
      </c>
      <c r="J7" s="12">
        <v>1</v>
      </c>
      <c r="K7" s="12">
        <v>1.786</v>
      </c>
      <c r="L7" s="12">
        <v>0.96799999999999997</v>
      </c>
      <c r="M7" s="12">
        <v>1.502</v>
      </c>
      <c r="N7" s="12">
        <v>1.643</v>
      </c>
      <c r="O7" s="12">
        <v>2.427</v>
      </c>
      <c r="P7" s="12">
        <v>8.9999999999999993E-3</v>
      </c>
      <c r="Q7" s="12">
        <v>7.0000000000000001E-3</v>
      </c>
      <c r="R7" s="2">
        <v>43796</v>
      </c>
      <c r="S7" s="13">
        <v>0.41583333333333333</v>
      </c>
      <c r="T7" s="12">
        <v>2.04</v>
      </c>
      <c r="U7" s="12">
        <v>-82.425391859499996</v>
      </c>
      <c r="V7" s="12">
        <v>27.873858277</v>
      </c>
      <c r="W7" s="12">
        <v>-0.79576000000000002</v>
      </c>
    </row>
    <row r="8" spans="1:23" x14ac:dyDescent="0.3">
      <c r="A8" s="12">
        <v>3084048.1697</v>
      </c>
      <c r="B8" s="12">
        <v>359683.9474</v>
      </c>
      <c r="C8" s="12">
        <v>-0.89559999999999995</v>
      </c>
      <c r="D8" s="12">
        <v>7</v>
      </c>
      <c r="F8" s="12">
        <v>1.0999999999999999E-2</v>
      </c>
      <c r="G8" s="12">
        <v>1.6E-2</v>
      </c>
      <c r="H8" s="12" t="s">
        <v>240</v>
      </c>
      <c r="I8" s="12">
        <v>11</v>
      </c>
      <c r="J8" s="12">
        <v>2</v>
      </c>
      <c r="K8" s="12">
        <v>1.617</v>
      </c>
      <c r="L8" s="12">
        <v>0.86699999999999999</v>
      </c>
      <c r="M8" s="12">
        <v>1.365</v>
      </c>
      <c r="N8" s="12">
        <v>1.4810000000000001</v>
      </c>
      <c r="O8" s="12">
        <v>2.1920000000000002</v>
      </c>
      <c r="P8" s="12">
        <v>8.9999999999999993E-3</v>
      </c>
      <c r="Q8" s="12">
        <v>7.0000000000000001E-3</v>
      </c>
      <c r="R8" s="2">
        <v>43796</v>
      </c>
      <c r="S8" s="13">
        <v>0.41604166666666664</v>
      </c>
      <c r="T8" s="12">
        <v>2.04</v>
      </c>
      <c r="U8" s="12">
        <v>-82.425360329499995</v>
      </c>
      <c r="V8" s="12">
        <v>27.873884768100002</v>
      </c>
      <c r="W8" s="12">
        <v>-0.82079999999999997</v>
      </c>
    </row>
    <row r="9" spans="1:23" x14ac:dyDescent="0.3">
      <c r="A9" s="12">
        <v>3084050.7566999998</v>
      </c>
      <c r="B9" s="12">
        <v>359681.06280000001</v>
      </c>
      <c r="C9" s="12">
        <v>-0.81200000000000006</v>
      </c>
      <c r="D9" s="12">
        <v>8</v>
      </c>
      <c r="F9" s="12">
        <v>1.0999999999999999E-2</v>
      </c>
      <c r="G9" s="12">
        <v>1.6E-2</v>
      </c>
      <c r="H9" s="12" t="s">
        <v>240</v>
      </c>
      <c r="I9" s="12">
        <v>10</v>
      </c>
      <c r="J9" s="12">
        <v>2</v>
      </c>
      <c r="K9" s="12">
        <v>1.788</v>
      </c>
      <c r="L9" s="12">
        <v>0.98499999999999999</v>
      </c>
      <c r="M9" s="12">
        <v>1.4930000000000001</v>
      </c>
      <c r="N9" s="12">
        <v>1.6279999999999999</v>
      </c>
      <c r="O9" s="12">
        <v>2.4180000000000001</v>
      </c>
      <c r="P9" s="12">
        <v>8.9999999999999993E-3</v>
      </c>
      <c r="Q9" s="12">
        <v>7.0000000000000001E-3</v>
      </c>
      <c r="R9" s="2">
        <v>43796</v>
      </c>
      <c r="S9" s="13">
        <v>0.41620370370370369</v>
      </c>
      <c r="T9" s="12">
        <v>2.04</v>
      </c>
      <c r="U9" s="12">
        <v>-82.425389930099996</v>
      </c>
      <c r="V9" s="12">
        <v>27.873907811999999</v>
      </c>
      <c r="W9" s="12">
        <v>-0.73717999999999995</v>
      </c>
    </row>
    <row r="10" spans="1:23" x14ac:dyDescent="0.3">
      <c r="A10" s="12">
        <v>3084052.9981999998</v>
      </c>
      <c r="B10" s="12">
        <v>359678.3749</v>
      </c>
      <c r="C10" s="12">
        <v>-0.73519999999999996</v>
      </c>
      <c r="D10" s="12">
        <v>9</v>
      </c>
      <c r="F10" s="12">
        <v>1.2E-2</v>
      </c>
      <c r="G10" s="12">
        <v>1.7000000000000001E-2</v>
      </c>
      <c r="H10" s="12" t="s">
        <v>240</v>
      </c>
      <c r="I10" s="12">
        <v>10</v>
      </c>
      <c r="J10" s="12">
        <v>3</v>
      </c>
      <c r="K10" s="12">
        <v>1.796</v>
      </c>
      <c r="L10" s="12">
        <v>0.96899999999999997</v>
      </c>
      <c r="M10" s="12">
        <v>1.512</v>
      </c>
      <c r="N10" s="12">
        <v>1.65</v>
      </c>
      <c r="O10" s="12">
        <v>2.4390000000000001</v>
      </c>
      <c r="P10" s="12">
        <v>8.9999999999999993E-3</v>
      </c>
      <c r="Q10" s="12">
        <v>8.0000000000000002E-3</v>
      </c>
      <c r="R10" s="2">
        <v>43796</v>
      </c>
      <c r="S10" s="13">
        <v>0.41638888888888892</v>
      </c>
      <c r="T10" s="12">
        <v>2.04</v>
      </c>
      <c r="U10" s="12">
        <v>-82.425417492299999</v>
      </c>
      <c r="V10" s="12">
        <v>27.873927758600001</v>
      </c>
      <c r="W10" s="12">
        <v>-0.66035999999999995</v>
      </c>
    </row>
    <row r="11" spans="1:23" x14ac:dyDescent="0.3">
      <c r="A11" s="12">
        <v>3084054.7927000001</v>
      </c>
      <c r="B11" s="12">
        <v>359675.80979999999</v>
      </c>
      <c r="C11" s="12">
        <v>-0.54530000000000001</v>
      </c>
      <c r="D11" s="12">
        <v>10</v>
      </c>
      <c r="F11" s="12">
        <v>1.2E-2</v>
      </c>
      <c r="G11" s="12">
        <v>1.7000000000000001E-2</v>
      </c>
      <c r="H11" s="12" t="s">
        <v>240</v>
      </c>
      <c r="I11" s="12">
        <v>10</v>
      </c>
      <c r="J11" s="12">
        <v>2</v>
      </c>
      <c r="K11" s="12">
        <v>1.798</v>
      </c>
      <c r="L11" s="12">
        <v>0.96899999999999997</v>
      </c>
      <c r="M11" s="12">
        <v>1.5149999999999999</v>
      </c>
      <c r="N11" s="12">
        <v>1.6519999999999999</v>
      </c>
      <c r="O11" s="12">
        <v>2.4420000000000002</v>
      </c>
      <c r="P11" s="12">
        <v>8.9999999999999993E-3</v>
      </c>
      <c r="Q11" s="12">
        <v>8.0000000000000002E-3</v>
      </c>
      <c r="R11" s="2">
        <v>43796</v>
      </c>
      <c r="S11" s="13">
        <v>0.41653935185185187</v>
      </c>
      <c r="T11" s="12">
        <v>2.04</v>
      </c>
      <c r="U11" s="12">
        <v>-82.425443754599996</v>
      </c>
      <c r="V11" s="12">
        <v>27.873943684</v>
      </c>
      <c r="W11" s="12">
        <v>-0.47043000000000001</v>
      </c>
    </row>
    <row r="12" spans="1:23" x14ac:dyDescent="0.3">
      <c r="A12" s="12">
        <v>3084055.7266000002</v>
      </c>
      <c r="B12" s="12">
        <v>359674.60100000002</v>
      </c>
      <c r="C12" s="12">
        <v>-0.44479999999999997</v>
      </c>
      <c r="D12" s="12">
        <v>11</v>
      </c>
      <c r="F12" s="12">
        <v>1.2999999999999999E-2</v>
      </c>
      <c r="G12" s="12">
        <v>1.9E-2</v>
      </c>
      <c r="H12" s="12" t="s">
        <v>240</v>
      </c>
      <c r="I12" s="12">
        <v>9</v>
      </c>
      <c r="J12" s="12">
        <v>2</v>
      </c>
      <c r="K12" s="12">
        <v>2.278</v>
      </c>
      <c r="L12" s="12">
        <v>1.274</v>
      </c>
      <c r="M12" s="12">
        <v>1.8879999999999999</v>
      </c>
      <c r="N12" s="12">
        <v>2.1339999999999999</v>
      </c>
      <c r="O12" s="12">
        <v>3.1219999999999999</v>
      </c>
      <c r="P12" s="12">
        <v>0.01</v>
      </c>
      <c r="Q12" s="12">
        <v>8.9999999999999993E-3</v>
      </c>
      <c r="R12" s="2">
        <v>43796</v>
      </c>
      <c r="S12" s="13">
        <v>0.41674768518518518</v>
      </c>
      <c r="T12" s="12">
        <v>2.04</v>
      </c>
      <c r="U12" s="12">
        <v>-82.4254561411</v>
      </c>
      <c r="V12" s="12">
        <v>27.873951985200002</v>
      </c>
      <c r="W12" s="12">
        <v>-0.36992000000000003</v>
      </c>
    </row>
    <row r="13" spans="1:23" x14ac:dyDescent="0.3">
      <c r="A13" s="12">
        <v>3084055.8854999999</v>
      </c>
      <c r="B13" s="12">
        <v>359674.38299999997</v>
      </c>
      <c r="C13" s="12">
        <v>-0.3599</v>
      </c>
      <c r="D13" s="12">
        <v>12</v>
      </c>
      <c r="E13" s="12" t="s">
        <v>313</v>
      </c>
      <c r="F13" s="12">
        <v>1.4E-2</v>
      </c>
      <c r="G13" s="12">
        <v>1.9E-2</v>
      </c>
      <c r="H13" s="12" t="s">
        <v>240</v>
      </c>
      <c r="I13" s="12">
        <v>9</v>
      </c>
      <c r="J13" s="12">
        <v>1</v>
      </c>
      <c r="K13" s="12">
        <v>2.2799999999999998</v>
      </c>
      <c r="L13" s="12">
        <v>1.2749999999999999</v>
      </c>
      <c r="M13" s="12">
        <v>1.891</v>
      </c>
      <c r="N13" s="12">
        <v>2.137</v>
      </c>
      <c r="O13" s="12">
        <v>3.125</v>
      </c>
      <c r="P13" s="12">
        <v>0.01</v>
      </c>
      <c r="Q13" s="12">
        <v>8.9999999999999993E-3</v>
      </c>
      <c r="R13" s="2">
        <v>43796</v>
      </c>
      <c r="S13" s="13">
        <v>0.41690972222222222</v>
      </c>
      <c r="T13" s="12">
        <v>2.04</v>
      </c>
      <c r="U13" s="12">
        <v>-82.425458373799998</v>
      </c>
      <c r="V13" s="12">
        <v>27.873953396400001</v>
      </c>
      <c r="W13" s="12">
        <v>-0.28502</v>
      </c>
    </row>
    <row r="14" spans="1:23" x14ac:dyDescent="0.3">
      <c r="A14" s="12">
        <v>3084056.4454000001</v>
      </c>
      <c r="B14" s="12">
        <v>359673.69219999999</v>
      </c>
      <c r="C14" s="12">
        <v>-0.30980000000000002</v>
      </c>
      <c r="D14" s="12">
        <v>13</v>
      </c>
      <c r="E14" s="12" t="s">
        <v>313</v>
      </c>
      <c r="F14" s="12">
        <v>1.4E-2</v>
      </c>
      <c r="G14" s="12">
        <v>0.02</v>
      </c>
      <c r="H14" s="12" t="s">
        <v>240</v>
      </c>
      <c r="I14" s="12">
        <v>9</v>
      </c>
      <c r="J14" s="12">
        <v>2</v>
      </c>
      <c r="K14" s="12">
        <v>2.2850000000000001</v>
      </c>
      <c r="L14" s="12">
        <v>1.2749999999999999</v>
      </c>
      <c r="M14" s="12">
        <v>1.895</v>
      </c>
      <c r="N14" s="12">
        <v>2.14</v>
      </c>
      <c r="O14" s="12">
        <v>3.13</v>
      </c>
      <c r="P14" s="12">
        <v>0.01</v>
      </c>
      <c r="Q14" s="12">
        <v>0.01</v>
      </c>
      <c r="R14" s="2">
        <v>43796</v>
      </c>
      <c r="S14" s="13">
        <v>0.41704861111111113</v>
      </c>
      <c r="T14" s="12">
        <v>2.04</v>
      </c>
      <c r="U14" s="12">
        <v>-82.425465455500003</v>
      </c>
      <c r="V14" s="12">
        <v>27.873958376800001</v>
      </c>
      <c r="W14" s="12">
        <v>-0.23491999999999999</v>
      </c>
    </row>
    <row r="15" spans="1:23" x14ac:dyDescent="0.3">
      <c r="A15" s="12">
        <v>3084056.6107999999</v>
      </c>
      <c r="B15" s="12">
        <v>359673.37560000003</v>
      </c>
      <c r="C15" s="12">
        <v>-0.27110000000000001</v>
      </c>
      <c r="D15" s="12">
        <v>14</v>
      </c>
      <c r="E15" s="12" t="s">
        <v>313</v>
      </c>
      <c r="F15" s="12">
        <v>1.4999999999999999E-2</v>
      </c>
      <c r="G15" s="12">
        <v>2.1000000000000001E-2</v>
      </c>
      <c r="H15" s="12" t="s">
        <v>240</v>
      </c>
      <c r="I15" s="12">
        <v>9</v>
      </c>
      <c r="J15" s="12">
        <v>2</v>
      </c>
      <c r="K15" s="12">
        <v>2.2869999999999999</v>
      </c>
      <c r="L15" s="12">
        <v>1.276</v>
      </c>
      <c r="M15" s="12">
        <v>1.8979999999999999</v>
      </c>
      <c r="N15" s="12">
        <v>2.1419999999999999</v>
      </c>
      <c r="O15" s="12">
        <v>3.1339999999999999</v>
      </c>
      <c r="P15" s="12">
        <v>0.01</v>
      </c>
      <c r="Q15" s="12">
        <v>0.01</v>
      </c>
      <c r="R15" s="2">
        <v>43796</v>
      </c>
      <c r="S15" s="13">
        <v>0.41717592592592595</v>
      </c>
      <c r="T15" s="12">
        <v>2.04</v>
      </c>
      <c r="U15" s="12">
        <v>-82.425468690299994</v>
      </c>
      <c r="V15" s="12">
        <v>27.873959836200001</v>
      </c>
      <c r="W15" s="12">
        <v>-0.19621</v>
      </c>
    </row>
    <row r="16" spans="1:23" x14ac:dyDescent="0.3">
      <c r="A16" s="12">
        <v>3084059.9057</v>
      </c>
      <c r="B16" s="12">
        <v>359674.01390000002</v>
      </c>
      <c r="C16" s="12">
        <v>-0.18240000000000001</v>
      </c>
      <c r="D16" s="12">
        <v>15</v>
      </c>
      <c r="E16" s="12" t="s">
        <v>313</v>
      </c>
      <c r="F16" s="12">
        <v>1.4999999999999999E-2</v>
      </c>
      <c r="G16" s="12">
        <v>2.1999999999999999E-2</v>
      </c>
      <c r="H16" s="12" t="s">
        <v>240</v>
      </c>
      <c r="I16" s="12">
        <v>9</v>
      </c>
      <c r="J16" s="12">
        <v>2</v>
      </c>
      <c r="K16" s="12">
        <v>2.2930000000000001</v>
      </c>
      <c r="L16" s="12">
        <v>1.2769999999999999</v>
      </c>
      <c r="M16" s="12">
        <v>1.9039999999999999</v>
      </c>
      <c r="N16" s="12">
        <v>2.1459999999999999</v>
      </c>
      <c r="O16" s="12">
        <v>3.141</v>
      </c>
      <c r="P16" s="12">
        <v>1.0999999999999999E-2</v>
      </c>
      <c r="Q16" s="12">
        <v>1.0999999999999999E-2</v>
      </c>
      <c r="R16" s="2">
        <v>43796</v>
      </c>
      <c r="S16" s="13">
        <v>0.41739583333333335</v>
      </c>
      <c r="T16" s="12">
        <v>2.04</v>
      </c>
      <c r="U16" s="12">
        <v>-82.425462597299997</v>
      </c>
      <c r="V16" s="12">
        <v>27.873989638600001</v>
      </c>
      <c r="W16" s="12">
        <v>-0.10753</v>
      </c>
    </row>
    <row r="17" spans="1:23" x14ac:dyDescent="0.3">
      <c r="A17" s="12">
        <v>3084058.6688999999</v>
      </c>
      <c r="B17" s="12">
        <v>359675.49050000001</v>
      </c>
      <c r="C17" s="12">
        <v>-0.30370000000000003</v>
      </c>
      <c r="D17" s="12">
        <v>16</v>
      </c>
      <c r="E17" s="12" t="s">
        <v>313</v>
      </c>
      <c r="F17" s="12">
        <v>1.4999999999999999E-2</v>
      </c>
      <c r="G17" s="12">
        <v>2.1999999999999999E-2</v>
      </c>
      <c r="H17" s="12" t="s">
        <v>240</v>
      </c>
      <c r="I17" s="12">
        <v>9</v>
      </c>
      <c r="J17" s="12">
        <v>1</v>
      </c>
      <c r="K17" s="12">
        <v>2.3010000000000002</v>
      </c>
      <c r="L17" s="12">
        <v>1.2789999999999999</v>
      </c>
      <c r="M17" s="12">
        <v>1.913</v>
      </c>
      <c r="N17" s="12">
        <v>2.153</v>
      </c>
      <c r="O17" s="12">
        <v>3.1509999999999998</v>
      </c>
      <c r="P17" s="12">
        <v>1.0999999999999999E-2</v>
      </c>
      <c r="Q17" s="12">
        <v>1.0999999999999999E-2</v>
      </c>
      <c r="R17" s="2">
        <v>43796</v>
      </c>
      <c r="S17" s="13">
        <v>0.41771990740740739</v>
      </c>
      <c r="T17" s="12">
        <v>2.04</v>
      </c>
      <c r="U17" s="12">
        <v>-82.425447455300002</v>
      </c>
      <c r="V17" s="12">
        <v>27.873978631899998</v>
      </c>
      <c r="W17" s="12">
        <v>-0.22883999999999999</v>
      </c>
    </row>
    <row r="18" spans="1:23" x14ac:dyDescent="0.3">
      <c r="A18" s="12">
        <v>3084057.9597999998</v>
      </c>
      <c r="B18" s="12">
        <v>359677.1262</v>
      </c>
      <c r="C18" s="12">
        <v>-0.4219</v>
      </c>
      <c r="D18" s="12">
        <v>17</v>
      </c>
      <c r="E18" s="12" t="s">
        <v>313</v>
      </c>
      <c r="F18" s="12">
        <v>1.4999999999999999E-2</v>
      </c>
      <c r="G18" s="12">
        <v>2.1999999999999999E-2</v>
      </c>
      <c r="H18" s="12" t="s">
        <v>240</v>
      </c>
      <c r="I18" s="12">
        <v>9</v>
      </c>
      <c r="J18" s="12">
        <v>1</v>
      </c>
      <c r="K18" s="12">
        <v>2.3050000000000002</v>
      </c>
      <c r="L18" s="12">
        <v>1.28</v>
      </c>
      <c r="M18" s="12">
        <v>1.917</v>
      </c>
      <c r="N18" s="12">
        <v>2.1560000000000001</v>
      </c>
      <c r="O18" s="12">
        <v>3.1560000000000001</v>
      </c>
      <c r="P18" s="12">
        <v>1.0999999999999999E-2</v>
      </c>
      <c r="Q18" s="12">
        <v>1.0999999999999999E-2</v>
      </c>
      <c r="R18" s="2">
        <v>43796</v>
      </c>
      <c r="S18" s="13">
        <v>0.41788194444444443</v>
      </c>
      <c r="T18" s="12">
        <v>2.04</v>
      </c>
      <c r="U18" s="12">
        <v>-82.425430759899996</v>
      </c>
      <c r="V18" s="12">
        <v>27.8739724042</v>
      </c>
      <c r="W18" s="12">
        <v>-0.34705999999999998</v>
      </c>
    </row>
    <row r="19" spans="1:23" x14ac:dyDescent="0.3">
      <c r="A19" s="12">
        <v>3084057.6834</v>
      </c>
      <c r="B19" s="12">
        <v>359677.48849999998</v>
      </c>
      <c r="C19" s="12">
        <v>-0.46810000000000002</v>
      </c>
      <c r="D19" s="12">
        <v>18</v>
      </c>
      <c r="F19" s="12">
        <v>1.2E-2</v>
      </c>
      <c r="G19" s="12">
        <v>1.7999999999999999E-2</v>
      </c>
      <c r="H19" s="12" t="s">
        <v>240</v>
      </c>
      <c r="I19" s="12">
        <v>10</v>
      </c>
      <c r="J19" s="12">
        <v>1</v>
      </c>
      <c r="K19" s="12">
        <v>1.8240000000000001</v>
      </c>
      <c r="L19" s="12">
        <v>0.97199999999999998</v>
      </c>
      <c r="M19" s="12">
        <v>1.5429999999999999</v>
      </c>
      <c r="N19" s="12">
        <v>1.673</v>
      </c>
      <c r="O19" s="12">
        <v>2.4750000000000001</v>
      </c>
      <c r="P19" s="12">
        <v>8.9999999999999993E-3</v>
      </c>
      <c r="Q19" s="12">
        <v>8.0000000000000002E-3</v>
      </c>
      <c r="R19" s="2">
        <v>43796</v>
      </c>
      <c r="S19" s="13">
        <v>0.41798611111111111</v>
      </c>
      <c r="T19" s="12">
        <v>2.04</v>
      </c>
      <c r="U19" s="12">
        <v>-82.425427047900001</v>
      </c>
      <c r="V19" s="12">
        <v>27.873969947900001</v>
      </c>
      <c r="W19" s="12">
        <v>-0.39326</v>
      </c>
    </row>
    <row r="20" spans="1:23" x14ac:dyDescent="0.3">
      <c r="A20" s="12">
        <v>3084056.5504000001</v>
      </c>
      <c r="B20" s="12">
        <v>359679.05330000003</v>
      </c>
      <c r="C20" s="12">
        <v>-0.64059999999999995</v>
      </c>
      <c r="D20" s="12">
        <v>19</v>
      </c>
      <c r="F20" s="12">
        <v>1.2E-2</v>
      </c>
      <c r="G20" s="12">
        <v>1.7000000000000001E-2</v>
      </c>
      <c r="H20" s="12" t="s">
        <v>240</v>
      </c>
      <c r="I20" s="12">
        <v>10</v>
      </c>
      <c r="J20" s="12">
        <v>1</v>
      </c>
      <c r="K20" s="12">
        <v>1.827</v>
      </c>
      <c r="L20" s="12">
        <v>0.97199999999999998</v>
      </c>
      <c r="M20" s="12">
        <v>1.5469999999999999</v>
      </c>
      <c r="N20" s="12">
        <v>1.675</v>
      </c>
      <c r="O20" s="12">
        <v>2.4790000000000001</v>
      </c>
      <c r="P20" s="12">
        <v>8.9999999999999993E-3</v>
      </c>
      <c r="Q20" s="12">
        <v>8.0000000000000002E-3</v>
      </c>
      <c r="R20" s="2">
        <v>43796</v>
      </c>
      <c r="S20" s="13">
        <v>0.41813657407407406</v>
      </c>
      <c r="T20" s="12">
        <v>2.04</v>
      </c>
      <c r="U20" s="12">
        <v>-82.425411022399999</v>
      </c>
      <c r="V20" s="12">
        <v>27.873959887200002</v>
      </c>
      <c r="W20" s="12">
        <v>-0.56577</v>
      </c>
    </row>
    <row r="21" spans="1:23" x14ac:dyDescent="0.3">
      <c r="A21" s="12">
        <v>3084055.4539000001</v>
      </c>
      <c r="B21" s="12">
        <v>359681.51059999998</v>
      </c>
      <c r="C21" s="12">
        <v>-0.74239999999999995</v>
      </c>
      <c r="D21" s="12">
        <v>20</v>
      </c>
      <c r="F21" s="12">
        <v>1.2E-2</v>
      </c>
      <c r="G21" s="12">
        <v>1.7999999999999999E-2</v>
      </c>
      <c r="H21" s="12" t="s">
        <v>240</v>
      </c>
      <c r="I21" s="12">
        <v>10</v>
      </c>
      <c r="J21" s="12">
        <v>2</v>
      </c>
      <c r="K21" s="12">
        <v>1.829</v>
      </c>
      <c r="L21" s="12">
        <v>0.97299999999999998</v>
      </c>
      <c r="M21" s="12">
        <v>1.55</v>
      </c>
      <c r="N21" s="12">
        <v>1.677</v>
      </c>
      <c r="O21" s="12">
        <v>2.4820000000000002</v>
      </c>
      <c r="P21" s="12">
        <v>8.9999999999999993E-3</v>
      </c>
      <c r="Q21" s="12">
        <v>8.0000000000000002E-3</v>
      </c>
      <c r="R21" s="2">
        <v>43796</v>
      </c>
      <c r="S21" s="13">
        <v>0.41825231481481479</v>
      </c>
      <c r="T21" s="12">
        <v>2.04</v>
      </c>
      <c r="U21" s="12">
        <v>-82.425385937399994</v>
      </c>
      <c r="V21" s="12">
        <v>27.873950249699998</v>
      </c>
      <c r="W21" s="12">
        <v>-0.66759999999999997</v>
      </c>
    </row>
    <row r="22" spans="1:23" x14ac:dyDescent="0.3">
      <c r="A22" s="12">
        <v>3084054.0515000001</v>
      </c>
      <c r="B22" s="12">
        <v>359684.44179999997</v>
      </c>
      <c r="C22" s="12">
        <v>-0.80579999999999996</v>
      </c>
      <c r="D22" s="12">
        <v>21</v>
      </c>
      <c r="F22" s="12">
        <v>1.0999999999999999E-2</v>
      </c>
      <c r="G22" s="12">
        <v>1.6E-2</v>
      </c>
      <c r="H22" s="12" t="s">
        <v>240</v>
      </c>
      <c r="I22" s="12">
        <v>11</v>
      </c>
      <c r="J22" s="12">
        <v>2</v>
      </c>
      <c r="K22" s="12">
        <v>1.6359999999999999</v>
      </c>
      <c r="L22" s="12">
        <v>0.86199999999999999</v>
      </c>
      <c r="M22" s="12">
        <v>1.39</v>
      </c>
      <c r="N22" s="12">
        <v>1.492</v>
      </c>
      <c r="O22" s="12">
        <v>2.214</v>
      </c>
      <c r="P22" s="12">
        <v>8.9999999999999993E-3</v>
      </c>
      <c r="Q22" s="12">
        <v>7.0000000000000001E-3</v>
      </c>
      <c r="R22" s="2">
        <v>43796</v>
      </c>
      <c r="S22" s="13">
        <v>0.41840277777777773</v>
      </c>
      <c r="T22" s="12">
        <v>2.04</v>
      </c>
      <c r="U22" s="12">
        <v>-82.425356003399997</v>
      </c>
      <c r="V22" s="12">
        <v>27.873937901200001</v>
      </c>
      <c r="W22" s="12">
        <v>-0.73102</v>
      </c>
    </row>
    <row r="23" spans="1:23" x14ac:dyDescent="0.3">
      <c r="A23" s="12">
        <v>3084052.4363000002</v>
      </c>
      <c r="B23" s="12">
        <v>359686.5232</v>
      </c>
      <c r="C23" s="12">
        <v>-0.87250000000000005</v>
      </c>
      <c r="D23" s="12">
        <v>22</v>
      </c>
      <c r="F23" s="12">
        <v>1.0999999999999999E-2</v>
      </c>
      <c r="G23" s="12">
        <v>1.6E-2</v>
      </c>
      <c r="H23" s="12" t="s">
        <v>240</v>
      </c>
      <c r="I23" s="12">
        <v>11</v>
      </c>
      <c r="J23" s="12">
        <v>2</v>
      </c>
      <c r="K23" s="12">
        <v>1.637</v>
      </c>
      <c r="L23" s="12">
        <v>0.86199999999999999</v>
      </c>
      <c r="M23" s="12">
        <v>1.3919999999999999</v>
      </c>
      <c r="N23" s="12">
        <v>1.4930000000000001</v>
      </c>
      <c r="O23" s="12">
        <v>2.2149999999999999</v>
      </c>
      <c r="P23" s="12">
        <v>8.9999999999999993E-3</v>
      </c>
      <c r="Q23" s="12">
        <v>7.0000000000000001E-3</v>
      </c>
      <c r="R23" s="2">
        <v>43796</v>
      </c>
      <c r="S23" s="13">
        <v>0.4185532407407408</v>
      </c>
      <c r="T23" s="12">
        <v>2.04</v>
      </c>
      <c r="U23" s="12">
        <v>-82.425334674599995</v>
      </c>
      <c r="V23" s="12">
        <v>27.873923543099998</v>
      </c>
      <c r="W23" s="12">
        <v>-0.79774</v>
      </c>
    </row>
    <row r="24" spans="1:23" x14ac:dyDescent="0.3">
      <c r="A24" s="12">
        <v>3084054.8141999999</v>
      </c>
      <c r="B24" s="12">
        <v>359689.16190000001</v>
      </c>
      <c r="C24" s="12">
        <v>-0.8679</v>
      </c>
      <c r="D24" s="12">
        <v>23</v>
      </c>
      <c r="F24" s="12">
        <v>1.0999999999999999E-2</v>
      </c>
      <c r="G24" s="12">
        <v>1.6E-2</v>
      </c>
      <c r="H24" s="12" t="s">
        <v>240</v>
      </c>
      <c r="I24" s="12">
        <v>11</v>
      </c>
      <c r="J24" s="12">
        <v>2</v>
      </c>
      <c r="K24" s="12">
        <v>1.639</v>
      </c>
      <c r="L24" s="12">
        <v>0.86199999999999999</v>
      </c>
      <c r="M24" s="12">
        <v>1.3939999999999999</v>
      </c>
      <c r="N24" s="12">
        <v>1.494</v>
      </c>
      <c r="O24" s="12">
        <v>2.2170000000000001</v>
      </c>
      <c r="P24" s="12">
        <v>8.9999999999999993E-3</v>
      </c>
      <c r="Q24" s="12">
        <v>7.0000000000000001E-3</v>
      </c>
      <c r="R24" s="2">
        <v>43796</v>
      </c>
      <c r="S24" s="13">
        <v>0.41870370370370374</v>
      </c>
      <c r="T24" s="12">
        <v>2.04</v>
      </c>
      <c r="U24" s="12">
        <v>-82.425308157800004</v>
      </c>
      <c r="V24" s="12">
        <v>27.873945279899999</v>
      </c>
      <c r="W24" s="12">
        <v>-0.79317000000000004</v>
      </c>
    </row>
    <row r="25" spans="1:23" x14ac:dyDescent="0.3">
      <c r="A25" s="12">
        <v>3084056.6908</v>
      </c>
      <c r="B25" s="12">
        <v>359687.18719999999</v>
      </c>
      <c r="C25" s="12">
        <v>-0.80759999999999998</v>
      </c>
      <c r="D25" s="12">
        <v>24</v>
      </c>
      <c r="F25" s="12">
        <v>1.0999999999999999E-2</v>
      </c>
      <c r="G25" s="12">
        <v>1.6E-2</v>
      </c>
      <c r="H25" s="12" t="s">
        <v>240</v>
      </c>
      <c r="I25" s="12">
        <v>11</v>
      </c>
      <c r="J25" s="12">
        <v>1</v>
      </c>
      <c r="K25" s="12">
        <v>1.641</v>
      </c>
      <c r="L25" s="12">
        <v>0.86099999999999999</v>
      </c>
      <c r="M25" s="12">
        <v>1.3959999999999999</v>
      </c>
      <c r="N25" s="12">
        <v>1.4950000000000001</v>
      </c>
      <c r="O25" s="12">
        <v>2.2189999999999999</v>
      </c>
      <c r="P25" s="12">
        <v>8.9999999999999993E-3</v>
      </c>
      <c r="Q25" s="12">
        <v>7.0000000000000001E-3</v>
      </c>
      <c r="R25" s="2">
        <v>43796</v>
      </c>
      <c r="S25" s="13">
        <v>0.418912037037037</v>
      </c>
      <c r="T25" s="12">
        <v>2.04</v>
      </c>
      <c r="U25" s="12">
        <v>-82.425328433900006</v>
      </c>
      <c r="V25" s="12">
        <v>27.873962008199999</v>
      </c>
      <c r="W25" s="12">
        <v>-0.73285999999999996</v>
      </c>
    </row>
    <row r="26" spans="1:23" x14ac:dyDescent="0.3">
      <c r="A26" s="12">
        <v>3084058.6373000001</v>
      </c>
      <c r="B26" s="12">
        <v>359684.42009999999</v>
      </c>
      <c r="C26" s="12">
        <v>-0.70109999999999995</v>
      </c>
      <c r="D26" s="12">
        <v>25</v>
      </c>
      <c r="F26" s="12">
        <v>1.0999999999999999E-2</v>
      </c>
      <c r="G26" s="12">
        <v>1.6E-2</v>
      </c>
      <c r="H26" s="12" t="s">
        <v>240</v>
      </c>
      <c r="I26" s="12">
        <v>11</v>
      </c>
      <c r="J26" s="12">
        <v>1</v>
      </c>
      <c r="K26" s="12">
        <v>1.6419999999999999</v>
      </c>
      <c r="L26" s="12">
        <v>0.86099999999999999</v>
      </c>
      <c r="M26" s="12">
        <v>1.3979999999999999</v>
      </c>
      <c r="N26" s="12">
        <v>1.496</v>
      </c>
      <c r="O26" s="12">
        <v>2.2210000000000001</v>
      </c>
      <c r="P26" s="12">
        <v>8.9999999999999993E-3</v>
      </c>
      <c r="Q26" s="12">
        <v>7.0000000000000001E-3</v>
      </c>
      <c r="R26" s="2">
        <v>43796</v>
      </c>
      <c r="S26" s="13">
        <v>0.41909722222222223</v>
      </c>
      <c r="T26" s="12">
        <v>2.04</v>
      </c>
      <c r="U26" s="12">
        <v>-82.4253567656</v>
      </c>
      <c r="V26" s="12">
        <v>27.873979284200001</v>
      </c>
      <c r="W26" s="12">
        <v>-0.62633000000000005</v>
      </c>
    </row>
    <row r="27" spans="1:23" x14ac:dyDescent="0.3">
      <c r="A27" s="12">
        <v>3084060.4309999999</v>
      </c>
      <c r="B27" s="12">
        <v>359681.85570000001</v>
      </c>
      <c r="C27" s="12">
        <v>-0.52610000000000001</v>
      </c>
      <c r="D27" s="12">
        <v>26</v>
      </c>
      <c r="F27" s="12">
        <v>1.0999999999999999E-2</v>
      </c>
      <c r="G27" s="12">
        <v>1.6E-2</v>
      </c>
      <c r="H27" s="12" t="s">
        <v>240</v>
      </c>
      <c r="I27" s="12">
        <v>11</v>
      </c>
      <c r="J27" s="12">
        <v>1</v>
      </c>
      <c r="K27" s="12">
        <v>1.6439999999999999</v>
      </c>
      <c r="L27" s="12">
        <v>0.86099999999999999</v>
      </c>
      <c r="M27" s="12">
        <v>1.4</v>
      </c>
      <c r="N27" s="12">
        <v>1.496</v>
      </c>
      <c r="O27" s="12">
        <v>2.2229999999999999</v>
      </c>
      <c r="P27" s="12">
        <v>8.9999999999999993E-3</v>
      </c>
      <c r="Q27" s="12">
        <v>7.0000000000000001E-3</v>
      </c>
      <c r="R27" s="2">
        <v>43796</v>
      </c>
      <c r="S27" s="13">
        <v>0.41924768518518518</v>
      </c>
      <c r="T27" s="12">
        <v>2.04</v>
      </c>
      <c r="U27" s="12">
        <v>-82.425383020699996</v>
      </c>
      <c r="V27" s="12">
        <v>27.873995202500002</v>
      </c>
      <c r="W27" s="12">
        <v>-0.45130999999999999</v>
      </c>
    </row>
    <row r="28" spans="1:23" x14ac:dyDescent="0.3">
      <c r="A28" s="12">
        <v>3084061.4663</v>
      </c>
      <c r="B28" s="12">
        <v>359680.24359999999</v>
      </c>
      <c r="C28" s="12">
        <v>-0.40710000000000002</v>
      </c>
      <c r="D28" s="12">
        <v>27</v>
      </c>
      <c r="F28" s="12">
        <v>1.2999999999999999E-2</v>
      </c>
      <c r="G28" s="12">
        <v>0.02</v>
      </c>
      <c r="H28" s="12" t="s">
        <v>240</v>
      </c>
      <c r="I28" s="12">
        <v>10</v>
      </c>
      <c r="J28" s="12">
        <v>4</v>
      </c>
      <c r="K28" s="12">
        <v>1.851</v>
      </c>
      <c r="L28" s="12">
        <v>0.97599999999999998</v>
      </c>
      <c r="M28" s="12">
        <v>1.573</v>
      </c>
      <c r="N28" s="12">
        <v>1.6930000000000001</v>
      </c>
      <c r="O28" s="12">
        <v>2.5089999999999999</v>
      </c>
      <c r="P28" s="12">
        <v>8.9999999999999993E-3</v>
      </c>
      <c r="Q28" s="12">
        <v>8.9999999999999993E-3</v>
      </c>
      <c r="R28" s="2">
        <v>43796</v>
      </c>
      <c r="S28" s="13">
        <v>0.419375</v>
      </c>
      <c r="T28" s="12">
        <v>2.04</v>
      </c>
      <c r="U28" s="12">
        <v>-82.425399514899993</v>
      </c>
      <c r="V28" s="12">
        <v>27.8740043765</v>
      </c>
      <c r="W28" s="12">
        <v>-0.33229999999999998</v>
      </c>
    </row>
    <row r="29" spans="1:23" x14ac:dyDescent="0.3">
      <c r="A29" s="12">
        <v>3084061.5268999999</v>
      </c>
      <c r="B29" s="12">
        <v>359680.08240000001</v>
      </c>
      <c r="C29" s="12">
        <v>-0.35630000000000001</v>
      </c>
      <c r="D29" s="12">
        <v>28</v>
      </c>
      <c r="E29" s="12" t="s">
        <v>313</v>
      </c>
      <c r="F29" s="12">
        <v>1.2E-2</v>
      </c>
      <c r="G29" s="12">
        <v>1.7999999999999999E-2</v>
      </c>
      <c r="H29" s="12" t="s">
        <v>240</v>
      </c>
      <c r="I29" s="12">
        <v>10</v>
      </c>
      <c r="J29" s="12">
        <v>1</v>
      </c>
      <c r="K29" s="12">
        <v>1.853</v>
      </c>
      <c r="L29" s="12">
        <v>0.97599999999999998</v>
      </c>
      <c r="M29" s="12">
        <v>1.575</v>
      </c>
      <c r="N29" s="12">
        <v>1.6950000000000001</v>
      </c>
      <c r="O29" s="12">
        <v>2.512</v>
      </c>
      <c r="P29" s="12">
        <v>8.9999999999999993E-3</v>
      </c>
      <c r="Q29" s="12">
        <v>8.0000000000000002E-3</v>
      </c>
      <c r="R29" s="2">
        <v>43796</v>
      </c>
      <c r="S29" s="13">
        <v>0.41947916666666668</v>
      </c>
      <c r="T29" s="12">
        <v>2.04</v>
      </c>
      <c r="U29" s="12">
        <v>-82.425401159200007</v>
      </c>
      <c r="V29" s="12">
        <v>27.874004906500002</v>
      </c>
      <c r="W29" s="12">
        <v>-0.28149999999999997</v>
      </c>
    </row>
    <row r="30" spans="1:23" x14ac:dyDescent="0.3">
      <c r="A30" s="12">
        <v>3084062.142</v>
      </c>
      <c r="B30" s="12">
        <v>359679.06949999998</v>
      </c>
      <c r="C30" s="12">
        <v>-0.2495</v>
      </c>
      <c r="D30" s="12">
        <v>29</v>
      </c>
      <c r="E30" s="12" t="s">
        <v>313</v>
      </c>
      <c r="F30" s="12">
        <v>1.2999999999999999E-2</v>
      </c>
      <c r="G30" s="12">
        <v>1.9E-2</v>
      </c>
      <c r="H30" s="12" t="s">
        <v>240</v>
      </c>
      <c r="I30" s="12">
        <v>9</v>
      </c>
      <c r="J30" s="12">
        <v>2</v>
      </c>
      <c r="K30" s="12">
        <v>2.35</v>
      </c>
      <c r="L30" s="12">
        <v>1.292</v>
      </c>
      <c r="M30" s="12">
        <v>1.9630000000000001</v>
      </c>
      <c r="N30" s="12">
        <v>2.1909999999999998</v>
      </c>
      <c r="O30" s="12">
        <v>3.2130000000000001</v>
      </c>
      <c r="P30" s="12">
        <v>8.9999999999999993E-3</v>
      </c>
      <c r="Q30" s="12">
        <v>8.9999999999999993E-3</v>
      </c>
      <c r="R30" s="2">
        <v>43796</v>
      </c>
      <c r="S30" s="13">
        <v>0.41962962962962963</v>
      </c>
      <c r="T30" s="12">
        <v>2.04</v>
      </c>
      <c r="U30" s="12">
        <v>-82.425411518499999</v>
      </c>
      <c r="V30" s="12">
        <v>27.874010351199999</v>
      </c>
      <c r="W30" s="12">
        <v>-0.17469000000000001</v>
      </c>
    </row>
    <row r="31" spans="1:23" x14ac:dyDescent="0.3">
      <c r="A31" s="12">
        <v>3084062.3794999998</v>
      </c>
      <c r="B31" s="12">
        <v>359678.7231</v>
      </c>
      <c r="C31" s="12">
        <v>-0.19470000000000001</v>
      </c>
      <c r="D31" s="12">
        <v>30</v>
      </c>
      <c r="E31" s="12" t="s">
        <v>313</v>
      </c>
      <c r="F31" s="12">
        <v>1.4E-2</v>
      </c>
      <c r="G31" s="12">
        <v>0.02</v>
      </c>
      <c r="H31" s="12" t="s">
        <v>240</v>
      </c>
      <c r="I31" s="12">
        <v>9</v>
      </c>
      <c r="J31" s="12">
        <v>1</v>
      </c>
      <c r="K31" s="12">
        <v>2.3530000000000002</v>
      </c>
      <c r="L31" s="12">
        <v>1.292</v>
      </c>
      <c r="M31" s="12">
        <v>1.966</v>
      </c>
      <c r="N31" s="12">
        <v>2.194</v>
      </c>
      <c r="O31" s="12">
        <v>3.2170000000000001</v>
      </c>
      <c r="P31" s="12">
        <v>8.9999999999999993E-3</v>
      </c>
      <c r="Q31" s="12">
        <v>0.01</v>
      </c>
      <c r="R31" s="2">
        <v>43796</v>
      </c>
      <c r="S31" s="13">
        <v>0.41974537037037035</v>
      </c>
      <c r="T31" s="12">
        <v>2.04</v>
      </c>
      <c r="U31" s="12">
        <v>-82.425415064500001</v>
      </c>
      <c r="V31" s="12">
        <v>27.874012458199999</v>
      </c>
      <c r="W31" s="12">
        <v>-0.11988</v>
      </c>
    </row>
    <row r="32" spans="1:23" x14ac:dyDescent="0.3">
      <c r="A32" s="12">
        <v>3084063.09</v>
      </c>
      <c r="B32" s="12">
        <v>359677.45630000002</v>
      </c>
      <c r="C32" s="12">
        <v>-0.12180000000000001</v>
      </c>
      <c r="D32" s="12">
        <v>31</v>
      </c>
      <c r="E32" s="12" t="s">
        <v>313</v>
      </c>
      <c r="F32" s="12">
        <v>1.4E-2</v>
      </c>
      <c r="G32" s="12">
        <v>2.1000000000000001E-2</v>
      </c>
      <c r="H32" s="12" t="s">
        <v>240</v>
      </c>
      <c r="I32" s="12">
        <v>9</v>
      </c>
      <c r="J32" s="12">
        <v>1</v>
      </c>
      <c r="K32" s="12">
        <v>2.3559999999999999</v>
      </c>
      <c r="L32" s="12">
        <v>1.2929999999999999</v>
      </c>
      <c r="M32" s="12">
        <v>1.97</v>
      </c>
      <c r="N32" s="12">
        <v>2.1960000000000002</v>
      </c>
      <c r="O32" s="12">
        <v>3.2210000000000001</v>
      </c>
      <c r="P32" s="12">
        <v>0.01</v>
      </c>
      <c r="Q32" s="12">
        <v>0.01</v>
      </c>
      <c r="R32" s="2">
        <v>43796</v>
      </c>
      <c r="S32" s="13">
        <v>0.41987268518518522</v>
      </c>
      <c r="T32" s="12">
        <v>2.04</v>
      </c>
      <c r="U32" s="12">
        <v>-82.425428013699999</v>
      </c>
      <c r="V32" s="12">
        <v>27.8740187372</v>
      </c>
      <c r="W32" s="12">
        <v>-4.6969999999999998E-2</v>
      </c>
    </row>
    <row r="33" spans="1:23" x14ac:dyDescent="0.3">
      <c r="A33" s="12">
        <v>3084063.2530999999</v>
      </c>
      <c r="B33" s="12">
        <v>359676.73060000001</v>
      </c>
      <c r="C33" s="12">
        <v>-0.18260000000000001</v>
      </c>
      <c r="D33" s="12">
        <v>32</v>
      </c>
      <c r="E33" s="12" t="s">
        <v>313</v>
      </c>
      <c r="F33" s="12">
        <v>1.4999999999999999E-2</v>
      </c>
      <c r="G33" s="12">
        <v>2.1999999999999999E-2</v>
      </c>
      <c r="H33" s="12" t="s">
        <v>240</v>
      </c>
      <c r="I33" s="12">
        <v>9</v>
      </c>
      <c r="J33" s="12">
        <v>1</v>
      </c>
      <c r="K33" s="12">
        <v>2.36</v>
      </c>
      <c r="L33" s="12">
        <v>1.294</v>
      </c>
      <c r="M33" s="12">
        <v>1.9730000000000001</v>
      </c>
      <c r="N33" s="12">
        <v>2.1989999999999998</v>
      </c>
      <c r="O33" s="12">
        <v>3.2250000000000001</v>
      </c>
      <c r="P33" s="12">
        <v>0.01</v>
      </c>
      <c r="Q33" s="12">
        <v>1.0999999999999999E-2</v>
      </c>
      <c r="R33" s="2">
        <v>43796</v>
      </c>
      <c r="S33" s="13">
        <v>0.41996527777777781</v>
      </c>
      <c r="T33" s="12">
        <v>2.04</v>
      </c>
      <c r="U33" s="12">
        <v>-82.425435402900007</v>
      </c>
      <c r="V33" s="12">
        <v>27.8740201329</v>
      </c>
      <c r="W33" s="12">
        <v>-0.10775999999999999</v>
      </c>
    </row>
    <row r="34" spans="1:23" x14ac:dyDescent="0.3">
      <c r="A34" s="12">
        <v>3084063.6156000001</v>
      </c>
      <c r="B34" s="12">
        <v>359676.09590000001</v>
      </c>
      <c r="C34" s="12">
        <v>-0.15140000000000001</v>
      </c>
      <c r="D34" s="12">
        <v>33</v>
      </c>
      <c r="F34" s="12">
        <v>1.6E-2</v>
      </c>
      <c r="G34" s="12">
        <v>2.3E-2</v>
      </c>
      <c r="H34" s="12" t="s">
        <v>240</v>
      </c>
      <c r="I34" s="12">
        <v>8</v>
      </c>
      <c r="J34" s="12">
        <v>3</v>
      </c>
      <c r="K34" s="12">
        <v>2.8969999999999998</v>
      </c>
      <c r="L34" s="12">
        <v>1.6739999999999999</v>
      </c>
      <c r="M34" s="12">
        <v>2.3639999999999999</v>
      </c>
      <c r="N34" s="12">
        <v>2.891</v>
      </c>
      <c r="O34" s="12">
        <v>4.093</v>
      </c>
      <c r="P34" s="12">
        <v>0.01</v>
      </c>
      <c r="Q34" s="12">
        <v>1.2E-2</v>
      </c>
      <c r="R34" s="2">
        <v>43796</v>
      </c>
      <c r="S34" s="13">
        <v>0.42008101851851848</v>
      </c>
      <c r="T34" s="12">
        <v>2.04</v>
      </c>
      <c r="U34" s="12">
        <v>-82.4254418915</v>
      </c>
      <c r="V34" s="12">
        <v>27.874023337699999</v>
      </c>
      <c r="W34" s="12">
        <v>-7.6560000000000003E-2</v>
      </c>
    </row>
    <row r="35" spans="1:23" x14ac:dyDescent="0.3">
      <c r="A35" s="12">
        <v>3084064.0334999999</v>
      </c>
      <c r="B35" s="12">
        <v>359675.33860000002</v>
      </c>
      <c r="C35" s="12">
        <v>-0.19500000000000001</v>
      </c>
      <c r="D35" s="12">
        <v>34</v>
      </c>
      <c r="F35" s="12">
        <v>1.4999999999999999E-2</v>
      </c>
      <c r="G35" s="12">
        <v>2.1999999999999999E-2</v>
      </c>
      <c r="H35" s="12" t="s">
        <v>240</v>
      </c>
      <c r="I35" s="12">
        <v>8</v>
      </c>
      <c r="J35" s="12">
        <v>2</v>
      </c>
      <c r="K35" s="12">
        <v>2.3650000000000002</v>
      </c>
      <c r="L35" s="12">
        <v>1.296</v>
      </c>
      <c r="M35" s="12">
        <v>1.978</v>
      </c>
      <c r="N35" s="12">
        <v>2.2029999999999998</v>
      </c>
      <c r="O35" s="12">
        <v>3.2320000000000002</v>
      </c>
      <c r="P35" s="12">
        <v>0.01</v>
      </c>
      <c r="Q35" s="12">
        <v>1.0999999999999999E-2</v>
      </c>
      <c r="R35" s="2">
        <v>43796</v>
      </c>
      <c r="S35" s="13">
        <v>0.42018518518518522</v>
      </c>
      <c r="T35" s="12">
        <v>2.04</v>
      </c>
      <c r="U35" s="12">
        <v>-82.425449631800007</v>
      </c>
      <c r="V35" s="12">
        <v>27.874027029600001</v>
      </c>
      <c r="W35" s="12">
        <v>-0.12015000000000001</v>
      </c>
    </row>
    <row r="36" spans="1:23" x14ac:dyDescent="0.3">
      <c r="A36" s="12">
        <v>3084061.0427000001</v>
      </c>
      <c r="B36" s="12">
        <v>359676.85399999999</v>
      </c>
      <c r="C36" s="12">
        <v>-0.1118</v>
      </c>
      <c r="D36" s="12">
        <v>35</v>
      </c>
      <c r="E36" s="12" t="s">
        <v>313</v>
      </c>
      <c r="F36" s="12">
        <v>1.4999999999999999E-2</v>
      </c>
      <c r="G36" s="12">
        <v>2.1000000000000001E-2</v>
      </c>
      <c r="H36" s="12" t="s">
        <v>240</v>
      </c>
      <c r="I36" s="12">
        <v>9</v>
      </c>
      <c r="J36" s="12">
        <v>2</v>
      </c>
      <c r="K36" s="12">
        <v>2.3690000000000002</v>
      </c>
      <c r="L36" s="12">
        <v>1.2969999999999999</v>
      </c>
      <c r="M36" s="12">
        <v>1.9830000000000001</v>
      </c>
      <c r="N36" s="12">
        <v>2.2069999999999999</v>
      </c>
      <c r="O36" s="12">
        <v>3.238</v>
      </c>
      <c r="P36" s="12">
        <v>0.01</v>
      </c>
      <c r="Q36" s="12">
        <v>1.0999999999999999E-2</v>
      </c>
      <c r="R36" s="2">
        <v>43796</v>
      </c>
      <c r="S36" s="13">
        <v>0.4203587962962963</v>
      </c>
      <c r="T36" s="12">
        <v>2.04</v>
      </c>
      <c r="U36" s="12">
        <v>-82.425433888499995</v>
      </c>
      <c r="V36" s="12">
        <v>27.874000197800001</v>
      </c>
      <c r="W36" s="12">
        <v>-3.696E-2</v>
      </c>
    </row>
    <row r="37" spans="1:23" x14ac:dyDescent="0.3">
      <c r="A37" s="12">
        <v>3084063.8322000001</v>
      </c>
      <c r="B37" s="12">
        <v>359678.96419999999</v>
      </c>
      <c r="C37" s="12">
        <v>-7.9000000000000001E-2</v>
      </c>
      <c r="D37" s="12">
        <v>36</v>
      </c>
      <c r="E37" s="12" t="s">
        <v>313</v>
      </c>
      <c r="F37" s="12">
        <v>1.4999999999999999E-2</v>
      </c>
      <c r="G37" s="12">
        <v>2.1999999999999999E-2</v>
      </c>
      <c r="H37" s="12" t="s">
        <v>240</v>
      </c>
      <c r="I37" s="12">
        <v>9</v>
      </c>
      <c r="J37" s="12">
        <v>2</v>
      </c>
      <c r="K37" s="12">
        <v>2.375</v>
      </c>
      <c r="L37" s="12">
        <v>1.298</v>
      </c>
      <c r="M37" s="12">
        <v>1.988</v>
      </c>
      <c r="N37" s="12">
        <v>2.2109999999999999</v>
      </c>
      <c r="O37" s="12">
        <v>3.2440000000000002</v>
      </c>
      <c r="P37" s="12">
        <v>0.01</v>
      </c>
      <c r="Q37" s="12">
        <v>1.0999999999999999E-2</v>
      </c>
      <c r="R37" s="2">
        <v>43796</v>
      </c>
      <c r="S37" s="13">
        <v>0.42050925925925925</v>
      </c>
      <c r="T37" s="12">
        <v>2.04</v>
      </c>
      <c r="U37" s="12">
        <v>-82.425412787599996</v>
      </c>
      <c r="V37" s="12">
        <v>27.874025593599999</v>
      </c>
      <c r="W37" s="12">
        <v>-4.1900000000000001E-3</v>
      </c>
    </row>
    <row r="38" spans="1:23" x14ac:dyDescent="0.3">
      <c r="A38" s="12">
        <v>3084065.7321000001</v>
      </c>
      <c r="B38" s="12">
        <v>359679.3873</v>
      </c>
      <c r="C38" s="12">
        <v>-4.4900000000000002E-2</v>
      </c>
      <c r="D38" s="12">
        <v>37</v>
      </c>
      <c r="E38" s="12" t="s">
        <v>313</v>
      </c>
      <c r="F38" s="12">
        <v>1.6E-2</v>
      </c>
      <c r="G38" s="12">
        <v>2.1999999999999999E-2</v>
      </c>
      <c r="H38" s="12" t="s">
        <v>240</v>
      </c>
      <c r="I38" s="12">
        <v>9</v>
      </c>
      <c r="J38" s="12">
        <v>2</v>
      </c>
      <c r="K38" s="12">
        <v>2.3759999999999999</v>
      </c>
      <c r="L38" s="12">
        <v>1.2989999999999999</v>
      </c>
      <c r="M38" s="12">
        <v>1.99</v>
      </c>
      <c r="N38" s="12">
        <v>2.2120000000000002</v>
      </c>
      <c r="O38" s="12">
        <v>3.246</v>
      </c>
      <c r="P38" s="12">
        <v>1.0999999999999999E-2</v>
      </c>
      <c r="Q38" s="12">
        <v>1.0999999999999999E-2</v>
      </c>
      <c r="R38" s="2">
        <v>43796</v>
      </c>
      <c r="S38" s="13">
        <v>0.42063657407407407</v>
      </c>
      <c r="T38" s="12">
        <v>2.04</v>
      </c>
      <c r="U38" s="12">
        <v>-82.425408715200007</v>
      </c>
      <c r="V38" s="12">
        <v>27.874042784</v>
      </c>
      <c r="W38" s="12">
        <v>2.9899999999999999E-2</v>
      </c>
    </row>
    <row r="39" spans="1:23" x14ac:dyDescent="0.3">
      <c r="A39" s="12">
        <v>3084066.0877</v>
      </c>
      <c r="B39" s="12">
        <v>359680.4362</v>
      </c>
      <c r="C39" s="12">
        <v>-0.1313</v>
      </c>
      <c r="D39" s="12">
        <v>38</v>
      </c>
      <c r="E39" s="12" t="s">
        <v>313</v>
      </c>
      <c r="F39" s="12">
        <v>1.6E-2</v>
      </c>
      <c r="G39" s="12">
        <v>2.1999999999999999E-2</v>
      </c>
      <c r="H39" s="12" t="s">
        <v>240</v>
      </c>
      <c r="I39" s="12">
        <v>9</v>
      </c>
      <c r="J39" s="12">
        <v>2</v>
      </c>
      <c r="K39" s="12">
        <v>2.3809999999999998</v>
      </c>
      <c r="L39" s="12">
        <v>1.3</v>
      </c>
      <c r="M39" s="12">
        <v>1.9950000000000001</v>
      </c>
      <c r="N39" s="12">
        <v>2.2160000000000002</v>
      </c>
      <c r="O39" s="12">
        <v>3.2530000000000001</v>
      </c>
      <c r="P39" s="12">
        <v>1.0999999999999999E-2</v>
      </c>
      <c r="Q39" s="12">
        <v>1.2E-2</v>
      </c>
      <c r="R39" s="2">
        <v>43796</v>
      </c>
      <c r="S39" s="13">
        <v>0.42074074074074069</v>
      </c>
      <c r="T39" s="12">
        <v>2.04</v>
      </c>
      <c r="U39" s="12">
        <v>-82.425398104999999</v>
      </c>
      <c r="V39" s="12">
        <v>27.8740461033</v>
      </c>
      <c r="W39" s="12">
        <v>-5.6509999999999998E-2</v>
      </c>
    </row>
    <row r="40" spans="1:23" x14ac:dyDescent="0.3">
      <c r="A40" s="12">
        <v>3084066.3295</v>
      </c>
      <c r="B40" s="12">
        <v>359679.97879999998</v>
      </c>
      <c r="C40" s="12">
        <v>-0.22509999999999999</v>
      </c>
      <c r="D40" s="12">
        <v>39</v>
      </c>
      <c r="E40" s="12" t="s">
        <v>313</v>
      </c>
      <c r="F40" s="12">
        <v>1.6E-2</v>
      </c>
      <c r="G40" s="12">
        <v>2.3E-2</v>
      </c>
      <c r="H40" s="12" t="s">
        <v>240</v>
      </c>
      <c r="I40" s="12">
        <v>9</v>
      </c>
      <c r="J40" s="12">
        <v>2</v>
      </c>
      <c r="K40" s="12">
        <v>2.3849999999999998</v>
      </c>
      <c r="L40" s="12">
        <v>1.3009999999999999</v>
      </c>
      <c r="M40" s="12">
        <v>1.998</v>
      </c>
      <c r="N40" s="12">
        <v>2.218</v>
      </c>
      <c r="O40" s="12">
        <v>3.2570000000000001</v>
      </c>
      <c r="P40" s="12">
        <v>1.0999999999999999E-2</v>
      </c>
      <c r="Q40" s="12">
        <v>1.2E-2</v>
      </c>
      <c r="R40" s="2">
        <v>43796</v>
      </c>
      <c r="S40" s="13">
        <v>0.42083333333333334</v>
      </c>
      <c r="T40" s="12">
        <v>2.04</v>
      </c>
      <c r="U40" s="12">
        <v>-82.425402778700004</v>
      </c>
      <c r="V40" s="12">
        <v>27.8740482374</v>
      </c>
      <c r="W40" s="12">
        <v>-0.15031</v>
      </c>
    </row>
    <row r="41" spans="1:23" x14ac:dyDescent="0.3">
      <c r="A41" s="12">
        <v>3084065.9267000002</v>
      </c>
      <c r="B41" s="12">
        <v>359680.6568</v>
      </c>
      <c r="C41" s="12">
        <v>-0.19109999999999999</v>
      </c>
      <c r="D41" s="12">
        <v>40</v>
      </c>
      <c r="E41" s="12" t="s">
        <v>313</v>
      </c>
      <c r="F41" s="12">
        <v>1.6E-2</v>
      </c>
      <c r="G41" s="12">
        <v>2.3E-2</v>
      </c>
      <c r="H41" s="12" t="s">
        <v>240</v>
      </c>
      <c r="I41" s="12">
        <v>9</v>
      </c>
      <c r="J41" s="12">
        <v>2</v>
      </c>
      <c r="K41" s="12">
        <v>2.3860000000000001</v>
      </c>
      <c r="L41" s="12">
        <v>1.302</v>
      </c>
      <c r="M41" s="12">
        <v>2</v>
      </c>
      <c r="N41" s="12">
        <v>2.2200000000000002</v>
      </c>
      <c r="O41" s="12">
        <v>3.2589999999999999</v>
      </c>
      <c r="P41" s="12">
        <v>1.0999999999999999E-2</v>
      </c>
      <c r="Q41" s="12">
        <v>1.2E-2</v>
      </c>
      <c r="R41" s="2">
        <v>43796</v>
      </c>
      <c r="S41" s="13">
        <v>0.42092592592592593</v>
      </c>
      <c r="T41" s="12">
        <v>2.04</v>
      </c>
      <c r="U41" s="12">
        <v>-82.425395845599994</v>
      </c>
      <c r="V41" s="12">
        <v>27.874044673499998</v>
      </c>
      <c r="W41" s="12">
        <v>-0.11631</v>
      </c>
    </row>
    <row r="42" spans="1:23" x14ac:dyDescent="0.3">
      <c r="A42" s="12">
        <v>3084067.1244000001</v>
      </c>
      <c r="B42" s="12">
        <v>359678.89740000002</v>
      </c>
      <c r="C42" s="12">
        <v>-0.18559999999999999</v>
      </c>
      <c r="D42" s="12">
        <v>41</v>
      </c>
      <c r="E42" s="12" t="s">
        <v>313</v>
      </c>
      <c r="F42" s="12">
        <v>1.6E-2</v>
      </c>
      <c r="G42" s="12">
        <v>2.3E-2</v>
      </c>
      <c r="H42" s="12" t="s">
        <v>240</v>
      </c>
      <c r="I42" s="12">
        <v>9</v>
      </c>
      <c r="J42" s="12">
        <v>2</v>
      </c>
      <c r="K42" s="12">
        <v>2.3889999999999998</v>
      </c>
      <c r="L42" s="12">
        <v>1.3029999999999999</v>
      </c>
      <c r="M42" s="12">
        <v>2.0030000000000001</v>
      </c>
      <c r="N42" s="12">
        <v>2.222</v>
      </c>
      <c r="O42" s="12">
        <v>3.2629999999999999</v>
      </c>
      <c r="P42" s="12">
        <v>1.0999999999999999E-2</v>
      </c>
      <c r="Q42" s="12">
        <v>1.2E-2</v>
      </c>
      <c r="R42" s="2">
        <v>43796</v>
      </c>
      <c r="S42" s="13">
        <v>0.42109953703703701</v>
      </c>
      <c r="T42" s="12">
        <v>2.04</v>
      </c>
      <c r="U42" s="12">
        <v>-82.425413855000002</v>
      </c>
      <c r="V42" s="12">
        <v>27.874055297599998</v>
      </c>
      <c r="W42" s="12">
        <v>-0.1108</v>
      </c>
    </row>
    <row r="43" spans="1:23" x14ac:dyDescent="0.3">
      <c r="A43" s="12">
        <v>3084065.6041999999</v>
      </c>
      <c r="B43" s="12">
        <v>359681.73920000001</v>
      </c>
      <c r="C43" s="12">
        <v>-0.36249999999999999</v>
      </c>
      <c r="D43" s="12">
        <v>42</v>
      </c>
      <c r="E43" s="12" t="s">
        <v>313</v>
      </c>
      <c r="F43" s="12">
        <v>1.6E-2</v>
      </c>
      <c r="G43" s="12">
        <v>2.3E-2</v>
      </c>
      <c r="H43" s="12" t="s">
        <v>240</v>
      </c>
      <c r="I43" s="12">
        <v>9</v>
      </c>
      <c r="J43" s="12">
        <v>1</v>
      </c>
      <c r="K43" s="12">
        <v>2.3959999999999999</v>
      </c>
      <c r="L43" s="12">
        <v>1.3049999999999999</v>
      </c>
      <c r="M43" s="12">
        <v>2.0099999999999998</v>
      </c>
      <c r="N43" s="12">
        <v>2.2269999999999999</v>
      </c>
      <c r="O43" s="12">
        <v>3.2719999999999998</v>
      </c>
      <c r="P43" s="12">
        <v>1.0999999999999999E-2</v>
      </c>
      <c r="Q43" s="12">
        <v>1.2E-2</v>
      </c>
      <c r="R43" s="2">
        <v>43796</v>
      </c>
      <c r="S43" s="13">
        <v>0.42127314814814815</v>
      </c>
      <c r="T43" s="12">
        <v>2.04</v>
      </c>
      <c r="U43" s="12">
        <v>-82.425384815000001</v>
      </c>
      <c r="V43" s="12">
        <v>27.8740418766</v>
      </c>
      <c r="W43" s="12">
        <v>-0.28771999999999998</v>
      </c>
    </row>
    <row r="44" spans="1:23" x14ac:dyDescent="0.3">
      <c r="A44" s="12">
        <v>3084065.6310999999</v>
      </c>
      <c r="B44" s="12">
        <v>359681.89270000003</v>
      </c>
      <c r="C44" s="12">
        <v>-0.38</v>
      </c>
      <c r="D44" s="12">
        <v>43</v>
      </c>
      <c r="F44" s="12">
        <v>1.6E-2</v>
      </c>
      <c r="G44" s="12">
        <v>2.3E-2</v>
      </c>
      <c r="H44" s="12" t="s">
        <v>240</v>
      </c>
      <c r="I44" s="12">
        <v>9</v>
      </c>
      <c r="J44" s="12">
        <v>2</v>
      </c>
      <c r="K44" s="12">
        <v>1.8939999999999999</v>
      </c>
      <c r="L44" s="12">
        <v>0.98299999999999998</v>
      </c>
      <c r="M44" s="12">
        <v>1.619</v>
      </c>
      <c r="N44" s="12">
        <v>1.726</v>
      </c>
      <c r="O44" s="12">
        <v>2.5630000000000002</v>
      </c>
      <c r="P44" s="12">
        <v>1.0999999999999999E-2</v>
      </c>
      <c r="Q44" s="12">
        <v>1.2E-2</v>
      </c>
      <c r="R44" s="2">
        <v>43796</v>
      </c>
      <c r="S44" s="13">
        <v>0.42136574074074074</v>
      </c>
      <c r="T44" s="12">
        <v>2.04</v>
      </c>
      <c r="U44" s="12">
        <v>-82.425383259300006</v>
      </c>
      <c r="V44" s="12">
        <v>27.874042135500002</v>
      </c>
      <c r="W44" s="12">
        <v>-0.30521999999999999</v>
      </c>
    </row>
    <row r="45" spans="1:23" x14ac:dyDescent="0.3">
      <c r="A45" s="12">
        <v>3084064.0594000001</v>
      </c>
      <c r="B45" s="12">
        <v>359684.8259</v>
      </c>
      <c r="C45" s="12">
        <v>-0.58560000000000001</v>
      </c>
      <c r="D45" s="12">
        <v>44</v>
      </c>
      <c r="F45" s="12">
        <v>1.2E-2</v>
      </c>
      <c r="G45" s="12">
        <v>1.7999999999999999E-2</v>
      </c>
      <c r="H45" s="12" t="s">
        <v>240</v>
      </c>
      <c r="I45" s="12">
        <v>10</v>
      </c>
      <c r="J45" s="12">
        <v>2</v>
      </c>
      <c r="K45" s="12">
        <v>1.8959999999999999</v>
      </c>
      <c r="L45" s="12">
        <v>0.98399999999999999</v>
      </c>
      <c r="M45" s="12">
        <v>1.621</v>
      </c>
      <c r="N45" s="12">
        <v>1.728</v>
      </c>
      <c r="O45" s="12">
        <v>2.5659999999999998</v>
      </c>
      <c r="P45" s="12">
        <v>8.0000000000000002E-3</v>
      </c>
      <c r="Q45" s="12">
        <v>8.0000000000000002E-3</v>
      </c>
      <c r="R45" s="2">
        <v>43796</v>
      </c>
      <c r="S45" s="13">
        <v>0.42152777777777778</v>
      </c>
      <c r="T45" s="12">
        <v>2.04</v>
      </c>
      <c r="U45" s="12">
        <v>-82.425353285</v>
      </c>
      <c r="V45" s="12">
        <v>27.874028259399999</v>
      </c>
      <c r="W45" s="12">
        <v>-0.51085000000000003</v>
      </c>
    </row>
    <row r="46" spans="1:23" x14ac:dyDescent="0.3">
      <c r="A46" s="12">
        <v>3084062.7403000002</v>
      </c>
      <c r="B46" s="12">
        <v>359687.58100000001</v>
      </c>
      <c r="C46" s="12">
        <v>-0.66930000000000001</v>
      </c>
      <c r="D46" s="12">
        <v>45</v>
      </c>
      <c r="F46" s="12">
        <v>1.0999999999999999E-2</v>
      </c>
      <c r="G46" s="12">
        <v>1.6E-2</v>
      </c>
      <c r="H46" s="12" t="s">
        <v>240</v>
      </c>
      <c r="I46" s="12">
        <v>11</v>
      </c>
      <c r="J46" s="12">
        <v>1</v>
      </c>
      <c r="K46" s="12">
        <v>1.6679999999999999</v>
      </c>
      <c r="L46" s="12">
        <v>0.85699999999999998</v>
      </c>
      <c r="M46" s="12">
        <v>1.431</v>
      </c>
      <c r="N46" s="12">
        <v>1.51</v>
      </c>
      <c r="O46" s="12">
        <v>2.25</v>
      </c>
      <c r="P46" s="12">
        <v>8.0000000000000002E-3</v>
      </c>
      <c r="Q46" s="12">
        <v>7.0000000000000001E-3</v>
      </c>
      <c r="R46" s="2">
        <v>43796</v>
      </c>
      <c r="S46" s="13">
        <v>0.42168981481481477</v>
      </c>
      <c r="T46" s="12">
        <v>2.04</v>
      </c>
      <c r="U46" s="12">
        <v>-82.425325149299994</v>
      </c>
      <c r="V46" s="12">
        <v>27.874016644200001</v>
      </c>
      <c r="W46" s="12">
        <v>-0.59458</v>
      </c>
    </row>
    <row r="47" spans="1:23" x14ac:dyDescent="0.3">
      <c r="A47" s="12">
        <v>3084061.2034</v>
      </c>
      <c r="B47" s="12">
        <v>359692.54859999998</v>
      </c>
      <c r="C47" s="12">
        <v>-0.85029999999999994</v>
      </c>
      <c r="D47" s="12">
        <v>46</v>
      </c>
      <c r="F47" s="12">
        <v>1.0999999999999999E-2</v>
      </c>
      <c r="G47" s="12">
        <v>1.6E-2</v>
      </c>
      <c r="H47" s="12" t="s">
        <v>240</v>
      </c>
      <c r="I47" s="12">
        <v>11</v>
      </c>
      <c r="J47" s="12">
        <v>2</v>
      </c>
      <c r="K47" s="12">
        <v>1.67</v>
      </c>
      <c r="L47" s="12">
        <v>0.85699999999999998</v>
      </c>
      <c r="M47" s="12">
        <v>1.4339999999999999</v>
      </c>
      <c r="N47" s="12">
        <v>1.5109999999999999</v>
      </c>
      <c r="O47" s="12">
        <v>2.2530000000000001</v>
      </c>
      <c r="P47" s="12">
        <v>8.0000000000000002E-3</v>
      </c>
      <c r="Q47" s="12">
        <v>7.0000000000000001E-3</v>
      </c>
      <c r="R47" s="2">
        <v>43796</v>
      </c>
      <c r="S47" s="13">
        <v>0.42196759259259259</v>
      </c>
      <c r="T47" s="12">
        <v>2.04</v>
      </c>
      <c r="U47" s="12">
        <v>-82.425274518500004</v>
      </c>
      <c r="V47" s="12">
        <v>27.8740032957</v>
      </c>
      <c r="W47" s="12">
        <v>-0.77561999999999998</v>
      </c>
    </row>
    <row r="48" spans="1:23" x14ac:dyDescent="0.3">
      <c r="A48" s="12">
        <v>3084063.8229999999</v>
      </c>
      <c r="B48" s="12">
        <v>359695.04759999999</v>
      </c>
      <c r="C48" s="12">
        <v>-0.85560000000000003</v>
      </c>
      <c r="D48" s="12">
        <v>47</v>
      </c>
      <c r="F48" s="12">
        <v>1.0999999999999999E-2</v>
      </c>
      <c r="G48" s="12">
        <v>1.6E-2</v>
      </c>
      <c r="H48" s="12" t="s">
        <v>240</v>
      </c>
      <c r="I48" s="12">
        <v>11</v>
      </c>
      <c r="J48" s="12">
        <v>1</v>
      </c>
      <c r="K48" s="12">
        <v>1.673</v>
      </c>
      <c r="L48" s="12">
        <v>0.85699999999999998</v>
      </c>
      <c r="M48" s="12">
        <v>1.4370000000000001</v>
      </c>
      <c r="N48" s="12">
        <v>1.5129999999999999</v>
      </c>
      <c r="O48" s="12">
        <v>2.2549999999999999</v>
      </c>
      <c r="P48" s="12">
        <v>8.0000000000000002E-3</v>
      </c>
      <c r="Q48" s="12">
        <v>7.0000000000000001E-3</v>
      </c>
      <c r="R48" s="2">
        <v>43796</v>
      </c>
      <c r="S48" s="13">
        <v>0.42215277777777777</v>
      </c>
      <c r="T48" s="12">
        <v>2.04</v>
      </c>
      <c r="U48" s="12">
        <v>-82.425249448900004</v>
      </c>
      <c r="V48" s="12">
        <v>27.874027199099999</v>
      </c>
      <c r="W48" s="12">
        <v>-0.78095999999999999</v>
      </c>
    </row>
    <row r="49" spans="1:23" x14ac:dyDescent="0.3">
      <c r="A49" s="12">
        <v>3084065.2305000001</v>
      </c>
      <c r="B49" s="12">
        <v>359692.76179999998</v>
      </c>
      <c r="C49" s="12">
        <v>-0.81310000000000004</v>
      </c>
      <c r="D49" s="12">
        <v>48</v>
      </c>
      <c r="F49" s="12">
        <v>1.0999999999999999E-2</v>
      </c>
      <c r="G49" s="12">
        <v>1.6E-2</v>
      </c>
      <c r="H49" s="12" t="s">
        <v>240</v>
      </c>
      <c r="I49" s="12">
        <v>11</v>
      </c>
      <c r="J49" s="12">
        <v>2</v>
      </c>
      <c r="K49" s="12">
        <v>1.6739999999999999</v>
      </c>
      <c r="L49" s="12">
        <v>0.85699999999999998</v>
      </c>
      <c r="M49" s="12">
        <v>1.4390000000000001</v>
      </c>
      <c r="N49" s="12">
        <v>1.5129999999999999</v>
      </c>
      <c r="O49" s="12">
        <v>2.2570000000000001</v>
      </c>
      <c r="P49" s="12">
        <v>8.0000000000000002E-3</v>
      </c>
      <c r="Q49" s="12">
        <v>7.0000000000000001E-3</v>
      </c>
      <c r="R49" s="2">
        <v>43796</v>
      </c>
      <c r="S49" s="13">
        <v>0.4223263888888889</v>
      </c>
      <c r="T49" s="12">
        <v>2.04</v>
      </c>
      <c r="U49" s="12">
        <v>-82.425272828999994</v>
      </c>
      <c r="V49" s="12">
        <v>27.874039661299999</v>
      </c>
      <c r="W49" s="12">
        <v>-0.73843999999999999</v>
      </c>
    </row>
    <row r="50" spans="1:23" x14ac:dyDescent="0.3">
      <c r="A50" s="12">
        <v>3084066.7651999998</v>
      </c>
      <c r="B50" s="12">
        <v>359689.60950000002</v>
      </c>
      <c r="C50" s="12">
        <v>-0.70569999999999999</v>
      </c>
      <c r="D50" s="12">
        <v>49</v>
      </c>
      <c r="F50" s="12">
        <v>1.0999999999999999E-2</v>
      </c>
      <c r="G50" s="12">
        <v>1.6E-2</v>
      </c>
      <c r="H50" s="12" t="s">
        <v>240</v>
      </c>
      <c r="I50" s="12">
        <v>12</v>
      </c>
      <c r="J50" s="12">
        <v>2</v>
      </c>
      <c r="K50" s="12">
        <v>1.677</v>
      </c>
      <c r="L50" s="12">
        <v>0.85599999999999998</v>
      </c>
      <c r="M50" s="12">
        <v>1.4410000000000001</v>
      </c>
      <c r="N50" s="12">
        <v>1.5149999999999999</v>
      </c>
      <c r="O50" s="12">
        <v>2.2589999999999999</v>
      </c>
      <c r="P50" s="12">
        <v>8.0000000000000002E-3</v>
      </c>
      <c r="Q50" s="12">
        <v>7.0000000000000001E-3</v>
      </c>
      <c r="R50" s="2">
        <v>43796</v>
      </c>
      <c r="S50" s="13">
        <v>0.42251157407407408</v>
      </c>
      <c r="T50" s="12">
        <v>2.04</v>
      </c>
      <c r="U50" s="12">
        <v>-82.425305023999996</v>
      </c>
      <c r="V50" s="12">
        <v>27.874053180499999</v>
      </c>
      <c r="W50" s="12">
        <v>-0.63100999999999996</v>
      </c>
    </row>
    <row r="51" spans="1:23" x14ac:dyDescent="0.3">
      <c r="A51" s="12">
        <v>3084068.6305999998</v>
      </c>
      <c r="B51" s="12">
        <v>359686.65539999999</v>
      </c>
      <c r="C51" s="12">
        <v>-0.54069999999999996</v>
      </c>
      <c r="D51" s="12">
        <v>50</v>
      </c>
      <c r="F51" s="12">
        <v>1.2E-2</v>
      </c>
      <c r="G51" s="12">
        <v>1.7000000000000001E-2</v>
      </c>
      <c r="H51" s="12" t="s">
        <v>240</v>
      </c>
      <c r="I51" s="12">
        <v>10</v>
      </c>
      <c r="J51" s="12">
        <v>1</v>
      </c>
      <c r="K51" s="12">
        <v>1.6779999999999999</v>
      </c>
      <c r="L51" s="12">
        <v>0.85599999999999998</v>
      </c>
      <c r="M51" s="12">
        <v>1.444</v>
      </c>
      <c r="N51" s="12">
        <v>1.516</v>
      </c>
      <c r="O51" s="12">
        <v>2.262</v>
      </c>
      <c r="P51" s="12">
        <v>8.0000000000000002E-3</v>
      </c>
      <c r="Q51" s="12">
        <v>8.0000000000000002E-3</v>
      </c>
      <c r="R51" s="2">
        <v>43796</v>
      </c>
      <c r="S51" s="13">
        <v>0.42266203703703703</v>
      </c>
      <c r="T51" s="12">
        <v>2.04</v>
      </c>
      <c r="U51" s="12">
        <v>-82.425335245300005</v>
      </c>
      <c r="V51" s="12">
        <v>27.874069705</v>
      </c>
      <c r="W51" s="12">
        <v>-0.46598000000000001</v>
      </c>
    </row>
    <row r="52" spans="1:23" x14ac:dyDescent="0.3">
      <c r="A52" s="12">
        <v>3084069.6296000001</v>
      </c>
      <c r="B52" s="12">
        <v>359684.95270000002</v>
      </c>
      <c r="C52" s="12">
        <v>-0.38250000000000001</v>
      </c>
      <c r="D52" s="12">
        <v>51</v>
      </c>
      <c r="F52" s="12">
        <v>1.0999999999999999E-2</v>
      </c>
      <c r="G52" s="12">
        <v>1.7000000000000001E-2</v>
      </c>
      <c r="H52" s="12" t="s">
        <v>240</v>
      </c>
      <c r="I52" s="12">
        <v>10</v>
      </c>
      <c r="J52" s="12">
        <v>2</v>
      </c>
      <c r="K52" s="12">
        <v>1.9259999999999999</v>
      </c>
      <c r="L52" s="12">
        <v>0.98899999999999999</v>
      </c>
      <c r="M52" s="12">
        <v>1.653</v>
      </c>
      <c r="N52" s="12">
        <v>1.7509999999999999</v>
      </c>
      <c r="O52" s="12">
        <v>2.6030000000000002</v>
      </c>
      <c r="P52" s="12">
        <v>8.0000000000000002E-3</v>
      </c>
      <c r="Q52" s="12">
        <v>8.0000000000000002E-3</v>
      </c>
      <c r="R52" s="2">
        <v>43796</v>
      </c>
      <c r="S52" s="13">
        <v>0.4227893518518519</v>
      </c>
      <c r="T52" s="12">
        <v>2.04</v>
      </c>
      <c r="U52" s="12">
        <v>-82.425352655300003</v>
      </c>
      <c r="V52" s="12">
        <v>27.874078541900001</v>
      </c>
      <c r="W52" s="12">
        <v>-0.30776999999999999</v>
      </c>
    </row>
    <row r="53" spans="1:23" x14ac:dyDescent="0.3">
      <c r="A53" s="12">
        <v>3084069.7908999999</v>
      </c>
      <c r="B53" s="12">
        <v>359684.80219999998</v>
      </c>
      <c r="C53" s="12">
        <v>-0.32190000000000002</v>
      </c>
      <c r="D53" s="12">
        <v>52</v>
      </c>
      <c r="E53" s="12" t="s">
        <v>313</v>
      </c>
      <c r="F53" s="12">
        <v>1.2E-2</v>
      </c>
      <c r="G53" s="12">
        <v>1.7999999999999999E-2</v>
      </c>
      <c r="H53" s="12" t="s">
        <v>240</v>
      </c>
      <c r="I53" s="12">
        <v>10</v>
      </c>
      <c r="J53" s="12">
        <v>1</v>
      </c>
      <c r="K53" s="12">
        <v>1.929</v>
      </c>
      <c r="L53" s="12">
        <v>0.99</v>
      </c>
      <c r="M53" s="12">
        <v>1.655</v>
      </c>
      <c r="N53" s="12">
        <v>1.7529999999999999</v>
      </c>
      <c r="O53" s="12">
        <v>2.6059999999999999</v>
      </c>
      <c r="P53" s="12">
        <v>8.0000000000000002E-3</v>
      </c>
      <c r="Q53" s="12">
        <v>8.0000000000000002E-3</v>
      </c>
      <c r="R53" s="2">
        <v>43796</v>
      </c>
      <c r="S53" s="13">
        <v>0.42290509259259257</v>
      </c>
      <c r="T53" s="12">
        <v>2.04</v>
      </c>
      <c r="U53" s="12">
        <v>-82.425354202799994</v>
      </c>
      <c r="V53" s="12">
        <v>27.874079981800001</v>
      </c>
      <c r="W53" s="12">
        <v>-0.24717</v>
      </c>
    </row>
    <row r="54" spans="1:23" x14ac:dyDescent="0.3">
      <c r="A54" s="12">
        <v>3084069.9031000002</v>
      </c>
      <c r="B54" s="12">
        <v>359684.15759999998</v>
      </c>
      <c r="C54" s="12">
        <v>-0.26979999999999998</v>
      </c>
      <c r="D54" s="12">
        <v>53</v>
      </c>
      <c r="E54" s="12" t="s">
        <v>313</v>
      </c>
      <c r="F54" s="12">
        <v>1.2999999999999999E-2</v>
      </c>
      <c r="G54" s="12">
        <v>0.02</v>
      </c>
      <c r="H54" s="12" t="s">
        <v>240</v>
      </c>
      <c r="I54" s="12">
        <v>9</v>
      </c>
      <c r="J54" s="12">
        <v>2</v>
      </c>
      <c r="K54" s="12">
        <v>1.9319999999999999</v>
      </c>
      <c r="L54" s="12">
        <v>0.99099999999999999</v>
      </c>
      <c r="M54" s="12">
        <v>1.6579999999999999</v>
      </c>
      <c r="N54" s="12">
        <v>1.7549999999999999</v>
      </c>
      <c r="O54" s="12">
        <v>2.61</v>
      </c>
      <c r="P54" s="12">
        <v>8.9999999999999993E-3</v>
      </c>
      <c r="Q54" s="12">
        <v>0.01</v>
      </c>
      <c r="R54" s="2">
        <v>43796</v>
      </c>
      <c r="S54" s="13">
        <v>0.42300925925925931</v>
      </c>
      <c r="T54" s="12">
        <v>2.04</v>
      </c>
      <c r="U54" s="12">
        <v>-82.425360762400004</v>
      </c>
      <c r="V54" s="12">
        <v>27.8740809267</v>
      </c>
      <c r="W54" s="12">
        <v>-0.19506000000000001</v>
      </c>
    </row>
    <row r="55" spans="1:23" x14ac:dyDescent="0.3">
      <c r="A55" s="12">
        <v>3084070.3683000002</v>
      </c>
      <c r="B55" s="12">
        <v>359682.48050000001</v>
      </c>
      <c r="C55" s="12">
        <v>-0.14779999999999999</v>
      </c>
      <c r="D55" s="12">
        <v>54</v>
      </c>
      <c r="E55" s="12" t="s">
        <v>313</v>
      </c>
      <c r="F55" s="12">
        <v>1.2999999999999999E-2</v>
      </c>
      <c r="G55" s="12">
        <v>0.02</v>
      </c>
      <c r="H55" s="12" t="s">
        <v>240</v>
      </c>
      <c r="I55" s="12">
        <v>9</v>
      </c>
      <c r="J55" s="12">
        <v>2</v>
      </c>
      <c r="K55" s="12">
        <v>2.4540000000000002</v>
      </c>
      <c r="L55" s="12">
        <v>1.323</v>
      </c>
      <c r="M55" s="12">
        <v>2.0670000000000002</v>
      </c>
      <c r="N55" s="12">
        <v>2.2709999999999999</v>
      </c>
      <c r="O55" s="12">
        <v>3.3439999999999999</v>
      </c>
      <c r="P55" s="12">
        <v>8.9999999999999993E-3</v>
      </c>
      <c r="Q55" s="12">
        <v>0.01</v>
      </c>
      <c r="R55" s="2">
        <v>43796</v>
      </c>
      <c r="S55" s="13">
        <v>0.42313657407407407</v>
      </c>
      <c r="T55" s="12">
        <v>2.04</v>
      </c>
      <c r="U55" s="12">
        <v>-82.425377849499995</v>
      </c>
      <c r="V55" s="12">
        <v>27.8740849488</v>
      </c>
      <c r="W55" s="12">
        <v>-7.3039999999999994E-2</v>
      </c>
    </row>
    <row r="56" spans="1:23" x14ac:dyDescent="0.3">
      <c r="A56" s="12">
        <v>3084070.9687999999</v>
      </c>
      <c r="B56" s="12">
        <v>359681.40850000002</v>
      </c>
      <c r="C56" s="12">
        <v>-0.1336</v>
      </c>
      <c r="D56" s="12">
        <v>55</v>
      </c>
      <c r="E56" s="12" t="s">
        <v>313</v>
      </c>
      <c r="F56" s="12">
        <v>1.4E-2</v>
      </c>
      <c r="G56" s="12">
        <v>2.1000000000000001E-2</v>
      </c>
      <c r="H56" s="12" t="s">
        <v>240</v>
      </c>
      <c r="I56" s="12">
        <v>9</v>
      </c>
      <c r="J56" s="12">
        <v>2</v>
      </c>
      <c r="K56" s="12">
        <v>2.46</v>
      </c>
      <c r="L56" s="12">
        <v>1.325</v>
      </c>
      <c r="M56" s="12">
        <v>2.073</v>
      </c>
      <c r="N56" s="12">
        <v>2.2759999999999998</v>
      </c>
      <c r="O56" s="12">
        <v>3.351</v>
      </c>
      <c r="P56" s="12">
        <v>0.01</v>
      </c>
      <c r="Q56" s="12">
        <v>1.0999999999999999E-2</v>
      </c>
      <c r="R56" s="2">
        <v>43796</v>
      </c>
      <c r="S56" s="13">
        <v>0.42327546296296298</v>
      </c>
      <c r="T56" s="12">
        <v>2.04</v>
      </c>
      <c r="U56" s="12">
        <v>-82.425388807299996</v>
      </c>
      <c r="V56" s="12">
        <v>27.874090255599999</v>
      </c>
      <c r="W56" s="12">
        <v>-5.883E-2</v>
      </c>
    </row>
    <row r="57" spans="1:23" x14ac:dyDescent="0.3">
      <c r="A57" s="12">
        <v>3084070.8854</v>
      </c>
      <c r="B57" s="12">
        <v>359680.67910000001</v>
      </c>
      <c r="C57" s="12">
        <v>-0.2087</v>
      </c>
      <c r="D57" s="12">
        <v>56</v>
      </c>
      <c r="F57" s="12">
        <v>1.6E-2</v>
      </c>
      <c r="G57" s="12">
        <v>2.3E-2</v>
      </c>
      <c r="H57" s="12" t="s">
        <v>240</v>
      </c>
      <c r="I57" s="12">
        <v>9</v>
      </c>
      <c r="J57" s="12">
        <v>2</v>
      </c>
      <c r="K57" s="12">
        <v>2.468</v>
      </c>
      <c r="L57" s="12">
        <v>1.3280000000000001</v>
      </c>
      <c r="M57" s="12">
        <v>2.081</v>
      </c>
      <c r="N57" s="12">
        <v>2.282</v>
      </c>
      <c r="O57" s="12">
        <v>3.3620000000000001</v>
      </c>
      <c r="P57" s="12">
        <v>1.0999999999999999E-2</v>
      </c>
      <c r="Q57" s="12">
        <v>1.0999999999999999E-2</v>
      </c>
      <c r="R57" s="2">
        <v>43796</v>
      </c>
      <c r="S57" s="13">
        <v>0.42350694444444442</v>
      </c>
      <c r="T57" s="12">
        <v>2.04</v>
      </c>
      <c r="U57" s="12">
        <v>-82.425396204999998</v>
      </c>
      <c r="V57" s="12">
        <v>27.874089426400001</v>
      </c>
      <c r="W57" s="12">
        <v>-0.13392999999999999</v>
      </c>
    </row>
    <row r="58" spans="1:23" x14ac:dyDescent="0.3">
      <c r="A58" s="12">
        <v>3084071.3709</v>
      </c>
      <c r="B58" s="12">
        <v>359679.83860000002</v>
      </c>
      <c r="C58" s="12">
        <v>-0.2117</v>
      </c>
      <c r="D58" s="12">
        <v>57</v>
      </c>
      <c r="F58" s="12">
        <v>2.5000000000000001E-2</v>
      </c>
      <c r="G58" s="12">
        <v>4.2000000000000003E-2</v>
      </c>
      <c r="H58" s="12" t="s">
        <v>240</v>
      </c>
      <c r="I58" s="12">
        <v>9</v>
      </c>
      <c r="J58" s="12">
        <v>2</v>
      </c>
      <c r="K58" s="12">
        <v>3.089</v>
      </c>
      <c r="L58" s="12">
        <v>1.768</v>
      </c>
      <c r="M58" s="12">
        <v>2.5329999999999999</v>
      </c>
      <c r="N58" s="12">
        <v>3.052</v>
      </c>
      <c r="O58" s="12">
        <v>4.3419999999999996</v>
      </c>
      <c r="P58" s="12">
        <v>1.6E-2</v>
      </c>
      <c r="Q58" s="12">
        <v>0.02</v>
      </c>
      <c r="R58" s="2">
        <v>43796</v>
      </c>
      <c r="S58" s="13">
        <v>0.42370370370370369</v>
      </c>
      <c r="T58" s="12">
        <v>2.04</v>
      </c>
      <c r="U58" s="12">
        <v>-82.425404798200006</v>
      </c>
      <c r="V58" s="12">
        <v>27.874093719600001</v>
      </c>
      <c r="W58" s="12">
        <v>-0.13691999999999999</v>
      </c>
    </row>
    <row r="59" spans="1:23" x14ac:dyDescent="0.3">
      <c r="A59" s="12">
        <v>3084073.2803000002</v>
      </c>
      <c r="B59" s="12">
        <v>359684.02380000002</v>
      </c>
      <c r="C59" s="12">
        <v>-0.21659999999999999</v>
      </c>
      <c r="D59" s="12">
        <v>58</v>
      </c>
      <c r="E59" s="12" t="s">
        <v>313</v>
      </c>
      <c r="F59" s="12">
        <v>1.6E-2</v>
      </c>
      <c r="G59" s="12">
        <v>2.3E-2</v>
      </c>
      <c r="H59" s="12" t="s">
        <v>240</v>
      </c>
      <c r="I59" s="12">
        <v>9</v>
      </c>
      <c r="J59" s="12">
        <v>2</v>
      </c>
      <c r="K59" s="12">
        <v>2.484</v>
      </c>
      <c r="L59" s="12">
        <v>1.333</v>
      </c>
      <c r="M59" s="12">
        <v>2.0960000000000001</v>
      </c>
      <c r="N59" s="12">
        <v>2.294</v>
      </c>
      <c r="O59" s="12">
        <v>3.3809999999999998</v>
      </c>
      <c r="P59" s="12">
        <v>0.01</v>
      </c>
      <c r="Q59" s="12">
        <v>1.2E-2</v>
      </c>
      <c r="R59" s="2">
        <v>43796</v>
      </c>
      <c r="S59" s="13">
        <v>0.42396990740740742</v>
      </c>
      <c r="T59" s="12">
        <v>2.04</v>
      </c>
      <c r="U59" s="12">
        <v>-82.425362520299998</v>
      </c>
      <c r="V59" s="12">
        <v>27.874111390700001</v>
      </c>
      <c r="W59" s="12">
        <v>-0.14187</v>
      </c>
    </row>
    <row r="60" spans="1:23" x14ac:dyDescent="0.3">
      <c r="A60" s="12">
        <v>3084072.7823999999</v>
      </c>
      <c r="B60" s="12">
        <v>359685.29450000002</v>
      </c>
      <c r="C60" s="12">
        <v>-0.28260000000000002</v>
      </c>
      <c r="D60" s="12">
        <v>59</v>
      </c>
      <c r="E60" s="12" t="s">
        <v>313</v>
      </c>
      <c r="F60" s="12">
        <v>1.6E-2</v>
      </c>
      <c r="G60" s="12">
        <v>2.3E-2</v>
      </c>
      <c r="H60" s="12" t="s">
        <v>240</v>
      </c>
      <c r="I60" s="12">
        <v>9</v>
      </c>
      <c r="J60" s="12">
        <v>2</v>
      </c>
      <c r="K60" s="12">
        <v>2.4870000000000001</v>
      </c>
      <c r="L60" s="12">
        <v>1.3340000000000001</v>
      </c>
      <c r="M60" s="12">
        <v>2.0990000000000002</v>
      </c>
      <c r="N60" s="12">
        <v>2.2959999999999998</v>
      </c>
      <c r="O60" s="12">
        <v>3.3849999999999998</v>
      </c>
      <c r="P60" s="12">
        <v>1.0999999999999999E-2</v>
      </c>
      <c r="Q60" s="12">
        <v>1.2999999999999999E-2</v>
      </c>
      <c r="R60" s="2">
        <v>43796</v>
      </c>
      <c r="S60" s="13">
        <v>0.42408564814814814</v>
      </c>
      <c r="T60" s="12">
        <v>2.04</v>
      </c>
      <c r="U60" s="12">
        <v>-82.425349556599997</v>
      </c>
      <c r="V60" s="12">
        <v>27.874107030699999</v>
      </c>
      <c r="W60" s="12">
        <v>-0.20788000000000001</v>
      </c>
    </row>
    <row r="61" spans="1:23" x14ac:dyDescent="0.3">
      <c r="A61" s="12">
        <v>3084072.4556999998</v>
      </c>
      <c r="B61" s="12">
        <v>359685.8774</v>
      </c>
      <c r="C61" s="12">
        <v>-0.27060000000000001</v>
      </c>
      <c r="D61" s="12">
        <v>60</v>
      </c>
      <c r="E61" s="12" t="s">
        <v>313</v>
      </c>
      <c r="F61" s="12">
        <v>1.4E-2</v>
      </c>
      <c r="G61" s="12">
        <v>2.1000000000000001E-2</v>
      </c>
      <c r="H61" s="12" t="s">
        <v>240</v>
      </c>
      <c r="I61" s="12">
        <v>10</v>
      </c>
      <c r="J61" s="12">
        <v>2</v>
      </c>
      <c r="K61" s="12">
        <v>2.4910000000000001</v>
      </c>
      <c r="L61" s="12">
        <v>1.3360000000000001</v>
      </c>
      <c r="M61" s="12">
        <v>2.1030000000000002</v>
      </c>
      <c r="N61" s="12">
        <v>2.2989999999999999</v>
      </c>
      <c r="O61" s="12">
        <v>3.39</v>
      </c>
      <c r="P61" s="12">
        <v>8.9999999999999993E-3</v>
      </c>
      <c r="Q61" s="12">
        <v>0.01</v>
      </c>
      <c r="R61" s="2">
        <v>43796</v>
      </c>
      <c r="S61" s="13">
        <v>0.42421296296296296</v>
      </c>
      <c r="T61" s="12">
        <v>2.04</v>
      </c>
      <c r="U61" s="12">
        <v>-82.425343598300003</v>
      </c>
      <c r="V61" s="12">
        <v>27.874104143499999</v>
      </c>
      <c r="W61" s="12">
        <v>-0.19588</v>
      </c>
    </row>
    <row r="62" spans="1:23" x14ac:dyDescent="0.3">
      <c r="A62" s="12">
        <v>3084072.9197999998</v>
      </c>
      <c r="B62" s="12">
        <v>359685.63280000002</v>
      </c>
      <c r="C62" s="12">
        <v>-0.2326</v>
      </c>
      <c r="D62" s="12">
        <v>61</v>
      </c>
      <c r="E62" s="12" t="s">
        <v>313</v>
      </c>
      <c r="F62" s="12">
        <v>2.8000000000000001E-2</v>
      </c>
      <c r="G62" s="12">
        <v>3.6999999999999998E-2</v>
      </c>
      <c r="H62" s="12" t="s">
        <v>240</v>
      </c>
      <c r="I62" s="12">
        <v>10</v>
      </c>
      <c r="J62" s="12">
        <v>2</v>
      </c>
      <c r="K62" s="12">
        <v>1.9650000000000001</v>
      </c>
      <c r="L62" s="12">
        <v>0.998</v>
      </c>
      <c r="M62" s="12">
        <v>1.6930000000000001</v>
      </c>
      <c r="N62" s="12">
        <v>1.78</v>
      </c>
      <c r="O62" s="12">
        <v>2.6509999999999998</v>
      </c>
      <c r="P62" s="12">
        <v>1.7000000000000001E-2</v>
      </c>
      <c r="Q62" s="12">
        <v>2.1999999999999999E-2</v>
      </c>
      <c r="R62" s="2">
        <v>43796</v>
      </c>
      <c r="S62" s="13">
        <v>0.42430555555555555</v>
      </c>
      <c r="T62" s="12">
        <v>2.04</v>
      </c>
      <c r="U62" s="12">
        <v>-82.425346137199995</v>
      </c>
      <c r="V62" s="12">
        <v>27.8741083062</v>
      </c>
      <c r="W62" s="12">
        <v>-0.15787999999999999</v>
      </c>
    </row>
    <row r="63" spans="1:23" x14ac:dyDescent="0.3">
      <c r="A63" s="12">
        <v>3084071.9844</v>
      </c>
      <c r="B63" s="12">
        <v>359686.54519999999</v>
      </c>
      <c r="C63" s="12">
        <v>-0.3926</v>
      </c>
      <c r="D63" s="12">
        <v>62</v>
      </c>
      <c r="E63" s="12" t="s">
        <v>313</v>
      </c>
      <c r="F63" s="12">
        <v>0.02</v>
      </c>
      <c r="G63" s="12">
        <v>2.8000000000000001E-2</v>
      </c>
      <c r="H63" s="12" t="s">
        <v>240</v>
      </c>
      <c r="I63" s="12">
        <v>10</v>
      </c>
      <c r="J63" s="12">
        <v>2</v>
      </c>
      <c r="K63" s="12">
        <v>1.98</v>
      </c>
      <c r="L63" s="12">
        <v>1.002</v>
      </c>
      <c r="M63" s="12">
        <v>1.708</v>
      </c>
      <c r="N63" s="12">
        <v>1.7909999999999999</v>
      </c>
      <c r="O63" s="12">
        <v>2.67</v>
      </c>
      <c r="P63" s="12">
        <v>1.2999999999999999E-2</v>
      </c>
      <c r="Q63" s="12">
        <v>1.6E-2</v>
      </c>
      <c r="R63" s="2">
        <v>43796</v>
      </c>
      <c r="S63" s="13">
        <v>0.42493055555555559</v>
      </c>
      <c r="T63" s="12">
        <v>2.04</v>
      </c>
      <c r="U63" s="12">
        <v>-82.425336760600004</v>
      </c>
      <c r="V63" s="12">
        <v>27.874099960300001</v>
      </c>
      <c r="W63" s="12">
        <v>-0.31789000000000001</v>
      </c>
    </row>
    <row r="64" spans="1:23" x14ac:dyDescent="0.3">
      <c r="A64" s="12">
        <v>3084071.9778</v>
      </c>
      <c r="B64" s="12">
        <v>359686.71870000003</v>
      </c>
      <c r="C64" s="12">
        <v>-0.46589999999999998</v>
      </c>
      <c r="D64" s="12">
        <v>63</v>
      </c>
      <c r="F64" s="12">
        <v>0.02</v>
      </c>
      <c r="G64" s="12">
        <v>2.7E-2</v>
      </c>
      <c r="H64" s="12" t="s">
        <v>240</v>
      </c>
      <c r="I64" s="12">
        <v>7</v>
      </c>
      <c r="J64" s="12">
        <v>3</v>
      </c>
      <c r="K64" s="12">
        <v>2.129</v>
      </c>
      <c r="L64" s="12">
        <v>1.1779999999999999</v>
      </c>
      <c r="M64" s="12">
        <v>1.7729999999999999</v>
      </c>
      <c r="N64" s="12">
        <v>1.24</v>
      </c>
      <c r="O64" s="12">
        <v>2.4630000000000001</v>
      </c>
      <c r="P64" s="12">
        <v>1.2999999999999999E-2</v>
      </c>
      <c r="Q64" s="12">
        <v>1.6E-2</v>
      </c>
      <c r="R64" s="2">
        <v>43796</v>
      </c>
      <c r="S64" s="13">
        <v>0.42505787037037041</v>
      </c>
      <c r="T64" s="12">
        <v>2.04</v>
      </c>
      <c r="U64" s="12">
        <v>-82.425334997899995</v>
      </c>
      <c r="V64" s="12">
        <v>27.874099918999999</v>
      </c>
      <c r="W64" s="12">
        <v>-0.39118999999999998</v>
      </c>
    </row>
    <row r="65" spans="1:23" x14ac:dyDescent="0.3">
      <c r="A65" s="12">
        <v>3084070.8698</v>
      </c>
      <c r="B65" s="12">
        <v>359688.86440000002</v>
      </c>
      <c r="C65" s="12">
        <v>-0.62929999999999997</v>
      </c>
      <c r="D65" s="12">
        <v>64</v>
      </c>
      <c r="F65" s="12">
        <v>1.4E-2</v>
      </c>
      <c r="G65" s="12">
        <v>2.1000000000000001E-2</v>
      </c>
      <c r="H65" s="12" t="s">
        <v>240</v>
      </c>
      <c r="I65" s="12">
        <v>10</v>
      </c>
      <c r="J65" s="12">
        <v>1</v>
      </c>
      <c r="K65" s="12">
        <v>1.988</v>
      </c>
      <c r="L65" s="12">
        <v>1.004</v>
      </c>
      <c r="M65" s="12">
        <v>1.716</v>
      </c>
      <c r="N65" s="12">
        <v>1.796</v>
      </c>
      <c r="O65" s="12">
        <v>2.6789999999999998</v>
      </c>
      <c r="P65" s="12">
        <v>8.9999999999999993E-3</v>
      </c>
      <c r="Q65" s="12">
        <v>1.0999999999999999E-2</v>
      </c>
      <c r="R65" s="2">
        <v>43796</v>
      </c>
      <c r="S65" s="13">
        <v>0.4251967592592592</v>
      </c>
      <c r="T65" s="12">
        <v>2.04</v>
      </c>
      <c r="U65" s="12">
        <v>-82.425313075899993</v>
      </c>
      <c r="V65" s="12">
        <v>27.874090144899998</v>
      </c>
      <c r="W65" s="12">
        <v>-0.55461000000000005</v>
      </c>
    </row>
    <row r="66" spans="1:23" x14ac:dyDescent="0.3">
      <c r="A66" s="12">
        <v>3084069.3497000001</v>
      </c>
      <c r="B66" s="12">
        <v>359692.41769999999</v>
      </c>
      <c r="C66" s="12">
        <v>-0.75649999999999995</v>
      </c>
      <c r="D66" s="12">
        <v>65</v>
      </c>
      <c r="F66" s="12">
        <v>1.0999999999999999E-2</v>
      </c>
      <c r="G66" s="12">
        <v>1.6E-2</v>
      </c>
      <c r="H66" s="12" t="s">
        <v>240</v>
      </c>
      <c r="I66" s="12">
        <v>11</v>
      </c>
      <c r="J66" s="12">
        <v>2</v>
      </c>
      <c r="K66" s="12">
        <v>1.71</v>
      </c>
      <c r="L66" s="12">
        <v>0.85499999999999998</v>
      </c>
      <c r="M66" s="12">
        <v>1.4810000000000001</v>
      </c>
      <c r="N66" s="12">
        <v>1.532</v>
      </c>
      <c r="O66" s="12">
        <v>2.2959999999999998</v>
      </c>
      <c r="P66" s="12">
        <v>8.0000000000000002E-3</v>
      </c>
      <c r="Q66" s="12">
        <v>7.0000000000000001E-3</v>
      </c>
      <c r="R66" s="2">
        <v>43796</v>
      </c>
      <c r="S66" s="13">
        <v>0.42534722222222227</v>
      </c>
      <c r="T66" s="12">
        <v>2.04</v>
      </c>
      <c r="U66" s="12">
        <v>-82.425276810200003</v>
      </c>
      <c r="V66" s="12">
        <v>27.874076799600001</v>
      </c>
      <c r="W66" s="12">
        <v>-0.68184</v>
      </c>
    </row>
    <row r="67" spans="1:23" x14ac:dyDescent="0.3">
      <c r="A67" s="12">
        <v>3084067.8585999999</v>
      </c>
      <c r="B67" s="12">
        <v>359695.41039999999</v>
      </c>
      <c r="C67" s="12">
        <v>-0.84240000000000004</v>
      </c>
      <c r="D67" s="12">
        <v>66</v>
      </c>
      <c r="F67" s="12">
        <v>1.0999999999999999E-2</v>
      </c>
      <c r="G67" s="12">
        <v>1.6E-2</v>
      </c>
      <c r="H67" s="12" t="s">
        <v>240</v>
      </c>
      <c r="I67" s="12">
        <v>12</v>
      </c>
      <c r="J67" s="12">
        <v>1</v>
      </c>
      <c r="K67" s="12">
        <v>1.478</v>
      </c>
      <c r="L67" s="12">
        <v>0.8</v>
      </c>
      <c r="M67" s="12">
        <v>1.2430000000000001</v>
      </c>
      <c r="N67" s="12">
        <v>1.214</v>
      </c>
      <c r="O67" s="12">
        <v>1.913</v>
      </c>
      <c r="P67" s="12">
        <v>8.0000000000000002E-3</v>
      </c>
      <c r="Q67" s="12">
        <v>7.0000000000000001E-3</v>
      </c>
      <c r="R67" s="2">
        <v>43796</v>
      </c>
      <c r="S67" s="13">
        <v>0.42549768518518521</v>
      </c>
      <c r="T67" s="12">
        <v>2.04</v>
      </c>
      <c r="U67" s="12">
        <v>-82.4252462412</v>
      </c>
      <c r="V67" s="12">
        <v>27.874063657099999</v>
      </c>
      <c r="W67" s="12">
        <v>-0.76776999999999995</v>
      </c>
    </row>
    <row r="68" spans="1:23" x14ac:dyDescent="0.3">
      <c r="A68" s="12">
        <v>3084072.2455000002</v>
      </c>
      <c r="B68" s="12">
        <v>359699.74329999997</v>
      </c>
      <c r="C68" s="12">
        <v>-0.87470000000000003</v>
      </c>
      <c r="D68" s="12">
        <v>67</v>
      </c>
      <c r="F68" s="12">
        <v>1.0999999999999999E-2</v>
      </c>
      <c r="G68" s="12">
        <v>1.6E-2</v>
      </c>
      <c r="H68" s="12" t="s">
        <v>240</v>
      </c>
      <c r="I68" s="12">
        <v>12</v>
      </c>
      <c r="J68" s="12">
        <v>2</v>
      </c>
      <c r="K68" s="12">
        <v>1.482</v>
      </c>
      <c r="L68" s="12">
        <v>0.8</v>
      </c>
      <c r="M68" s="12">
        <v>1.248</v>
      </c>
      <c r="N68" s="12">
        <v>1.2170000000000001</v>
      </c>
      <c r="O68" s="12">
        <v>1.9179999999999999</v>
      </c>
      <c r="P68" s="12">
        <v>8.0000000000000002E-3</v>
      </c>
      <c r="Q68" s="12">
        <v>7.0000000000000001E-3</v>
      </c>
      <c r="R68" s="2">
        <v>43796</v>
      </c>
      <c r="S68" s="13">
        <v>0.42581018518518521</v>
      </c>
      <c r="T68" s="12">
        <v>2.04</v>
      </c>
      <c r="U68" s="12">
        <v>-82.425202755900003</v>
      </c>
      <c r="V68" s="12">
        <v>27.874103702199999</v>
      </c>
      <c r="W68" s="12">
        <v>-0.80013000000000001</v>
      </c>
    </row>
    <row r="69" spans="1:23" x14ac:dyDescent="0.3">
      <c r="A69" s="12">
        <v>3084073.8942999998</v>
      </c>
      <c r="B69" s="12">
        <v>359697.13179999997</v>
      </c>
      <c r="C69" s="12">
        <v>-0.83079999999999998</v>
      </c>
      <c r="D69" s="12">
        <v>68</v>
      </c>
      <c r="F69" s="12">
        <v>0.01</v>
      </c>
      <c r="G69" s="12">
        <v>1.6E-2</v>
      </c>
      <c r="H69" s="12" t="s">
        <v>240</v>
      </c>
      <c r="I69" s="12">
        <v>13</v>
      </c>
      <c r="J69" s="12">
        <v>2</v>
      </c>
      <c r="K69" s="12">
        <v>1.3520000000000001</v>
      </c>
      <c r="L69" s="12">
        <v>0.74199999999999999</v>
      </c>
      <c r="M69" s="12">
        <v>1.131</v>
      </c>
      <c r="N69" s="12">
        <v>1.0620000000000001</v>
      </c>
      <c r="O69" s="12">
        <v>1.7190000000000001</v>
      </c>
      <c r="P69" s="12">
        <v>8.0000000000000002E-3</v>
      </c>
      <c r="Q69" s="12">
        <v>7.0000000000000001E-3</v>
      </c>
      <c r="R69" s="2">
        <v>43796</v>
      </c>
      <c r="S69" s="13">
        <v>0.4259722222222222</v>
      </c>
      <c r="T69" s="12">
        <v>2.04</v>
      </c>
      <c r="U69" s="12">
        <v>-82.425229472200002</v>
      </c>
      <c r="V69" s="12">
        <v>27.874118307900002</v>
      </c>
      <c r="W69" s="12">
        <v>-0.75621000000000005</v>
      </c>
    </row>
    <row r="70" spans="1:23" x14ac:dyDescent="0.3">
      <c r="A70" s="12">
        <v>3084075.9345</v>
      </c>
      <c r="B70" s="12">
        <v>359694.18930000003</v>
      </c>
      <c r="C70" s="12">
        <v>-0.73599999999999999</v>
      </c>
      <c r="D70" s="12">
        <v>69</v>
      </c>
      <c r="F70" s="12">
        <v>1.0999999999999999E-2</v>
      </c>
      <c r="G70" s="12">
        <v>1.6E-2</v>
      </c>
      <c r="H70" s="12" t="s">
        <v>240</v>
      </c>
      <c r="I70" s="12">
        <v>12</v>
      </c>
      <c r="J70" s="12">
        <v>2</v>
      </c>
      <c r="K70" s="12">
        <v>1.4870000000000001</v>
      </c>
      <c r="L70" s="12">
        <v>0.8</v>
      </c>
      <c r="M70" s="12">
        <v>1.254</v>
      </c>
      <c r="N70" s="12">
        <v>1.2210000000000001</v>
      </c>
      <c r="O70" s="12">
        <v>1.9239999999999999</v>
      </c>
      <c r="P70" s="12">
        <v>8.0000000000000002E-3</v>
      </c>
      <c r="Q70" s="12">
        <v>7.0000000000000001E-3</v>
      </c>
      <c r="R70" s="2">
        <v>43796</v>
      </c>
      <c r="S70" s="13">
        <v>0.42613425925925924</v>
      </c>
      <c r="T70" s="12">
        <v>2.04</v>
      </c>
      <c r="U70" s="12">
        <v>-82.425259596299995</v>
      </c>
      <c r="V70" s="12">
        <v>27.8741364111</v>
      </c>
      <c r="W70" s="12">
        <v>-0.66137999999999997</v>
      </c>
    </row>
    <row r="71" spans="1:23" x14ac:dyDescent="0.3">
      <c r="A71" s="12">
        <v>3084077.7856999999</v>
      </c>
      <c r="B71" s="12">
        <v>359690.6594</v>
      </c>
      <c r="C71" s="12">
        <v>-0.51</v>
      </c>
      <c r="D71" s="12">
        <v>70</v>
      </c>
      <c r="F71" s="12">
        <v>1.0999999999999999E-2</v>
      </c>
      <c r="G71" s="12">
        <v>1.7000000000000001E-2</v>
      </c>
      <c r="H71" s="12" t="s">
        <v>240</v>
      </c>
      <c r="I71" s="12">
        <v>10</v>
      </c>
      <c r="J71" s="12">
        <v>2</v>
      </c>
      <c r="K71" s="12">
        <v>2.0169999999999999</v>
      </c>
      <c r="L71" s="12">
        <v>1.0109999999999999</v>
      </c>
      <c r="M71" s="12">
        <v>1.746</v>
      </c>
      <c r="N71" s="12">
        <v>1.8180000000000001</v>
      </c>
      <c r="O71" s="12">
        <v>2.7160000000000002</v>
      </c>
      <c r="P71" s="12">
        <v>8.0000000000000002E-3</v>
      </c>
      <c r="Q71" s="12">
        <v>8.0000000000000002E-3</v>
      </c>
      <c r="R71" s="2">
        <v>43796</v>
      </c>
      <c r="S71" s="13">
        <v>0.42631944444444447</v>
      </c>
      <c r="T71" s="12">
        <v>2.04</v>
      </c>
      <c r="U71" s="12">
        <v>-82.425295663499995</v>
      </c>
      <c r="V71" s="12">
        <v>27.874152747</v>
      </c>
      <c r="W71" s="12">
        <v>-0.43535000000000001</v>
      </c>
    </row>
    <row r="72" spans="1:23" x14ac:dyDescent="0.3">
      <c r="A72" s="12">
        <v>3084078.3191</v>
      </c>
      <c r="B72" s="12">
        <v>359689.59250000003</v>
      </c>
      <c r="C72" s="12">
        <v>-0.42799999999999999</v>
      </c>
      <c r="D72" s="12">
        <v>71</v>
      </c>
      <c r="F72" s="12">
        <v>1.0999999999999999E-2</v>
      </c>
      <c r="G72" s="12">
        <v>1.7000000000000001E-2</v>
      </c>
      <c r="H72" s="12" t="s">
        <v>240</v>
      </c>
      <c r="I72" s="12">
        <v>10</v>
      </c>
      <c r="J72" s="12">
        <v>1</v>
      </c>
      <c r="K72" s="12">
        <v>2.02</v>
      </c>
      <c r="L72" s="12">
        <v>1.012</v>
      </c>
      <c r="M72" s="12">
        <v>1.7490000000000001</v>
      </c>
      <c r="N72" s="12">
        <v>1.82</v>
      </c>
      <c r="O72" s="12">
        <v>2.7189999999999999</v>
      </c>
      <c r="P72" s="12">
        <v>8.0000000000000002E-3</v>
      </c>
      <c r="Q72" s="12">
        <v>8.0000000000000002E-3</v>
      </c>
      <c r="R72" s="2">
        <v>43796</v>
      </c>
      <c r="S72" s="13">
        <v>0.42643518518518514</v>
      </c>
      <c r="T72" s="12">
        <v>2.04</v>
      </c>
      <c r="U72" s="12">
        <v>-82.425306561599996</v>
      </c>
      <c r="V72" s="12">
        <v>27.874157448799998</v>
      </c>
      <c r="W72" s="12">
        <v>-0.35333999999999999</v>
      </c>
    </row>
    <row r="73" spans="1:23" x14ac:dyDescent="0.3">
      <c r="A73" s="12">
        <v>3084078.3409000002</v>
      </c>
      <c r="B73" s="12">
        <v>359689.49129999999</v>
      </c>
      <c r="C73" s="12">
        <v>-0.35849999999999999</v>
      </c>
      <c r="D73" s="12">
        <v>72</v>
      </c>
      <c r="E73" s="12" t="s">
        <v>313</v>
      </c>
      <c r="F73" s="12">
        <v>1.0999999999999999E-2</v>
      </c>
      <c r="G73" s="12">
        <v>1.7000000000000001E-2</v>
      </c>
      <c r="H73" s="12" t="s">
        <v>240</v>
      </c>
      <c r="I73" s="12">
        <v>10</v>
      </c>
      <c r="J73" s="12">
        <v>1</v>
      </c>
      <c r="K73" s="12">
        <v>2.024</v>
      </c>
      <c r="L73" s="12">
        <v>1.0129999999999999</v>
      </c>
      <c r="M73" s="12">
        <v>1.752</v>
      </c>
      <c r="N73" s="12">
        <v>1.823</v>
      </c>
      <c r="O73" s="12">
        <v>2.7229999999999999</v>
      </c>
      <c r="P73" s="12">
        <v>8.0000000000000002E-3</v>
      </c>
      <c r="Q73" s="12">
        <v>8.0000000000000002E-3</v>
      </c>
      <c r="R73" s="2">
        <v>43796</v>
      </c>
      <c r="S73" s="13">
        <v>0.42655092592592592</v>
      </c>
      <c r="T73" s="12">
        <v>2.04</v>
      </c>
      <c r="U73" s="12">
        <v>-82.425307591999996</v>
      </c>
      <c r="V73" s="12">
        <v>27.874157634900001</v>
      </c>
      <c r="W73" s="12">
        <v>-0.28383999999999998</v>
      </c>
    </row>
    <row r="74" spans="1:23" x14ac:dyDescent="0.3">
      <c r="A74" s="12">
        <v>3084078.6028</v>
      </c>
      <c r="B74" s="12">
        <v>359688.86570000002</v>
      </c>
      <c r="C74" s="12">
        <v>-0.20200000000000001</v>
      </c>
      <c r="D74" s="12">
        <v>73</v>
      </c>
      <c r="E74" s="12" t="s">
        <v>313</v>
      </c>
      <c r="F74" s="12">
        <v>1.0999999999999999E-2</v>
      </c>
      <c r="G74" s="12">
        <v>1.7000000000000001E-2</v>
      </c>
      <c r="H74" s="12" t="s">
        <v>240</v>
      </c>
      <c r="I74" s="12">
        <v>10</v>
      </c>
      <c r="J74" s="12">
        <v>2</v>
      </c>
      <c r="K74" s="12">
        <v>2.0270000000000001</v>
      </c>
      <c r="L74" s="12">
        <v>1.014</v>
      </c>
      <c r="M74" s="12">
        <v>1.7549999999999999</v>
      </c>
      <c r="N74" s="12">
        <v>1.825</v>
      </c>
      <c r="O74" s="12">
        <v>2.7269999999999999</v>
      </c>
      <c r="P74" s="12">
        <v>8.0000000000000002E-3</v>
      </c>
      <c r="Q74" s="12">
        <v>8.0000000000000002E-3</v>
      </c>
      <c r="R74" s="2">
        <v>43796</v>
      </c>
      <c r="S74" s="13">
        <v>0.42667824074074073</v>
      </c>
      <c r="T74" s="12">
        <v>2.04</v>
      </c>
      <c r="U74" s="12">
        <v>-82.425313976300004</v>
      </c>
      <c r="V74" s="12">
        <v>27.8741599327</v>
      </c>
      <c r="W74" s="12">
        <v>-0.12733</v>
      </c>
    </row>
    <row r="75" spans="1:23" x14ac:dyDescent="0.3">
      <c r="A75" s="12">
        <v>3084079.4698999999</v>
      </c>
      <c r="B75" s="12">
        <v>359687.24890000001</v>
      </c>
      <c r="C75" s="12">
        <v>-0.1636</v>
      </c>
      <c r="D75" s="12">
        <v>74</v>
      </c>
      <c r="E75" s="12" t="s">
        <v>313</v>
      </c>
      <c r="F75" s="12">
        <v>1.2999999999999999E-2</v>
      </c>
      <c r="G75" s="12">
        <v>0.02</v>
      </c>
      <c r="H75" s="12" t="s">
        <v>240</v>
      </c>
      <c r="I75" s="12">
        <v>9</v>
      </c>
      <c r="J75" s="12">
        <v>2</v>
      </c>
      <c r="K75" s="12">
        <v>2.585</v>
      </c>
      <c r="L75" s="12">
        <v>1.37</v>
      </c>
      <c r="M75" s="12">
        <v>2.1920000000000002</v>
      </c>
      <c r="N75" s="12">
        <v>2.3690000000000002</v>
      </c>
      <c r="O75" s="12">
        <v>3.5070000000000001</v>
      </c>
      <c r="P75" s="12">
        <v>8.9999999999999993E-3</v>
      </c>
      <c r="Q75" s="12">
        <v>0.01</v>
      </c>
      <c r="R75" s="2">
        <v>43796</v>
      </c>
      <c r="S75" s="13">
        <v>0.42681712962962964</v>
      </c>
      <c r="T75" s="12">
        <v>2.04</v>
      </c>
      <c r="U75" s="12">
        <v>-82.425330498400001</v>
      </c>
      <c r="V75" s="12">
        <v>27.874167588300001</v>
      </c>
      <c r="W75" s="12">
        <v>-8.8919999999999999E-2</v>
      </c>
    </row>
    <row r="76" spans="1:23" x14ac:dyDescent="0.3">
      <c r="A76" s="12">
        <v>3084079.93</v>
      </c>
      <c r="B76" s="12">
        <v>359685.90519999998</v>
      </c>
      <c r="C76" s="12">
        <v>-9.7900000000000001E-2</v>
      </c>
      <c r="D76" s="12">
        <v>75</v>
      </c>
      <c r="E76" s="12" t="s">
        <v>313</v>
      </c>
      <c r="F76" s="12">
        <v>2.8000000000000001E-2</v>
      </c>
      <c r="G76" s="12">
        <v>3.7999999999999999E-2</v>
      </c>
      <c r="H76" s="12" t="s">
        <v>240</v>
      </c>
      <c r="I76" s="12">
        <v>9</v>
      </c>
      <c r="J76" s="12">
        <v>1</v>
      </c>
      <c r="K76" s="12">
        <v>2.5939999999999999</v>
      </c>
      <c r="L76" s="12">
        <v>1.373</v>
      </c>
      <c r="M76" s="12">
        <v>2.2010000000000001</v>
      </c>
      <c r="N76" s="12">
        <v>2.3759999999999999</v>
      </c>
      <c r="O76" s="12">
        <v>3.5179999999999998</v>
      </c>
      <c r="P76" s="12">
        <v>1.6E-2</v>
      </c>
      <c r="Q76" s="12">
        <v>2.3E-2</v>
      </c>
      <c r="R76" s="2">
        <v>43796</v>
      </c>
      <c r="S76" s="13">
        <v>0.42704861111111114</v>
      </c>
      <c r="T76" s="12">
        <v>2.04</v>
      </c>
      <c r="U76" s="12">
        <v>-82.425344198999994</v>
      </c>
      <c r="V76" s="12">
        <v>27.874171599499999</v>
      </c>
      <c r="W76" s="12">
        <v>-2.3199999999999998E-2</v>
      </c>
    </row>
    <row r="77" spans="1:23" x14ac:dyDescent="0.3">
      <c r="A77" s="12">
        <v>3084082.8750999998</v>
      </c>
      <c r="B77" s="12">
        <v>359688.38050000003</v>
      </c>
      <c r="C77" s="12">
        <v>-0.1172</v>
      </c>
      <c r="D77" s="12">
        <v>76</v>
      </c>
      <c r="E77" s="12" t="s">
        <v>313</v>
      </c>
      <c r="F77" s="12">
        <v>2.1000000000000001E-2</v>
      </c>
      <c r="G77" s="12">
        <v>2.9000000000000001E-2</v>
      </c>
      <c r="H77" s="12" t="s">
        <v>240</v>
      </c>
      <c r="I77" s="12">
        <v>9</v>
      </c>
      <c r="J77" s="12">
        <v>1</v>
      </c>
      <c r="K77" s="12">
        <v>2.6059999999999999</v>
      </c>
      <c r="L77" s="12">
        <v>1.3779999999999999</v>
      </c>
      <c r="M77" s="12">
        <v>2.2120000000000002</v>
      </c>
      <c r="N77" s="12">
        <v>2.3839999999999999</v>
      </c>
      <c r="O77" s="12">
        <v>3.532</v>
      </c>
      <c r="P77" s="12">
        <v>1.2E-2</v>
      </c>
      <c r="Q77" s="12">
        <v>1.7999999999999999E-2</v>
      </c>
      <c r="R77" s="2">
        <v>43796</v>
      </c>
      <c r="S77" s="13">
        <v>0.42737268518518517</v>
      </c>
      <c r="T77" s="12">
        <v>2.04</v>
      </c>
      <c r="U77" s="12">
        <v>-82.425319408600004</v>
      </c>
      <c r="V77" s="12">
        <v>27.874198437899999</v>
      </c>
      <c r="W77" s="12">
        <v>-4.2540000000000001E-2</v>
      </c>
    </row>
    <row r="78" spans="1:23" x14ac:dyDescent="0.3">
      <c r="A78" s="12">
        <v>3084081.9306000001</v>
      </c>
      <c r="B78" s="12">
        <v>359690.50670000003</v>
      </c>
      <c r="C78" s="12">
        <v>-0.31990000000000002</v>
      </c>
      <c r="D78" s="12">
        <v>77</v>
      </c>
      <c r="E78" s="12" t="s">
        <v>313</v>
      </c>
      <c r="F78" s="12">
        <v>1.9E-2</v>
      </c>
      <c r="G78" s="12">
        <v>2.8000000000000001E-2</v>
      </c>
      <c r="H78" s="12" t="s">
        <v>240</v>
      </c>
      <c r="I78" s="12">
        <v>9</v>
      </c>
      <c r="J78" s="12">
        <v>1</v>
      </c>
      <c r="K78" s="12">
        <v>2.6120000000000001</v>
      </c>
      <c r="L78" s="12">
        <v>1.38</v>
      </c>
      <c r="M78" s="12">
        <v>2.218</v>
      </c>
      <c r="N78" s="12">
        <v>2.3889999999999998</v>
      </c>
      <c r="O78" s="12">
        <v>3.54</v>
      </c>
      <c r="P78" s="12">
        <v>1.2E-2</v>
      </c>
      <c r="Q78" s="12">
        <v>1.4999999999999999E-2</v>
      </c>
      <c r="R78" s="2">
        <v>43796</v>
      </c>
      <c r="S78" s="13">
        <v>0.42754629629629631</v>
      </c>
      <c r="T78" s="12">
        <v>2.04</v>
      </c>
      <c r="U78" s="12">
        <v>-82.425297704000002</v>
      </c>
      <c r="V78" s="12">
        <v>27.874190137300001</v>
      </c>
      <c r="W78" s="12">
        <v>-0.24526000000000001</v>
      </c>
    </row>
    <row r="79" spans="1:23" x14ac:dyDescent="0.3">
      <c r="A79" s="12">
        <v>3084081.3665999998</v>
      </c>
      <c r="B79" s="12">
        <v>359691.64929999999</v>
      </c>
      <c r="C79" s="12">
        <v>-0.4466</v>
      </c>
      <c r="D79" s="12">
        <v>78</v>
      </c>
      <c r="E79" s="12" t="s">
        <v>313</v>
      </c>
      <c r="F79" s="12">
        <v>1.6E-2</v>
      </c>
      <c r="G79" s="12">
        <v>2.4E-2</v>
      </c>
      <c r="H79" s="12" t="s">
        <v>240</v>
      </c>
      <c r="I79" s="12">
        <v>10</v>
      </c>
      <c r="J79" s="12">
        <v>2</v>
      </c>
      <c r="K79" s="12">
        <v>2.0670000000000002</v>
      </c>
      <c r="L79" s="12">
        <v>1.0249999999999999</v>
      </c>
      <c r="M79" s="12">
        <v>1.7949999999999999</v>
      </c>
      <c r="N79" s="12">
        <v>1.8540000000000001</v>
      </c>
      <c r="O79" s="12">
        <v>2.7759999999999998</v>
      </c>
      <c r="P79" s="12">
        <v>0.01</v>
      </c>
      <c r="Q79" s="12">
        <v>1.2E-2</v>
      </c>
      <c r="R79" s="2">
        <v>43796</v>
      </c>
      <c r="S79" s="13">
        <v>0.42810185185185184</v>
      </c>
      <c r="T79" s="12">
        <v>2.04</v>
      </c>
      <c r="U79" s="12">
        <v>-82.425286033500001</v>
      </c>
      <c r="V79" s="12">
        <v>27.874185167299999</v>
      </c>
      <c r="W79" s="12">
        <v>-0.37197000000000002</v>
      </c>
    </row>
    <row r="80" spans="1:23" x14ac:dyDescent="0.3">
      <c r="A80" s="12">
        <v>3084081.3023999999</v>
      </c>
      <c r="B80" s="12">
        <v>359691.7599</v>
      </c>
      <c r="C80" s="12">
        <v>-0.47739999999999999</v>
      </c>
      <c r="D80" s="12">
        <v>79</v>
      </c>
      <c r="F80" s="12">
        <v>1.4999999999999999E-2</v>
      </c>
      <c r="G80" s="12">
        <v>2.3E-2</v>
      </c>
      <c r="H80" s="12" t="s">
        <v>240</v>
      </c>
      <c r="I80" s="12">
        <v>10</v>
      </c>
      <c r="J80" s="12">
        <v>2</v>
      </c>
      <c r="K80" s="12">
        <v>2.0720000000000001</v>
      </c>
      <c r="L80" s="12">
        <v>1.026</v>
      </c>
      <c r="M80" s="12">
        <v>1.8</v>
      </c>
      <c r="N80" s="12">
        <v>1.857</v>
      </c>
      <c r="O80" s="12">
        <v>2.7829999999999999</v>
      </c>
      <c r="P80" s="12">
        <v>0.01</v>
      </c>
      <c r="Q80" s="12">
        <v>1.0999999999999999E-2</v>
      </c>
      <c r="R80" s="2">
        <v>43796</v>
      </c>
      <c r="S80" s="13">
        <v>0.42819444444444449</v>
      </c>
      <c r="T80" s="12">
        <v>2.04</v>
      </c>
      <c r="U80" s="12">
        <v>-82.4252849027</v>
      </c>
      <c r="V80" s="12">
        <v>27.8741845996</v>
      </c>
      <c r="W80" s="12">
        <v>-0.40277000000000002</v>
      </c>
    </row>
    <row r="81" spans="1:23" x14ac:dyDescent="0.3">
      <c r="A81" s="12">
        <v>3084080.0581</v>
      </c>
      <c r="B81" s="12">
        <v>359693.83860000002</v>
      </c>
      <c r="C81" s="12">
        <v>-0.65249999999999997</v>
      </c>
      <c r="D81" s="12">
        <v>80</v>
      </c>
      <c r="F81" s="12">
        <v>1.4999999999999999E-2</v>
      </c>
      <c r="G81" s="12">
        <v>2.4E-2</v>
      </c>
      <c r="H81" s="12" t="s">
        <v>240</v>
      </c>
      <c r="I81" s="12">
        <v>10</v>
      </c>
      <c r="J81" s="12">
        <v>2</v>
      </c>
      <c r="K81" s="12">
        <v>2.0739999999999998</v>
      </c>
      <c r="L81" s="12">
        <v>1.0269999999999999</v>
      </c>
      <c r="M81" s="12">
        <v>1.802</v>
      </c>
      <c r="N81" s="12">
        <v>1.859</v>
      </c>
      <c r="O81" s="12">
        <v>2.7850000000000001</v>
      </c>
      <c r="P81" s="12">
        <v>0.01</v>
      </c>
      <c r="Q81" s="12">
        <v>1.0999999999999999E-2</v>
      </c>
      <c r="R81" s="2">
        <v>43796</v>
      </c>
      <c r="S81" s="13">
        <v>0.42833333333333329</v>
      </c>
      <c r="T81" s="12">
        <v>2.04</v>
      </c>
      <c r="U81" s="12">
        <v>-82.425263645100003</v>
      </c>
      <c r="V81" s="12">
        <v>27.874173588400001</v>
      </c>
      <c r="W81" s="12">
        <v>-0.57789000000000001</v>
      </c>
    </row>
    <row r="82" spans="1:23" x14ac:dyDescent="0.3">
      <c r="A82" s="12">
        <v>3084078.2965000002</v>
      </c>
      <c r="B82" s="12">
        <v>359697.1937</v>
      </c>
      <c r="C82" s="12">
        <v>-0.78010000000000002</v>
      </c>
      <c r="D82" s="12">
        <v>81</v>
      </c>
      <c r="F82" s="12">
        <v>1.4E-2</v>
      </c>
      <c r="G82" s="12">
        <v>2.1999999999999999E-2</v>
      </c>
      <c r="H82" s="12" t="s">
        <v>240</v>
      </c>
      <c r="I82" s="12">
        <v>12</v>
      </c>
      <c r="J82" s="12">
        <v>2</v>
      </c>
      <c r="K82" s="12">
        <v>1.524</v>
      </c>
      <c r="L82" s="12">
        <v>0.80200000000000005</v>
      </c>
      <c r="M82" s="12">
        <v>1.2949999999999999</v>
      </c>
      <c r="N82" s="12">
        <v>1.2470000000000001</v>
      </c>
      <c r="O82" s="12">
        <v>1.9690000000000001</v>
      </c>
      <c r="P82" s="12">
        <v>0.01</v>
      </c>
      <c r="Q82" s="12">
        <v>0.01</v>
      </c>
      <c r="R82" s="2">
        <v>43796</v>
      </c>
      <c r="S82" s="13">
        <v>0.42848379629629635</v>
      </c>
      <c r="T82" s="12">
        <v>2.04</v>
      </c>
      <c r="U82" s="12">
        <v>-82.425229363599996</v>
      </c>
      <c r="V82" s="12">
        <v>27.874158042800001</v>
      </c>
      <c r="W82" s="12">
        <v>-0.70552000000000004</v>
      </c>
    </row>
    <row r="83" spans="1:23" x14ac:dyDescent="0.3">
      <c r="A83" s="12">
        <v>3084076.2560999999</v>
      </c>
      <c r="B83" s="12">
        <v>359701.01160000003</v>
      </c>
      <c r="C83" s="12">
        <v>-0.88380000000000003</v>
      </c>
      <c r="D83" s="12">
        <v>82</v>
      </c>
      <c r="F83" s="12">
        <v>1.4999999999999999E-2</v>
      </c>
      <c r="G83" s="12">
        <v>2.3E-2</v>
      </c>
      <c r="H83" s="12" t="s">
        <v>240</v>
      </c>
      <c r="I83" s="12">
        <v>13</v>
      </c>
      <c r="J83" s="12">
        <v>2</v>
      </c>
      <c r="K83" s="12">
        <v>1.387</v>
      </c>
      <c r="L83" s="12">
        <v>0.74099999999999999</v>
      </c>
      <c r="M83" s="12">
        <v>1.1719999999999999</v>
      </c>
      <c r="N83" s="12">
        <v>1.0860000000000001</v>
      </c>
      <c r="O83" s="12">
        <v>1.762</v>
      </c>
      <c r="P83" s="12">
        <v>1.0999999999999999E-2</v>
      </c>
      <c r="Q83" s="12">
        <v>0.01</v>
      </c>
      <c r="R83" s="2">
        <v>43796</v>
      </c>
      <c r="S83" s="13">
        <v>0.42868055555555556</v>
      </c>
      <c r="T83" s="12">
        <v>2.04</v>
      </c>
      <c r="U83" s="12">
        <v>-82.425190349299996</v>
      </c>
      <c r="V83" s="12">
        <v>27.874140029599999</v>
      </c>
      <c r="W83" s="12">
        <v>-0.80925000000000002</v>
      </c>
    </row>
    <row r="84" spans="1:23" x14ac:dyDescent="0.3">
      <c r="A84" s="12">
        <v>3084080.2302000001</v>
      </c>
      <c r="B84" s="12">
        <v>359704.08409999998</v>
      </c>
      <c r="C84" s="12">
        <v>-0.89829999999999999</v>
      </c>
      <c r="D84" s="12">
        <v>83</v>
      </c>
      <c r="F84" s="12">
        <v>1.4E-2</v>
      </c>
      <c r="G84" s="12">
        <v>2.1999999999999999E-2</v>
      </c>
      <c r="H84" s="12" t="s">
        <v>240</v>
      </c>
      <c r="I84" s="12">
        <v>13</v>
      </c>
      <c r="J84" s="12">
        <v>3</v>
      </c>
      <c r="K84" s="12">
        <v>1.39</v>
      </c>
      <c r="L84" s="12">
        <v>0.74099999999999999</v>
      </c>
      <c r="M84" s="12">
        <v>1.175</v>
      </c>
      <c r="N84" s="12">
        <v>1.087</v>
      </c>
      <c r="O84" s="12">
        <v>1.7649999999999999</v>
      </c>
      <c r="P84" s="12">
        <v>0.01</v>
      </c>
      <c r="Q84" s="12">
        <v>0.01</v>
      </c>
      <c r="R84" s="2">
        <v>43796</v>
      </c>
      <c r="S84" s="13">
        <v>0.4288541666666667</v>
      </c>
      <c r="T84" s="12">
        <v>2.04</v>
      </c>
      <c r="U84" s="12">
        <v>-82.425159615400005</v>
      </c>
      <c r="V84" s="12">
        <v>27.8741762171</v>
      </c>
      <c r="W84" s="12">
        <v>-0.82379000000000002</v>
      </c>
    </row>
    <row r="85" spans="1:23" x14ac:dyDescent="0.3">
      <c r="A85" s="12">
        <v>3084082.5145999999</v>
      </c>
      <c r="B85" s="12">
        <v>359699.88789999997</v>
      </c>
      <c r="C85" s="12">
        <v>-0.8004</v>
      </c>
      <c r="D85" s="12">
        <v>84</v>
      </c>
      <c r="F85" s="12">
        <v>1.4E-2</v>
      </c>
      <c r="G85" s="12">
        <v>2.1999999999999999E-2</v>
      </c>
      <c r="H85" s="12" t="s">
        <v>240</v>
      </c>
      <c r="I85" s="12">
        <v>13</v>
      </c>
      <c r="J85" s="12">
        <v>2</v>
      </c>
      <c r="K85" s="12">
        <v>1.3919999999999999</v>
      </c>
      <c r="L85" s="12">
        <v>0.74099999999999999</v>
      </c>
      <c r="M85" s="12">
        <v>1.1779999999999999</v>
      </c>
      <c r="N85" s="12">
        <v>1.089</v>
      </c>
      <c r="O85" s="12">
        <v>1.7669999999999999</v>
      </c>
      <c r="P85" s="12">
        <v>0.01</v>
      </c>
      <c r="Q85" s="12">
        <v>0.01</v>
      </c>
      <c r="R85" s="2">
        <v>43796</v>
      </c>
      <c r="S85" s="13">
        <v>0.42903935185185182</v>
      </c>
      <c r="T85" s="12">
        <v>2.04</v>
      </c>
      <c r="U85" s="12">
        <v>-82.425202500500006</v>
      </c>
      <c r="V85" s="12">
        <v>27.8741963925</v>
      </c>
      <c r="W85" s="12">
        <v>-0.72585999999999995</v>
      </c>
    </row>
    <row r="86" spans="1:23" x14ac:dyDescent="0.3">
      <c r="A86" s="12">
        <v>3084084.0978000001</v>
      </c>
      <c r="B86" s="12">
        <v>359696.77870000002</v>
      </c>
      <c r="C86" s="12">
        <v>-0.63729999999999998</v>
      </c>
      <c r="D86" s="12">
        <v>85</v>
      </c>
      <c r="F86" s="12">
        <v>1.4E-2</v>
      </c>
      <c r="G86" s="12">
        <v>2.1999999999999999E-2</v>
      </c>
      <c r="H86" s="12" t="s">
        <v>240</v>
      </c>
      <c r="I86" s="12">
        <v>12</v>
      </c>
      <c r="J86" s="12">
        <v>2</v>
      </c>
      <c r="K86" s="12">
        <v>1.3939999999999999</v>
      </c>
      <c r="L86" s="12">
        <v>0.74199999999999999</v>
      </c>
      <c r="M86" s="12">
        <v>1.18</v>
      </c>
      <c r="N86" s="12">
        <v>1.0900000000000001</v>
      </c>
      <c r="O86" s="12">
        <v>1.7689999999999999</v>
      </c>
      <c r="P86" s="12">
        <v>0.01</v>
      </c>
      <c r="Q86" s="12">
        <v>0.01</v>
      </c>
      <c r="R86" s="2">
        <v>43796</v>
      </c>
      <c r="S86" s="13">
        <v>0.42920138888888887</v>
      </c>
      <c r="T86" s="12">
        <v>2.04</v>
      </c>
      <c r="U86" s="12">
        <v>-82.425234263600004</v>
      </c>
      <c r="V86" s="12">
        <v>27.874210353999999</v>
      </c>
      <c r="W86" s="12">
        <v>-0.56272999999999995</v>
      </c>
    </row>
    <row r="87" spans="1:23" x14ac:dyDescent="0.3">
      <c r="A87" s="12">
        <v>3084085.2097</v>
      </c>
      <c r="B87" s="12">
        <v>359694.65980000002</v>
      </c>
      <c r="C87" s="12">
        <v>-0.51619999999999999</v>
      </c>
      <c r="D87" s="12">
        <v>86</v>
      </c>
      <c r="F87" s="12">
        <v>1.6E-2</v>
      </c>
      <c r="G87" s="12">
        <v>2.5000000000000001E-2</v>
      </c>
      <c r="H87" s="12" t="s">
        <v>240</v>
      </c>
      <c r="I87" s="12">
        <v>11</v>
      </c>
      <c r="J87" s="12">
        <v>2</v>
      </c>
      <c r="K87" s="12">
        <v>1.7110000000000001</v>
      </c>
      <c r="L87" s="12">
        <v>0.93300000000000005</v>
      </c>
      <c r="M87" s="12">
        <v>1.4339999999999999</v>
      </c>
      <c r="N87" s="12">
        <v>1.4019999999999999</v>
      </c>
      <c r="O87" s="12">
        <v>2.2120000000000002</v>
      </c>
      <c r="P87" s="12">
        <v>1.0999999999999999E-2</v>
      </c>
      <c r="Q87" s="12">
        <v>1.0999999999999999E-2</v>
      </c>
      <c r="R87" s="2">
        <v>43796</v>
      </c>
      <c r="S87" s="13">
        <v>0.42934027777777778</v>
      </c>
      <c r="T87" s="12">
        <v>2.04</v>
      </c>
      <c r="U87" s="12">
        <v>-82.425255913800001</v>
      </c>
      <c r="V87" s="12">
        <v>27.874220166000001</v>
      </c>
      <c r="W87" s="12">
        <v>-0.44161</v>
      </c>
    </row>
    <row r="88" spans="1:23" x14ac:dyDescent="0.3">
      <c r="A88" s="12">
        <v>3084085.1101000002</v>
      </c>
      <c r="B88" s="12">
        <v>359694.4633</v>
      </c>
      <c r="C88" s="12">
        <v>-0.45569999999999999</v>
      </c>
      <c r="D88" s="12">
        <v>87</v>
      </c>
      <c r="E88" s="12" t="s">
        <v>313</v>
      </c>
      <c r="F88" s="12">
        <v>1.4999999999999999E-2</v>
      </c>
      <c r="G88" s="12">
        <v>2.4E-2</v>
      </c>
      <c r="H88" s="12" t="s">
        <v>240</v>
      </c>
      <c r="I88" s="12">
        <v>11</v>
      </c>
      <c r="J88" s="12">
        <v>2</v>
      </c>
      <c r="K88" s="12">
        <v>1.7130000000000001</v>
      </c>
      <c r="L88" s="12">
        <v>0.93400000000000005</v>
      </c>
      <c r="M88" s="12">
        <v>1.4359999999999999</v>
      </c>
      <c r="N88" s="12">
        <v>1.4039999999999999</v>
      </c>
      <c r="O88" s="12">
        <v>2.214</v>
      </c>
      <c r="P88" s="12">
        <v>1.0999999999999999E-2</v>
      </c>
      <c r="Q88" s="12">
        <v>1.0999999999999999E-2</v>
      </c>
      <c r="R88" s="2">
        <v>43796</v>
      </c>
      <c r="S88" s="13">
        <v>0.42943287037037042</v>
      </c>
      <c r="T88" s="12">
        <v>2.04</v>
      </c>
      <c r="U88" s="12">
        <v>-82.425257897600005</v>
      </c>
      <c r="V88" s="12">
        <v>27.874219246500001</v>
      </c>
      <c r="W88" s="12">
        <v>-0.38111</v>
      </c>
    </row>
    <row r="89" spans="1:23" x14ac:dyDescent="0.3">
      <c r="A89" s="12">
        <v>3084085.2174</v>
      </c>
      <c r="B89" s="12">
        <v>359693.77769999998</v>
      </c>
      <c r="C89" s="12">
        <v>-0.39090000000000003</v>
      </c>
      <c r="D89" s="12">
        <v>88</v>
      </c>
      <c r="E89" s="12" t="s">
        <v>313</v>
      </c>
      <c r="F89" s="12">
        <v>1.6E-2</v>
      </c>
      <c r="G89" s="12">
        <v>2.5000000000000001E-2</v>
      </c>
      <c r="H89" s="12" t="s">
        <v>240</v>
      </c>
      <c r="I89" s="12">
        <v>11</v>
      </c>
      <c r="J89" s="12">
        <v>1</v>
      </c>
      <c r="K89" s="12">
        <v>1.7150000000000001</v>
      </c>
      <c r="L89" s="12">
        <v>0.93400000000000005</v>
      </c>
      <c r="M89" s="12">
        <v>1.4390000000000001</v>
      </c>
      <c r="N89" s="12">
        <v>1.4059999999999999</v>
      </c>
      <c r="O89" s="12">
        <v>2.218</v>
      </c>
      <c r="P89" s="12">
        <v>1.0999999999999999E-2</v>
      </c>
      <c r="Q89" s="12">
        <v>1.0999999999999999E-2</v>
      </c>
      <c r="R89" s="2">
        <v>43796</v>
      </c>
      <c r="S89" s="13">
        <v>0.42954861111111109</v>
      </c>
      <c r="T89" s="12">
        <v>2.04</v>
      </c>
      <c r="U89" s="12">
        <v>-82.425264873000003</v>
      </c>
      <c r="V89" s="12">
        <v>27.8742201429</v>
      </c>
      <c r="W89" s="12">
        <v>-0.31630000000000003</v>
      </c>
    </row>
    <row r="90" spans="1:23" x14ac:dyDescent="0.3">
      <c r="A90" s="12">
        <v>3084086.1472999998</v>
      </c>
      <c r="B90" s="12">
        <v>359691.92940000002</v>
      </c>
      <c r="C90" s="12">
        <v>-0.28670000000000001</v>
      </c>
      <c r="D90" s="12">
        <v>89</v>
      </c>
      <c r="E90" s="12" t="s">
        <v>313</v>
      </c>
      <c r="F90" s="12">
        <v>1.6E-2</v>
      </c>
      <c r="G90" s="12">
        <v>2.5999999999999999E-2</v>
      </c>
      <c r="H90" s="12" t="s">
        <v>240</v>
      </c>
      <c r="I90" s="12">
        <v>10</v>
      </c>
      <c r="J90" s="12">
        <v>2</v>
      </c>
      <c r="K90" s="12">
        <v>2.1190000000000002</v>
      </c>
      <c r="L90" s="12">
        <v>1.04</v>
      </c>
      <c r="M90" s="12">
        <v>1.8460000000000001</v>
      </c>
      <c r="N90" s="12">
        <v>1.89</v>
      </c>
      <c r="O90" s="12">
        <v>2.839</v>
      </c>
      <c r="P90" s="12">
        <v>1.0999999999999999E-2</v>
      </c>
      <c r="Q90" s="12">
        <v>1.2E-2</v>
      </c>
      <c r="R90" s="2">
        <v>43796</v>
      </c>
      <c r="S90" s="13">
        <v>0.42972222222222217</v>
      </c>
      <c r="T90" s="12">
        <v>2.04</v>
      </c>
      <c r="U90" s="12">
        <v>-82.4252837537</v>
      </c>
      <c r="V90" s="12">
        <v>27.8742283409</v>
      </c>
      <c r="W90" s="12">
        <v>-0.21207999999999999</v>
      </c>
    </row>
    <row r="91" spans="1:23" x14ac:dyDescent="0.3">
      <c r="A91" s="12">
        <v>3084086.7352999998</v>
      </c>
      <c r="B91" s="12">
        <v>359690.45510000002</v>
      </c>
      <c r="C91" s="12">
        <v>-0.1525</v>
      </c>
      <c r="D91" s="12">
        <v>90</v>
      </c>
      <c r="E91" s="12" t="s">
        <v>313</v>
      </c>
      <c r="F91" s="12">
        <v>1.9E-2</v>
      </c>
      <c r="G91" s="12">
        <v>2.9000000000000001E-2</v>
      </c>
      <c r="H91" s="12" t="s">
        <v>240</v>
      </c>
      <c r="I91" s="12">
        <v>9</v>
      </c>
      <c r="J91" s="12">
        <v>1</v>
      </c>
      <c r="K91" s="12">
        <v>2.1190000000000002</v>
      </c>
      <c r="L91" s="12">
        <v>1.0409999999999999</v>
      </c>
      <c r="M91" s="12">
        <v>1.8460000000000001</v>
      </c>
      <c r="N91" s="12">
        <v>1.891</v>
      </c>
      <c r="O91" s="12">
        <v>2.84</v>
      </c>
      <c r="P91" s="12">
        <v>1.2E-2</v>
      </c>
      <c r="Q91" s="12">
        <v>1.4E-2</v>
      </c>
      <c r="R91" s="2">
        <v>43796</v>
      </c>
      <c r="S91" s="13">
        <v>0.42986111111111108</v>
      </c>
      <c r="T91" s="12">
        <v>2.04</v>
      </c>
      <c r="U91" s="12">
        <v>-82.4252987956</v>
      </c>
      <c r="V91" s="12">
        <v>27.874233492599998</v>
      </c>
      <c r="W91" s="12">
        <v>-7.7869999999999995E-2</v>
      </c>
    </row>
    <row r="92" spans="1:23" x14ac:dyDescent="0.3">
      <c r="A92" s="12">
        <v>3084087.0304</v>
      </c>
      <c r="B92" s="12">
        <v>359689.59539999999</v>
      </c>
      <c r="C92" s="12">
        <v>-0.12620000000000001</v>
      </c>
      <c r="D92" s="12">
        <v>91</v>
      </c>
      <c r="E92" s="12" t="s">
        <v>313</v>
      </c>
      <c r="F92" s="12">
        <v>2.1999999999999999E-2</v>
      </c>
      <c r="G92" s="12">
        <v>3.3000000000000002E-2</v>
      </c>
      <c r="H92" s="12" t="s">
        <v>240</v>
      </c>
      <c r="I92" s="12">
        <v>9</v>
      </c>
      <c r="J92" s="12">
        <v>2</v>
      </c>
      <c r="K92" s="12">
        <v>2.7109999999999999</v>
      </c>
      <c r="L92" s="12">
        <v>1.421</v>
      </c>
      <c r="M92" s="12">
        <v>2.3090000000000002</v>
      </c>
      <c r="N92" s="12">
        <v>2.4590000000000001</v>
      </c>
      <c r="O92" s="12">
        <v>3.66</v>
      </c>
      <c r="P92" s="12">
        <v>1.4E-2</v>
      </c>
      <c r="Q92" s="12">
        <v>1.7000000000000001E-2</v>
      </c>
      <c r="R92" s="2">
        <v>43796</v>
      </c>
      <c r="S92" s="13">
        <v>0.42997685185185186</v>
      </c>
      <c r="T92" s="12">
        <v>2.04</v>
      </c>
      <c r="U92" s="12">
        <v>-82.425307561300002</v>
      </c>
      <c r="V92" s="12">
        <v>27.874236065600002</v>
      </c>
      <c r="W92" s="12">
        <v>-5.1560000000000002E-2</v>
      </c>
    </row>
    <row r="93" spans="1:23" x14ac:dyDescent="0.3">
      <c r="A93" s="12">
        <v>3084087.0559</v>
      </c>
      <c r="B93" s="12">
        <v>359689.40669999999</v>
      </c>
      <c r="C93" s="12">
        <v>-0.22370000000000001</v>
      </c>
      <c r="D93" s="12">
        <v>92</v>
      </c>
      <c r="F93" s="12">
        <v>2.4E-2</v>
      </c>
      <c r="G93" s="12">
        <v>3.4000000000000002E-2</v>
      </c>
      <c r="H93" s="12" t="s">
        <v>240</v>
      </c>
      <c r="I93" s="12">
        <v>8</v>
      </c>
      <c r="J93" s="12">
        <v>2</v>
      </c>
      <c r="K93" s="12">
        <v>2.7109999999999999</v>
      </c>
      <c r="L93" s="12">
        <v>1.421</v>
      </c>
      <c r="M93" s="12">
        <v>2.3090000000000002</v>
      </c>
      <c r="N93" s="12">
        <v>2.4590000000000001</v>
      </c>
      <c r="O93" s="12">
        <v>3.66</v>
      </c>
      <c r="P93" s="12">
        <v>1.4999999999999999E-2</v>
      </c>
      <c r="Q93" s="12">
        <v>1.9E-2</v>
      </c>
      <c r="R93" s="2">
        <v>43796</v>
      </c>
      <c r="S93" s="13">
        <v>0.43006944444444445</v>
      </c>
      <c r="T93" s="12">
        <v>2.04</v>
      </c>
      <c r="U93" s="12">
        <v>-82.425309480699994</v>
      </c>
      <c r="V93" s="12">
        <v>27.8742362759</v>
      </c>
      <c r="W93" s="12">
        <v>-0.14906</v>
      </c>
    </row>
    <row r="94" spans="1:23" x14ac:dyDescent="0.3">
      <c r="A94" s="12">
        <v>3084090.7481</v>
      </c>
      <c r="B94" s="12">
        <v>359692.82169999997</v>
      </c>
      <c r="C94" s="12">
        <v>-0.185</v>
      </c>
      <c r="D94" s="12">
        <v>93</v>
      </c>
      <c r="E94" s="12" t="s">
        <v>313</v>
      </c>
      <c r="F94" s="12">
        <v>0.02</v>
      </c>
      <c r="G94" s="12">
        <v>0.03</v>
      </c>
      <c r="H94" s="12" t="s">
        <v>240</v>
      </c>
      <c r="I94" s="12">
        <v>10</v>
      </c>
      <c r="J94" s="12">
        <v>2</v>
      </c>
      <c r="K94" s="12">
        <v>2.1549999999999998</v>
      </c>
      <c r="L94" s="12">
        <v>1.052</v>
      </c>
      <c r="M94" s="12">
        <v>1.881</v>
      </c>
      <c r="N94" s="12">
        <v>1.9159999999999999</v>
      </c>
      <c r="O94" s="12">
        <v>2.8839999999999999</v>
      </c>
      <c r="P94" s="12">
        <v>1.2E-2</v>
      </c>
      <c r="Q94" s="12">
        <v>1.6E-2</v>
      </c>
      <c r="R94" s="2">
        <v>43796</v>
      </c>
      <c r="S94" s="13">
        <v>0.43087962962962961</v>
      </c>
      <c r="T94" s="12">
        <v>2.04</v>
      </c>
      <c r="U94" s="12">
        <v>-82.425275235300006</v>
      </c>
      <c r="V94" s="12">
        <v>27.874269955199999</v>
      </c>
      <c r="W94" s="12">
        <v>-0.1104</v>
      </c>
    </row>
    <row r="95" spans="1:23" x14ac:dyDescent="0.3">
      <c r="A95" s="12">
        <v>3084090.2365000001</v>
      </c>
      <c r="B95" s="12">
        <v>359694.54180000001</v>
      </c>
      <c r="C95" s="12">
        <v>-0.30930000000000002</v>
      </c>
      <c r="D95" s="12">
        <v>94</v>
      </c>
      <c r="E95" s="12" t="s">
        <v>313</v>
      </c>
      <c r="F95" s="12">
        <v>1.6E-2</v>
      </c>
      <c r="G95" s="12">
        <v>2.4E-2</v>
      </c>
      <c r="H95" s="12" t="s">
        <v>240</v>
      </c>
      <c r="I95" s="12">
        <v>10</v>
      </c>
      <c r="J95" s="12">
        <v>4</v>
      </c>
      <c r="K95" s="12">
        <v>2.1589999999999998</v>
      </c>
      <c r="L95" s="12">
        <v>1.0529999999999999</v>
      </c>
      <c r="M95" s="12">
        <v>1.885</v>
      </c>
      <c r="N95" s="12">
        <v>1.9179999999999999</v>
      </c>
      <c r="O95" s="12">
        <v>2.8879999999999999</v>
      </c>
      <c r="P95" s="12">
        <v>0.01</v>
      </c>
      <c r="Q95" s="12">
        <v>1.2E-2</v>
      </c>
      <c r="R95" s="2">
        <v>43796</v>
      </c>
      <c r="S95" s="13">
        <v>0.43100694444444443</v>
      </c>
      <c r="T95" s="12">
        <v>2.04</v>
      </c>
      <c r="U95" s="12">
        <v>-82.425257705999996</v>
      </c>
      <c r="V95" s="12">
        <v>27.874265518800001</v>
      </c>
      <c r="W95" s="12">
        <v>-0.23472000000000001</v>
      </c>
    </row>
    <row r="96" spans="1:23" x14ac:dyDescent="0.3">
      <c r="A96" s="12">
        <v>3084090.0554</v>
      </c>
      <c r="B96" s="12">
        <v>359695.26370000001</v>
      </c>
      <c r="C96" s="12">
        <v>-0.38900000000000001</v>
      </c>
      <c r="D96" s="12">
        <v>95</v>
      </c>
      <c r="E96" s="12" t="s">
        <v>313</v>
      </c>
      <c r="F96" s="12">
        <v>1.0999999999999999E-2</v>
      </c>
      <c r="G96" s="12">
        <v>1.7999999999999999E-2</v>
      </c>
      <c r="H96" s="12" t="s">
        <v>240</v>
      </c>
      <c r="I96" s="12">
        <v>12</v>
      </c>
      <c r="J96" s="12">
        <v>2</v>
      </c>
      <c r="K96" s="12">
        <v>2.1640000000000001</v>
      </c>
      <c r="L96" s="12">
        <v>1.0549999999999999</v>
      </c>
      <c r="M96" s="12">
        <v>1.89</v>
      </c>
      <c r="N96" s="12">
        <v>1.9219999999999999</v>
      </c>
      <c r="O96" s="12">
        <v>2.8940000000000001</v>
      </c>
      <c r="P96" s="12">
        <v>8.0000000000000002E-3</v>
      </c>
      <c r="Q96" s="12">
        <v>8.0000000000000002E-3</v>
      </c>
      <c r="R96" s="2">
        <v>43796</v>
      </c>
      <c r="S96" s="13">
        <v>0.43116898148148147</v>
      </c>
      <c r="T96" s="12">
        <v>2.04</v>
      </c>
      <c r="U96" s="12">
        <v>-82.425250353199999</v>
      </c>
      <c r="V96" s="12">
        <v>27.8742639602</v>
      </c>
      <c r="W96" s="12">
        <v>-0.31442999999999999</v>
      </c>
    </row>
    <row r="97" spans="1:23" x14ac:dyDescent="0.3">
      <c r="A97" s="12">
        <v>3084088.4929999998</v>
      </c>
      <c r="B97" s="12">
        <v>359698.42709999997</v>
      </c>
      <c r="C97" s="12">
        <v>-0.61739999999999995</v>
      </c>
      <c r="D97" s="12">
        <v>96</v>
      </c>
      <c r="E97" s="12" t="s">
        <v>313</v>
      </c>
      <c r="F97" s="12">
        <v>1.0999999999999999E-2</v>
      </c>
      <c r="G97" s="12">
        <v>1.7000000000000001E-2</v>
      </c>
      <c r="H97" s="12" t="s">
        <v>240</v>
      </c>
      <c r="I97" s="12">
        <v>12</v>
      </c>
      <c r="J97" s="12">
        <v>2</v>
      </c>
      <c r="K97" s="12">
        <v>1.57</v>
      </c>
      <c r="L97" s="12">
        <v>0.80600000000000005</v>
      </c>
      <c r="M97" s="12">
        <v>1.3480000000000001</v>
      </c>
      <c r="N97" s="12">
        <v>1.2789999999999999</v>
      </c>
      <c r="O97" s="12">
        <v>2.0259999999999998</v>
      </c>
      <c r="P97" s="12">
        <v>8.0000000000000002E-3</v>
      </c>
      <c r="Q97" s="12">
        <v>7.0000000000000001E-3</v>
      </c>
      <c r="R97" s="2">
        <v>43796</v>
      </c>
      <c r="S97" s="13">
        <v>0.43130787037037038</v>
      </c>
      <c r="T97" s="12">
        <v>2.04</v>
      </c>
      <c r="U97" s="12">
        <v>-82.425218042200001</v>
      </c>
      <c r="V97" s="12">
        <v>27.874250192200002</v>
      </c>
      <c r="W97" s="12">
        <v>-0.54286000000000001</v>
      </c>
    </row>
    <row r="98" spans="1:23" x14ac:dyDescent="0.3">
      <c r="A98" s="12">
        <v>3084086.9190000002</v>
      </c>
      <c r="B98" s="12">
        <v>359702.41710000002</v>
      </c>
      <c r="C98" s="12">
        <v>-0.81969999999999998</v>
      </c>
      <c r="D98" s="12">
        <v>97</v>
      </c>
      <c r="E98" s="12" t="s">
        <v>313</v>
      </c>
      <c r="F98" s="12">
        <v>0.01</v>
      </c>
      <c r="G98" s="12">
        <v>1.6E-2</v>
      </c>
      <c r="H98" s="12" t="s">
        <v>240</v>
      </c>
      <c r="I98" s="12">
        <v>12</v>
      </c>
      <c r="J98" s="12">
        <v>2</v>
      </c>
      <c r="K98" s="12">
        <v>1.5720000000000001</v>
      </c>
      <c r="L98" s="12">
        <v>0.80600000000000005</v>
      </c>
      <c r="M98" s="12">
        <v>1.35</v>
      </c>
      <c r="N98" s="12">
        <v>1.2809999999999999</v>
      </c>
      <c r="O98" s="12">
        <v>2.028</v>
      </c>
      <c r="P98" s="12">
        <v>7.0000000000000001E-3</v>
      </c>
      <c r="Q98" s="12">
        <v>7.0000000000000001E-3</v>
      </c>
      <c r="R98" s="2">
        <v>43796</v>
      </c>
      <c r="S98" s="13">
        <v>0.43148148148148152</v>
      </c>
      <c r="T98" s="12">
        <v>2.04</v>
      </c>
      <c r="U98" s="12">
        <v>-82.425177335100003</v>
      </c>
      <c r="V98" s="12">
        <v>27.874236406200001</v>
      </c>
      <c r="W98" s="12">
        <v>-0.74519000000000002</v>
      </c>
    </row>
    <row r="99" spans="1:23" x14ac:dyDescent="0.3">
      <c r="A99" s="12">
        <v>3084085.699</v>
      </c>
      <c r="B99" s="12">
        <v>359705.22629999998</v>
      </c>
      <c r="C99" s="12">
        <v>-0.89739999999999998</v>
      </c>
      <c r="D99" s="12">
        <v>98</v>
      </c>
      <c r="F99" s="12">
        <v>0.01</v>
      </c>
      <c r="G99" s="12">
        <v>1.6E-2</v>
      </c>
      <c r="H99" s="12" t="s">
        <v>240</v>
      </c>
      <c r="I99" s="12">
        <v>13</v>
      </c>
      <c r="J99" s="12">
        <v>1</v>
      </c>
      <c r="K99" s="12">
        <v>1.4279999999999999</v>
      </c>
      <c r="L99" s="12">
        <v>0.74299999999999999</v>
      </c>
      <c r="M99" s="12">
        <v>1.22</v>
      </c>
      <c r="N99" s="12">
        <v>1.113</v>
      </c>
      <c r="O99" s="12">
        <v>1.81</v>
      </c>
      <c r="P99" s="12">
        <v>7.0000000000000001E-3</v>
      </c>
      <c r="Q99" s="12">
        <v>7.0000000000000001E-3</v>
      </c>
      <c r="R99" s="2">
        <v>43796</v>
      </c>
      <c r="S99" s="13">
        <v>0.43163194444444447</v>
      </c>
      <c r="T99" s="12">
        <v>2.04</v>
      </c>
      <c r="U99" s="12">
        <v>-82.425148661600005</v>
      </c>
      <c r="V99" s="12">
        <v>27.874225690999999</v>
      </c>
      <c r="W99" s="12">
        <v>-0.82291999999999998</v>
      </c>
    </row>
    <row r="100" spans="1:23" x14ac:dyDescent="0.3">
      <c r="A100" s="12">
        <v>3084088.3502000002</v>
      </c>
      <c r="B100" s="12">
        <v>359707.37</v>
      </c>
      <c r="C100" s="12">
        <v>-0.9093</v>
      </c>
      <c r="D100" s="12">
        <v>99</v>
      </c>
      <c r="F100" s="12">
        <v>0.01</v>
      </c>
      <c r="G100" s="12">
        <v>1.6E-2</v>
      </c>
      <c r="H100" s="12" t="s">
        <v>240</v>
      </c>
      <c r="I100" s="12">
        <v>13</v>
      </c>
      <c r="J100" s="12">
        <v>2</v>
      </c>
      <c r="K100" s="12">
        <v>1.431</v>
      </c>
      <c r="L100" s="12">
        <v>0.74299999999999999</v>
      </c>
      <c r="M100" s="12">
        <v>1.224</v>
      </c>
      <c r="N100" s="12">
        <v>1.115</v>
      </c>
      <c r="O100" s="12">
        <v>1.8140000000000001</v>
      </c>
      <c r="P100" s="12">
        <v>7.0000000000000001E-3</v>
      </c>
      <c r="Q100" s="12">
        <v>7.0000000000000001E-3</v>
      </c>
      <c r="R100" s="2">
        <v>43796</v>
      </c>
      <c r="S100" s="13">
        <v>0.43186342592592591</v>
      </c>
      <c r="T100" s="12">
        <v>2.04</v>
      </c>
      <c r="U100" s="12">
        <v>-82.425127204000006</v>
      </c>
      <c r="V100" s="12">
        <v>27.874249842200001</v>
      </c>
      <c r="W100" s="12">
        <v>-0.83484999999999998</v>
      </c>
    </row>
    <row r="101" spans="1:23" x14ac:dyDescent="0.3">
      <c r="A101" s="12">
        <v>3084089.4216999998</v>
      </c>
      <c r="B101" s="12">
        <v>359703.94949999999</v>
      </c>
      <c r="C101" s="12">
        <v>-0.83389999999999997</v>
      </c>
      <c r="D101" s="12">
        <v>100</v>
      </c>
      <c r="F101" s="12">
        <v>0.01</v>
      </c>
      <c r="G101" s="12">
        <v>1.6E-2</v>
      </c>
      <c r="H101" s="12" t="s">
        <v>240</v>
      </c>
      <c r="I101" s="12">
        <v>13</v>
      </c>
      <c r="J101" s="12">
        <v>2</v>
      </c>
      <c r="K101" s="12">
        <v>1.4330000000000001</v>
      </c>
      <c r="L101" s="12">
        <v>0.74299999999999999</v>
      </c>
      <c r="M101" s="12">
        <v>1.226</v>
      </c>
      <c r="N101" s="12">
        <v>1.1160000000000001</v>
      </c>
      <c r="O101" s="12">
        <v>1.8160000000000001</v>
      </c>
      <c r="P101" s="12">
        <v>7.0000000000000001E-3</v>
      </c>
      <c r="Q101" s="12">
        <v>7.0000000000000001E-3</v>
      </c>
      <c r="R101" s="2">
        <v>43796</v>
      </c>
      <c r="S101" s="13">
        <v>0.43202546296296296</v>
      </c>
      <c r="T101" s="12">
        <v>2.04</v>
      </c>
      <c r="U101" s="12">
        <v>-82.425162068099993</v>
      </c>
      <c r="V101" s="12">
        <v>27.874259153099999</v>
      </c>
      <c r="W101" s="12">
        <v>-0.75941999999999998</v>
      </c>
    </row>
    <row r="102" spans="1:23" x14ac:dyDescent="0.3">
      <c r="A102" s="12">
        <v>3084091.1305999998</v>
      </c>
      <c r="B102" s="12">
        <v>359700.50520000001</v>
      </c>
      <c r="C102" s="12">
        <v>-0.68559999999999999</v>
      </c>
      <c r="D102" s="12">
        <v>101</v>
      </c>
      <c r="F102" s="12">
        <v>0.01</v>
      </c>
      <c r="G102" s="12">
        <v>1.6E-2</v>
      </c>
      <c r="H102" s="12" t="s">
        <v>240</v>
      </c>
      <c r="I102" s="12">
        <v>12</v>
      </c>
      <c r="J102" s="12">
        <v>1</v>
      </c>
      <c r="K102" s="12">
        <v>1.5860000000000001</v>
      </c>
      <c r="L102" s="12">
        <v>0.80800000000000005</v>
      </c>
      <c r="M102" s="12">
        <v>1.365</v>
      </c>
      <c r="N102" s="12">
        <v>1.29</v>
      </c>
      <c r="O102" s="12">
        <v>2.044</v>
      </c>
      <c r="P102" s="12">
        <v>7.0000000000000001E-3</v>
      </c>
      <c r="Q102" s="12">
        <v>7.0000000000000001E-3</v>
      </c>
      <c r="R102" s="2">
        <v>43796</v>
      </c>
      <c r="S102" s="13">
        <v>0.43221064814814819</v>
      </c>
      <c r="T102" s="12">
        <v>2.04</v>
      </c>
      <c r="U102" s="12">
        <v>-82.425197249199996</v>
      </c>
      <c r="V102" s="12">
        <v>27.8742742138</v>
      </c>
      <c r="W102" s="12">
        <v>-0.61109000000000002</v>
      </c>
    </row>
    <row r="103" spans="1:23" x14ac:dyDescent="0.3">
      <c r="A103" s="12">
        <v>3084092.3709999998</v>
      </c>
      <c r="B103" s="12">
        <v>359698.1458</v>
      </c>
      <c r="C103" s="12">
        <v>-0.49480000000000002</v>
      </c>
      <c r="D103" s="12">
        <v>102</v>
      </c>
      <c r="F103" s="12">
        <v>0.01</v>
      </c>
      <c r="G103" s="12">
        <v>1.6E-2</v>
      </c>
      <c r="H103" s="12" t="s">
        <v>240</v>
      </c>
      <c r="I103" s="12">
        <v>12</v>
      </c>
      <c r="J103" s="12">
        <v>2</v>
      </c>
      <c r="K103" s="12">
        <v>1.587</v>
      </c>
      <c r="L103" s="12">
        <v>0.80800000000000005</v>
      </c>
      <c r="M103" s="12">
        <v>1.3660000000000001</v>
      </c>
      <c r="N103" s="12">
        <v>1.2909999999999999</v>
      </c>
      <c r="O103" s="12">
        <v>2.0459999999999998</v>
      </c>
      <c r="P103" s="12">
        <v>7.0000000000000001E-3</v>
      </c>
      <c r="Q103" s="12">
        <v>7.0000000000000001E-3</v>
      </c>
      <c r="R103" s="2">
        <v>43796</v>
      </c>
      <c r="S103" s="13">
        <v>0.43233796296296295</v>
      </c>
      <c r="T103" s="12">
        <v>2.04</v>
      </c>
      <c r="U103" s="12">
        <v>-82.4252213571</v>
      </c>
      <c r="V103" s="12">
        <v>27.874285160300001</v>
      </c>
      <c r="W103" s="12">
        <v>-0.42026000000000002</v>
      </c>
    </row>
    <row r="104" spans="1:23" x14ac:dyDescent="0.3">
      <c r="A104" s="12">
        <v>3084092.4701999999</v>
      </c>
      <c r="B104" s="12">
        <v>359697.80910000001</v>
      </c>
      <c r="C104" s="12">
        <v>-0.43930000000000002</v>
      </c>
      <c r="D104" s="12">
        <v>103</v>
      </c>
      <c r="E104" s="12" t="s">
        <v>313</v>
      </c>
      <c r="F104" s="12">
        <v>0.01</v>
      </c>
      <c r="G104" s="12">
        <v>1.6E-2</v>
      </c>
      <c r="H104" s="12" t="s">
        <v>240</v>
      </c>
      <c r="I104" s="12">
        <v>12</v>
      </c>
      <c r="J104" s="12">
        <v>2</v>
      </c>
      <c r="K104" s="12">
        <v>1.589</v>
      </c>
      <c r="L104" s="12">
        <v>0.80800000000000005</v>
      </c>
      <c r="M104" s="12">
        <v>1.369</v>
      </c>
      <c r="N104" s="12">
        <v>1.292</v>
      </c>
      <c r="O104" s="12">
        <v>2.048</v>
      </c>
      <c r="P104" s="12">
        <v>7.0000000000000001E-3</v>
      </c>
      <c r="Q104" s="12">
        <v>7.0000000000000001E-3</v>
      </c>
      <c r="R104" s="2">
        <v>43796</v>
      </c>
      <c r="S104" s="13">
        <v>0.4324305555555556</v>
      </c>
      <c r="T104" s="12">
        <v>2.04</v>
      </c>
      <c r="U104" s="12">
        <v>-82.425224788199998</v>
      </c>
      <c r="V104" s="12">
        <v>27.8742860202</v>
      </c>
      <c r="W104" s="12">
        <v>-0.36475999999999997</v>
      </c>
    </row>
    <row r="105" spans="1:23" x14ac:dyDescent="0.3">
      <c r="A105" s="12">
        <v>3084092.9711000002</v>
      </c>
      <c r="B105" s="12">
        <v>359696.77020000003</v>
      </c>
      <c r="C105" s="12">
        <v>-0.29020000000000001</v>
      </c>
      <c r="D105" s="12">
        <v>104</v>
      </c>
      <c r="E105" s="12" t="s">
        <v>313</v>
      </c>
      <c r="F105" s="12">
        <v>1.0999999999999999E-2</v>
      </c>
      <c r="G105" s="12">
        <v>1.7000000000000001E-2</v>
      </c>
      <c r="H105" s="12" t="s">
        <v>240</v>
      </c>
      <c r="I105" s="12">
        <v>12</v>
      </c>
      <c r="J105" s="12">
        <v>1</v>
      </c>
      <c r="K105" s="12">
        <v>1.5920000000000001</v>
      </c>
      <c r="L105" s="12">
        <v>0.80800000000000005</v>
      </c>
      <c r="M105" s="12">
        <v>1.371</v>
      </c>
      <c r="N105" s="12">
        <v>1.294</v>
      </c>
      <c r="O105" s="12">
        <v>2.0510000000000002</v>
      </c>
      <c r="P105" s="12">
        <v>7.0000000000000001E-3</v>
      </c>
      <c r="Q105" s="12">
        <v>7.0000000000000001E-3</v>
      </c>
      <c r="R105" s="2">
        <v>43796</v>
      </c>
      <c r="S105" s="13">
        <v>0.43255787037037036</v>
      </c>
      <c r="T105" s="12">
        <v>2.04</v>
      </c>
      <c r="U105" s="12">
        <v>-82.4252353981</v>
      </c>
      <c r="V105" s="12">
        <v>27.874290431599999</v>
      </c>
      <c r="W105" s="12">
        <v>-0.21565000000000001</v>
      </c>
    </row>
    <row r="106" spans="1:23" x14ac:dyDescent="0.3">
      <c r="A106" s="12">
        <v>3084092.9515</v>
      </c>
      <c r="B106" s="12">
        <v>359696.42349999998</v>
      </c>
      <c r="C106" s="12">
        <v>-0.1623</v>
      </c>
      <c r="D106" s="12">
        <v>105</v>
      </c>
      <c r="E106" s="12" t="s">
        <v>313</v>
      </c>
      <c r="F106" s="12">
        <v>0.01</v>
      </c>
      <c r="G106" s="12">
        <v>1.7000000000000001E-2</v>
      </c>
      <c r="H106" s="12" t="s">
        <v>240</v>
      </c>
      <c r="I106" s="12">
        <v>12</v>
      </c>
      <c r="J106" s="12">
        <v>2</v>
      </c>
      <c r="K106" s="12">
        <v>1.593</v>
      </c>
      <c r="L106" s="12">
        <v>0.80800000000000005</v>
      </c>
      <c r="M106" s="12">
        <v>1.373</v>
      </c>
      <c r="N106" s="12">
        <v>1.2949999999999999</v>
      </c>
      <c r="O106" s="12">
        <v>2.0529999999999999</v>
      </c>
      <c r="P106" s="12">
        <v>7.0000000000000001E-3</v>
      </c>
      <c r="Q106" s="12">
        <v>7.0000000000000001E-3</v>
      </c>
      <c r="R106" s="2">
        <v>43796</v>
      </c>
      <c r="S106" s="13">
        <v>0.43267361111111113</v>
      </c>
      <c r="T106" s="12">
        <v>2.04</v>
      </c>
      <c r="U106" s="12">
        <v>-82.425238916799998</v>
      </c>
      <c r="V106" s="12">
        <v>27.874290218300001</v>
      </c>
      <c r="W106" s="12">
        <v>-8.7749999999999995E-2</v>
      </c>
    </row>
    <row r="107" spans="1:23" x14ac:dyDescent="0.3">
      <c r="A107" s="12">
        <v>3084093.6153000002</v>
      </c>
      <c r="B107" s="12">
        <v>359695.09490000003</v>
      </c>
      <c r="C107" s="12">
        <v>-0.1123</v>
      </c>
      <c r="D107" s="12">
        <v>106</v>
      </c>
      <c r="E107" s="12" t="s">
        <v>313</v>
      </c>
      <c r="F107" s="12">
        <v>1.0999999999999999E-2</v>
      </c>
      <c r="G107" s="12">
        <v>1.7999999999999999E-2</v>
      </c>
      <c r="H107" s="12" t="s">
        <v>240</v>
      </c>
      <c r="I107" s="12">
        <v>10</v>
      </c>
      <c r="J107" s="12">
        <v>2</v>
      </c>
      <c r="K107" s="12">
        <v>1.8009999999999999</v>
      </c>
      <c r="L107" s="12">
        <v>0.95399999999999996</v>
      </c>
      <c r="M107" s="12">
        <v>1.528</v>
      </c>
      <c r="N107" s="12">
        <v>1.47</v>
      </c>
      <c r="O107" s="12">
        <v>2.3250000000000002</v>
      </c>
      <c r="P107" s="12">
        <v>7.0000000000000001E-3</v>
      </c>
      <c r="Q107" s="12">
        <v>8.0000000000000002E-3</v>
      </c>
      <c r="R107" s="2">
        <v>43796</v>
      </c>
      <c r="S107" s="13">
        <v>0.43280092592592595</v>
      </c>
      <c r="T107" s="12">
        <v>2.04</v>
      </c>
      <c r="U107" s="12">
        <v>-82.4252524881</v>
      </c>
      <c r="V107" s="12">
        <v>27.8742960694</v>
      </c>
      <c r="W107" s="12">
        <v>-3.7740000000000003E-2</v>
      </c>
    </row>
    <row r="108" spans="1:23" x14ac:dyDescent="0.3">
      <c r="A108" s="12">
        <v>3084093.8661000002</v>
      </c>
      <c r="B108" s="12">
        <v>359694.93520000001</v>
      </c>
      <c r="C108" s="12">
        <v>-0.16520000000000001</v>
      </c>
      <c r="D108" s="12">
        <v>107</v>
      </c>
      <c r="E108" s="12" t="s">
        <v>313</v>
      </c>
      <c r="F108" s="12">
        <v>1.0999999999999999E-2</v>
      </c>
      <c r="G108" s="12">
        <v>1.7999999999999999E-2</v>
      </c>
      <c r="H108" s="12" t="s">
        <v>240</v>
      </c>
      <c r="I108" s="12">
        <v>10</v>
      </c>
      <c r="J108" s="12">
        <v>2</v>
      </c>
      <c r="K108" s="12">
        <v>2.2200000000000002</v>
      </c>
      <c r="L108" s="12">
        <v>1.075</v>
      </c>
      <c r="M108" s="12">
        <v>1.9430000000000001</v>
      </c>
      <c r="N108" s="12">
        <v>1.9590000000000001</v>
      </c>
      <c r="O108" s="12">
        <v>2.9609999999999999</v>
      </c>
      <c r="P108" s="12">
        <v>7.0000000000000001E-3</v>
      </c>
      <c r="Q108" s="12">
        <v>8.0000000000000002E-3</v>
      </c>
      <c r="R108" s="2">
        <v>43796</v>
      </c>
      <c r="S108" s="13">
        <v>0.43290509259259258</v>
      </c>
      <c r="T108" s="12">
        <v>2.04</v>
      </c>
      <c r="U108" s="12">
        <v>-82.4252541396</v>
      </c>
      <c r="V108" s="12">
        <v>27.874298316000001</v>
      </c>
      <c r="W108" s="12">
        <v>-9.0630000000000002E-2</v>
      </c>
    </row>
    <row r="109" spans="1:23" x14ac:dyDescent="0.3">
      <c r="A109" s="12">
        <v>3084094.2585</v>
      </c>
      <c r="B109" s="12">
        <v>359694.37359999999</v>
      </c>
      <c r="C109" s="12">
        <v>-6.59E-2</v>
      </c>
      <c r="D109" s="12">
        <v>108</v>
      </c>
      <c r="E109" s="12" t="s">
        <v>313</v>
      </c>
      <c r="F109" s="12">
        <v>1.0999999999999999E-2</v>
      </c>
      <c r="G109" s="12">
        <v>1.7999999999999999E-2</v>
      </c>
      <c r="H109" s="12" t="s">
        <v>240</v>
      </c>
      <c r="I109" s="12">
        <v>10</v>
      </c>
      <c r="J109" s="12">
        <v>2</v>
      </c>
      <c r="K109" s="12">
        <v>2.2229999999999999</v>
      </c>
      <c r="L109" s="12">
        <v>1.0760000000000001</v>
      </c>
      <c r="M109" s="12">
        <v>1.946</v>
      </c>
      <c r="N109" s="12">
        <v>1.962</v>
      </c>
      <c r="O109" s="12">
        <v>2.9649999999999999</v>
      </c>
      <c r="P109" s="12">
        <v>7.0000000000000001E-3</v>
      </c>
      <c r="Q109" s="12">
        <v>8.0000000000000002E-3</v>
      </c>
      <c r="R109" s="2">
        <v>43796</v>
      </c>
      <c r="S109" s="13">
        <v>0.43300925925925932</v>
      </c>
      <c r="T109" s="12">
        <v>2.04</v>
      </c>
      <c r="U109" s="12">
        <v>-82.425259889399996</v>
      </c>
      <c r="V109" s="12">
        <v>27.874301798299999</v>
      </c>
      <c r="W109" s="12">
        <v>8.6700000000000006E-3</v>
      </c>
    </row>
    <row r="110" spans="1:23" x14ac:dyDescent="0.3">
      <c r="A110" s="12">
        <v>3084094.3462999999</v>
      </c>
      <c r="B110" s="12">
        <v>359694.28769999999</v>
      </c>
      <c r="C110" s="12">
        <v>-7.2900000000000006E-2</v>
      </c>
      <c r="D110" s="12">
        <v>109</v>
      </c>
      <c r="F110" s="12">
        <v>1.0999999999999999E-2</v>
      </c>
      <c r="G110" s="12">
        <v>1.7999999999999999E-2</v>
      </c>
      <c r="H110" s="12" t="s">
        <v>240</v>
      </c>
      <c r="I110" s="12">
        <v>9</v>
      </c>
      <c r="J110" s="12">
        <v>2</v>
      </c>
      <c r="K110" s="12">
        <v>2.23</v>
      </c>
      <c r="L110" s="12">
        <v>1.0780000000000001</v>
      </c>
      <c r="M110" s="12">
        <v>1.9510000000000001</v>
      </c>
      <c r="N110" s="12">
        <v>1.966</v>
      </c>
      <c r="O110" s="12">
        <v>2.972</v>
      </c>
      <c r="P110" s="12">
        <v>7.0000000000000001E-3</v>
      </c>
      <c r="Q110" s="12">
        <v>8.9999999999999993E-3</v>
      </c>
      <c r="R110" s="2">
        <v>43796</v>
      </c>
      <c r="S110" s="13">
        <v>0.43315972222222227</v>
      </c>
      <c r="T110" s="12">
        <v>2.04</v>
      </c>
      <c r="U110" s="12">
        <v>-82.425260772100003</v>
      </c>
      <c r="V110" s="12">
        <v>27.8743025817</v>
      </c>
      <c r="W110" s="12">
        <v>1.67E-3</v>
      </c>
    </row>
    <row r="111" spans="1:23" x14ac:dyDescent="0.3">
      <c r="A111" s="12">
        <v>3084096.5342999999</v>
      </c>
      <c r="B111" s="12">
        <v>359695.85820000002</v>
      </c>
      <c r="C111" s="12">
        <v>-0.1111</v>
      </c>
      <c r="D111" s="12">
        <v>110</v>
      </c>
      <c r="E111" s="12" t="s">
        <v>313</v>
      </c>
      <c r="F111" s="12">
        <v>1.0999999999999999E-2</v>
      </c>
      <c r="G111" s="12">
        <v>1.9E-2</v>
      </c>
      <c r="H111" s="12" t="s">
        <v>240</v>
      </c>
      <c r="I111" s="12">
        <v>10</v>
      </c>
      <c r="J111" s="12">
        <v>2</v>
      </c>
      <c r="K111" s="12">
        <v>2.2349999999999999</v>
      </c>
      <c r="L111" s="12">
        <v>1.08</v>
      </c>
      <c r="M111" s="12">
        <v>1.9570000000000001</v>
      </c>
      <c r="N111" s="12">
        <v>1.9690000000000001</v>
      </c>
      <c r="O111" s="12">
        <v>2.9790000000000001</v>
      </c>
      <c r="P111" s="12">
        <v>7.0000000000000001E-3</v>
      </c>
      <c r="Q111" s="12">
        <v>8.9999999999999993E-3</v>
      </c>
      <c r="R111" s="2">
        <v>43796</v>
      </c>
      <c r="S111" s="13">
        <v>0.43329861111111106</v>
      </c>
      <c r="T111" s="12">
        <v>2.04</v>
      </c>
      <c r="U111" s="12">
        <v>-82.425245081100002</v>
      </c>
      <c r="V111" s="12">
        <v>27.874322492499999</v>
      </c>
      <c r="W111" s="12">
        <v>-3.6549999999999999E-2</v>
      </c>
    </row>
    <row r="112" spans="1:23" x14ac:dyDescent="0.3">
      <c r="A112" s="12">
        <v>3084096.1956000002</v>
      </c>
      <c r="B112" s="12">
        <v>359697.5944</v>
      </c>
      <c r="C112" s="12">
        <v>-0.1119</v>
      </c>
      <c r="D112" s="12">
        <v>111</v>
      </c>
      <c r="E112" s="12" t="s">
        <v>313</v>
      </c>
      <c r="F112" s="12">
        <v>1.2999999999999999E-2</v>
      </c>
      <c r="G112" s="12">
        <v>2.1000000000000001E-2</v>
      </c>
      <c r="H112" s="12" t="s">
        <v>240</v>
      </c>
      <c r="I112" s="12">
        <v>11</v>
      </c>
      <c r="J112" s="12">
        <v>2</v>
      </c>
      <c r="K112" s="12">
        <v>1.819</v>
      </c>
      <c r="L112" s="12">
        <v>0.95799999999999996</v>
      </c>
      <c r="M112" s="12">
        <v>1.546</v>
      </c>
      <c r="N112" s="12">
        <v>1.4830000000000001</v>
      </c>
      <c r="O112" s="12">
        <v>2.347</v>
      </c>
      <c r="P112" s="12">
        <v>8.0000000000000002E-3</v>
      </c>
      <c r="Q112" s="12">
        <v>0.01</v>
      </c>
      <c r="R112" s="2">
        <v>43796</v>
      </c>
      <c r="S112" s="13">
        <v>0.43342592592592594</v>
      </c>
      <c r="T112" s="12">
        <v>2.04</v>
      </c>
      <c r="U112" s="12">
        <v>-82.425227408799998</v>
      </c>
      <c r="V112" s="12">
        <v>27.874319618099999</v>
      </c>
      <c r="W112" s="12">
        <v>-3.737E-2</v>
      </c>
    </row>
    <row r="113" spans="1:23" x14ac:dyDescent="0.3">
      <c r="A113" s="12">
        <v>3084098.5800999999</v>
      </c>
      <c r="B113" s="12">
        <v>359697.28120000003</v>
      </c>
      <c r="C113" s="12">
        <v>-0.1008</v>
      </c>
      <c r="D113" s="12">
        <v>112</v>
      </c>
      <c r="E113" s="12" t="s">
        <v>313</v>
      </c>
      <c r="F113" s="12">
        <v>0.01</v>
      </c>
      <c r="G113" s="12">
        <v>1.7000000000000001E-2</v>
      </c>
      <c r="H113" s="12" t="s">
        <v>240</v>
      </c>
      <c r="I113" s="12">
        <v>12</v>
      </c>
      <c r="J113" s="12">
        <v>1</v>
      </c>
      <c r="K113" s="12">
        <v>1.609</v>
      </c>
      <c r="L113" s="12">
        <v>0.81</v>
      </c>
      <c r="M113" s="12">
        <v>1.39</v>
      </c>
      <c r="N113" s="12">
        <v>1.3049999999999999</v>
      </c>
      <c r="O113" s="12">
        <v>2.0720000000000001</v>
      </c>
      <c r="P113" s="12">
        <v>7.0000000000000001E-3</v>
      </c>
      <c r="Q113" s="12">
        <v>7.0000000000000001E-3</v>
      </c>
      <c r="R113" s="2">
        <v>43796</v>
      </c>
      <c r="S113" s="13">
        <v>0.43354166666666666</v>
      </c>
      <c r="T113" s="12">
        <v>2.04</v>
      </c>
      <c r="U113" s="12">
        <v>-82.4252308712</v>
      </c>
      <c r="V113" s="12">
        <v>27.874341104500001</v>
      </c>
      <c r="W113" s="12">
        <v>-2.6270000000000002E-2</v>
      </c>
    </row>
    <row r="114" spans="1:23" x14ac:dyDescent="0.3">
      <c r="A114" s="12">
        <v>3084099.2439999999</v>
      </c>
      <c r="B114" s="12">
        <v>359698.67509999999</v>
      </c>
      <c r="C114" s="12">
        <v>-0.1825</v>
      </c>
      <c r="D114" s="12">
        <v>113</v>
      </c>
      <c r="E114" s="12" t="s">
        <v>313</v>
      </c>
      <c r="F114" s="12">
        <v>0.01</v>
      </c>
      <c r="G114" s="12">
        <v>1.7000000000000001E-2</v>
      </c>
      <c r="H114" s="12" t="s">
        <v>240</v>
      </c>
      <c r="I114" s="12">
        <v>12</v>
      </c>
      <c r="J114" s="12">
        <v>1</v>
      </c>
      <c r="K114" s="12">
        <v>1.611</v>
      </c>
      <c r="L114" s="12">
        <v>0.81100000000000005</v>
      </c>
      <c r="M114" s="12">
        <v>1.3919999999999999</v>
      </c>
      <c r="N114" s="12">
        <v>1.3069999999999999</v>
      </c>
      <c r="O114" s="12">
        <v>2.0739999999999998</v>
      </c>
      <c r="P114" s="12">
        <v>7.0000000000000001E-3</v>
      </c>
      <c r="Q114" s="12">
        <v>7.0000000000000001E-3</v>
      </c>
      <c r="R114" s="2">
        <v>43796</v>
      </c>
      <c r="S114" s="13">
        <v>0.43365740740740738</v>
      </c>
      <c r="T114" s="12">
        <v>2.04</v>
      </c>
      <c r="U114" s="12">
        <v>-82.425216793600001</v>
      </c>
      <c r="V114" s="12">
        <v>27.874347242300001</v>
      </c>
      <c r="W114" s="12">
        <v>-0.10799</v>
      </c>
    </row>
    <row r="115" spans="1:23" x14ac:dyDescent="0.3">
      <c r="A115" s="12">
        <v>3084100.1792000001</v>
      </c>
      <c r="B115" s="12">
        <v>359698.40840000001</v>
      </c>
      <c r="C115" s="12">
        <v>-0.11260000000000001</v>
      </c>
      <c r="D115" s="12">
        <v>114</v>
      </c>
      <c r="E115" s="12" t="s">
        <v>313</v>
      </c>
      <c r="F115" s="12">
        <v>0.01</v>
      </c>
      <c r="G115" s="12">
        <v>1.7000000000000001E-2</v>
      </c>
      <c r="H115" s="12" t="s">
        <v>240</v>
      </c>
      <c r="I115" s="12">
        <v>12</v>
      </c>
      <c r="J115" s="12">
        <v>2</v>
      </c>
      <c r="K115" s="12">
        <v>1.6120000000000001</v>
      </c>
      <c r="L115" s="12">
        <v>0.81100000000000005</v>
      </c>
      <c r="M115" s="12">
        <v>1.3939999999999999</v>
      </c>
      <c r="N115" s="12">
        <v>1.3069999999999999</v>
      </c>
      <c r="O115" s="12">
        <v>2.0760000000000001</v>
      </c>
      <c r="P115" s="12">
        <v>7.0000000000000001E-3</v>
      </c>
      <c r="Q115" s="12">
        <v>7.0000000000000001E-3</v>
      </c>
      <c r="R115" s="2">
        <v>43796</v>
      </c>
      <c r="S115" s="13">
        <v>0.4337847222222222</v>
      </c>
      <c r="T115" s="12">
        <v>2.04</v>
      </c>
      <c r="U115" s="12">
        <v>-82.425219612600003</v>
      </c>
      <c r="V115" s="12">
        <v>27.874355654199999</v>
      </c>
      <c r="W115" s="12">
        <v>-3.8089999999999999E-2</v>
      </c>
    </row>
    <row r="116" spans="1:23" x14ac:dyDescent="0.3">
      <c r="A116" s="12">
        <v>3084100.0397000001</v>
      </c>
      <c r="B116" s="12">
        <v>359696.69380000001</v>
      </c>
      <c r="C116" s="12">
        <v>-0.2132</v>
      </c>
      <c r="D116" s="12">
        <v>115</v>
      </c>
      <c r="E116" s="12" t="s">
        <v>313</v>
      </c>
      <c r="F116" s="12">
        <v>1.0999999999999999E-2</v>
      </c>
      <c r="G116" s="12">
        <v>1.7000000000000001E-2</v>
      </c>
      <c r="H116" s="12" t="s">
        <v>240</v>
      </c>
      <c r="I116" s="12">
        <v>11</v>
      </c>
      <c r="J116" s="12">
        <v>2</v>
      </c>
      <c r="K116" s="12">
        <v>1.7929999999999999</v>
      </c>
      <c r="L116" s="12">
        <v>0.89800000000000002</v>
      </c>
      <c r="M116" s="12">
        <v>1.552</v>
      </c>
      <c r="N116" s="12">
        <v>2.004</v>
      </c>
      <c r="O116" s="12">
        <v>2.6890000000000001</v>
      </c>
      <c r="P116" s="12">
        <v>7.0000000000000001E-3</v>
      </c>
      <c r="Q116" s="12">
        <v>8.0000000000000002E-3</v>
      </c>
      <c r="R116" s="2">
        <v>43796</v>
      </c>
      <c r="S116" s="13">
        <v>0.43395833333333328</v>
      </c>
      <c r="T116" s="12">
        <v>2.04</v>
      </c>
      <c r="U116" s="12">
        <v>-82.425237009100002</v>
      </c>
      <c r="V116" s="12">
        <v>27.8743542152</v>
      </c>
      <c r="W116" s="12">
        <v>-0.13866999999999999</v>
      </c>
    </row>
    <row r="117" spans="1:23" x14ac:dyDescent="0.3">
      <c r="A117" s="12">
        <v>3084099.3139999998</v>
      </c>
      <c r="B117" s="12">
        <v>359696.91950000002</v>
      </c>
      <c r="C117" s="12">
        <v>-0.21310000000000001</v>
      </c>
      <c r="D117" s="12">
        <v>116</v>
      </c>
      <c r="E117" s="12" t="s">
        <v>313</v>
      </c>
      <c r="F117" s="12">
        <v>1.0999999999999999E-2</v>
      </c>
      <c r="G117" s="12">
        <v>1.7000000000000001E-2</v>
      </c>
      <c r="H117" s="12" t="s">
        <v>240</v>
      </c>
      <c r="I117" s="12">
        <v>11</v>
      </c>
      <c r="J117" s="12">
        <v>1</v>
      </c>
      <c r="K117" s="12">
        <v>1.837</v>
      </c>
      <c r="L117" s="12">
        <v>0.96299999999999997</v>
      </c>
      <c r="M117" s="12">
        <v>1.5640000000000001</v>
      </c>
      <c r="N117" s="12">
        <v>1.4970000000000001</v>
      </c>
      <c r="O117" s="12">
        <v>2.3690000000000002</v>
      </c>
      <c r="P117" s="12">
        <v>7.0000000000000001E-3</v>
      </c>
      <c r="Q117" s="12">
        <v>8.0000000000000002E-3</v>
      </c>
      <c r="R117" s="2">
        <v>43796</v>
      </c>
      <c r="S117" s="13">
        <v>0.43405092592592592</v>
      </c>
      <c r="T117" s="12">
        <v>2.04</v>
      </c>
      <c r="U117" s="12">
        <v>-82.425234631199999</v>
      </c>
      <c r="V117" s="12">
        <v>27.874347689699999</v>
      </c>
      <c r="W117" s="12">
        <v>-0.13857</v>
      </c>
    </row>
    <row r="118" spans="1:23" x14ac:dyDescent="0.3">
      <c r="A118" s="12">
        <v>3084103.6346</v>
      </c>
      <c r="B118" s="12">
        <v>359696.82530000003</v>
      </c>
      <c r="C118" s="12">
        <v>-0.1983</v>
      </c>
      <c r="D118" s="12">
        <v>117</v>
      </c>
      <c r="F118" s="12">
        <v>1.2999999999999999E-2</v>
      </c>
      <c r="G118" s="12">
        <v>0.02</v>
      </c>
      <c r="H118" s="12" t="s">
        <v>240</v>
      </c>
      <c r="I118" s="12">
        <v>9</v>
      </c>
      <c r="J118" s="12">
        <v>2</v>
      </c>
      <c r="K118" s="12">
        <v>2.88</v>
      </c>
      <c r="L118" s="12">
        <v>1.4970000000000001</v>
      </c>
      <c r="M118" s="12">
        <v>2.46</v>
      </c>
      <c r="N118" s="12">
        <v>2.57</v>
      </c>
      <c r="O118" s="12">
        <v>3.86</v>
      </c>
      <c r="P118" s="12">
        <v>8.0000000000000002E-3</v>
      </c>
      <c r="Q118" s="12">
        <v>0.01</v>
      </c>
      <c r="R118" s="2">
        <v>43796</v>
      </c>
      <c r="S118" s="13">
        <v>0.43422453703703701</v>
      </c>
      <c r="T118" s="12">
        <v>2.04</v>
      </c>
      <c r="U118" s="12">
        <v>-82.425236098300005</v>
      </c>
      <c r="V118" s="12">
        <v>27.8743866718</v>
      </c>
      <c r="W118" s="12">
        <v>-0.12378</v>
      </c>
    </row>
    <row r="119" spans="1:23" x14ac:dyDescent="0.3">
      <c r="A119" s="12">
        <v>3084102.9396000002</v>
      </c>
      <c r="B119" s="12">
        <v>359698.28730000003</v>
      </c>
      <c r="C119" s="12">
        <v>-0.26779999999999998</v>
      </c>
      <c r="D119" s="12">
        <v>118</v>
      </c>
      <c r="F119" s="12">
        <v>1.0999999999999999E-2</v>
      </c>
      <c r="G119" s="12">
        <v>1.7999999999999999E-2</v>
      </c>
      <c r="H119" s="12" t="s">
        <v>240</v>
      </c>
      <c r="I119" s="12">
        <v>10</v>
      </c>
      <c r="J119" s="12">
        <v>1</v>
      </c>
      <c r="K119" s="12">
        <v>2.8849999999999998</v>
      </c>
      <c r="L119" s="12">
        <v>1.5</v>
      </c>
      <c r="M119" s="12">
        <v>2.4649999999999999</v>
      </c>
      <c r="N119" s="12">
        <v>2.5739999999999998</v>
      </c>
      <c r="O119" s="12">
        <v>3.8660000000000001</v>
      </c>
      <c r="P119" s="12">
        <v>7.0000000000000001E-3</v>
      </c>
      <c r="Q119" s="12">
        <v>8.9999999999999993E-3</v>
      </c>
      <c r="R119" s="2">
        <v>43796</v>
      </c>
      <c r="S119" s="13">
        <v>0.43434027777777778</v>
      </c>
      <c r="T119" s="12">
        <v>2.04</v>
      </c>
      <c r="U119" s="12">
        <v>-82.425221168600004</v>
      </c>
      <c r="V119" s="12">
        <v>27.8743805531</v>
      </c>
      <c r="W119" s="12">
        <v>-0.19328999999999999</v>
      </c>
    </row>
    <row r="120" spans="1:23" x14ac:dyDescent="0.3">
      <c r="A120" s="12">
        <v>3084102.6790999998</v>
      </c>
      <c r="B120" s="12">
        <v>359698.43440000003</v>
      </c>
      <c r="C120" s="12">
        <v>-0.1651</v>
      </c>
      <c r="D120" s="12">
        <v>119</v>
      </c>
      <c r="E120" s="12" t="s">
        <v>313</v>
      </c>
      <c r="F120" s="12">
        <v>0.01</v>
      </c>
      <c r="G120" s="12">
        <v>1.7000000000000001E-2</v>
      </c>
      <c r="H120" s="12" t="s">
        <v>240</v>
      </c>
      <c r="I120" s="12">
        <v>12</v>
      </c>
      <c r="J120" s="12">
        <v>1</v>
      </c>
      <c r="K120" s="12">
        <v>1.6259999999999999</v>
      </c>
      <c r="L120" s="12">
        <v>0.81299999999999994</v>
      </c>
      <c r="M120" s="12">
        <v>1.4079999999999999</v>
      </c>
      <c r="N120" s="12">
        <v>1.3160000000000001</v>
      </c>
      <c r="O120" s="12">
        <v>2.0920000000000001</v>
      </c>
      <c r="P120" s="12">
        <v>7.0000000000000001E-3</v>
      </c>
      <c r="Q120" s="12">
        <v>7.0000000000000001E-3</v>
      </c>
      <c r="R120" s="2">
        <v>43796</v>
      </c>
      <c r="S120" s="13">
        <v>0.43446759259259254</v>
      </c>
      <c r="T120" s="12">
        <v>2.04</v>
      </c>
      <c r="U120" s="12">
        <v>-82.425219643899993</v>
      </c>
      <c r="V120" s="12">
        <v>27.8743782176</v>
      </c>
      <c r="W120" s="12">
        <v>-9.0590000000000004E-2</v>
      </c>
    </row>
    <row r="121" spans="1:23" x14ac:dyDescent="0.3">
      <c r="A121" s="12">
        <v>3084102.1167000001</v>
      </c>
      <c r="B121" s="12">
        <v>359699.788</v>
      </c>
      <c r="C121" s="12">
        <v>-0.27579999999999999</v>
      </c>
      <c r="D121" s="12">
        <v>120</v>
      </c>
      <c r="E121" s="12" t="s">
        <v>313</v>
      </c>
      <c r="F121" s="12">
        <v>0.01</v>
      </c>
      <c r="G121" s="12">
        <v>1.7000000000000001E-2</v>
      </c>
      <c r="H121" s="12" t="s">
        <v>240</v>
      </c>
      <c r="I121" s="12">
        <v>12</v>
      </c>
      <c r="J121" s="12">
        <v>2</v>
      </c>
      <c r="K121" s="12">
        <v>1.6279999999999999</v>
      </c>
      <c r="L121" s="12">
        <v>0.81299999999999994</v>
      </c>
      <c r="M121" s="12">
        <v>1.411</v>
      </c>
      <c r="N121" s="12">
        <v>1.3180000000000001</v>
      </c>
      <c r="O121" s="12">
        <v>2.0950000000000002</v>
      </c>
      <c r="P121" s="12">
        <v>7.0000000000000001E-3</v>
      </c>
      <c r="Q121" s="12">
        <v>7.0000000000000001E-3</v>
      </c>
      <c r="R121" s="2">
        <v>43796</v>
      </c>
      <c r="S121" s="13">
        <v>0.43458333333333332</v>
      </c>
      <c r="T121" s="12">
        <v>2.04</v>
      </c>
      <c r="U121" s="12">
        <v>-82.425205830699994</v>
      </c>
      <c r="V121" s="12">
        <v>27.874373284299999</v>
      </c>
      <c r="W121" s="12">
        <v>-0.20130999999999999</v>
      </c>
    </row>
    <row r="122" spans="1:23" x14ac:dyDescent="0.3">
      <c r="A122" s="12">
        <v>3084101.0389</v>
      </c>
      <c r="B122" s="12">
        <v>359701.35320000001</v>
      </c>
      <c r="C122" s="12">
        <v>-0.37519999999999998</v>
      </c>
      <c r="D122" s="12">
        <v>121</v>
      </c>
      <c r="E122" s="12" t="s">
        <v>313</v>
      </c>
      <c r="F122" s="12">
        <v>1.0999999999999999E-2</v>
      </c>
      <c r="G122" s="12">
        <v>1.7999999999999999E-2</v>
      </c>
      <c r="H122" s="12" t="s">
        <v>240</v>
      </c>
      <c r="I122" s="12">
        <v>12</v>
      </c>
      <c r="J122" s="12">
        <v>1</v>
      </c>
      <c r="K122" s="12">
        <v>1.63</v>
      </c>
      <c r="L122" s="12">
        <v>0.81299999999999994</v>
      </c>
      <c r="M122" s="12">
        <v>1.413</v>
      </c>
      <c r="N122" s="12">
        <v>1.319</v>
      </c>
      <c r="O122" s="12">
        <v>2.097</v>
      </c>
      <c r="P122" s="12">
        <v>8.0000000000000002E-3</v>
      </c>
      <c r="Q122" s="12">
        <v>8.0000000000000002E-3</v>
      </c>
      <c r="R122" s="2">
        <v>43796</v>
      </c>
      <c r="S122" s="13">
        <v>0.4346990740740741</v>
      </c>
      <c r="T122" s="12">
        <v>2.04</v>
      </c>
      <c r="U122" s="12">
        <v>-82.425189807699994</v>
      </c>
      <c r="V122" s="12">
        <v>27.874363721800002</v>
      </c>
      <c r="W122" s="12">
        <v>-0.30071999999999999</v>
      </c>
    </row>
    <row r="123" spans="1:23" x14ac:dyDescent="0.3">
      <c r="A123" s="12">
        <v>3084098.5356000001</v>
      </c>
      <c r="B123" s="12">
        <v>359699.41619999998</v>
      </c>
      <c r="C123" s="12">
        <v>-0.29730000000000001</v>
      </c>
      <c r="D123" s="12">
        <v>122</v>
      </c>
      <c r="E123" s="12" t="s">
        <v>313</v>
      </c>
      <c r="F123" s="12">
        <v>1.0999999999999999E-2</v>
      </c>
      <c r="G123" s="12">
        <v>1.9E-2</v>
      </c>
      <c r="H123" s="12" t="s">
        <v>240</v>
      </c>
      <c r="I123" s="12">
        <v>12</v>
      </c>
      <c r="J123" s="12">
        <v>2</v>
      </c>
      <c r="K123" s="12">
        <v>1.633</v>
      </c>
      <c r="L123" s="12">
        <v>0.81399999999999995</v>
      </c>
      <c r="M123" s="12">
        <v>1.4159999999999999</v>
      </c>
      <c r="N123" s="12">
        <v>1.321</v>
      </c>
      <c r="O123" s="12">
        <v>2.101</v>
      </c>
      <c r="P123" s="12">
        <v>8.0000000000000002E-3</v>
      </c>
      <c r="Q123" s="12">
        <v>8.0000000000000002E-3</v>
      </c>
      <c r="R123" s="2">
        <v>43796</v>
      </c>
      <c r="S123" s="13">
        <v>0.43484953703703705</v>
      </c>
      <c r="T123" s="12">
        <v>2.04</v>
      </c>
      <c r="U123" s="12">
        <v>-82.425209183500002</v>
      </c>
      <c r="V123" s="12">
        <v>27.874340926999999</v>
      </c>
      <c r="W123" s="12">
        <v>-0.22278999999999999</v>
      </c>
    </row>
    <row r="124" spans="1:23" x14ac:dyDescent="0.3">
      <c r="A124" s="12">
        <v>3084096.3675000002</v>
      </c>
      <c r="B124" s="12">
        <v>359698.35159999999</v>
      </c>
      <c r="C124" s="12">
        <v>-0.30080000000000001</v>
      </c>
      <c r="D124" s="12">
        <v>123</v>
      </c>
      <c r="E124" s="12" t="s">
        <v>313</v>
      </c>
      <c r="F124" s="12">
        <v>1.2E-2</v>
      </c>
      <c r="G124" s="12">
        <v>0.02</v>
      </c>
      <c r="H124" s="12" t="s">
        <v>240</v>
      </c>
      <c r="I124" s="12">
        <v>12</v>
      </c>
      <c r="J124" s="12">
        <v>2</v>
      </c>
      <c r="K124" s="12">
        <v>1.6359999999999999</v>
      </c>
      <c r="L124" s="12">
        <v>0.81399999999999995</v>
      </c>
      <c r="M124" s="12">
        <v>1.419</v>
      </c>
      <c r="N124" s="12">
        <v>1.323</v>
      </c>
      <c r="O124" s="12">
        <v>2.1040000000000001</v>
      </c>
      <c r="P124" s="12">
        <v>8.0000000000000002E-3</v>
      </c>
      <c r="Q124" s="12">
        <v>8.9999999999999993E-3</v>
      </c>
      <c r="R124" s="2">
        <v>43796</v>
      </c>
      <c r="S124" s="13">
        <v>0.43502314814814813</v>
      </c>
      <c r="T124" s="12">
        <v>2.04</v>
      </c>
      <c r="U124" s="12">
        <v>-82.425219739200003</v>
      </c>
      <c r="V124" s="12">
        <v>27.874321248899999</v>
      </c>
      <c r="W124" s="12">
        <v>-0.22628000000000001</v>
      </c>
    </row>
    <row r="125" spans="1:23" x14ac:dyDescent="0.3">
      <c r="A125" s="12">
        <v>3084096.1335</v>
      </c>
      <c r="B125" s="12">
        <v>359699.4705</v>
      </c>
      <c r="C125" s="12">
        <v>-0.42509999999999998</v>
      </c>
      <c r="D125" s="12">
        <v>124</v>
      </c>
      <c r="E125" s="12" t="s">
        <v>313</v>
      </c>
      <c r="F125" s="12">
        <v>1.0999999999999999E-2</v>
      </c>
      <c r="G125" s="12">
        <v>1.9E-2</v>
      </c>
      <c r="H125" s="12" t="s">
        <v>240</v>
      </c>
      <c r="I125" s="12">
        <v>12</v>
      </c>
      <c r="J125" s="12">
        <v>2</v>
      </c>
      <c r="K125" s="12">
        <v>1.637</v>
      </c>
      <c r="L125" s="12">
        <v>0.81399999999999995</v>
      </c>
      <c r="M125" s="12">
        <v>1.421</v>
      </c>
      <c r="N125" s="12">
        <v>1.3240000000000001</v>
      </c>
      <c r="O125" s="12">
        <v>2.1059999999999999</v>
      </c>
      <c r="P125" s="12">
        <v>8.0000000000000002E-3</v>
      </c>
      <c r="Q125" s="12">
        <v>8.0000000000000002E-3</v>
      </c>
      <c r="R125" s="2">
        <v>43796</v>
      </c>
      <c r="S125" s="13">
        <v>0.43511574074074072</v>
      </c>
      <c r="T125" s="12">
        <v>2.04</v>
      </c>
      <c r="U125" s="12">
        <v>-82.425208348300004</v>
      </c>
      <c r="V125" s="12">
        <v>27.8743192546</v>
      </c>
      <c r="W125" s="12">
        <v>-0.35059000000000001</v>
      </c>
    </row>
    <row r="126" spans="1:23" x14ac:dyDescent="0.3">
      <c r="A126" s="12">
        <v>3084096.0658999998</v>
      </c>
      <c r="B126" s="12">
        <v>359699.81809999997</v>
      </c>
      <c r="C126" s="12">
        <v>-0.49790000000000001</v>
      </c>
      <c r="D126" s="12">
        <v>125</v>
      </c>
      <c r="F126" s="12">
        <v>1.2999999999999999E-2</v>
      </c>
      <c r="G126" s="12">
        <v>2.1000000000000001E-2</v>
      </c>
      <c r="H126" s="12" t="s">
        <v>240</v>
      </c>
      <c r="I126" s="12">
        <v>12</v>
      </c>
      <c r="J126" s="12">
        <v>2</v>
      </c>
      <c r="K126" s="12">
        <v>1.639</v>
      </c>
      <c r="L126" s="12">
        <v>0.81399999999999995</v>
      </c>
      <c r="M126" s="12">
        <v>1.4219999999999999</v>
      </c>
      <c r="N126" s="12">
        <v>1.325</v>
      </c>
      <c r="O126" s="12">
        <v>2.1070000000000002</v>
      </c>
      <c r="P126" s="12">
        <v>8.9999999999999993E-3</v>
      </c>
      <c r="Q126" s="12">
        <v>8.9999999999999993E-3</v>
      </c>
      <c r="R126" s="2">
        <v>43796</v>
      </c>
      <c r="S126" s="13">
        <v>0.4352314814814815</v>
      </c>
      <c r="T126" s="12">
        <v>2.04</v>
      </c>
      <c r="U126" s="12">
        <v>-82.4252048102</v>
      </c>
      <c r="V126" s="12">
        <v>27.874318680999998</v>
      </c>
      <c r="W126" s="12">
        <v>-0.42338999999999999</v>
      </c>
    </row>
    <row r="127" spans="1:23" x14ac:dyDescent="0.3">
      <c r="A127" s="12">
        <v>3084094.9539000001</v>
      </c>
      <c r="B127" s="12">
        <v>359702.1569</v>
      </c>
      <c r="C127" s="12">
        <v>-0.70150000000000001</v>
      </c>
      <c r="D127" s="12">
        <v>126</v>
      </c>
      <c r="F127" s="12">
        <v>1.4E-2</v>
      </c>
      <c r="G127" s="12">
        <v>2.3E-2</v>
      </c>
      <c r="H127" s="12" t="s">
        <v>240</v>
      </c>
      <c r="I127" s="12">
        <v>12</v>
      </c>
      <c r="J127" s="12">
        <v>1</v>
      </c>
      <c r="K127" s="12">
        <v>1.643</v>
      </c>
      <c r="L127" s="12">
        <v>0.81499999999999995</v>
      </c>
      <c r="M127" s="12">
        <v>1.4259999999999999</v>
      </c>
      <c r="N127" s="12">
        <v>1.327</v>
      </c>
      <c r="O127" s="12">
        <v>2.1120000000000001</v>
      </c>
      <c r="P127" s="12">
        <v>0.01</v>
      </c>
      <c r="Q127" s="12">
        <v>0.01</v>
      </c>
      <c r="R127" s="2">
        <v>43796</v>
      </c>
      <c r="S127" s="13">
        <v>0.43535879629629631</v>
      </c>
      <c r="T127" s="12">
        <v>2.04</v>
      </c>
      <c r="U127" s="12">
        <v>-82.425180926699994</v>
      </c>
      <c r="V127" s="12">
        <v>27.8743088911</v>
      </c>
      <c r="W127" s="12">
        <v>-0.62700999999999996</v>
      </c>
    </row>
    <row r="128" spans="1:23" x14ac:dyDescent="0.3">
      <c r="A128" s="12">
        <v>3084093.6751999999</v>
      </c>
      <c r="B128" s="12">
        <v>359705.35580000002</v>
      </c>
      <c r="C128" s="12">
        <v>-0.8548</v>
      </c>
      <c r="D128" s="12">
        <v>127</v>
      </c>
      <c r="F128" s="12">
        <v>1.2999999999999999E-2</v>
      </c>
      <c r="G128" s="12">
        <v>2.1000000000000001E-2</v>
      </c>
      <c r="H128" s="12" t="s">
        <v>240</v>
      </c>
      <c r="I128" s="12">
        <v>12</v>
      </c>
      <c r="J128" s="12">
        <v>2</v>
      </c>
      <c r="K128" s="12">
        <v>1.6459999999999999</v>
      </c>
      <c r="L128" s="12">
        <v>0.81599999999999995</v>
      </c>
      <c r="M128" s="12">
        <v>1.43</v>
      </c>
      <c r="N128" s="12">
        <v>1.329</v>
      </c>
      <c r="O128" s="12">
        <v>2.1160000000000001</v>
      </c>
      <c r="P128" s="12">
        <v>8.9999999999999993E-3</v>
      </c>
      <c r="Q128" s="12">
        <v>8.9999999999999993E-3</v>
      </c>
      <c r="R128" s="2">
        <v>43796</v>
      </c>
      <c r="S128" s="13">
        <v>0.43559027777777781</v>
      </c>
      <c r="T128" s="12">
        <v>2.04</v>
      </c>
      <c r="U128" s="12">
        <v>-82.425148288599999</v>
      </c>
      <c r="V128" s="12">
        <v>27.8742976871</v>
      </c>
      <c r="W128" s="12">
        <v>-0.78034000000000003</v>
      </c>
    </row>
    <row r="129" spans="1:23" x14ac:dyDescent="0.3">
      <c r="A129" s="12">
        <v>3084097.6323000002</v>
      </c>
      <c r="B129" s="12">
        <v>359708.62699999998</v>
      </c>
      <c r="C129" s="12">
        <v>-0.89759999999999995</v>
      </c>
      <c r="D129" s="12">
        <v>128</v>
      </c>
      <c r="F129" s="12">
        <v>1.2999999999999999E-2</v>
      </c>
      <c r="G129" s="12">
        <v>2.1000000000000001E-2</v>
      </c>
      <c r="H129" s="12" t="s">
        <v>240</v>
      </c>
      <c r="I129" s="12">
        <v>13</v>
      </c>
      <c r="J129" s="12">
        <v>2</v>
      </c>
      <c r="K129" s="12">
        <v>1.4910000000000001</v>
      </c>
      <c r="L129" s="12">
        <v>0.747</v>
      </c>
      <c r="M129" s="12">
        <v>1.29</v>
      </c>
      <c r="N129" s="12">
        <v>1.151</v>
      </c>
      <c r="O129" s="12">
        <v>1.8839999999999999</v>
      </c>
      <c r="P129" s="12">
        <v>8.9999999999999993E-3</v>
      </c>
      <c r="Q129" s="12">
        <v>8.9999999999999993E-3</v>
      </c>
      <c r="R129" s="2">
        <v>43796</v>
      </c>
      <c r="S129" s="13">
        <v>0.43583333333333335</v>
      </c>
      <c r="T129" s="12">
        <v>2.04</v>
      </c>
      <c r="U129" s="12">
        <v>-82.4251155348</v>
      </c>
      <c r="V129" s="12">
        <v>27.874333742000001</v>
      </c>
      <c r="W129" s="12">
        <v>-0.82318999999999998</v>
      </c>
    </row>
    <row r="130" spans="1:23" x14ac:dyDescent="0.3">
      <c r="A130" s="12">
        <v>3084098.9138000002</v>
      </c>
      <c r="B130" s="12">
        <v>359706.1287</v>
      </c>
      <c r="C130" s="12">
        <v>-0.8004</v>
      </c>
      <c r="D130" s="12">
        <v>129</v>
      </c>
      <c r="F130" s="12">
        <v>1.4E-2</v>
      </c>
      <c r="G130" s="12">
        <v>2.1999999999999999E-2</v>
      </c>
      <c r="H130" s="12" t="s">
        <v>240</v>
      </c>
      <c r="I130" s="12">
        <v>13</v>
      </c>
      <c r="J130" s="12">
        <v>1</v>
      </c>
      <c r="K130" s="12">
        <v>1.492</v>
      </c>
      <c r="L130" s="12">
        <v>0.748</v>
      </c>
      <c r="M130" s="12">
        <v>1.292</v>
      </c>
      <c r="N130" s="12">
        <v>1.1519999999999999</v>
      </c>
      <c r="O130" s="12">
        <v>1.8859999999999999</v>
      </c>
      <c r="P130" s="12">
        <v>8.9999999999999993E-3</v>
      </c>
      <c r="Q130" s="12">
        <v>0.01</v>
      </c>
      <c r="R130" s="2">
        <v>43796</v>
      </c>
      <c r="S130" s="13">
        <v>0.43597222222222221</v>
      </c>
      <c r="T130" s="12">
        <v>2.04</v>
      </c>
      <c r="U130" s="12">
        <v>-82.425141058099996</v>
      </c>
      <c r="V130" s="12">
        <v>27.874345044799998</v>
      </c>
      <c r="W130" s="12">
        <v>-0.72597</v>
      </c>
    </row>
    <row r="131" spans="1:23" x14ac:dyDescent="0.3">
      <c r="A131" s="12">
        <v>3084100.1979999999</v>
      </c>
      <c r="B131" s="12">
        <v>359703.7856</v>
      </c>
      <c r="C131" s="12">
        <v>-0.60050000000000003</v>
      </c>
      <c r="D131" s="12">
        <v>130</v>
      </c>
      <c r="F131" s="12">
        <v>1.2999999999999999E-2</v>
      </c>
      <c r="G131" s="12">
        <v>2.1000000000000001E-2</v>
      </c>
      <c r="H131" s="12" t="s">
        <v>240</v>
      </c>
      <c r="I131" s="12">
        <v>13</v>
      </c>
      <c r="J131" s="12">
        <v>1</v>
      </c>
      <c r="K131" s="12">
        <v>1.4950000000000001</v>
      </c>
      <c r="L131" s="12">
        <v>0.748</v>
      </c>
      <c r="M131" s="12">
        <v>1.2949999999999999</v>
      </c>
      <c r="N131" s="12">
        <v>1.1539999999999999</v>
      </c>
      <c r="O131" s="12">
        <v>1.889</v>
      </c>
      <c r="P131" s="12">
        <v>8.9999999999999993E-3</v>
      </c>
      <c r="Q131" s="12">
        <v>8.9999999999999993E-3</v>
      </c>
      <c r="R131" s="2">
        <v>43796</v>
      </c>
      <c r="S131" s="13">
        <v>0.43612268518518515</v>
      </c>
      <c r="T131" s="12">
        <v>2.04</v>
      </c>
      <c r="U131" s="12">
        <v>-82.425165005599993</v>
      </c>
      <c r="V131" s="12">
        <v>27.874356388300001</v>
      </c>
      <c r="W131" s="12">
        <v>-0.52603999999999995</v>
      </c>
    </row>
    <row r="132" spans="1:23" x14ac:dyDescent="0.3">
      <c r="A132" s="12">
        <v>3084100.8207</v>
      </c>
      <c r="B132" s="12">
        <v>359702.56469999999</v>
      </c>
      <c r="C132" s="12">
        <v>-0.5171</v>
      </c>
      <c r="D132" s="12">
        <v>131</v>
      </c>
      <c r="F132" s="12">
        <v>1.2999999999999999E-2</v>
      </c>
      <c r="G132" s="12">
        <v>2.1999999999999999E-2</v>
      </c>
      <c r="H132" s="12" t="s">
        <v>240</v>
      </c>
      <c r="I132" s="12">
        <v>12</v>
      </c>
      <c r="J132" s="12">
        <v>2</v>
      </c>
      <c r="K132" s="12">
        <v>1.659</v>
      </c>
      <c r="L132" s="12">
        <v>0.81799999999999995</v>
      </c>
      <c r="M132" s="12">
        <v>1.4430000000000001</v>
      </c>
      <c r="N132" s="12">
        <v>1.337</v>
      </c>
      <c r="O132" s="12">
        <v>2.1309999999999998</v>
      </c>
      <c r="P132" s="12">
        <v>8.9999999999999993E-3</v>
      </c>
      <c r="Q132" s="12">
        <v>8.9999999999999993E-3</v>
      </c>
      <c r="R132" s="2">
        <v>43796</v>
      </c>
      <c r="S132" s="13">
        <v>0.43622685185185189</v>
      </c>
      <c r="T132" s="12">
        <v>2.04</v>
      </c>
      <c r="U132" s="12">
        <v>-82.4251774783</v>
      </c>
      <c r="V132" s="12">
        <v>27.874361879799999</v>
      </c>
      <c r="W132" s="12">
        <v>-0.44263000000000002</v>
      </c>
    </row>
    <row r="133" spans="1:23" x14ac:dyDescent="0.3">
      <c r="A133" s="12">
        <v>3084101.1368999998</v>
      </c>
      <c r="B133" s="12">
        <v>359702.07410000003</v>
      </c>
      <c r="C133" s="12">
        <v>-0.48470000000000002</v>
      </c>
      <c r="D133" s="12">
        <v>132</v>
      </c>
      <c r="F133" s="12">
        <v>1.4E-2</v>
      </c>
      <c r="G133" s="12">
        <v>2.3E-2</v>
      </c>
      <c r="H133" s="12" t="s">
        <v>240</v>
      </c>
      <c r="I133" s="12">
        <v>12</v>
      </c>
      <c r="J133" s="12">
        <v>2</v>
      </c>
      <c r="K133" s="12">
        <v>1.66</v>
      </c>
      <c r="L133" s="12">
        <v>0.81799999999999995</v>
      </c>
      <c r="M133" s="12">
        <v>1.444</v>
      </c>
      <c r="N133" s="12">
        <v>1.3380000000000001</v>
      </c>
      <c r="O133" s="12">
        <v>2.1320000000000001</v>
      </c>
      <c r="P133" s="12">
        <v>8.9999999999999993E-3</v>
      </c>
      <c r="Q133" s="12">
        <v>0.01</v>
      </c>
      <c r="R133" s="2">
        <v>43796</v>
      </c>
      <c r="S133" s="13">
        <v>0.43633101851851852</v>
      </c>
      <c r="T133" s="12">
        <v>2.04</v>
      </c>
      <c r="U133" s="12">
        <v>-82.425182497999998</v>
      </c>
      <c r="V133" s="12">
        <v>27.874364681900001</v>
      </c>
      <c r="W133" s="12">
        <v>-0.41022999999999998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E5BF-1926-4F90-9A93-030BD6F55616}">
  <dimension ref="A1:W129"/>
  <sheetViews>
    <sheetView workbookViewId="0">
      <selection sqref="A1:W1048576"/>
    </sheetView>
  </sheetViews>
  <sheetFormatPr defaultRowHeight="14.4" x14ac:dyDescent="0.3"/>
  <cols>
    <col min="1" max="1" width="13.109375" style="12" bestFit="1" customWidth="1"/>
    <col min="2" max="2" width="13" style="12" bestFit="1" customWidth="1"/>
    <col min="3" max="3" width="11.44140625" style="12" bestFit="1" customWidth="1"/>
    <col min="4" max="4" width="8.44140625" style="12" bestFit="1" customWidth="1"/>
    <col min="5" max="6" width="11.33203125" style="12" bestFit="1" customWidth="1"/>
    <col min="7" max="8" width="14.33203125" style="12" bestFit="1" customWidth="1"/>
    <col min="9" max="9" width="9.33203125" style="12" bestFit="1" customWidth="1"/>
    <col min="10" max="10" width="11.5546875" style="12" bestFit="1" customWidth="1"/>
    <col min="11" max="12" width="12" style="12" bestFit="1" customWidth="1"/>
    <col min="13" max="13" width="11.6640625" style="12" bestFit="1" customWidth="1"/>
    <col min="14" max="15" width="12" style="12" bestFit="1" customWidth="1"/>
    <col min="16" max="16" width="11.33203125" style="12" bestFit="1" customWidth="1"/>
    <col min="17" max="17" width="16.6640625" style="12" bestFit="1" customWidth="1"/>
    <col min="18" max="18" width="16.6640625" style="2" bestFit="1" customWidth="1"/>
    <col min="19" max="19" width="15.88671875" style="13" bestFit="1" customWidth="1"/>
    <col min="20" max="20" width="15.88671875" style="12" bestFit="1" customWidth="1"/>
    <col min="21" max="21" width="13.6640625" style="12" bestFit="1" customWidth="1"/>
    <col min="22" max="22" width="13" style="12" bestFit="1" customWidth="1"/>
    <col min="23" max="23" width="9.44140625" style="12" bestFit="1" customWidth="1"/>
  </cols>
  <sheetData>
    <row r="1" spans="1:23" x14ac:dyDescent="0.3">
      <c r="A1" s="9" t="s">
        <v>217</v>
      </c>
      <c r="B1" s="9" t="s">
        <v>218</v>
      </c>
      <c r="C1" s="9" t="s">
        <v>219</v>
      </c>
      <c r="D1" s="9" t="s">
        <v>220</v>
      </c>
      <c r="E1" s="9" t="s">
        <v>221</v>
      </c>
      <c r="F1" s="9" t="s">
        <v>222</v>
      </c>
      <c r="G1" s="9" t="s">
        <v>223</v>
      </c>
      <c r="H1" s="9" t="s">
        <v>224</v>
      </c>
      <c r="I1" s="9" t="s">
        <v>225</v>
      </c>
      <c r="J1" s="9" t="s">
        <v>226</v>
      </c>
      <c r="K1" s="9" t="s">
        <v>227</v>
      </c>
      <c r="L1" s="9" t="s">
        <v>228</v>
      </c>
      <c r="M1" s="9" t="s">
        <v>229</v>
      </c>
      <c r="N1" s="9" t="s">
        <v>230</v>
      </c>
      <c r="O1" s="9" t="s">
        <v>231</v>
      </c>
      <c r="P1" s="9" t="s">
        <v>232</v>
      </c>
      <c r="Q1" s="9" t="s">
        <v>233</v>
      </c>
      <c r="R1" s="10" t="s">
        <v>234</v>
      </c>
      <c r="S1" s="11" t="s">
        <v>22</v>
      </c>
      <c r="T1" s="9" t="s">
        <v>235</v>
      </c>
      <c r="U1" s="9" t="s">
        <v>236</v>
      </c>
      <c r="V1" s="9" t="s">
        <v>237</v>
      </c>
      <c r="W1" s="9" t="s">
        <v>238</v>
      </c>
    </row>
    <row r="2" spans="1:23" x14ac:dyDescent="0.3">
      <c r="A2" s="12">
        <v>391622.46889999998</v>
      </c>
      <c r="B2" s="12">
        <v>158207.44140000001</v>
      </c>
      <c r="C2" s="12">
        <v>-0.83909999999999996</v>
      </c>
      <c r="D2" s="12">
        <v>1</v>
      </c>
      <c r="E2" s="12">
        <v>1.2E-2</v>
      </c>
      <c r="F2" s="12">
        <v>1.6E-2</v>
      </c>
      <c r="G2" s="12" t="s">
        <v>240</v>
      </c>
      <c r="H2" s="12">
        <v>12</v>
      </c>
      <c r="I2" s="12">
        <v>2</v>
      </c>
      <c r="K2" s="12">
        <v>1.3939999999999999</v>
      </c>
      <c r="L2" s="12">
        <v>0.85799999999999998</v>
      </c>
      <c r="M2" s="12">
        <v>1.099</v>
      </c>
      <c r="N2" s="12">
        <v>1.1619999999999999</v>
      </c>
      <c r="O2" s="12">
        <v>1.8149999999999999</v>
      </c>
      <c r="P2" s="12">
        <v>8.9999999999999993E-3</v>
      </c>
      <c r="Q2" s="12">
        <v>7.0000000000000001E-3</v>
      </c>
      <c r="R2" s="2">
        <v>43770</v>
      </c>
      <c r="S2" s="13">
        <v>0.4834606481481481</v>
      </c>
      <c r="T2" s="12">
        <v>2.04</v>
      </c>
      <c r="U2" s="12">
        <v>-82.424391427200007</v>
      </c>
      <c r="V2" s="12">
        <v>27.867713927</v>
      </c>
      <c r="W2" s="12">
        <v>-0.76400999999999997</v>
      </c>
    </row>
    <row r="3" spans="1:23" x14ac:dyDescent="0.3">
      <c r="A3" s="12">
        <v>391622.68640000001</v>
      </c>
      <c r="B3" s="12">
        <v>158202.179</v>
      </c>
      <c r="C3" s="12">
        <v>-0.81169999999999998</v>
      </c>
      <c r="D3" s="12">
        <v>2</v>
      </c>
      <c r="E3" s="12">
        <v>1.2E-2</v>
      </c>
      <c r="F3" s="12">
        <v>1.6E-2</v>
      </c>
      <c r="G3" s="12" t="s">
        <v>240</v>
      </c>
      <c r="H3" s="12">
        <v>12</v>
      </c>
      <c r="I3" s="12">
        <v>2</v>
      </c>
      <c r="K3" s="12">
        <v>1.395</v>
      </c>
      <c r="L3" s="12">
        <v>0.85699999999999998</v>
      </c>
      <c r="M3" s="12">
        <v>1.1000000000000001</v>
      </c>
      <c r="N3" s="12">
        <v>1.163</v>
      </c>
      <c r="O3" s="12">
        <v>1.8160000000000001</v>
      </c>
      <c r="P3" s="12">
        <v>8.9999999999999993E-3</v>
      </c>
      <c r="Q3" s="12">
        <v>7.0000000000000001E-3</v>
      </c>
      <c r="R3" s="2">
        <v>43770</v>
      </c>
      <c r="S3" s="13">
        <v>0.48366898148148146</v>
      </c>
      <c r="T3" s="12">
        <v>2.04</v>
      </c>
      <c r="U3" s="12">
        <v>-82.424444871800006</v>
      </c>
      <c r="V3" s="12">
        <v>27.867715725299998</v>
      </c>
      <c r="W3" s="12">
        <v>-0.73658000000000001</v>
      </c>
    </row>
    <row r="4" spans="1:23" x14ac:dyDescent="0.3">
      <c r="A4" s="12">
        <v>391622.60840000003</v>
      </c>
      <c r="B4" s="12">
        <v>158196.93090000001</v>
      </c>
      <c r="C4" s="12">
        <v>-0.80630000000000002</v>
      </c>
      <c r="D4" s="12">
        <v>3</v>
      </c>
      <c r="E4" s="12">
        <v>1.2E-2</v>
      </c>
      <c r="F4" s="12">
        <v>1.6E-2</v>
      </c>
      <c r="G4" s="12" t="s">
        <v>240</v>
      </c>
      <c r="H4" s="12">
        <v>12</v>
      </c>
      <c r="I4" s="12">
        <v>1</v>
      </c>
      <c r="K4" s="12">
        <v>1.3959999999999999</v>
      </c>
      <c r="L4" s="12">
        <v>0.85699999999999998</v>
      </c>
      <c r="M4" s="12">
        <v>1.1020000000000001</v>
      </c>
      <c r="N4" s="12">
        <v>1.165</v>
      </c>
      <c r="O4" s="12">
        <v>1.8180000000000001</v>
      </c>
      <c r="P4" s="12">
        <v>8.9999999999999993E-3</v>
      </c>
      <c r="Q4" s="12">
        <v>7.0000000000000001E-3</v>
      </c>
      <c r="R4" s="2">
        <v>43770</v>
      </c>
      <c r="S4" s="13">
        <v>0.48387731481481483</v>
      </c>
      <c r="T4" s="12">
        <v>2.04</v>
      </c>
      <c r="U4" s="12">
        <v>-82.424498160900001</v>
      </c>
      <c r="V4" s="12">
        <v>27.867714857399999</v>
      </c>
      <c r="W4" s="12">
        <v>-0.73114000000000001</v>
      </c>
    </row>
    <row r="5" spans="1:23" x14ac:dyDescent="0.3">
      <c r="A5" s="12">
        <v>391621.66850000003</v>
      </c>
      <c r="B5" s="12">
        <v>158191.87479999999</v>
      </c>
      <c r="C5" s="12">
        <v>-0.78210000000000002</v>
      </c>
      <c r="D5" s="12">
        <v>4</v>
      </c>
      <c r="E5" s="12">
        <v>1.2E-2</v>
      </c>
      <c r="F5" s="12">
        <v>1.6E-2</v>
      </c>
      <c r="G5" s="12" t="s">
        <v>240</v>
      </c>
      <c r="H5" s="12">
        <v>12</v>
      </c>
      <c r="I5" s="12">
        <v>1</v>
      </c>
      <c r="K5" s="12">
        <v>1.397</v>
      </c>
      <c r="L5" s="12">
        <v>0.85599999999999998</v>
      </c>
      <c r="M5" s="12">
        <v>1.1040000000000001</v>
      </c>
      <c r="N5" s="12">
        <v>1.1659999999999999</v>
      </c>
      <c r="O5" s="12">
        <v>1.82</v>
      </c>
      <c r="P5" s="12">
        <v>8.9999999999999993E-3</v>
      </c>
      <c r="Q5" s="12">
        <v>7.0000000000000001E-3</v>
      </c>
      <c r="R5" s="2">
        <v>43770</v>
      </c>
      <c r="S5" s="13">
        <v>0.4840740740740741</v>
      </c>
      <c r="T5" s="12">
        <v>2.04</v>
      </c>
      <c r="U5" s="12">
        <v>-82.424549469900001</v>
      </c>
      <c r="V5" s="12">
        <v>27.867706217599999</v>
      </c>
      <c r="W5" s="12">
        <v>-0.70691000000000004</v>
      </c>
    </row>
    <row r="6" spans="1:23" x14ac:dyDescent="0.3">
      <c r="A6" s="12">
        <v>391621.58760000003</v>
      </c>
      <c r="B6" s="12">
        <v>158186.83040000001</v>
      </c>
      <c r="C6" s="12">
        <v>-0.78149999999999997</v>
      </c>
      <c r="D6" s="12">
        <v>5</v>
      </c>
      <c r="E6" s="12">
        <v>1.2E-2</v>
      </c>
      <c r="F6" s="12">
        <v>1.6E-2</v>
      </c>
      <c r="G6" s="12" t="s">
        <v>240</v>
      </c>
      <c r="H6" s="12">
        <v>12</v>
      </c>
      <c r="I6" s="12">
        <v>2</v>
      </c>
      <c r="K6" s="12">
        <v>1.3979999999999999</v>
      </c>
      <c r="L6" s="12">
        <v>0.85599999999999998</v>
      </c>
      <c r="M6" s="12">
        <v>1.1060000000000001</v>
      </c>
      <c r="N6" s="12">
        <v>1.167</v>
      </c>
      <c r="O6" s="12">
        <v>1.821</v>
      </c>
      <c r="P6" s="12">
        <v>8.9999999999999993E-3</v>
      </c>
      <c r="Q6" s="12">
        <v>7.0000000000000001E-3</v>
      </c>
      <c r="R6" s="2">
        <v>43770</v>
      </c>
      <c r="S6" s="13">
        <v>0.48429398148148151</v>
      </c>
      <c r="T6" s="12">
        <v>2.04</v>
      </c>
      <c r="U6" s="12">
        <v>-82.424600690299997</v>
      </c>
      <c r="V6" s="12">
        <v>27.8677053298</v>
      </c>
      <c r="W6" s="12">
        <v>-0.70626999999999995</v>
      </c>
    </row>
    <row r="7" spans="1:23" x14ac:dyDescent="0.3">
      <c r="A7" s="12">
        <v>391621.51360000001</v>
      </c>
      <c r="B7" s="12">
        <v>158181.84400000001</v>
      </c>
      <c r="C7" s="12">
        <v>-0.65069999999999995</v>
      </c>
      <c r="D7" s="12">
        <v>6</v>
      </c>
      <c r="E7" s="12">
        <v>1.2E-2</v>
      </c>
      <c r="F7" s="12">
        <v>1.6E-2</v>
      </c>
      <c r="G7" s="12" t="s">
        <v>240</v>
      </c>
      <c r="H7" s="12">
        <v>12</v>
      </c>
      <c r="I7" s="12">
        <v>2</v>
      </c>
      <c r="K7" s="12">
        <v>1.4</v>
      </c>
      <c r="L7" s="12">
        <v>0.85499999999999998</v>
      </c>
      <c r="M7" s="12">
        <v>1.1080000000000001</v>
      </c>
      <c r="N7" s="12">
        <v>1.169</v>
      </c>
      <c r="O7" s="12">
        <v>1.8240000000000001</v>
      </c>
      <c r="P7" s="12">
        <v>8.9999999999999993E-3</v>
      </c>
      <c r="Q7" s="12">
        <v>7.0000000000000001E-3</v>
      </c>
      <c r="R7" s="2">
        <v>43770</v>
      </c>
      <c r="S7" s="13">
        <v>0.48449074074074078</v>
      </c>
      <c r="T7" s="12">
        <v>2.04</v>
      </c>
      <c r="U7" s="12">
        <v>-82.424651322100004</v>
      </c>
      <c r="V7" s="12">
        <v>27.867704506199999</v>
      </c>
      <c r="W7" s="12">
        <v>-0.57543999999999995</v>
      </c>
    </row>
    <row r="8" spans="1:23" x14ac:dyDescent="0.3">
      <c r="A8" s="12">
        <v>391627.27710000001</v>
      </c>
      <c r="B8" s="12">
        <v>158182.6036</v>
      </c>
      <c r="C8" s="12">
        <v>-0.67359999999999998</v>
      </c>
      <c r="D8" s="12">
        <v>7</v>
      </c>
      <c r="E8" s="12">
        <v>1.2E-2</v>
      </c>
      <c r="F8" s="12">
        <v>1.4999999999999999E-2</v>
      </c>
      <c r="G8" s="12" t="s">
        <v>240</v>
      </c>
      <c r="H8" s="12">
        <v>12</v>
      </c>
      <c r="I8" s="12">
        <v>2</v>
      </c>
      <c r="K8" s="12">
        <v>1.575</v>
      </c>
      <c r="L8" s="12">
        <v>0.95799999999999996</v>
      </c>
      <c r="M8" s="12">
        <v>1.25</v>
      </c>
      <c r="N8" s="12">
        <v>1.373</v>
      </c>
      <c r="O8" s="12">
        <v>2.089</v>
      </c>
      <c r="P8" s="12">
        <v>8.9999999999999993E-3</v>
      </c>
      <c r="Q8" s="12">
        <v>7.0000000000000001E-3</v>
      </c>
      <c r="R8" s="2">
        <v>43770</v>
      </c>
      <c r="S8" s="13">
        <v>0.48469907407407403</v>
      </c>
      <c r="T8" s="12">
        <v>2.04</v>
      </c>
      <c r="U8" s="12">
        <v>-82.424643811500005</v>
      </c>
      <c r="V8" s="12">
        <v>27.867756540599999</v>
      </c>
      <c r="W8" s="12">
        <v>-0.59836</v>
      </c>
    </row>
    <row r="9" spans="1:23" x14ac:dyDescent="0.3">
      <c r="A9" s="12">
        <v>391625.7242</v>
      </c>
      <c r="B9" s="12">
        <v>158187.93539999999</v>
      </c>
      <c r="C9" s="12">
        <v>-0.78749999999999998</v>
      </c>
      <c r="D9" s="12">
        <v>8</v>
      </c>
      <c r="E9" s="12">
        <v>1.2E-2</v>
      </c>
      <c r="F9" s="12">
        <v>1.4999999999999999E-2</v>
      </c>
      <c r="G9" s="12" t="s">
        <v>240</v>
      </c>
      <c r="H9" s="12">
        <v>12</v>
      </c>
      <c r="I9" s="12">
        <v>2</v>
      </c>
      <c r="K9" s="12">
        <v>1.4019999999999999</v>
      </c>
      <c r="L9" s="12">
        <v>0.85399999999999998</v>
      </c>
      <c r="M9" s="12">
        <v>1.1120000000000001</v>
      </c>
      <c r="N9" s="12">
        <v>1.1719999999999999</v>
      </c>
      <c r="O9" s="12">
        <v>1.827</v>
      </c>
      <c r="P9" s="12">
        <v>8.9999999999999993E-3</v>
      </c>
      <c r="Q9" s="12">
        <v>7.0000000000000001E-3</v>
      </c>
      <c r="R9" s="2">
        <v>43770</v>
      </c>
      <c r="S9" s="13">
        <v>0.4848958333333333</v>
      </c>
      <c r="T9" s="12">
        <v>2.04</v>
      </c>
      <c r="U9" s="12">
        <v>-82.424589615100004</v>
      </c>
      <c r="V9" s="12">
        <v>27.867742693699999</v>
      </c>
      <c r="W9" s="12">
        <v>-0.71228999999999998</v>
      </c>
    </row>
    <row r="10" spans="1:23" x14ac:dyDescent="0.3">
      <c r="A10" s="12">
        <v>391624.85629999998</v>
      </c>
      <c r="B10" s="12">
        <v>158193.31940000001</v>
      </c>
      <c r="C10" s="12">
        <v>-0.78080000000000005</v>
      </c>
      <c r="D10" s="12">
        <v>9</v>
      </c>
      <c r="E10" s="12">
        <v>1.2E-2</v>
      </c>
      <c r="F10" s="12">
        <v>1.4999999999999999E-2</v>
      </c>
      <c r="G10" s="12" t="s">
        <v>240</v>
      </c>
      <c r="H10" s="12">
        <v>12</v>
      </c>
      <c r="I10" s="12">
        <v>2</v>
      </c>
      <c r="K10" s="12">
        <v>1.5740000000000001</v>
      </c>
      <c r="L10" s="12">
        <v>0.95599999999999996</v>
      </c>
      <c r="M10" s="12">
        <v>1.2509999999999999</v>
      </c>
      <c r="N10" s="12">
        <v>1.3720000000000001</v>
      </c>
      <c r="O10" s="12">
        <v>2.0880000000000001</v>
      </c>
      <c r="P10" s="12">
        <v>8.9999999999999993E-3</v>
      </c>
      <c r="Q10" s="12">
        <v>7.0000000000000001E-3</v>
      </c>
      <c r="R10" s="2">
        <v>43770</v>
      </c>
      <c r="S10" s="13">
        <v>0.48509259259259258</v>
      </c>
      <c r="T10" s="12">
        <v>2.04</v>
      </c>
      <c r="U10" s="12">
        <v>-82.424534912799999</v>
      </c>
      <c r="V10" s="12">
        <v>27.8677350299</v>
      </c>
      <c r="W10" s="12">
        <v>-0.70562999999999998</v>
      </c>
    </row>
    <row r="11" spans="1:23" x14ac:dyDescent="0.3">
      <c r="A11" s="12">
        <v>391624.321</v>
      </c>
      <c r="B11" s="12">
        <v>158198.83900000001</v>
      </c>
      <c r="C11" s="12">
        <v>-0.80840000000000001</v>
      </c>
      <c r="D11" s="12">
        <v>10</v>
      </c>
      <c r="E11" s="12">
        <v>1.2E-2</v>
      </c>
      <c r="F11" s="12">
        <v>1.6E-2</v>
      </c>
      <c r="G11" s="12" t="s">
        <v>240</v>
      </c>
      <c r="H11" s="12">
        <v>11</v>
      </c>
      <c r="I11" s="12">
        <v>2</v>
      </c>
      <c r="K11" s="12">
        <v>1.5740000000000001</v>
      </c>
      <c r="L11" s="12">
        <v>0.95399999999999996</v>
      </c>
      <c r="M11" s="12">
        <v>1.2509999999999999</v>
      </c>
      <c r="N11" s="12">
        <v>1.3720000000000001</v>
      </c>
      <c r="O11" s="12">
        <v>2.0880000000000001</v>
      </c>
      <c r="P11" s="12">
        <v>8.9999999999999993E-3</v>
      </c>
      <c r="Q11" s="12">
        <v>7.0000000000000001E-3</v>
      </c>
      <c r="R11" s="2">
        <v>43770</v>
      </c>
      <c r="S11" s="13">
        <v>0.48531250000000004</v>
      </c>
      <c r="T11" s="12">
        <v>2.04</v>
      </c>
      <c r="U11" s="12">
        <v>-82.424478845300001</v>
      </c>
      <c r="V11" s="12">
        <v>27.8677303718</v>
      </c>
      <c r="W11" s="12">
        <v>-0.73326000000000002</v>
      </c>
    </row>
    <row r="12" spans="1:23" x14ac:dyDescent="0.3">
      <c r="A12" s="12">
        <v>391623.22629999998</v>
      </c>
      <c r="B12" s="12">
        <v>158204.4148</v>
      </c>
      <c r="C12" s="12">
        <v>-0.82840000000000003</v>
      </c>
      <c r="D12" s="12">
        <v>11</v>
      </c>
      <c r="E12" s="12">
        <v>1.2E-2</v>
      </c>
      <c r="F12" s="12">
        <v>1.4999999999999999E-2</v>
      </c>
      <c r="G12" s="12" t="s">
        <v>240</v>
      </c>
      <c r="H12" s="12">
        <v>12</v>
      </c>
      <c r="I12" s="12">
        <v>1</v>
      </c>
      <c r="K12" s="12">
        <v>1.4059999999999999</v>
      </c>
      <c r="L12" s="12">
        <v>0.85299999999999998</v>
      </c>
      <c r="M12" s="12">
        <v>1.1180000000000001</v>
      </c>
      <c r="N12" s="12">
        <v>1.1759999999999999</v>
      </c>
      <c r="O12" s="12">
        <v>1.833</v>
      </c>
      <c r="P12" s="12">
        <v>8.9999999999999993E-3</v>
      </c>
      <c r="Q12" s="12">
        <v>7.0000000000000001E-3</v>
      </c>
      <c r="R12" s="2">
        <v>43770</v>
      </c>
      <c r="S12" s="13">
        <v>0.48553240740740744</v>
      </c>
      <c r="T12" s="12">
        <v>2.04</v>
      </c>
      <c r="U12" s="12">
        <v>-82.424422187399998</v>
      </c>
      <c r="V12" s="12">
        <v>27.867720667299999</v>
      </c>
      <c r="W12" s="12">
        <v>-0.75329000000000002</v>
      </c>
    </row>
    <row r="13" spans="1:23" x14ac:dyDescent="0.3">
      <c r="A13" s="12">
        <v>391623.43609999999</v>
      </c>
      <c r="B13" s="12">
        <v>158209.28820000001</v>
      </c>
      <c r="C13" s="12">
        <v>-0.7752</v>
      </c>
      <c r="D13" s="12">
        <v>12</v>
      </c>
      <c r="E13" s="12">
        <v>1.2E-2</v>
      </c>
      <c r="F13" s="12">
        <v>1.4999999999999999E-2</v>
      </c>
      <c r="G13" s="12" t="s">
        <v>240</v>
      </c>
      <c r="H13" s="12">
        <v>12</v>
      </c>
      <c r="I13" s="12">
        <v>2</v>
      </c>
      <c r="K13" s="12">
        <v>1.407</v>
      </c>
      <c r="L13" s="12">
        <v>0.85299999999999998</v>
      </c>
      <c r="M13" s="12">
        <v>1.119</v>
      </c>
      <c r="N13" s="12">
        <v>1.177</v>
      </c>
      <c r="O13" s="12">
        <v>1.835</v>
      </c>
      <c r="P13" s="12">
        <v>8.9999999999999993E-3</v>
      </c>
      <c r="Q13" s="12">
        <v>7.0000000000000001E-3</v>
      </c>
      <c r="R13" s="2">
        <v>43770</v>
      </c>
      <c r="S13" s="13">
        <v>0.48574074074074075</v>
      </c>
      <c r="T13" s="12">
        <v>2.04</v>
      </c>
      <c r="U13" s="12">
        <v>-82.424372707900005</v>
      </c>
      <c r="V13" s="12">
        <v>27.867722712799999</v>
      </c>
      <c r="W13" s="12">
        <v>-0.70013000000000003</v>
      </c>
    </row>
    <row r="14" spans="1:23" x14ac:dyDescent="0.3">
      <c r="A14" s="12">
        <v>391628.45110000001</v>
      </c>
      <c r="B14" s="12">
        <v>158210.66190000001</v>
      </c>
      <c r="C14" s="12">
        <v>-0.78459999999999996</v>
      </c>
      <c r="D14" s="12">
        <v>13</v>
      </c>
      <c r="E14" s="12">
        <v>1.2E-2</v>
      </c>
      <c r="F14" s="12">
        <v>1.6E-2</v>
      </c>
      <c r="G14" s="12" t="s">
        <v>240</v>
      </c>
      <c r="H14" s="12">
        <v>12</v>
      </c>
      <c r="I14" s="12">
        <v>1</v>
      </c>
      <c r="K14" s="12">
        <v>1.409</v>
      </c>
      <c r="L14" s="12">
        <v>0.85199999999999998</v>
      </c>
      <c r="M14" s="12">
        <v>1.1220000000000001</v>
      </c>
      <c r="N14" s="12">
        <v>1.179</v>
      </c>
      <c r="O14" s="12">
        <v>1.837</v>
      </c>
      <c r="P14" s="12">
        <v>8.9999999999999993E-3</v>
      </c>
      <c r="Q14" s="12">
        <v>7.0000000000000001E-3</v>
      </c>
      <c r="R14" s="2">
        <v>43770</v>
      </c>
      <c r="S14" s="13">
        <v>0.48594907407407412</v>
      </c>
      <c r="T14" s="12">
        <v>2.04</v>
      </c>
      <c r="U14" s="12">
        <v>-82.424358935000001</v>
      </c>
      <c r="V14" s="12">
        <v>27.867768011799999</v>
      </c>
      <c r="W14" s="12">
        <v>-0.70955000000000001</v>
      </c>
    </row>
    <row r="15" spans="1:23" x14ac:dyDescent="0.3">
      <c r="A15" s="12">
        <v>391629.04019999999</v>
      </c>
      <c r="B15" s="12">
        <v>158206.2586</v>
      </c>
      <c r="C15" s="12">
        <v>-0.79269999999999996</v>
      </c>
      <c r="D15" s="12">
        <v>14</v>
      </c>
      <c r="E15" s="12">
        <v>1.2E-2</v>
      </c>
      <c r="F15" s="12">
        <v>1.4999999999999999E-2</v>
      </c>
      <c r="G15" s="12" t="s">
        <v>240</v>
      </c>
      <c r="H15" s="12">
        <v>12</v>
      </c>
      <c r="I15" s="12">
        <v>2</v>
      </c>
      <c r="K15" s="12">
        <v>1.41</v>
      </c>
      <c r="L15" s="12">
        <v>0.85199999999999998</v>
      </c>
      <c r="M15" s="12">
        <v>1.123</v>
      </c>
      <c r="N15" s="12">
        <v>1.18</v>
      </c>
      <c r="O15" s="12">
        <v>1.8380000000000001</v>
      </c>
      <c r="P15" s="12">
        <v>8.9999999999999993E-3</v>
      </c>
      <c r="Q15" s="12">
        <v>7.0000000000000001E-3</v>
      </c>
      <c r="R15" s="2">
        <v>43770</v>
      </c>
      <c r="S15" s="13">
        <v>0.48613425925925924</v>
      </c>
      <c r="T15" s="12">
        <v>2.04</v>
      </c>
      <c r="U15" s="12">
        <v>-82.424403669</v>
      </c>
      <c r="V15" s="12">
        <v>27.867773190400001</v>
      </c>
      <c r="W15" s="12">
        <v>-0.71762000000000004</v>
      </c>
    </row>
    <row r="16" spans="1:23" x14ac:dyDescent="0.3">
      <c r="A16" s="12">
        <v>391629.50329999998</v>
      </c>
      <c r="B16" s="12">
        <v>158200.94959999999</v>
      </c>
      <c r="C16" s="12">
        <v>-0.73719999999999997</v>
      </c>
      <c r="D16" s="12">
        <v>15</v>
      </c>
      <c r="E16" s="12">
        <v>1.2E-2</v>
      </c>
      <c r="F16" s="12">
        <v>1.4999999999999999E-2</v>
      </c>
      <c r="G16" s="12" t="s">
        <v>240</v>
      </c>
      <c r="H16" s="12">
        <v>12</v>
      </c>
      <c r="I16" s="12">
        <v>2</v>
      </c>
      <c r="K16" s="12">
        <v>1.411</v>
      </c>
      <c r="L16" s="12">
        <v>0.85099999999999998</v>
      </c>
      <c r="M16" s="12">
        <v>1.1259999999999999</v>
      </c>
      <c r="N16" s="12">
        <v>1.1819999999999999</v>
      </c>
      <c r="O16" s="12">
        <v>1.841</v>
      </c>
      <c r="P16" s="12">
        <v>8.9999999999999993E-3</v>
      </c>
      <c r="Q16" s="12">
        <v>7.0000000000000001E-3</v>
      </c>
      <c r="R16" s="2">
        <v>43770</v>
      </c>
      <c r="S16" s="13">
        <v>0.4863425925925926</v>
      </c>
      <c r="T16" s="12">
        <v>2.04</v>
      </c>
      <c r="U16" s="12">
        <v>-82.424457595500002</v>
      </c>
      <c r="V16" s="12">
        <v>27.867777203500001</v>
      </c>
      <c r="W16" s="12">
        <v>-0.66208999999999996</v>
      </c>
    </row>
    <row r="17" spans="1:23" x14ac:dyDescent="0.3">
      <c r="A17" s="12">
        <v>391630.09840000002</v>
      </c>
      <c r="B17" s="12">
        <v>158197.90520000001</v>
      </c>
      <c r="C17" s="12">
        <v>-0.68120000000000003</v>
      </c>
      <c r="D17" s="12">
        <v>16</v>
      </c>
      <c r="E17" s="12">
        <v>1.2E-2</v>
      </c>
      <c r="F17" s="12">
        <v>1.4999999999999999E-2</v>
      </c>
      <c r="G17" s="12" t="s">
        <v>240</v>
      </c>
      <c r="H17" s="12">
        <v>12</v>
      </c>
      <c r="I17" s="12">
        <v>1</v>
      </c>
      <c r="K17" s="12">
        <v>1.4119999999999999</v>
      </c>
      <c r="L17" s="12">
        <v>0.85099999999999998</v>
      </c>
      <c r="M17" s="12">
        <v>1.127</v>
      </c>
      <c r="N17" s="12">
        <v>1.1830000000000001</v>
      </c>
      <c r="O17" s="12">
        <v>1.8420000000000001</v>
      </c>
      <c r="P17" s="12">
        <v>8.9999999999999993E-3</v>
      </c>
      <c r="Q17" s="12">
        <v>7.0000000000000001E-3</v>
      </c>
      <c r="R17" s="2">
        <v>43770</v>
      </c>
      <c r="S17" s="13">
        <v>0.48651620370370369</v>
      </c>
      <c r="T17" s="12">
        <v>2.04</v>
      </c>
      <c r="U17" s="12">
        <v>-82.424488530700003</v>
      </c>
      <c r="V17" s="12">
        <v>27.867782478700001</v>
      </c>
      <c r="W17" s="12">
        <v>-0.60607</v>
      </c>
    </row>
    <row r="18" spans="1:23" x14ac:dyDescent="0.3">
      <c r="A18" s="12">
        <v>391630.55550000002</v>
      </c>
      <c r="B18" s="12">
        <v>158196.11470000001</v>
      </c>
      <c r="C18" s="12">
        <v>-0.56520000000000004</v>
      </c>
      <c r="D18" s="12">
        <v>17</v>
      </c>
      <c r="E18" s="12">
        <v>1.2E-2</v>
      </c>
      <c r="F18" s="12">
        <v>1.4999999999999999E-2</v>
      </c>
      <c r="G18" s="12" t="s">
        <v>240</v>
      </c>
      <c r="H18" s="12">
        <v>12</v>
      </c>
      <c r="I18" s="12">
        <v>1</v>
      </c>
      <c r="K18" s="12">
        <v>1.413</v>
      </c>
      <c r="L18" s="12">
        <v>0.85099999999999998</v>
      </c>
      <c r="M18" s="12">
        <v>1.1279999999999999</v>
      </c>
      <c r="N18" s="12">
        <v>1.1839999999999999</v>
      </c>
      <c r="O18" s="12">
        <v>1.843</v>
      </c>
      <c r="P18" s="12">
        <v>8.9999999999999993E-3</v>
      </c>
      <c r="Q18" s="12">
        <v>7.0000000000000001E-3</v>
      </c>
      <c r="R18" s="2">
        <v>43770</v>
      </c>
      <c r="S18" s="13">
        <v>0.4866435185185185</v>
      </c>
      <c r="T18" s="12">
        <v>2.04</v>
      </c>
      <c r="U18" s="12">
        <v>-82.424506728400004</v>
      </c>
      <c r="V18" s="12">
        <v>27.867786547600002</v>
      </c>
      <c r="W18" s="12">
        <v>-0.49006</v>
      </c>
    </row>
    <row r="19" spans="1:23" x14ac:dyDescent="0.3">
      <c r="A19" s="12">
        <v>391630.94839999999</v>
      </c>
      <c r="B19" s="12">
        <v>158194.50320000001</v>
      </c>
      <c r="C19" s="12">
        <v>-0.41520000000000001</v>
      </c>
      <c r="D19" s="12">
        <v>18</v>
      </c>
      <c r="E19" s="12">
        <v>1.2E-2</v>
      </c>
      <c r="F19" s="12">
        <v>1.4999999999999999E-2</v>
      </c>
      <c r="G19" s="12" t="s">
        <v>240</v>
      </c>
      <c r="H19" s="12">
        <v>12</v>
      </c>
      <c r="I19" s="12">
        <v>2</v>
      </c>
      <c r="K19" s="12">
        <v>1.4139999999999999</v>
      </c>
      <c r="L19" s="12">
        <v>0.85099999999999998</v>
      </c>
      <c r="M19" s="12">
        <v>1.1299999999999999</v>
      </c>
      <c r="N19" s="12">
        <v>1.1850000000000001</v>
      </c>
      <c r="O19" s="12">
        <v>1.845</v>
      </c>
      <c r="P19" s="12">
        <v>8.9999999999999993E-3</v>
      </c>
      <c r="Q19" s="12">
        <v>7.0000000000000001E-3</v>
      </c>
      <c r="R19" s="2">
        <v>43770</v>
      </c>
      <c r="S19" s="13">
        <v>0.48682870370370374</v>
      </c>
      <c r="T19" s="12">
        <v>2.04</v>
      </c>
      <c r="U19" s="12">
        <v>-82.424523106199999</v>
      </c>
      <c r="V19" s="12">
        <v>27.867790042900001</v>
      </c>
      <c r="W19" s="12">
        <v>-0.34005000000000002</v>
      </c>
    </row>
    <row r="20" spans="1:23" x14ac:dyDescent="0.3">
      <c r="A20" s="12">
        <v>391631.60029999999</v>
      </c>
      <c r="B20" s="12">
        <v>158192.03690000001</v>
      </c>
      <c r="C20" s="12">
        <v>-0.33329999999999999</v>
      </c>
      <c r="D20" s="12">
        <v>19</v>
      </c>
      <c r="E20" s="12">
        <v>1.0999999999999999E-2</v>
      </c>
      <c r="F20" s="12">
        <v>1.4999999999999999E-2</v>
      </c>
      <c r="G20" s="12" t="s">
        <v>240</v>
      </c>
      <c r="H20" s="12">
        <v>12</v>
      </c>
      <c r="I20" s="12">
        <v>2</v>
      </c>
      <c r="K20" s="12">
        <v>1.415</v>
      </c>
      <c r="L20" s="12">
        <v>0.85</v>
      </c>
      <c r="M20" s="12">
        <v>1.131</v>
      </c>
      <c r="N20" s="12">
        <v>1.1859999999999999</v>
      </c>
      <c r="O20" s="12">
        <v>1.8460000000000001</v>
      </c>
      <c r="P20" s="12">
        <v>8.9999999999999993E-3</v>
      </c>
      <c r="Q20" s="12">
        <v>7.0000000000000001E-3</v>
      </c>
      <c r="R20" s="2">
        <v>43770</v>
      </c>
      <c r="S20" s="13">
        <v>0.48696759259259265</v>
      </c>
      <c r="T20" s="12">
        <v>2.04</v>
      </c>
      <c r="U20" s="12">
        <v>-82.424548173199994</v>
      </c>
      <c r="V20" s="12">
        <v>27.8677958486</v>
      </c>
      <c r="W20" s="12">
        <v>-0.25813999999999998</v>
      </c>
    </row>
    <row r="21" spans="1:23" x14ac:dyDescent="0.3">
      <c r="A21" s="12">
        <v>391632.28720000002</v>
      </c>
      <c r="B21" s="12">
        <v>158189.79130000001</v>
      </c>
      <c r="C21" s="12">
        <v>-0.44869999999999999</v>
      </c>
      <c r="D21" s="12">
        <v>20</v>
      </c>
      <c r="E21" s="12">
        <v>1.0999999999999999E-2</v>
      </c>
      <c r="F21" s="12">
        <v>1.4999999999999999E-2</v>
      </c>
      <c r="G21" s="12" t="s">
        <v>240</v>
      </c>
      <c r="H21" s="12">
        <v>12</v>
      </c>
      <c r="I21" s="12">
        <v>2</v>
      </c>
      <c r="K21" s="12">
        <v>1.4159999999999999</v>
      </c>
      <c r="L21" s="12">
        <v>0.85</v>
      </c>
      <c r="M21" s="12">
        <v>1.133</v>
      </c>
      <c r="N21" s="12">
        <v>1.1870000000000001</v>
      </c>
      <c r="O21" s="12">
        <v>1.8480000000000001</v>
      </c>
      <c r="P21" s="12">
        <v>8.9999999999999993E-3</v>
      </c>
      <c r="Q21" s="12">
        <v>7.0000000000000001E-3</v>
      </c>
      <c r="R21" s="2">
        <v>43770</v>
      </c>
      <c r="S21" s="13">
        <v>0.48709490740740741</v>
      </c>
      <c r="T21" s="12">
        <v>2.04</v>
      </c>
      <c r="U21" s="12">
        <v>-82.424571000300006</v>
      </c>
      <c r="V21" s="12">
        <v>27.867801977100001</v>
      </c>
      <c r="W21" s="12">
        <v>-0.37352999999999997</v>
      </c>
    </row>
    <row r="22" spans="1:23" x14ac:dyDescent="0.3">
      <c r="A22" s="12">
        <v>391633.21279999998</v>
      </c>
      <c r="B22" s="12">
        <v>158184.9852</v>
      </c>
      <c r="C22" s="12">
        <v>-0.61429999999999996</v>
      </c>
      <c r="D22" s="12">
        <v>21</v>
      </c>
      <c r="E22" s="12">
        <v>1.2E-2</v>
      </c>
      <c r="F22" s="12">
        <v>1.6E-2</v>
      </c>
      <c r="G22" s="12" t="s">
        <v>240</v>
      </c>
      <c r="H22" s="12">
        <v>12</v>
      </c>
      <c r="I22" s="12">
        <v>1</v>
      </c>
      <c r="K22" s="12">
        <v>1.417</v>
      </c>
      <c r="L22" s="12">
        <v>0.85</v>
      </c>
      <c r="M22" s="12">
        <v>1.1339999999999999</v>
      </c>
      <c r="N22" s="12">
        <v>1.1879999999999999</v>
      </c>
      <c r="O22" s="12">
        <v>1.85</v>
      </c>
      <c r="P22" s="12">
        <v>8.9999999999999993E-3</v>
      </c>
      <c r="Q22" s="12">
        <v>8.0000000000000002E-3</v>
      </c>
      <c r="R22" s="2">
        <v>43770</v>
      </c>
      <c r="S22" s="13">
        <v>0.48728009259259258</v>
      </c>
      <c r="T22" s="12">
        <v>2.04</v>
      </c>
      <c r="U22" s="12">
        <v>-82.424619836299996</v>
      </c>
      <c r="V22" s="12">
        <v>27.867810179599999</v>
      </c>
      <c r="W22" s="12">
        <v>-0.53910000000000002</v>
      </c>
    </row>
    <row r="23" spans="1:23" x14ac:dyDescent="0.3">
      <c r="A23" s="12">
        <v>391636.51819999999</v>
      </c>
      <c r="B23" s="12">
        <v>158184.92739999999</v>
      </c>
      <c r="C23" s="12">
        <v>-0.44719999999999999</v>
      </c>
      <c r="D23" s="12">
        <v>22</v>
      </c>
      <c r="E23" s="12">
        <v>1.0999999999999999E-2</v>
      </c>
      <c r="F23" s="12">
        <v>1.4999999999999999E-2</v>
      </c>
      <c r="G23" s="12" t="s">
        <v>240</v>
      </c>
      <c r="H23" s="12">
        <v>12</v>
      </c>
      <c r="I23" s="12">
        <v>2</v>
      </c>
      <c r="K23" s="12">
        <v>1.4179999999999999</v>
      </c>
      <c r="L23" s="12">
        <v>0.84899999999999998</v>
      </c>
      <c r="M23" s="12">
        <v>1.1359999999999999</v>
      </c>
      <c r="N23" s="12">
        <v>1.1890000000000001</v>
      </c>
      <c r="O23" s="12">
        <v>1.851</v>
      </c>
      <c r="P23" s="12">
        <v>8.9999999999999993E-3</v>
      </c>
      <c r="Q23" s="12">
        <v>7.0000000000000001E-3</v>
      </c>
      <c r="R23" s="2">
        <v>43770</v>
      </c>
      <c r="S23" s="13">
        <v>0.48746527777777776</v>
      </c>
      <c r="T23" s="12">
        <v>2.04</v>
      </c>
      <c r="U23" s="12">
        <v>-82.424620539499998</v>
      </c>
      <c r="V23" s="12">
        <v>27.867840006200002</v>
      </c>
      <c r="W23" s="12">
        <v>-0.37201000000000001</v>
      </c>
    </row>
    <row r="24" spans="1:23" x14ac:dyDescent="0.3">
      <c r="A24" s="12">
        <v>391635.36739999999</v>
      </c>
      <c r="B24" s="12">
        <v>158189.2824</v>
      </c>
      <c r="C24" s="12">
        <v>-0.42020000000000002</v>
      </c>
      <c r="D24" s="12">
        <v>23</v>
      </c>
      <c r="E24" s="12">
        <v>1.0999999999999999E-2</v>
      </c>
      <c r="F24" s="12">
        <v>1.4999999999999999E-2</v>
      </c>
      <c r="G24" s="12" t="s">
        <v>240</v>
      </c>
      <c r="H24" s="12">
        <v>12</v>
      </c>
      <c r="I24" s="12">
        <v>1</v>
      </c>
      <c r="K24" s="12">
        <v>1.42</v>
      </c>
      <c r="L24" s="12">
        <v>0.84899999999999998</v>
      </c>
      <c r="M24" s="12">
        <v>1.1379999999999999</v>
      </c>
      <c r="N24" s="12">
        <v>1.1910000000000001</v>
      </c>
      <c r="O24" s="12">
        <v>1.853</v>
      </c>
      <c r="P24" s="12">
        <v>8.9999999999999993E-3</v>
      </c>
      <c r="Q24" s="12">
        <v>7.0000000000000001E-3</v>
      </c>
      <c r="R24" s="2">
        <v>43770</v>
      </c>
      <c r="S24" s="13">
        <v>0.48766203703703703</v>
      </c>
      <c r="T24" s="12">
        <v>2.04</v>
      </c>
      <c r="U24" s="12">
        <v>-82.4245762762</v>
      </c>
      <c r="V24" s="12">
        <v>27.867829757399999</v>
      </c>
      <c r="W24" s="12">
        <v>-0.34503</v>
      </c>
    </row>
    <row r="25" spans="1:23" x14ac:dyDescent="0.3">
      <c r="A25" s="12">
        <v>391635.16389999999</v>
      </c>
      <c r="B25" s="12">
        <v>158190.1312</v>
      </c>
      <c r="C25" s="12">
        <v>-0.33529999999999999</v>
      </c>
      <c r="D25" s="12">
        <v>24</v>
      </c>
      <c r="E25" s="12">
        <v>1.0999999999999999E-2</v>
      </c>
      <c r="F25" s="12">
        <v>1.4999999999999999E-2</v>
      </c>
      <c r="G25" s="12" t="s">
        <v>240</v>
      </c>
      <c r="H25" s="12">
        <v>12</v>
      </c>
      <c r="I25" s="12">
        <v>1</v>
      </c>
      <c r="K25" s="12">
        <v>1.42</v>
      </c>
      <c r="L25" s="12">
        <v>0.84899999999999998</v>
      </c>
      <c r="M25" s="12">
        <v>1.139</v>
      </c>
      <c r="N25" s="12">
        <v>1.1919999999999999</v>
      </c>
      <c r="O25" s="12">
        <v>1.8540000000000001</v>
      </c>
      <c r="P25" s="12">
        <v>8.9999999999999993E-3</v>
      </c>
      <c r="Q25" s="12">
        <v>7.0000000000000001E-3</v>
      </c>
      <c r="R25" s="2">
        <v>43770</v>
      </c>
      <c r="S25" s="13">
        <v>0.48777777777777781</v>
      </c>
      <c r="T25" s="12">
        <v>2.04</v>
      </c>
      <c r="U25" s="12">
        <v>-82.424567649899998</v>
      </c>
      <c r="V25" s="12">
        <v>27.8678279475</v>
      </c>
      <c r="W25" s="12">
        <v>-0.26013999999999998</v>
      </c>
    </row>
    <row r="26" spans="1:23" x14ac:dyDescent="0.3">
      <c r="A26" s="12">
        <v>391635.06040000002</v>
      </c>
      <c r="B26" s="12">
        <v>158190.65429999999</v>
      </c>
      <c r="C26" s="12">
        <v>-0.2414</v>
      </c>
      <c r="D26" s="12">
        <v>25</v>
      </c>
      <c r="E26" s="12">
        <v>1.0999999999999999E-2</v>
      </c>
      <c r="F26" s="12">
        <v>1.4999999999999999E-2</v>
      </c>
      <c r="G26" s="12" t="s">
        <v>240</v>
      </c>
      <c r="H26" s="12">
        <v>12</v>
      </c>
      <c r="I26" s="12">
        <v>2</v>
      </c>
      <c r="K26" s="12">
        <v>1.421</v>
      </c>
      <c r="L26" s="12">
        <v>0.84799999999999998</v>
      </c>
      <c r="M26" s="12">
        <v>1.141</v>
      </c>
      <c r="N26" s="12">
        <v>1.1930000000000001</v>
      </c>
      <c r="O26" s="12">
        <v>1.8560000000000001</v>
      </c>
      <c r="P26" s="12">
        <v>8.9999999999999993E-3</v>
      </c>
      <c r="Q26" s="12">
        <v>7.0000000000000001E-3</v>
      </c>
      <c r="R26" s="2">
        <v>43770</v>
      </c>
      <c r="S26" s="13">
        <v>0.48790509259259257</v>
      </c>
      <c r="T26" s="12">
        <v>2.04</v>
      </c>
      <c r="U26" s="12">
        <v>-82.424562334499996</v>
      </c>
      <c r="V26" s="12">
        <v>27.867827029800001</v>
      </c>
      <c r="W26" s="12">
        <v>-0.16624</v>
      </c>
    </row>
    <row r="27" spans="1:23" x14ac:dyDescent="0.3">
      <c r="A27" s="12">
        <v>391635.01130000001</v>
      </c>
      <c r="B27" s="12">
        <v>158191.2562</v>
      </c>
      <c r="C27" s="12">
        <v>-9.6199999999999994E-2</v>
      </c>
      <c r="D27" s="12">
        <v>26</v>
      </c>
      <c r="E27" s="12">
        <v>1.2E-2</v>
      </c>
      <c r="F27" s="12">
        <v>1.6E-2</v>
      </c>
      <c r="G27" s="12" t="s">
        <v>240</v>
      </c>
      <c r="H27" s="12">
        <v>12</v>
      </c>
      <c r="I27" s="12">
        <v>2</v>
      </c>
      <c r="K27" s="12">
        <v>1.4219999999999999</v>
      </c>
      <c r="L27" s="12">
        <v>0.84799999999999998</v>
      </c>
      <c r="M27" s="12">
        <v>1.1419999999999999</v>
      </c>
      <c r="N27" s="12">
        <v>1.194</v>
      </c>
      <c r="O27" s="12">
        <v>1.857</v>
      </c>
      <c r="P27" s="12">
        <v>8.9999999999999993E-3</v>
      </c>
      <c r="Q27" s="12">
        <v>8.0000000000000002E-3</v>
      </c>
      <c r="R27" s="2">
        <v>43770</v>
      </c>
      <c r="S27" s="13">
        <v>0.48802083333333335</v>
      </c>
      <c r="T27" s="12">
        <v>2.04</v>
      </c>
      <c r="U27" s="12">
        <v>-82.4245562208</v>
      </c>
      <c r="V27" s="12">
        <v>27.867826605600001</v>
      </c>
      <c r="W27" s="12">
        <v>-2.104E-2</v>
      </c>
    </row>
    <row r="28" spans="1:23" x14ac:dyDescent="0.3">
      <c r="A28" s="12">
        <v>391634.84389999998</v>
      </c>
      <c r="B28" s="12">
        <v>158192.31940000001</v>
      </c>
      <c r="C28" s="12">
        <v>-4.9000000000000002E-2</v>
      </c>
      <c r="D28" s="12">
        <v>27</v>
      </c>
      <c r="E28" s="12">
        <v>1.0999999999999999E-2</v>
      </c>
      <c r="F28" s="12">
        <v>1.4999999999999999E-2</v>
      </c>
      <c r="G28" s="12" t="s">
        <v>240</v>
      </c>
      <c r="H28" s="12">
        <v>12</v>
      </c>
      <c r="I28" s="12">
        <v>2</v>
      </c>
      <c r="K28" s="12">
        <v>1.423</v>
      </c>
      <c r="L28" s="12">
        <v>0.84799999999999998</v>
      </c>
      <c r="M28" s="12">
        <v>1.143</v>
      </c>
      <c r="N28" s="12">
        <v>1.1950000000000001</v>
      </c>
      <c r="O28" s="12">
        <v>1.8580000000000001</v>
      </c>
      <c r="P28" s="12">
        <v>8.9999999999999993E-3</v>
      </c>
      <c r="Q28" s="12">
        <v>7.0000000000000001E-3</v>
      </c>
      <c r="R28" s="2">
        <v>43770</v>
      </c>
      <c r="S28" s="13">
        <v>0.48814814814814816</v>
      </c>
      <c r="T28" s="12">
        <v>2.04</v>
      </c>
      <c r="U28" s="12">
        <v>-82.424545418600005</v>
      </c>
      <c r="V28" s="12">
        <v>27.8678251282</v>
      </c>
      <c r="W28" s="12">
        <v>2.615E-2</v>
      </c>
    </row>
    <row r="29" spans="1:23" x14ac:dyDescent="0.3">
      <c r="A29" s="12">
        <v>391634.93400000001</v>
      </c>
      <c r="B29" s="12">
        <v>158193.59210000001</v>
      </c>
      <c r="C29" s="12">
        <v>-2.5100000000000001E-2</v>
      </c>
      <c r="D29" s="12">
        <v>28</v>
      </c>
      <c r="E29" s="12">
        <v>1.2E-2</v>
      </c>
      <c r="F29" s="12">
        <v>1.6E-2</v>
      </c>
      <c r="G29" s="12" t="s">
        <v>240</v>
      </c>
      <c r="H29" s="12">
        <v>12</v>
      </c>
      <c r="I29" s="12">
        <v>2</v>
      </c>
      <c r="K29" s="12">
        <v>1.4239999999999999</v>
      </c>
      <c r="L29" s="12">
        <v>0.84799999999999998</v>
      </c>
      <c r="M29" s="12">
        <v>1.1439999999999999</v>
      </c>
      <c r="N29" s="12">
        <v>1.1950000000000001</v>
      </c>
      <c r="O29" s="12">
        <v>1.859</v>
      </c>
      <c r="P29" s="12">
        <v>8.9999999999999993E-3</v>
      </c>
      <c r="Q29" s="12">
        <v>8.0000000000000002E-3</v>
      </c>
      <c r="R29" s="2">
        <v>43770</v>
      </c>
      <c r="S29" s="13">
        <v>0.48825231481481479</v>
      </c>
      <c r="T29" s="12">
        <v>2.04</v>
      </c>
      <c r="U29" s="12">
        <v>-82.424532498100007</v>
      </c>
      <c r="V29" s="12">
        <v>27.867825980999999</v>
      </c>
      <c r="W29" s="12">
        <v>5.0040000000000001E-2</v>
      </c>
    </row>
    <row r="30" spans="1:23" x14ac:dyDescent="0.3">
      <c r="A30" s="12">
        <v>391634.97710000002</v>
      </c>
      <c r="B30" s="12">
        <v>158193.87359999999</v>
      </c>
      <c r="C30" s="12">
        <v>-0.22520000000000001</v>
      </c>
      <c r="D30" s="12">
        <v>29</v>
      </c>
      <c r="E30" s="12">
        <v>1.0999999999999999E-2</v>
      </c>
      <c r="F30" s="12">
        <v>1.4999999999999999E-2</v>
      </c>
      <c r="G30" s="12" t="s">
        <v>240</v>
      </c>
      <c r="H30" s="12">
        <v>12</v>
      </c>
      <c r="I30" s="12">
        <v>1</v>
      </c>
      <c r="K30" s="12">
        <v>1.4239999999999999</v>
      </c>
      <c r="L30" s="12">
        <v>0.84799999999999998</v>
      </c>
      <c r="M30" s="12">
        <v>1.145</v>
      </c>
      <c r="N30" s="12">
        <v>1.196</v>
      </c>
      <c r="O30" s="12">
        <v>1.86</v>
      </c>
      <c r="P30" s="12">
        <v>8.9999999999999993E-3</v>
      </c>
      <c r="Q30" s="12">
        <v>7.0000000000000001E-3</v>
      </c>
      <c r="R30" s="2">
        <v>43770</v>
      </c>
      <c r="S30" s="13">
        <v>0.48835648148148153</v>
      </c>
      <c r="T30" s="12">
        <v>2.04</v>
      </c>
      <c r="U30" s="12">
        <v>-82.424529641199996</v>
      </c>
      <c r="V30" s="12">
        <v>27.8678263788</v>
      </c>
      <c r="W30" s="12">
        <v>-0.15006</v>
      </c>
    </row>
    <row r="31" spans="1:23" x14ac:dyDescent="0.3">
      <c r="A31" s="12">
        <v>391634.92060000001</v>
      </c>
      <c r="B31" s="12">
        <v>158194.54269999999</v>
      </c>
      <c r="C31" s="12">
        <v>-0.31380000000000002</v>
      </c>
      <c r="D31" s="12">
        <v>30</v>
      </c>
      <c r="E31" s="12">
        <v>1.0999999999999999E-2</v>
      </c>
      <c r="F31" s="12">
        <v>1.4999999999999999E-2</v>
      </c>
      <c r="G31" s="12" t="s">
        <v>240</v>
      </c>
      <c r="H31" s="12">
        <v>12</v>
      </c>
      <c r="I31" s="12">
        <v>1</v>
      </c>
      <c r="K31" s="12">
        <v>1.425</v>
      </c>
      <c r="L31" s="12">
        <v>0.84699999999999998</v>
      </c>
      <c r="M31" s="12">
        <v>1.1459999999999999</v>
      </c>
      <c r="N31" s="12">
        <v>1.1970000000000001</v>
      </c>
      <c r="O31" s="12">
        <v>1.861</v>
      </c>
      <c r="P31" s="12">
        <v>8.9999999999999993E-3</v>
      </c>
      <c r="Q31" s="12">
        <v>7.0000000000000001E-3</v>
      </c>
      <c r="R31" s="2">
        <v>43770</v>
      </c>
      <c r="S31" s="13">
        <v>0.48848379629629629</v>
      </c>
      <c r="T31" s="12">
        <v>2.04</v>
      </c>
      <c r="U31" s="12">
        <v>-82.424522844799995</v>
      </c>
      <c r="V31" s="12">
        <v>27.867825889799999</v>
      </c>
      <c r="W31" s="12">
        <v>-0.23866000000000001</v>
      </c>
    </row>
    <row r="32" spans="1:23" x14ac:dyDescent="0.3">
      <c r="A32" s="12">
        <v>391634.85379999998</v>
      </c>
      <c r="B32" s="12">
        <v>158195.5808</v>
      </c>
      <c r="C32" s="12">
        <v>-0.33150000000000002</v>
      </c>
      <c r="D32" s="12">
        <v>31</v>
      </c>
      <c r="E32" s="12">
        <v>1.0999999999999999E-2</v>
      </c>
      <c r="F32" s="12">
        <v>1.4999999999999999E-2</v>
      </c>
      <c r="G32" s="12" t="s">
        <v>240</v>
      </c>
      <c r="H32" s="12">
        <v>12</v>
      </c>
      <c r="I32" s="12">
        <v>1</v>
      </c>
      <c r="K32" s="12">
        <v>1.4259999999999999</v>
      </c>
      <c r="L32" s="12">
        <v>0.84699999999999998</v>
      </c>
      <c r="M32" s="12">
        <v>1.147</v>
      </c>
      <c r="N32" s="12">
        <v>1.198</v>
      </c>
      <c r="O32" s="12">
        <v>1.8620000000000001</v>
      </c>
      <c r="P32" s="12">
        <v>8.9999999999999993E-3</v>
      </c>
      <c r="Q32" s="12">
        <v>7.0000000000000001E-3</v>
      </c>
      <c r="R32" s="2">
        <v>43770</v>
      </c>
      <c r="S32" s="13">
        <v>0.48858796296296297</v>
      </c>
      <c r="T32" s="12">
        <v>2.04</v>
      </c>
      <c r="U32" s="12">
        <v>-82.424512301099995</v>
      </c>
      <c r="V32" s="12">
        <v>27.867825319400001</v>
      </c>
      <c r="W32" s="12">
        <v>-0.25636999999999999</v>
      </c>
    </row>
    <row r="33" spans="1:23" x14ac:dyDescent="0.3">
      <c r="A33" s="12">
        <v>391634.75199999998</v>
      </c>
      <c r="B33" s="12">
        <v>158197.19769999999</v>
      </c>
      <c r="C33" s="12">
        <v>-0.30859999999999999</v>
      </c>
      <c r="D33" s="12">
        <v>32</v>
      </c>
      <c r="E33" s="12">
        <v>1.0999999999999999E-2</v>
      </c>
      <c r="F33" s="12">
        <v>1.4999999999999999E-2</v>
      </c>
      <c r="G33" s="12" t="s">
        <v>240</v>
      </c>
      <c r="H33" s="12">
        <v>12</v>
      </c>
      <c r="I33" s="12">
        <v>1</v>
      </c>
      <c r="K33" s="12">
        <v>1.427</v>
      </c>
      <c r="L33" s="12">
        <v>0.84699999999999998</v>
      </c>
      <c r="M33" s="12">
        <v>1.149</v>
      </c>
      <c r="N33" s="12">
        <v>1.1990000000000001</v>
      </c>
      <c r="O33" s="12">
        <v>1.8640000000000001</v>
      </c>
      <c r="P33" s="12">
        <v>8.0000000000000002E-3</v>
      </c>
      <c r="Q33" s="12">
        <v>7.0000000000000001E-3</v>
      </c>
      <c r="R33" s="2">
        <v>43770</v>
      </c>
      <c r="S33" s="13">
        <v>0.48872685185185188</v>
      </c>
      <c r="T33" s="12">
        <v>2.04</v>
      </c>
      <c r="U33" s="12">
        <v>-82.4244958787</v>
      </c>
      <c r="V33" s="12">
        <v>27.867824451299999</v>
      </c>
      <c r="W33" s="12">
        <v>-0.23347999999999999</v>
      </c>
    </row>
    <row r="34" spans="1:23" x14ac:dyDescent="0.3">
      <c r="A34" s="12">
        <v>391634.59019999998</v>
      </c>
      <c r="B34" s="12">
        <v>158199.09239999999</v>
      </c>
      <c r="C34" s="12">
        <v>-0.39629999999999999</v>
      </c>
      <c r="D34" s="12">
        <v>33</v>
      </c>
      <c r="E34" s="12">
        <v>1.0999999999999999E-2</v>
      </c>
      <c r="F34" s="12">
        <v>1.4999999999999999E-2</v>
      </c>
      <c r="G34" s="12" t="s">
        <v>240</v>
      </c>
      <c r="H34" s="12">
        <v>12</v>
      </c>
      <c r="I34" s="12">
        <v>2</v>
      </c>
      <c r="K34" s="12">
        <v>1.4279999999999999</v>
      </c>
      <c r="L34" s="12">
        <v>0.84699999999999998</v>
      </c>
      <c r="M34" s="12">
        <v>1.1499999999999999</v>
      </c>
      <c r="N34" s="12">
        <v>1.2</v>
      </c>
      <c r="O34" s="12">
        <v>1.865</v>
      </c>
      <c r="P34" s="12">
        <v>8.0000000000000002E-3</v>
      </c>
      <c r="Q34" s="12">
        <v>7.0000000000000001E-3</v>
      </c>
      <c r="R34" s="2">
        <v>43770</v>
      </c>
      <c r="S34" s="13">
        <v>0.48885416666666665</v>
      </c>
      <c r="T34" s="12">
        <v>2.04</v>
      </c>
      <c r="U34" s="12">
        <v>-82.424476633300003</v>
      </c>
      <c r="V34" s="12">
        <v>27.867823050399998</v>
      </c>
      <c r="W34" s="12">
        <v>-0.32118999999999998</v>
      </c>
    </row>
    <row r="35" spans="1:23" x14ac:dyDescent="0.3">
      <c r="A35" s="12">
        <v>391634.34279999998</v>
      </c>
      <c r="B35" s="12">
        <v>158200.992</v>
      </c>
      <c r="C35" s="12">
        <v>-0.51039999999999996</v>
      </c>
      <c r="D35" s="12">
        <v>34</v>
      </c>
      <c r="E35" s="12">
        <v>1.0999999999999999E-2</v>
      </c>
      <c r="F35" s="12">
        <v>1.4999999999999999E-2</v>
      </c>
      <c r="G35" s="12" t="s">
        <v>240</v>
      </c>
      <c r="H35" s="12">
        <v>12</v>
      </c>
      <c r="I35" s="12">
        <v>2</v>
      </c>
      <c r="K35" s="12">
        <v>1.429</v>
      </c>
      <c r="L35" s="12">
        <v>0.84599999999999997</v>
      </c>
      <c r="M35" s="12">
        <v>1.151</v>
      </c>
      <c r="N35" s="12">
        <v>1.2</v>
      </c>
      <c r="O35" s="12">
        <v>1.8660000000000001</v>
      </c>
      <c r="P35" s="12">
        <v>8.0000000000000002E-3</v>
      </c>
      <c r="Q35" s="12">
        <v>7.0000000000000001E-3</v>
      </c>
      <c r="R35" s="2">
        <v>43770</v>
      </c>
      <c r="S35" s="13">
        <v>0.48896990740740742</v>
      </c>
      <c r="T35" s="12">
        <v>2.04</v>
      </c>
      <c r="U35" s="12">
        <v>-82.424457335100001</v>
      </c>
      <c r="V35" s="12">
        <v>27.8678208772</v>
      </c>
      <c r="W35" s="12">
        <v>-0.43530000000000002</v>
      </c>
    </row>
    <row r="36" spans="1:23" x14ac:dyDescent="0.3">
      <c r="A36" s="12">
        <v>391634.41090000002</v>
      </c>
      <c r="B36" s="12">
        <v>158202.21710000001</v>
      </c>
      <c r="C36" s="12">
        <v>-0.57820000000000005</v>
      </c>
      <c r="D36" s="12">
        <v>35</v>
      </c>
      <c r="E36" s="12">
        <v>1.0999999999999999E-2</v>
      </c>
      <c r="F36" s="12">
        <v>1.4999999999999999E-2</v>
      </c>
      <c r="G36" s="12" t="s">
        <v>240</v>
      </c>
      <c r="H36" s="12">
        <v>12</v>
      </c>
      <c r="I36" s="12">
        <v>2</v>
      </c>
      <c r="K36" s="12">
        <v>1.429</v>
      </c>
      <c r="L36" s="12">
        <v>0.84599999999999997</v>
      </c>
      <c r="M36" s="12">
        <v>1.1519999999999999</v>
      </c>
      <c r="N36" s="12">
        <v>1.2010000000000001</v>
      </c>
      <c r="O36" s="12">
        <v>1.867</v>
      </c>
      <c r="P36" s="12">
        <v>8.0000000000000002E-3</v>
      </c>
      <c r="Q36" s="12">
        <v>7.0000000000000001E-3</v>
      </c>
      <c r="R36" s="2">
        <v>43770</v>
      </c>
      <c r="S36" s="13">
        <v>0.4890856481481482</v>
      </c>
      <c r="T36" s="12">
        <v>2.04</v>
      </c>
      <c r="U36" s="12">
        <v>-82.424444897200004</v>
      </c>
      <c r="V36" s="12">
        <v>27.867821530000001</v>
      </c>
      <c r="W36" s="12">
        <v>-0.50310999999999995</v>
      </c>
    </row>
    <row r="37" spans="1:23" x14ac:dyDescent="0.3">
      <c r="A37" s="12">
        <v>391634.45130000002</v>
      </c>
      <c r="B37" s="12">
        <v>158204.77119999999</v>
      </c>
      <c r="C37" s="12">
        <v>-0.66339999999999999</v>
      </c>
      <c r="D37" s="12">
        <v>36</v>
      </c>
      <c r="E37" s="12">
        <v>1.0999999999999999E-2</v>
      </c>
      <c r="F37" s="12">
        <v>1.4999999999999999E-2</v>
      </c>
      <c r="G37" s="12" t="s">
        <v>240</v>
      </c>
      <c r="H37" s="12">
        <v>12</v>
      </c>
      <c r="I37" s="12">
        <v>1</v>
      </c>
      <c r="K37" s="12">
        <v>1.431</v>
      </c>
      <c r="L37" s="12">
        <v>0.84599999999999997</v>
      </c>
      <c r="M37" s="12">
        <v>1.1539999999999999</v>
      </c>
      <c r="N37" s="12">
        <v>1.2030000000000001</v>
      </c>
      <c r="O37" s="12">
        <v>1.869</v>
      </c>
      <c r="P37" s="12">
        <v>8.0000000000000002E-3</v>
      </c>
      <c r="Q37" s="12">
        <v>7.0000000000000001E-3</v>
      </c>
      <c r="R37" s="2">
        <v>43770</v>
      </c>
      <c r="S37" s="13">
        <v>0.48923611111111115</v>
      </c>
      <c r="T37" s="12">
        <v>2.04</v>
      </c>
      <c r="U37" s="12">
        <v>-82.424418962999994</v>
      </c>
      <c r="V37" s="12">
        <v>27.867821974400002</v>
      </c>
      <c r="W37" s="12">
        <v>-0.58833000000000002</v>
      </c>
    </row>
    <row r="38" spans="1:23" x14ac:dyDescent="0.3">
      <c r="A38" s="12">
        <v>391634.38059999997</v>
      </c>
      <c r="B38" s="12">
        <v>158207.4449</v>
      </c>
      <c r="C38" s="12">
        <v>-0.74560000000000004</v>
      </c>
      <c r="D38" s="12">
        <v>37</v>
      </c>
      <c r="E38" s="12">
        <v>1.0999999999999999E-2</v>
      </c>
      <c r="F38" s="12">
        <v>1.4999999999999999E-2</v>
      </c>
      <c r="G38" s="12" t="s">
        <v>240</v>
      </c>
      <c r="H38" s="12">
        <v>12</v>
      </c>
      <c r="I38" s="12">
        <v>2</v>
      </c>
      <c r="K38" s="12">
        <v>1.431</v>
      </c>
      <c r="L38" s="12">
        <v>0.84599999999999997</v>
      </c>
      <c r="M38" s="12">
        <v>1.155</v>
      </c>
      <c r="N38" s="12">
        <v>1.2030000000000001</v>
      </c>
      <c r="O38" s="12">
        <v>1.87</v>
      </c>
      <c r="P38" s="12">
        <v>8.9999999999999993E-3</v>
      </c>
      <c r="Q38" s="12">
        <v>8.0000000000000002E-3</v>
      </c>
      <c r="R38" s="2">
        <v>43770</v>
      </c>
      <c r="S38" s="13">
        <v>0.4893865740740741</v>
      </c>
      <c r="T38" s="12">
        <v>2.04</v>
      </c>
      <c r="U38" s="12">
        <v>-82.424391810499998</v>
      </c>
      <c r="V38" s="12">
        <v>27.867821419999999</v>
      </c>
      <c r="W38" s="12">
        <v>-0.67054000000000002</v>
      </c>
    </row>
    <row r="39" spans="1:23" x14ac:dyDescent="0.3">
      <c r="A39" s="12">
        <v>391634.34600000002</v>
      </c>
      <c r="B39" s="12">
        <v>158209.96400000001</v>
      </c>
      <c r="C39" s="12">
        <v>-0.76519999999999999</v>
      </c>
      <c r="D39" s="12">
        <v>38</v>
      </c>
      <c r="E39" s="12">
        <v>1.0999999999999999E-2</v>
      </c>
      <c r="F39" s="12">
        <v>1.4999999999999999E-2</v>
      </c>
      <c r="G39" s="12" t="s">
        <v>240</v>
      </c>
      <c r="H39" s="12">
        <v>12</v>
      </c>
      <c r="I39" s="12">
        <v>1</v>
      </c>
      <c r="K39" s="12">
        <v>1.4330000000000001</v>
      </c>
      <c r="L39" s="12">
        <v>0.84499999999999997</v>
      </c>
      <c r="M39" s="12">
        <v>1.157</v>
      </c>
      <c r="N39" s="12">
        <v>1.2050000000000001</v>
      </c>
      <c r="O39" s="12">
        <v>1.8720000000000001</v>
      </c>
      <c r="P39" s="12">
        <v>8.9999999999999993E-3</v>
      </c>
      <c r="Q39" s="12">
        <v>8.0000000000000002E-3</v>
      </c>
      <c r="R39" s="2">
        <v>43770</v>
      </c>
      <c r="S39" s="13">
        <v>0.48953703703703705</v>
      </c>
      <c r="T39" s="12">
        <v>2.04</v>
      </c>
      <c r="U39" s="12">
        <v>-82.424366229100002</v>
      </c>
      <c r="V39" s="12">
        <v>27.8678211864</v>
      </c>
      <c r="W39" s="12">
        <v>-0.69016</v>
      </c>
    </row>
    <row r="40" spans="1:23" x14ac:dyDescent="0.3">
      <c r="A40" s="12">
        <v>391636.9719</v>
      </c>
      <c r="B40" s="12">
        <v>158209.95189999999</v>
      </c>
      <c r="C40" s="12">
        <v>-0.69620000000000004</v>
      </c>
      <c r="D40" s="12">
        <v>39</v>
      </c>
      <c r="E40" s="12">
        <v>1.0999999999999999E-2</v>
      </c>
      <c r="F40" s="12">
        <v>1.4999999999999999E-2</v>
      </c>
      <c r="G40" s="12" t="s">
        <v>240</v>
      </c>
      <c r="H40" s="12">
        <v>12</v>
      </c>
      <c r="I40" s="12">
        <v>2</v>
      </c>
      <c r="K40" s="12">
        <v>1.4359999999999999</v>
      </c>
      <c r="L40" s="12">
        <v>0.84399999999999997</v>
      </c>
      <c r="M40" s="12">
        <v>1.1619999999999999</v>
      </c>
      <c r="N40" s="12">
        <v>1.2090000000000001</v>
      </c>
      <c r="O40" s="12">
        <v>1.877</v>
      </c>
      <c r="P40" s="12">
        <v>8.9999999999999993E-3</v>
      </c>
      <c r="Q40" s="12">
        <v>7.0000000000000001E-3</v>
      </c>
      <c r="R40" s="2">
        <v>43770</v>
      </c>
      <c r="S40" s="13">
        <v>0.49006944444444445</v>
      </c>
      <c r="T40" s="12">
        <v>2.04</v>
      </c>
      <c r="U40" s="12">
        <v>-82.424366444300006</v>
      </c>
      <c r="V40" s="12">
        <v>27.867844882499998</v>
      </c>
      <c r="W40" s="12">
        <v>-0.62117</v>
      </c>
    </row>
    <row r="41" spans="1:23" x14ac:dyDescent="0.3">
      <c r="A41" s="12">
        <v>391637.18849999999</v>
      </c>
      <c r="B41" s="12">
        <v>158206.64009999999</v>
      </c>
      <c r="C41" s="12">
        <v>-0.65959999999999996</v>
      </c>
      <c r="D41" s="12">
        <v>40</v>
      </c>
      <c r="E41" s="12">
        <v>1.2E-2</v>
      </c>
      <c r="F41" s="12">
        <v>1.6E-2</v>
      </c>
      <c r="G41" s="12" t="s">
        <v>240</v>
      </c>
      <c r="H41" s="12">
        <v>12</v>
      </c>
      <c r="I41" s="12">
        <v>1</v>
      </c>
      <c r="K41" s="12">
        <v>1.4379999999999999</v>
      </c>
      <c r="L41" s="12">
        <v>0.84399999999999997</v>
      </c>
      <c r="M41" s="12">
        <v>1.1639999999999999</v>
      </c>
      <c r="N41" s="12">
        <v>1.21</v>
      </c>
      <c r="O41" s="12">
        <v>1.879</v>
      </c>
      <c r="P41" s="12">
        <v>8.9999999999999993E-3</v>
      </c>
      <c r="Q41" s="12">
        <v>8.0000000000000002E-3</v>
      </c>
      <c r="R41" s="2">
        <v>43770</v>
      </c>
      <c r="S41" s="13">
        <v>0.49023148148148149</v>
      </c>
      <c r="T41" s="12">
        <v>2.04</v>
      </c>
      <c r="U41" s="12">
        <v>-82.424400081499996</v>
      </c>
      <c r="V41" s="12">
        <v>27.867846733699999</v>
      </c>
      <c r="W41" s="12">
        <v>-0.58455000000000001</v>
      </c>
    </row>
    <row r="42" spans="1:23" x14ac:dyDescent="0.3">
      <c r="A42" s="12">
        <v>391637.22590000002</v>
      </c>
      <c r="B42" s="12">
        <v>158203.666</v>
      </c>
      <c r="C42" s="12">
        <v>-0.58050000000000002</v>
      </c>
      <c r="D42" s="12">
        <v>41</v>
      </c>
      <c r="E42" s="12">
        <v>1.2E-2</v>
      </c>
      <c r="F42" s="12">
        <v>1.6E-2</v>
      </c>
      <c r="G42" s="12" t="s">
        <v>240</v>
      </c>
      <c r="H42" s="12">
        <v>12</v>
      </c>
      <c r="I42" s="12">
        <v>1</v>
      </c>
      <c r="K42" s="12">
        <v>1.4379999999999999</v>
      </c>
      <c r="L42" s="12">
        <v>0.84399999999999997</v>
      </c>
      <c r="M42" s="12">
        <v>1.165</v>
      </c>
      <c r="N42" s="12">
        <v>1.2110000000000001</v>
      </c>
      <c r="O42" s="12">
        <v>1.88</v>
      </c>
      <c r="P42" s="12">
        <v>8.9999999999999993E-3</v>
      </c>
      <c r="Q42" s="12">
        <v>8.0000000000000002E-3</v>
      </c>
      <c r="R42" s="2">
        <v>43770</v>
      </c>
      <c r="S42" s="13">
        <v>0.49037037037037035</v>
      </c>
      <c r="T42" s="12">
        <v>2.04</v>
      </c>
      <c r="U42" s="12">
        <v>-82.4244302834</v>
      </c>
      <c r="V42" s="12">
        <v>27.867846978300001</v>
      </c>
      <c r="W42" s="12">
        <v>-0.50543000000000005</v>
      </c>
    </row>
    <row r="43" spans="1:23" x14ac:dyDescent="0.3">
      <c r="A43" s="12">
        <v>391637.21139999997</v>
      </c>
      <c r="B43" s="12">
        <v>158201.4817</v>
      </c>
      <c r="C43" s="12">
        <v>-0.48070000000000002</v>
      </c>
      <c r="D43" s="12">
        <v>42</v>
      </c>
      <c r="E43" s="12">
        <v>1.0999999999999999E-2</v>
      </c>
      <c r="F43" s="12">
        <v>1.4999999999999999E-2</v>
      </c>
      <c r="G43" s="12" t="s">
        <v>240</v>
      </c>
      <c r="H43" s="12">
        <v>12</v>
      </c>
      <c r="I43" s="12">
        <v>1</v>
      </c>
      <c r="K43" s="12">
        <v>1.44</v>
      </c>
      <c r="L43" s="12">
        <v>0.84299999999999997</v>
      </c>
      <c r="M43" s="12">
        <v>1.167</v>
      </c>
      <c r="N43" s="12">
        <v>1.212</v>
      </c>
      <c r="O43" s="12">
        <v>1.8819999999999999</v>
      </c>
      <c r="P43" s="12">
        <v>8.9999999999999993E-3</v>
      </c>
      <c r="Q43" s="12">
        <v>7.0000000000000001E-3</v>
      </c>
      <c r="R43" s="2">
        <v>43770</v>
      </c>
      <c r="S43" s="13">
        <v>0.49052083333333335</v>
      </c>
      <c r="T43" s="12">
        <v>2.04</v>
      </c>
      <c r="U43" s="12">
        <v>-82.4244524633</v>
      </c>
      <c r="V43" s="12">
        <v>27.867846779200001</v>
      </c>
      <c r="W43" s="12">
        <v>-0.40561000000000003</v>
      </c>
    </row>
    <row r="44" spans="1:23" x14ac:dyDescent="0.3">
      <c r="A44" s="12">
        <v>391637.39990000002</v>
      </c>
      <c r="B44" s="12">
        <v>158200.22930000001</v>
      </c>
      <c r="C44" s="12">
        <v>-0.33889999999999998</v>
      </c>
      <c r="D44" s="12">
        <v>43</v>
      </c>
      <c r="E44" s="12">
        <v>1.0999999999999999E-2</v>
      </c>
      <c r="F44" s="12">
        <v>1.6E-2</v>
      </c>
      <c r="G44" s="12" t="s">
        <v>240</v>
      </c>
      <c r="H44" s="12">
        <v>12</v>
      </c>
      <c r="I44" s="12">
        <v>1</v>
      </c>
      <c r="K44" s="12">
        <v>1.4410000000000001</v>
      </c>
      <c r="L44" s="12">
        <v>0.84299999999999997</v>
      </c>
      <c r="M44" s="12">
        <v>1.1679999999999999</v>
      </c>
      <c r="N44" s="12">
        <v>1.2130000000000001</v>
      </c>
      <c r="O44" s="12">
        <v>1.883</v>
      </c>
      <c r="P44" s="12">
        <v>8.9999999999999993E-3</v>
      </c>
      <c r="Q44" s="12">
        <v>8.0000000000000002E-3</v>
      </c>
      <c r="R44" s="2">
        <v>43770</v>
      </c>
      <c r="S44" s="13">
        <v>0.49068287037037034</v>
      </c>
      <c r="T44" s="12">
        <v>2.04</v>
      </c>
      <c r="U44" s="12">
        <v>-82.424465187400003</v>
      </c>
      <c r="V44" s="12">
        <v>27.867848441100001</v>
      </c>
      <c r="W44" s="12">
        <v>-0.26380999999999999</v>
      </c>
    </row>
    <row r="45" spans="1:23" x14ac:dyDescent="0.3">
      <c r="A45" s="12">
        <v>391637.2415</v>
      </c>
      <c r="B45" s="12">
        <v>158199.20079999999</v>
      </c>
      <c r="C45" s="12">
        <v>-0.25390000000000001</v>
      </c>
      <c r="D45" s="12">
        <v>44</v>
      </c>
      <c r="E45" s="12">
        <v>1.0999999999999999E-2</v>
      </c>
      <c r="F45" s="12">
        <v>1.4999999999999999E-2</v>
      </c>
      <c r="G45" s="12" t="s">
        <v>240</v>
      </c>
      <c r="H45" s="12">
        <v>12</v>
      </c>
      <c r="I45" s="12">
        <v>2</v>
      </c>
      <c r="K45" s="12">
        <v>1.4419999999999999</v>
      </c>
      <c r="L45" s="12">
        <v>0.84299999999999997</v>
      </c>
      <c r="M45" s="12">
        <v>1.17</v>
      </c>
      <c r="N45" s="12">
        <v>1.214</v>
      </c>
      <c r="O45" s="12">
        <v>1.885</v>
      </c>
      <c r="P45" s="12">
        <v>8.0000000000000002E-3</v>
      </c>
      <c r="Q45" s="12">
        <v>7.0000000000000001E-3</v>
      </c>
      <c r="R45" s="2">
        <v>43770</v>
      </c>
      <c r="S45" s="13">
        <v>0.49082175925925925</v>
      </c>
      <c r="T45" s="12">
        <v>2.04</v>
      </c>
      <c r="U45" s="12">
        <v>-82.4244756258</v>
      </c>
      <c r="V45" s="12">
        <v>27.867846979500001</v>
      </c>
      <c r="W45" s="12">
        <v>-0.17879999999999999</v>
      </c>
    </row>
    <row r="46" spans="1:23" x14ac:dyDescent="0.3">
      <c r="A46" s="12">
        <v>391637.30900000001</v>
      </c>
      <c r="B46" s="12">
        <v>158198.81109999999</v>
      </c>
      <c r="C46" s="12">
        <v>-6.7000000000000004E-2</v>
      </c>
      <c r="D46" s="12">
        <v>45</v>
      </c>
      <c r="E46" s="12">
        <v>1.0999999999999999E-2</v>
      </c>
      <c r="F46" s="12">
        <v>1.4999999999999999E-2</v>
      </c>
      <c r="G46" s="12" t="s">
        <v>240</v>
      </c>
      <c r="H46" s="12">
        <v>12</v>
      </c>
      <c r="I46" s="12">
        <v>1</v>
      </c>
      <c r="K46" s="12">
        <v>1.4430000000000001</v>
      </c>
      <c r="L46" s="12">
        <v>0.84299999999999997</v>
      </c>
      <c r="M46" s="12">
        <v>1.171</v>
      </c>
      <c r="N46" s="12">
        <v>1.2150000000000001</v>
      </c>
      <c r="O46" s="12">
        <v>1.8859999999999999</v>
      </c>
      <c r="P46" s="12">
        <v>8.0000000000000002E-3</v>
      </c>
      <c r="Q46" s="12">
        <v>7.0000000000000001E-3</v>
      </c>
      <c r="R46" s="2">
        <v>43770</v>
      </c>
      <c r="S46" s="13">
        <v>0.49094907407407407</v>
      </c>
      <c r="T46" s="12">
        <v>2.04</v>
      </c>
      <c r="U46" s="12">
        <v>-82.424479585399993</v>
      </c>
      <c r="V46" s="12">
        <v>27.867847576500001</v>
      </c>
      <c r="W46" s="12">
        <v>8.0999999999999996E-3</v>
      </c>
    </row>
    <row r="47" spans="1:23" x14ac:dyDescent="0.3">
      <c r="A47" s="12">
        <v>391637.33529999998</v>
      </c>
      <c r="B47" s="12">
        <v>158198.0295</v>
      </c>
      <c r="C47" s="12">
        <v>4.8399999999999999E-2</v>
      </c>
      <c r="D47" s="12">
        <v>46</v>
      </c>
      <c r="E47" s="12">
        <v>1.0999999999999999E-2</v>
      </c>
      <c r="F47" s="12">
        <v>1.4999999999999999E-2</v>
      </c>
      <c r="G47" s="12" t="s">
        <v>240</v>
      </c>
      <c r="H47" s="12">
        <v>12</v>
      </c>
      <c r="I47" s="12">
        <v>2</v>
      </c>
      <c r="K47" s="12">
        <v>1.444</v>
      </c>
      <c r="L47" s="12">
        <v>0.84299999999999997</v>
      </c>
      <c r="M47" s="12">
        <v>1.1719999999999999</v>
      </c>
      <c r="N47" s="12">
        <v>1.216</v>
      </c>
      <c r="O47" s="12">
        <v>1.887</v>
      </c>
      <c r="P47" s="12">
        <v>8.0000000000000002E-3</v>
      </c>
      <c r="Q47" s="12">
        <v>7.0000000000000001E-3</v>
      </c>
      <c r="R47" s="2">
        <v>43770</v>
      </c>
      <c r="S47" s="13">
        <v>0.49105324074074069</v>
      </c>
      <c r="T47" s="12">
        <v>2.04</v>
      </c>
      <c r="U47" s="12">
        <v>-82.424487522999996</v>
      </c>
      <c r="V47" s="12">
        <v>27.867847789399999</v>
      </c>
      <c r="W47" s="12">
        <v>0.12350999999999999</v>
      </c>
    </row>
    <row r="48" spans="1:23" x14ac:dyDescent="0.3">
      <c r="A48" s="12">
        <v>391637.45179999998</v>
      </c>
      <c r="B48" s="12">
        <v>158196.70129999999</v>
      </c>
      <c r="C48" s="12">
        <v>6.8400000000000002E-2</v>
      </c>
      <c r="D48" s="12">
        <v>47</v>
      </c>
      <c r="E48" s="12">
        <v>1.0999999999999999E-2</v>
      </c>
      <c r="F48" s="12">
        <v>1.4999999999999999E-2</v>
      </c>
      <c r="G48" s="12" t="s">
        <v>240</v>
      </c>
      <c r="H48" s="12">
        <v>12</v>
      </c>
      <c r="I48" s="12">
        <v>2</v>
      </c>
      <c r="K48" s="12">
        <v>1.444</v>
      </c>
      <c r="L48" s="12">
        <v>0.84199999999999997</v>
      </c>
      <c r="M48" s="12">
        <v>1.173</v>
      </c>
      <c r="N48" s="12">
        <v>1.2170000000000001</v>
      </c>
      <c r="O48" s="12">
        <v>1.889</v>
      </c>
      <c r="P48" s="12">
        <v>8.0000000000000002E-3</v>
      </c>
      <c r="Q48" s="12">
        <v>7.0000000000000001E-3</v>
      </c>
      <c r="R48" s="2">
        <v>43770</v>
      </c>
      <c r="S48" s="13">
        <v>0.49116898148148147</v>
      </c>
      <c r="T48" s="12">
        <v>2.04</v>
      </c>
      <c r="U48" s="12">
        <v>-82.424501014300006</v>
      </c>
      <c r="V48" s="12">
        <v>27.867848799200001</v>
      </c>
      <c r="W48" s="12">
        <v>0.14351</v>
      </c>
    </row>
    <row r="49" spans="1:23" x14ac:dyDescent="0.3">
      <c r="A49" s="12">
        <v>391637.40649999998</v>
      </c>
      <c r="B49" s="12">
        <v>158195.70480000001</v>
      </c>
      <c r="C49" s="12">
        <v>4.9799999999999997E-2</v>
      </c>
      <c r="D49" s="12">
        <v>48</v>
      </c>
      <c r="E49" s="12">
        <v>1.0999999999999999E-2</v>
      </c>
      <c r="F49" s="12">
        <v>1.4999999999999999E-2</v>
      </c>
      <c r="G49" s="12" t="s">
        <v>240</v>
      </c>
      <c r="H49" s="12">
        <v>12</v>
      </c>
      <c r="I49" s="12">
        <v>2</v>
      </c>
      <c r="K49" s="12">
        <v>1.4450000000000001</v>
      </c>
      <c r="L49" s="12">
        <v>0.84199999999999997</v>
      </c>
      <c r="M49" s="12">
        <v>1.175</v>
      </c>
      <c r="N49" s="12">
        <v>1.218</v>
      </c>
      <c r="O49" s="12">
        <v>1.89</v>
      </c>
      <c r="P49" s="12">
        <v>8.0000000000000002E-3</v>
      </c>
      <c r="Q49" s="12">
        <v>7.0000000000000001E-3</v>
      </c>
      <c r="R49" s="2">
        <v>43770</v>
      </c>
      <c r="S49" s="13">
        <v>0.49128472222222225</v>
      </c>
      <c r="T49" s="12">
        <v>2.04</v>
      </c>
      <c r="U49" s="12">
        <v>-82.424511131700001</v>
      </c>
      <c r="V49" s="12">
        <v>27.8678483592</v>
      </c>
      <c r="W49" s="12">
        <v>0.12492</v>
      </c>
    </row>
    <row r="50" spans="1:23" x14ac:dyDescent="0.3">
      <c r="A50" s="12">
        <v>391637.2072</v>
      </c>
      <c r="B50" s="12">
        <v>158195.53159999999</v>
      </c>
      <c r="C50" s="12">
        <v>-0.1701</v>
      </c>
      <c r="D50" s="12">
        <v>49</v>
      </c>
      <c r="E50" s="12">
        <v>1.0999999999999999E-2</v>
      </c>
      <c r="F50" s="12">
        <v>1.4999999999999999E-2</v>
      </c>
      <c r="G50" s="12" t="s">
        <v>240</v>
      </c>
      <c r="H50" s="12">
        <v>12</v>
      </c>
      <c r="I50" s="12">
        <v>2</v>
      </c>
      <c r="K50" s="12">
        <v>1.446</v>
      </c>
      <c r="L50" s="12">
        <v>0.84199999999999997</v>
      </c>
      <c r="M50" s="12">
        <v>1.1759999999999999</v>
      </c>
      <c r="N50" s="12">
        <v>1.218</v>
      </c>
      <c r="O50" s="12">
        <v>1.891</v>
      </c>
      <c r="P50" s="12">
        <v>8.0000000000000002E-3</v>
      </c>
      <c r="Q50" s="12">
        <v>7.0000000000000001E-3</v>
      </c>
      <c r="R50" s="2">
        <v>43770</v>
      </c>
      <c r="S50" s="13">
        <v>0.49141203703703701</v>
      </c>
      <c r="T50" s="12">
        <v>2.04</v>
      </c>
      <c r="U50" s="12">
        <v>-82.424512883399998</v>
      </c>
      <c r="V50" s="12">
        <v>27.867846555300002</v>
      </c>
      <c r="W50" s="12">
        <v>-9.4979999999999995E-2</v>
      </c>
    </row>
    <row r="51" spans="1:23" x14ac:dyDescent="0.3">
      <c r="A51" s="12">
        <v>391637.63449999999</v>
      </c>
      <c r="B51" s="12">
        <v>158194.5417</v>
      </c>
      <c r="C51" s="12">
        <v>-0.1206</v>
      </c>
      <c r="D51" s="12">
        <v>50</v>
      </c>
      <c r="E51" s="12">
        <v>1.0999999999999999E-2</v>
      </c>
      <c r="F51" s="12">
        <v>1.4999999999999999E-2</v>
      </c>
      <c r="G51" s="12" t="s">
        <v>240</v>
      </c>
      <c r="H51" s="12">
        <v>12</v>
      </c>
      <c r="I51" s="12">
        <v>2</v>
      </c>
      <c r="K51" s="12">
        <v>1.4470000000000001</v>
      </c>
      <c r="L51" s="12">
        <v>0.84199999999999997</v>
      </c>
      <c r="M51" s="12">
        <v>1.177</v>
      </c>
      <c r="N51" s="12">
        <v>1.2190000000000001</v>
      </c>
      <c r="O51" s="12">
        <v>1.8919999999999999</v>
      </c>
      <c r="P51" s="12">
        <v>8.0000000000000002E-3</v>
      </c>
      <c r="Q51" s="12">
        <v>7.0000000000000001E-3</v>
      </c>
      <c r="R51" s="2">
        <v>43770</v>
      </c>
      <c r="S51" s="13">
        <v>0.49152777777777779</v>
      </c>
      <c r="T51" s="12">
        <v>2.04</v>
      </c>
      <c r="U51" s="12">
        <v>-82.424522950400004</v>
      </c>
      <c r="V51" s="12">
        <v>27.8678503804</v>
      </c>
      <c r="W51" s="12">
        <v>-4.5469999999999997E-2</v>
      </c>
    </row>
    <row r="52" spans="1:23" x14ac:dyDescent="0.3">
      <c r="A52" s="12">
        <v>391637.69469999999</v>
      </c>
      <c r="B52" s="12">
        <v>158194.39509999999</v>
      </c>
      <c r="C52" s="12">
        <v>1.7600000000000001E-2</v>
      </c>
      <c r="D52" s="12">
        <v>51</v>
      </c>
      <c r="E52" s="12">
        <v>1.0999999999999999E-2</v>
      </c>
      <c r="F52" s="12">
        <v>1.4999999999999999E-2</v>
      </c>
      <c r="G52" s="12" t="s">
        <v>240</v>
      </c>
      <c r="H52" s="12">
        <v>12</v>
      </c>
      <c r="I52" s="12">
        <v>2</v>
      </c>
      <c r="K52" s="12">
        <v>1.448</v>
      </c>
      <c r="L52" s="12">
        <v>0.84199999999999997</v>
      </c>
      <c r="M52" s="12">
        <v>1.1779999999999999</v>
      </c>
      <c r="N52" s="12">
        <v>1.22</v>
      </c>
      <c r="O52" s="12">
        <v>1.893</v>
      </c>
      <c r="P52" s="12">
        <v>8.0000000000000002E-3</v>
      </c>
      <c r="Q52" s="12">
        <v>7.0000000000000001E-3</v>
      </c>
      <c r="R52" s="2">
        <v>43770</v>
      </c>
      <c r="S52" s="13">
        <v>0.49162037037037037</v>
      </c>
      <c r="T52" s="12">
        <v>2.04</v>
      </c>
      <c r="U52" s="12">
        <v>-82.424524441200006</v>
      </c>
      <c r="V52" s="12">
        <v>27.8678509191</v>
      </c>
      <c r="W52" s="12">
        <v>9.2730000000000007E-2</v>
      </c>
    </row>
    <row r="53" spans="1:23" x14ac:dyDescent="0.3">
      <c r="A53" s="12">
        <v>391637.9388</v>
      </c>
      <c r="B53" s="12">
        <v>158193.04620000001</v>
      </c>
      <c r="C53" s="12">
        <v>2.63E-2</v>
      </c>
      <c r="D53" s="12">
        <v>52</v>
      </c>
      <c r="E53" s="12">
        <v>1.0999999999999999E-2</v>
      </c>
      <c r="F53" s="12">
        <v>1.4999999999999999E-2</v>
      </c>
      <c r="G53" s="12" t="s">
        <v>240</v>
      </c>
      <c r="H53" s="12">
        <v>12</v>
      </c>
      <c r="I53" s="12">
        <v>2</v>
      </c>
      <c r="K53" s="12">
        <v>1.4490000000000001</v>
      </c>
      <c r="L53" s="12">
        <v>0.84099999999999997</v>
      </c>
      <c r="M53" s="12">
        <v>1.179</v>
      </c>
      <c r="N53" s="12">
        <v>1.2210000000000001</v>
      </c>
      <c r="O53" s="12">
        <v>1.895</v>
      </c>
      <c r="P53" s="12">
        <v>8.0000000000000002E-3</v>
      </c>
      <c r="Q53" s="12">
        <v>7.0000000000000001E-3</v>
      </c>
      <c r="R53" s="2">
        <v>43770</v>
      </c>
      <c r="S53" s="13">
        <v>0.49172453703703706</v>
      </c>
      <c r="T53" s="12">
        <v>2.04</v>
      </c>
      <c r="U53" s="12">
        <v>-82.424538147199996</v>
      </c>
      <c r="V53" s="12">
        <v>27.867853079700001</v>
      </c>
      <c r="W53" s="12">
        <v>0.10144</v>
      </c>
    </row>
    <row r="54" spans="1:23" x14ac:dyDescent="0.3">
      <c r="A54" s="12">
        <v>391638.24699999997</v>
      </c>
      <c r="B54" s="12">
        <v>158191.68969999999</v>
      </c>
      <c r="C54" s="12">
        <v>-6.9999999999999999E-4</v>
      </c>
      <c r="D54" s="12">
        <v>53</v>
      </c>
      <c r="E54" s="12">
        <v>1.0999999999999999E-2</v>
      </c>
      <c r="F54" s="12">
        <v>1.4999999999999999E-2</v>
      </c>
      <c r="G54" s="12" t="s">
        <v>240</v>
      </c>
      <c r="H54" s="12">
        <v>12</v>
      </c>
      <c r="I54" s="12">
        <v>1</v>
      </c>
      <c r="K54" s="12">
        <v>1.4490000000000001</v>
      </c>
      <c r="L54" s="12">
        <v>0.84099999999999997</v>
      </c>
      <c r="M54" s="12">
        <v>1.18</v>
      </c>
      <c r="N54" s="12">
        <v>1.222</v>
      </c>
      <c r="O54" s="12">
        <v>1.895</v>
      </c>
      <c r="P54" s="12">
        <v>8.0000000000000002E-3</v>
      </c>
      <c r="Q54" s="12">
        <v>7.0000000000000001E-3</v>
      </c>
      <c r="R54" s="2">
        <v>43770</v>
      </c>
      <c r="S54" s="13">
        <v>0.49182870370370368</v>
      </c>
      <c r="T54" s="12">
        <v>2.04</v>
      </c>
      <c r="U54" s="12">
        <v>-82.424551932599996</v>
      </c>
      <c r="V54" s="12">
        <v>27.867855818500001</v>
      </c>
      <c r="W54" s="12">
        <v>7.4440000000000006E-2</v>
      </c>
    </row>
    <row r="55" spans="1:23" x14ac:dyDescent="0.3">
      <c r="A55" s="12">
        <v>391638.36560000002</v>
      </c>
      <c r="B55" s="12">
        <v>158191.10329999999</v>
      </c>
      <c r="C55" s="12">
        <v>-9.2399999999999996E-2</v>
      </c>
      <c r="D55" s="12">
        <v>54</v>
      </c>
      <c r="E55" s="12">
        <v>1.0999999999999999E-2</v>
      </c>
      <c r="F55" s="12">
        <v>1.4999999999999999E-2</v>
      </c>
      <c r="G55" s="12" t="s">
        <v>240</v>
      </c>
      <c r="H55" s="12">
        <v>12</v>
      </c>
      <c r="I55" s="12">
        <v>2</v>
      </c>
      <c r="K55" s="12">
        <v>1.45</v>
      </c>
      <c r="L55" s="12">
        <v>0.84099999999999997</v>
      </c>
      <c r="M55" s="12">
        <v>1.181</v>
      </c>
      <c r="N55" s="12">
        <v>1.222</v>
      </c>
      <c r="O55" s="12">
        <v>1.8959999999999999</v>
      </c>
      <c r="P55" s="12">
        <v>8.9999999999999993E-3</v>
      </c>
      <c r="Q55" s="12">
        <v>8.0000000000000002E-3</v>
      </c>
      <c r="R55" s="2">
        <v>43770</v>
      </c>
      <c r="S55" s="13">
        <v>0.49193287037037042</v>
      </c>
      <c r="T55" s="12">
        <v>2.04</v>
      </c>
      <c r="U55" s="12">
        <v>-82.424557891399999</v>
      </c>
      <c r="V55" s="12">
        <v>27.867856870499999</v>
      </c>
      <c r="W55" s="12">
        <v>-1.7250000000000001E-2</v>
      </c>
    </row>
    <row r="56" spans="1:23" x14ac:dyDescent="0.3">
      <c r="A56" s="12">
        <v>391638.52990000002</v>
      </c>
      <c r="B56" s="12">
        <v>158190.5453</v>
      </c>
      <c r="C56" s="12">
        <v>-0.27210000000000001</v>
      </c>
      <c r="D56" s="12">
        <v>55</v>
      </c>
      <c r="E56" s="12">
        <v>1.0999999999999999E-2</v>
      </c>
      <c r="F56" s="12">
        <v>1.4999999999999999E-2</v>
      </c>
      <c r="G56" s="12" t="s">
        <v>240</v>
      </c>
      <c r="H56" s="12">
        <v>12</v>
      </c>
      <c r="I56" s="12">
        <v>2</v>
      </c>
      <c r="K56" s="12">
        <v>1.4510000000000001</v>
      </c>
      <c r="L56" s="12">
        <v>0.84099999999999997</v>
      </c>
      <c r="M56" s="12">
        <v>1.1819999999999999</v>
      </c>
      <c r="N56" s="12">
        <v>1.2230000000000001</v>
      </c>
      <c r="O56" s="12">
        <v>1.8979999999999999</v>
      </c>
      <c r="P56" s="12">
        <v>8.0000000000000002E-3</v>
      </c>
      <c r="Q56" s="12">
        <v>8.0000000000000002E-3</v>
      </c>
      <c r="R56" s="2">
        <v>43770</v>
      </c>
      <c r="S56" s="13">
        <v>0.49203703703703705</v>
      </c>
      <c r="T56" s="12">
        <v>2.04</v>
      </c>
      <c r="U56" s="12">
        <v>-82.424563563299998</v>
      </c>
      <c r="V56" s="12">
        <v>27.867858335699999</v>
      </c>
      <c r="W56" s="12">
        <v>-0.19694999999999999</v>
      </c>
    </row>
    <row r="57" spans="1:23" x14ac:dyDescent="0.3">
      <c r="A57" s="12">
        <v>391638.68689999997</v>
      </c>
      <c r="B57" s="12">
        <v>158189.9351</v>
      </c>
      <c r="C57" s="12">
        <v>-0.35189999999999999</v>
      </c>
      <c r="D57" s="12">
        <v>56</v>
      </c>
      <c r="E57" s="12">
        <v>1.0999999999999999E-2</v>
      </c>
      <c r="F57" s="12">
        <v>1.4999999999999999E-2</v>
      </c>
      <c r="G57" s="12" t="s">
        <v>240</v>
      </c>
      <c r="H57" s="12">
        <v>12</v>
      </c>
      <c r="I57" s="12">
        <v>1</v>
      </c>
      <c r="K57" s="12">
        <v>1.452</v>
      </c>
      <c r="L57" s="12">
        <v>0.84099999999999997</v>
      </c>
      <c r="M57" s="12">
        <v>1.1839999999999999</v>
      </c>
      <c r="N57" s="12">
        <v>1.224</v>
      </c>
      <c r="O57" s="12">
        <v>1.899</v>
      </c>
      <c r="P57" s="12">
        <v>8.0000000000000002E-3</v>
      </c>
      <c r="Q57" s="12">
        <v>7.0000000000000001E-3</v>
      </c>
      <c r="R57" s="2">
        <v>43770</v>
      </c>
      <c r="S57" s="13">
        <v>0.49212962962962964</v>
      </c>
      <c r="T57" s="12">
        <v>2.04</v>
      </c>
      <c r="U57" s="12">
        <v>-82.424569765100003</v>
      </c>
      <c r="V57" s="12">
        <v>27.8678597334</v>
      </c>
      <c r="W57" s="12">
        <v>-0.27675</v>
      </c>
    </row>
    <row r="58" spans="1:23" x14ac:dyDescent="0.3">
      <c r="A58" s="12">
        <v>391638.88909999997</v>
      </c>
      <c r="B58" s="12">
        <v>158188.81169999999</v>
      </c>
      <c r="C58" s="12">
        <v>-0.38879999999999998</v>
      </c>
      <c r="D58" s="12">
        <v>57</v>
      </c>
      <c r="E58" s="12">
        <v>1.0999999999999999E-2</v>
      </c>
      <c r="F58" s="12">
        <v>1.4999999999999999E-2</v>
      </c>
      <c r="G58" s="12" t="s">
        <v>240</v>
      </c>
      <c r="H58" s="12">
        <v>12</v>
      </c>
      <c r="I58" s="12">
        <v>2</v>
      </c>
      <c r="K58" s="12">
        <v>1.4530000000000001</v>
      </c>
      <c r="L58" s="12">
        <v>0.84099999999999997</v>
      </c>
      <c r="M58" s="12">
        <v>1.1850000000000001</v>
      </c>
      <c r="N58" s="12">
        <v>1.2250000000000001</v>
      </c>
      <c r="O58" s="12">
        <v>1.9</v>
      </c>
      <c r="P58" s="12">
        <v>8.0000000000000002E-3</v>
      </c>
      <c r="Q58" s="12">
        <v>7.0000000000000001E-3</v>
      </c>
      <c r="R58" s="2">
        <v>43770</v>
      </c>
      <c r="S58" s="13">
        <v>0.49224537037037036</v>
      </c>
      <c r="T58" s="12">
        <v>2.04</v>
      </c>
      <c r="U58" s="12">
        <v>-82.424581179800001</v>
      </c>
      <c r="V58" s="12">
        <v>27.867861522999998</v>
      </c>
      <c r="W58" s="12">
        <v>-0.31363999999999997</v>
      </c>
    </row>
    <row r="59" spans="1:23" x14ac:dyDescent="0.3">
      <c r="A59" s="12">
        <v>391641.99070000002</v>
      </c>
      <c r="B59" s="12">
        <v>158189.62049999999</v>
      </c>
      <c r="C59" s="12">
        <v>-0.2641</v>
      </c>
      <c r="D59" s="12">
        <v>58</v>
      </c>
      <c r="E59" s="12">
        <v>1.0999999999999999E-2</v>
      </c>
      <c r="F59" s="12">
        <v>1.4999999999999999E-2</v>
      </c>
      <c r="G59" s="12" t="s">
        <v>240</v>
      </c>
      <c r="H59" s="12">
        <v>12</v>
      </c>
      <c r="I59" s="12">
        <v>2</v>
      </c>
      <c r="K59" s="12">
        <v>1.454</v>
      </c>
      <c r="L59" s="12">
        <v>0.84</v>
      </c>
      <c r="M59" s="12">
        <v>1.1859999999999999</v>
      </c>
      <c r="N59" s="12">
        <v>1.226</v>
      </c>
      <c r="O59" s="12">
        <v>1.9019999999999999</v>
      </c>
      <c r="P59" s="12">
        <v>8.0000000000000002E-3</v>
      </c>
      <c r="Q59" s="12">
        <v>7.0000000000000001E-3</v>
      </c>
      <c r="R59" s="2">
        <v>43770</v>
      </c>
      <c r="S59" s="13">
        <v>0.49239583333333337</v>
      </c>
      <c r="T59" s="12">
        <v>2.04</v>
      </c>
      <c r="U59" s="12">
        <v>-82.424573076000001</v>
      </c>
      <c r="V59" s="12">
        <v>27.867889537500002</v>
      </c>
      <c r="W59" s="12">
        <v>-0.18895000000000001</v>
      </c>
    </row>
    <row r="60" spans="1:23" x14ac:dyDescent="0.3">
      <c r="A60" s="12">
        <v>391641.59999999998</v>
      </c>
      <c r="B60" s="12">
        <v>158191.0716</v>
      </c>
      <c r="C60" s="12">
        <v>-0.2354</v>
      </c>
      <c r="D60" s="12">
        <v>59</v>
      </c>
      <c r="E60" s="12">
        <v>1.0999999999999999E-2</v>
      </c>
      <c r="F60" s="12">
        <v>1.4999999999999999E-2</v>
      </c>
      <c r="G60" s="12" t="s">
        <v>240</v>
      </c>
      <c r="H60" s="12">
        <v>12</v>
      </c>
      <c r="I60" s="12">
        <v>2</v>
      </c>
      <c r="K60" s="12">
        <v>1.4550000000000001</v>
      </c>
      <c r="L60" s="12">
        <v>0.84</v>
      </c>
      <c r="M60" s="12">
        <v>1.1870000000000001</v>
      </c>
      <c r="N60" s="12">
        <v>1.2270000000000001</v>
      </c>
      <c r="O60" s="12">
        <v>1.903</v>
      </c>
      <c r="P60" s="12">
        <v>8.0000000000000002E-3</v>
      </c>
      <c r="Q60" s="12">
        <v>7.0000000000000001E-3</v>
      </c>
      <c r="R60" s="2">
        <v>43770</v>
      </c>
      <c r="S60" s="13">
        <v>0.49251157407407403</v>
      </c>
      <c r="T60" s="12">
        <v>2.04</v>
      </c>
      <c r="U60" s="12">
        <v>-82.424558327</v>
      </c>
      <c r="V60" s="12">
        <v>27.8678860572</v>
      </c>
      <c r="W60" s="12">
        <v>-0.16026000000000001</v>
      </c>
    </row>
    <row r="61" spans="1:23" x14ac:dyDescent="0.3">
      <c r="A61" s="12">
        <v>391641.41580000002</v>
      </c>
      <c r="B61" s="12">
        <v>158191.6649</v>
      </c>
      <c r="C61" s="12">
        <v>-0.2271</v>
      </c>
      <c r="D61" s="12">
        <v>60</v>
      </c>
      <c r="E61" s="12">
        <v>1.0999999999999999E-2</v>
      </c>
      <c r="F61" s="12">
        <v>1.4999999999999999E-2</v>
      </c>
      <c r="G61" s="12" t="s">
        <v>240</v>
      </c>
      <c r="H61" s="12">
        <v>12</v>
      </c>
      <c r="I61" s="12">
        <v>1</v>
      </c>
      <c r="K61" s="12">
        <v>1.456</v>
      </c>
      <c r="L61" s="12">
        <v>0.84</v>
      </c>
      <c r="M61" s="12">
        <v>1.1890000000000001</v>
      </c>
      <c r="N61" s="12">
        <v>1.228</v>
      </c>
      <c r="O61" s="12">
        <v>1.9039999999999999</v>
      </c>
      <c r="P61" s="12">
        <v>8.0000000000000002E-3</v>
      </c>
      <c r="Q61" s="12">
        <v>8.0000000000000002E-3</v>
      </c>
      <c r="R61" s="2">
        <v>43770</v>
      </c>
      <c r="S61" s="13">
        <v>0.49260416666666668</v>
      </c>
      <c r="T61" s="12">
        <v>2.04</v>
      </c>
      <c r="U61" s="12">
        <v>-82.4245522959</v>
      </c>
      <c r="V61" s="12">
        <v>27.867884413500001</v>
      </c>
      <c r="W61" s="12">
        <v>-0.15196999999999999</v>
      </c>
    </row>
    <row r="62" spans="1:23" x14ac:dyDescent="0.3">
      <c r="A62" s="12">
        <v>391641.27279999998</v>
      </c>
      <c r="B62" s="12">
        <v>158192.2561</v>
      </c>
      <c r="C62" s="12">
        <v>-0.1295</v>
      </c>
      <c r="D62" s="12">
        <v>61</v>
      </c>
      <c r="E62" s="12">
        <v>1.0999999999999999E-2</v>
      </c>
      <c r="F62" s="12">
        <v>1.4999999999999999E-2</v>
      </c>
      <c r="G62" s="12" t="s">
        <v>240</v>
      </c>
      <c r="H62" s="12">
        <v>12</v>
      </c>
      <c r="I62" s="12">
        <v>2</v>
      </c>
      <c r="K62" s="12">
        <v>1.456</v>
      </c>
      <c r="L62" s="12">
        <v>0.84</v>
      </c>
      <c r="M62" s="12">
        <v>1.19</v>
      </c>
      <c r="N62" s="12">
        <v>1.2290000000000001</v>
      </c>
      <c r="O62" s="12">
        <v>1.905</v>
      </c>
      <c r="P62" s="12">
        <v>8.0000000000000002E-3</v>
      </c>
      <c r="Q62" s="12">
        <v>7.0000000000000001E-3</v>
      </c>
      <c r="R62" s="2">
        <v>43770</v>
      </c>
      <c r="S62" s="13">
        <v>0.4927083333333333</v>
      </c>
      <c r="T62" s="12">
        <v>2.04</v>
      </c>
      <c r="U62" s="12">
        <v>-82.424546287499993</v>
      </c>
      <c r="V62" s="12">
        <v>27.867883141499998</v>
      </c>
      <c r="W62" s="12">
        <v>-5.4370000000000002E-2</v>
      </c>
    </row>
    <row r="63" spans="1:23" x14ac:dyDescent="0.3">
      <c r="A63" s="12">
        <v>391641.17109999998</v>
      </c>
      <c r="B63" s="12">
        <v>158192.5864</v>
      </c>
      <c r="C63" s="12">
        <v>-4.9599999999999998E-2</v>
      </c>
      <c r="D63" s="12">
        <v>62</v>
      </c>
      <c r="E63" s="12">
        <v>1.0999999999999999E-2</v>
      </c>
      <c r="F63" s="12">
        <v>1.4999999999999999E-2</v>
      </c>
      <c r="G63" s="12" t="s">
        <v>240</v>
      </c>
      <c r="H63" s="12">
        <v>12</v>
      </c>
      <c r="I63" s="12">
        <v>2</v>
      </c>
      <c r="K63" s="12">
        <v>1.4570000000000001</v>
      </c>
      <c r="L63" s="12">
        <v>0.84</v>
      </c>
      <c r="M63" s="12">
        <v>1.19</v>
      </c>
      <c r="N63" s="12">
        <v>1.2290000000000001</v>
      </c>
      <c r="O63" s="12">
        <v>1.9059999999999999</v>
      </c>
      <c r="P63" s="12">
        <v>8.0000000000000002E-3</v>
      </c>
      <c r="Q63" s="12">
        <v>8.0000000000000002E-3</v>
      </c>
      <c r="R63" s="2">
        <v>43770</v>
      </c>
      <c r="S63" s="13">
        <v>0.49281250000000004</v>
      </c>
      <c r="T63" s="12">
        <v>2.04</v>
      </c>
      <c r="U63" s="12">
        <v>-82.424542929899999</v>
      </c>
      <c r="V63" s="12">
        <v>27.867882234100001</v>
      </c>
      <c r="W63" s="12">
        <v>2.5530000000000001E-2</v>
      </c>
    </row>
    <row r="64" spans="1:23" x14ac:dyDescent="0.3">
      <c r="A64" s="12">
        <v>391641.0331</v>
      </c>
      <c r="B64" s="12">
        <v>158193.72409999999</v>
      </c>
      <c r="C64" s="12">
        <v>1.3599999999999999E-2</v>
      </c>
      <c r="D64" s="12">
        <v>63</v>
      </c>
      <c r="E64" s="12">
        <v>1.2E-2</v>
      </c>
      <c r="F64" s="12">
        <v>1.6E-2</v>
      </c>
      <c r="G64" s="12" t="s">
        <v>240</v>
      </c>
      <c r="H64" s="12">
        <v>12</v>
      </c>
      <c r="I64" s="12">
        <v>2</v>
      </c>
      <c r="K64" s="12">
        <v>1.458</v>
      </c>
      <c r="L64" s="12">
        <v>0.84</v>
      </c>
      <c r="M64" s="12">
        <v>1.1919999999999999</v>
      </c>
      <c r="N64" s="12">
        <v>1.23</v>
      </c>
      <c r="O64" s="12">
        <v>1.907</v>
      </c>
      <c r="P64" s="12">
        <v>8.9999999999999993E-3</v>
      </c>
      <c r="Q64" s="12">
        <v>8.0000000000000002E-3</v>
      </c>
      <c r="R64" s="2">
        <v>43770</v>
      </c>
      <c r="S64" s="13">
        <v>0.4929398148148148</v>
      </c>
      <c r="T64" s="12">
        <v>2.04</v>
      </c>
      <c r="U64" s="12">
        <v>-82.424531372299995</v>
      </c>
      <c r="V64" s="12">
        <v>27.867881024300001</v>
      </c>
      <c r="W64" s="12">
        <v>8.8719999999999993E-2</v>
      </c>
    </row>
    <row r="65" spans="1:23" x14ac:dyDescent="0.3">
      <c r="A65" s="12">
        <v>391640.92469999997</v>
      </c>
      <c r="B65" s="12">
        <v>158195.47659999999</v>
      </c>
      <c r="C65" s="12">
        <v>3.2000000000000002E-3</v>
      </c>
      <c r="D65" s="12">
        <v>64</v>
      </c>
      <c r="E65" s="12">
        <v>1.2999999999999999E-2</v>
      </c>
      <c r="F65" s="12">
        <v>1.9E-2</v>
      </c>
      <c r="G65" s="12" t="s">
        <v>240</v>
      </c>
      <c r="H65" s="12">
        <v>12</v>
      </c>
      <c r="I65" s="12">
        <v>10</v>
      </c>
      <c r="K65" s="12">
        <v>1.458</v>
      </c>
      <c r="L65" s="12">
        <v>0.84</v>
      </c>
      <c r="M65" s="12">
        <v>1.1919999999999999</v>
      </c>
      <c r="N65" s="12">
        <v>1.23</v>
      </c>
      <c r="O65" s="12">
        <v>1.9079999999999999</v>
      </c>
      <c r="P65" s="12">
        <v>0.01</v>
      </c>
      <c r="Q65" s="12">
        <v>8.9999999999999993E-3</v>
      </c>
      <c r="R65" s="2">
        <v>43770</v>
      </c>
      <c r="S65" s="13">
        <v>0.49305555555555558</v>
      </c>
      <c r="T65" s="12">
        <v>2.04</v>
      </c>
      <c r="U65" s="12">
        <v>-82.424513572699993</v>
      </c>
      <c r="V65" s="12">
        <v>27.867880100800001</v>
      </c>
      <c r="W65" s="12">
        <v>7.8310000000000005E-2</v>
      </c>
    </row>
    <row r="66" spans="1:23" x14ac:dyDescent="0.3">
      <c r="A66" s="12">
        <v>391640.70929999999</v>
      </c>
      <c r="B66" s="12">
        <v>158196.61910000001</v>
      </c>
      <c r="C66" s="12">
        <v>-0.12230000000000001</v>
      </c>
      <c r="D66" s="12">
        <v>65</v>
      </c>
      <c r="E66" s="12">
        <v>1.4999999999999999E-2</v>
      </c>
      <c r="F66" s="12">
        <v>2.1000000000000001E-2</v>
      </c>
      <c r="G66" s="12" t="s">
        <v>240</v>
      </c>
      <c r="H66" s="12">
        <v>12</v>
      </c>
      <c r="I66" s="12">
        <v>19</v>
      </c>
      <c r="K66" s="12">
        <v>1.458</v>
      </c>
      <c r="L66" s="12">
        <v>0.84</v>
      </c>
      <c r="M66" s="12">
        <v>1.1919999999999999</v>
      </c>
      <c r="N66" s="12">
        <v>1.23</v>
      </c>
      <c r="O66" s="12">
        <v>1.9079999999999999</v>
      </c>
      <c r="P66" s="12">
        <v>1.0999999999999999E-2</v>
      </c>
      <c r="Q66" s="12">
        <v>0.01</v>
      </c>
      <c r="R66" s="2">
        <v>43770</v>
      </c>
      <c r="S66" s="13">
        <v>0.49347222222222226</v>
      </c>
      <c r="T66" s="12">
        <v>2.04</v>
      </c>
      <c r="U66" s="12">
        <v>-82.424501963599994</v>
      </c>
      <c r="V66" s="12">
        <v>27.867878192700001</v>
      </c>
      <c r="W66" s="12">
        <v>-4.7190000000000003E-2</v>
      </c>
    </row>
    <row r="67" spans="1:23" x14ac:dyDescent="0.3">
      <c r="A67" s="12">
        <v>391640.33169999998</v>
      </c>
      <c r="B67" s="12">
        <v>158197.367</v>
      </c>
      <c r="C67" s="12">
        <v>-0.1772</v>
      </c>
      <c r="D67" s="12">
        <v>66</v>
      </c>
      <c r="E67" s="12">
        <v>1.0999999999999999E-2</v>
      </c>
      <c r="F67" s="12">
        <v>1.4999999999999999E-2</v>
      </c>
      <c r="G67" s="12" t="s">
        <v>240</v>
      </c>
      <c r="H67" s="12">
        <v>12</v>
      </c>
      <c r="I67" s="12">
        <v>1</v>
      </c>
      <c r="K67" s="12">
        <v>1.4630000000000001</v>
      </c>
      <c r="L67" s="12">
        <v>0.83899999999999997</v>
      </c>
      <c r="M67" s="12">
        <v>1.1990000000000001</v>
      </c>
      <c r="N67" s="12">
        <v>1.2350000000000001</v>
      </c>
      <c r="O67" s="12">
        <v>1.915</v>
      </c>
      <c r="P67" s="12">
        <v>8.0000000000000002E-3</v>
      </c>
      <c r="Q67" s="12">
        <v>7.0000000000000001E-3</v>
      </c>
      <c r="R67" s="2">
        <v>43770</v>
      </c>
      <c r="S67" s="13">
        <v>0.49358796296296298</v>
      </c>
      <c r="T67" s="12">
        <v>2.04</v>
      </c>
      <c r="U67" s="12">
        <v>-82.424494355799993</v>
      </c>
      <c r="V67" s="12">
        <v>27.8678748086</v>
      </c>
      <c r="W67" s="12">
        <v>-0.1021</v>
      </c>
    </row>
    <row r="68" spans="1:23" x14ac:dyDescent="0.3">
      <c r="A68" s="12">
        <v>391640.20240000001</v>
      </c>
      <c r="B68" s="12">
        <v>158198.0436</v>
      </c>
      <c r="C68" s="12">
        <v>-0.1032</v>
      </c>
      <c r="D68" s="12">
        <v>67</v>
      </c>
      <c r="E68" s="12">
        <v>1.0999999999999999E-2</v>
      </c>
      <c r="F68" s="12">
        <v>1.4999999999999999E-2</v>
      </c>
      <c r="G68" s="12" t="s">
        <v>240</v>
      </c>
      <c r="H68" s="12">
        <v>12</v>
      </c>
      <c r="I68" s="12">
        <v>1</v>
      </c>
      <c r="K68" s="12">
        <v>1.4650000000000001</v>
      </c>
      <c r="L68" s="12">
        <v>0.83799999999999997</v>
      </c>
      <c r="M68" s="12">
        <v>1.2010000000000001</v>
      </c>
      <c r="N68" s="12">
        <v>1.2370000000000001</v>
      </c>
      <c r="O68" s="12">
        <v>1.917</v>
      </c>
      <c r="P68" s="12">
        <v>8.0000000000000002E-3</v>
      </c>
      <c r="Q68" s="12">
        <v>7.0000000000000001E-3</v>
      </c>
      <c r="R68" s="2">
        <v>43770</v>
      </c>
      <c r="S68" s="13">
        <v>0.49377314814814816</v>
      </c>
      <c r="T68" s="12">
        <v>2.04</v>
      </c>
      <c r="U68" s="12">
        <v>-82.424487480699995</v>
      </c>
      <c r="V68" s="12">
        <v>27.867873662899999</v>
      </c>
      <c r="W68" s="12">
        <v>-2.81E-2</v>
      </c>
    </row>
    <row r="69" spans="1:23" x14ac:dyDescent="0.3">
      <c r="A69" s="12">
        <v>391640.12589999998</v>
      </c>
      <c r="B69" s="12">
        <v>158198.55919999999</v>
      </c>
      <c r="C69" s="12">
        <v>2.46E-2</v>
      </c>
      <c r="D69" s="12">
        <v>68</v>
      </c>
      <c r="E69" s="12">
        <v>1.0999999999999999E-2</v>
      </c>
      <c r="F69" s="12">
        <v>1.4999999999999999E-2</v>
      </c>
      <c r="G69" s="12" t="s">
        <v>240</v>
      </c>
      <c r="H69" s="12">
        <v>12</v>
      </c>
      <c r="I69" s="12">
        <v>2</v>
      </c>
      <c r="K69" s="12">
        <v>1.5680000000000001</v>
      </c>
      <c r="L69" s="12">
        <v>0.90700000000000003</v>
      </c>
      <c r="M69" s="12">
        <v>1.28</v>
      </c>
      <c r="N69" s="12">
        <v>1.36</v>
      </c>
      <c r="O69" s="12">
        <v>2.0760000000000001</v>
      </c>
      <c r="P69" s="12">
        <v>8.0000000000000002E-3</v>
      </c>
      <c r="Q69" s="12">
        <v>7.0000000000000001E-3</v>
      </c>
      <c r="R69" s="2">
        <v>43770</v>
      </c>
      <c r="S69" s="13">
        <v>0.49386574074074074</v>
      </c>
      <c r="T69" s="12">
        <v>2.04</v>
      </c>
      <c r="U69" s="12">
        <v>-82.424482242300002</v>
      </c>
      <c r="V69" s="12">
        <v>27.8678729887</v>
      </c>
      <c r="W69" s="12">
        <v>9.9699999999999997E-2</v>
      </c>
    </row>
    <row r="70" spans="1:23" x14ac:dyDescent="0.3">
      <c r="A70" s="12">
        <v>391639.79800000001</v>
      </c>
      <c r="B70" s="12">
        <v>158199.58900000001</v>
      </c>
      <c r="C70" s="12">
        <v>-4.9700000000000001E-2</v>
      </c>
      <c r="D70" s="12">
        <v>69</v>
      </c>
      <c r="E70" s="12">
        <v>1.0999999999999999E-2</v>
      </c>
      <c r="F70" s="12">
        <v>1.4999999999999999E-2</v>
      </c>
      <c r="G70" s="12" t="s">
        <v>240</v>
      </c>
      <c r="H70" s="12">
        <v>12</v>
      </c>
      <c r="I70" s="12">
        <v>2</v>
      </c>
      <c r="K70" s="12">
        <v>1.466</v>
      </c>
      <c r="L70" s="12">
        <v>0.83799999999999997</v>
      </c>
      <c r="M70" s="12">
        <v>1.2030000000000001</v>
      </c>
      <c r="N70" s="12">
        <v>1.238</v>
      </c>
      <c r="O70" s="12">
        <v>1.919</v>
      </c>
      <c r="P70" s="12">
        <v>8.0000000000000002E-3</v>
      </c>
      <c r="Q70" s="12">
        <v>7.0000000000000001E-3</v>
      </c>
      <c r="R70" s="2">
        <v>43770</v>
      </c>
      <c r="S70" s="13">
        <v>0.49402777777777779</v>
      </c>
      <c r="T70" s="12">
        <v>2.04</v>
      </c>
      <c r="U70" s="12">
        <v>-82.424471773700006</v>
      </c>
      <c r="V70" s="12">
        <v>27.8678700619</v>
      </c>
      <c r="W70" s="12">
        <v>2.5389999999999999E-2</v>
      </c>
    </row>
    <row r="71" spans="1:23" x14ac:dyDescent="0.3">
      <c r="A71" s="12">
        <v>391639.87420000002</v>
      </c>
      <c r="B71" s="12">
        <v>158199.86009999999</v>
      </c>
      <c r="C71" s="12">
        <v>-0.2046</v>
      </c>
      <c r="D71" s="12">
        <v>70</v>
      </c>
      <c r="E71" s="12">
        <v>1.0999999999999999E-2</v>
      </c>
      <c r="F71" s="12">
        <v>1.4999999999999999E-2</v>
      </c>
      <c r="G71" s="12" t="s">
        <v>240</v>
      </c>
      <c r="H71" s="12">
        <v>12</v>
      </c>
      <c r="I71" s="12">
        <v>2</v>
      </c>
      <c r="K71" s="12">
        <v>1.4670000000000001</v>
      </c>
      <c r="L71" s="12">
        <v>0.83799999999999997</v>
      </c>
      <c r="M71" s="12">
        <v>1.2050000000000001</v>
      </c>
      <c r="N71" s="12">
        <v>1.2390000000000001</v>
      </c>
      <c r="O71" s="12">
        <v>1.921</v>
      </c>
      <c r="P71" s="12">
        <v>8.0000000000000002E-3</v>
      </c>
      <c r="Q71" s="12">
        <v>7.0000000000000001E-3</v>
      </c>
      <c r="R71" s="2">
        <v>43770</v>
      </c>
      <c r="S71" s="13">
        <v>0.49417824074074074</v>
      </c>
      <c r="T71" s="12">
        <v>2.04</v>
      </c>
      <c r="U71" s="12">
        <v>-82.424469023499995</v>
      </c>
      <c r="V71" s="12">
        <v>27.867870757999999</v>
      </c>
      <c r="W71" s="12">
        <v>-0.12950999999999999</v>
      </c>
    </row>
    <row r="72" spans="1:23" x14ac:dyDescent="0.3">
      <c r="A72" s="12">
        <v>391639.50300000003</v>
      </c>
      <c r="B72" s="12">
        <v>158200.49359999999</v>
      </c>
      <c r="C72" s="12">
        <v>-0.3049</v>
      </c>
      <c r="D72" s="12">
        <v>71</v>
      </c>
      <c r="E72" s="12">
        <v>1.0999999999999999E-2</v>
      </c>
      <c r="F72" s="12">
        <v>1.4999999999999999E-2</v>
      </c>
      <c r="G72" s="12" t="s">
        <v>240</v>
      </c>
      <c r="H72" s="12">
        <v>12</v>
      </c>
      <c r="I72" s="12">
        <v>2</v>
      </c>
      <c r="K72" s="12">
        <v>1.522</v>
      </c>
      <c r="L72" s="12">
        <v>0.91100000000000003</v>
      </c>
      <c r="M72" s="12">
        <v>1.2190000000000001</v>
      </c>
      <c r="N72" s="12">
        <v>1.36</v>
      </c>
      <c r="O72" s="12">
        <v>2.0409999999999999</v>
      </c>
      <c r="P72" s="12">
        <v>8.0000000000000002E-3</v>
      </c>
      <c r="Q72" s="12">
        <v>8.0000000000000002E-3</v>
      </c>
      <c r="R72" s="2">
        <v>43770</v>
      </c>
      <c r="S72" s="13">
        <v>0.49442129629629633</v>
      </c>
      <c r="T72" s="12">
        <v>2.04</v>
      </c>
      <c r="U72" s="12">
        <v>-82.424462577599996</v>
      </c>
      <c r="V72" s="12">
        <v>27.867867428</v>
      </c>
      <c r="W72" s="12">
        <v>-0.22982</v>
      </c>
    </row>
    <row r="73" spans="1:23" x14ac:dyDescent="0.3">
      <c r="A73" s="12">
        <v>391639.2684</v>
      </c>
      <c r="B73" s="12">
        <v>158201.66380000001</v>
      </c>
      <c r="C73" s="12">
        <v>-0.45169999999999999</v>
      </c>
      <c r="D73" s="12">
        <v>72</v>
      </c>
      <c r="E73" s="12">
        <v>1.0999999999999999E-2</v>
      </c>
      <c r="F73" s="12">
        <v>1.4999999999999999E-2</v>
      </c>
      <c r="G73" s="12" t="s">
        <v>240</v>
      </c>
      <c r="H73" s="12">
        <v>12</v>
      </c>
      <c r="I73" s="12">
        <v>2</v>
      </c>
      <c r="K73" s="12">
        <v>1.4710000000000001</v>
      </c>
      <c r="L73" s="12">
        <v>0.83699999999999997</v>
      </c>
      <c r="M73" s="12">
        <v>1.21</v>
      </c>
      <c r="N73" s="12">
        <v>1.2430000000000001</v>
      </c>
      <c r="O73" s="12">
        <v>1.9259999999999999</v>
      </c>
      <c r="P73" s="12">
        <v>8.0000000000000002E-3</v>
      </c>
      <c r="Q73" s="12">
        <v>7.0000000000000001E-3</v>
      </c>
      <c r="R73" s="2">
        <v>43770</v>
      </c>
      <c r="S73" s="13">
        <v>0.49458333333333332</v>
      </c>
      <c r="T73" s="12">
        <v>2.04</v>
      </c>
      <c r="U73" s="12">
        <v>-82.424450686499995</v>
      </c>
      <c r="V73" s="12">
        <v>27.8678653475</v>
      </c>
      <c r="W73" s="12">
        <v>-0.37662000000000001</v>
      </c>
    </row>
    <row r="74" spans="1:23" x14ac:dyDescent="0.3">
      <c r="A74" s="12">
        <v>391639.11739999999</v>
      </c>
      <c r="B74" s="12">
        <v>158203.37239999999</v>
      </c>
      <c r="C74" s="12">
        <v>-0.50609999999999999</v>
      </c>
      <c r="D74" s="12">
        <v>73</v>
      </c>
      <c r="E74" s="12">
        <v>1.0999999999999999E-2</v>
      </c>
      <c r="F74" s="12">
        <v>1.4999999999999999E-2</v>
      </c>
      <c r="G74" s="12" t="s">
        <v>240</v>
      </c>
      <c r="H74" s="12">
        <v>12</v>
      </c>
      <c r="I74" s="12">
        <v>2</v>
      </c>
      <c r="K74" s="12">
        <v>1.472</v>
      </c>
      <c r="L74" s="12">
        <v>0.83699999999999997</v>
      </c>
      <c r="M74" s="12">
        <v>1.2110000000000001</v>
      </c>
      <c r="N74" s="12">
        <v>1.244</v>
      </c>
      <c r="O74" s="12">
        <v>1.927</v>
      </c>
      <c r="P74" s="12">
        <v>8.0000000000000002E-3</v>
      </c>
      <c r="Q74" s="12">
        <v>7.0000000000000001E-3</v>
      </c>
      <c r="R74" s="2">
        <v>43770</v>
      </c>
      <c r="S74" s="13">
        <v>0.49469907407407404</v>
      </c>
      <c r="T74" s="12">
        <v>2.04</v>
      </c>
      <c r="U74" s="12">
        <v>-82.424433331200007</v>
      </c>
      <c r="V74" s="12">
        <v>27.867864038299999</v>
      </c>
      <c r="W74" s="12">
        <v>-0.43103000000000002</v>
      </c>
    </row>
    <row r="75" spans="1:23" x14ac:dyDescent="0.3">
      <c r="A75" s="12">
        <v>391638.96120000002</v>
      </c>
      <c r="B75" s="12">
        <v>158207.06039999999</v>
      </c>
      <c r="C75" s="12">
        <v>-0.64529999999999998</v>
      </c>
      <c r="D75" s="12">
        <v>74</v>
      </c>
      <c r="E75" s="12">
        <v>1.0999999999999999E-2</v>
      </c>
      <c r="F75" s="12">
        <v>1.4999999999999999E-2</v>
      </c>
      <c r="G75" s="12" t="s">
        <v>240</v>
      </c>
      <c r="H75" s="12">
        <v>12</v>
      </c>
      <c r="I75" s="12">
        <v>2</v>
      </c>
      <c r="K75" s="12">
        <v>1.4730000000000001</v>
      </c>
      <c r="L75" s="12">
        <v>0.83699999999999997</v>
      </c>
      <c r="M75" s="12">
        <v>1.212</v>
      </c>
      <c r="N75" s="12">
        <v>1.2450000000000001</v>
      </c>
      <c r="O75" s="12">
        <v>1.9279999999999999</v>
      </c>
      <c r="P75" s="12">
        <v>8.0000000000000002E-3</v>
      </c>
      <c r="Q75" s="12">
        <v>7.0000000000000001E-3</v>
      </c>
      <c r="R75" s="2">
        <v>43770</v>
      </c>
      <c r="S75" s="13">
        <v>0.49484953703703699</v>
      </c>
      <c r="T75" s="12">
        <v>2.04</v>
      </c>
      <c r="U75" s="12">
        <v>-82.424395875900004</v>
      </c>
      <c r="V75" s="12">
        <v>27.867862743900002</v>
      </c>
      <c r="W75" s="12">
        <v>-0.57025999999999999</v>
      </c>
    </row>
    <row r="76" spans="1:23" x14ac:dyDescent="0.3">
      <c r="A76" s="12">
        <v>391639.14279999997</v>
      </c>
      <c r="B76" s="12">
        <v>158210.96280000001</v>
      </c>
      <c r="C76" s="12">
        <v>-0.70350000000000001</v>
      </c>
      <c r="D76" s="12">
        <v>75</v>
      </c>
      <c r="E76" s="12">
        <v>1.0999999999999999E-2</v>
      </c>
      <c r="F76" s="12">
        <v>1.4999999999999999E-2</v>
      </c>
      <c r="G76" s="12" t="s">
        <v>240</v>
      </c>
      <c r="H76" s="12">
        <v>12</v>
      </c>
      <c r="I76" s="12">
        <v>1</v>
      </c>
      <c r="K76" s="12">
        <v>1.474</v>
      </c>
      <c r="L76" s="12">
        <v>0.83699999999999997</v>
      </c>
      <c r="M76" s="12">
        <v>1.214</v>
      </c>
      <c r="N76" s="12">
        <v>1.246</v>
      </c>
      <c r="O76" s="12">
        <v>1.93</v>
      </c>
      <c r="P76" s="12">
        <v>8.0000000000000002E-3</v>
      </c>
      <c r="Q76" s="12">
        <v>7.0000000000000001E-3</v>
      </c>
      <c r="R76" s="2">
        <v>43770</v>
      </c>
      <c r="S76" s="13">
        <v>0.49501157407407409</v>
      </c>
      <c r="T76" s="12">
        <v>2.04</v>
      </c>
      <c r="U76" s="12">
        <v>-82.424356255399999</v>
      </c>
      <c r="V76" s="12">
        <v>27.8678645046</v>
      </c>
      <c r="W76" s="12">
        <v>-0.62848000000000004</v>
      </c>
    </row>
    <row r="77" spans="1:23" x14ac:dyDescent="0.3">
      <c r="A77" s="12">
        <v>391643.51250000001</v>
      </c>
      <c r="B77" s="12">
        <v>158208.1525</v>
      </c>
      <c r="C77" s="12">
        <v>-0.49280000000000002</v>
      </c>
      <c r="D77" s="12">
        <v>76</v>
      </c>
      <c r="E77" s="12">
        <v>1.0999999999999999E-2</v>
      </c>
      <c r="F77" s="12">
        <v>1.4999999999999999E-2</v>
      </c>
      <c r="G77" s="12" t="s">
        <v>240</v>
      </c>
      <c r="H77" s="12">
        <v>12</v>
      </c>
      <c r="I77" s="12">
        <v>2</v>
      </c>
      <c r="K77" s="12">
        <v>1.476</v>
      </c>
      <c r="L77" s="12">
        <v>0.83699999999999997</v>
      </c>
      <c r="M77" s="12">
        <v>1.216</v>
      </c>
      <c r="N77" s="12">
        <v>1.248</v>
      </c>
      <c r="O77" s="12">
        <v>1.9330000000000001</v>
      </c>
      <c r="P77" s="12">
        <v>8.0000000000000002E-3</v>
      </c>
      <c r="Q77" s="12">
        <v>7.0000000000000001E-3</v>
      </c>
      <c r="R77" s="2">
        <v>43770</v>
      </c>
      <c r="S77" s="13">
        <v>0.49521990740740746</v>
      </c>
      <c r="T77" s="12">
        <v>2.04</v>
      </c>
      <c r="U77" s="12">
        <v>-82.424384946200007</v>
      </c>
      <c r="V77" s="12">
        <v>27.867903849600001</v>
      </c>
      <c r="W77" s="12">
        <v>-0.41776999999999997</v>
      </c>
    </row>
    <row r="78" spans="1:23" x14ac:dyDescent="0.3">
      <c r="A78" s="12">
        <v>391642.81510000001</v>
      </c>
      <c r="B78" s="12">
        <v>158205.56659999999</v>
      </c>
      <c r="C78" s="12">
        <v>-0.47989999999999999</v>
      </c>
      <c r="D78" s="12">
        <v>77</v>
      </c>
      <c r="E78" s="12">
        <v>1.0999999999999999E-2</v>
      </c>
      <c r="F78" s="12">
        <v>1.4999999999999999E-2</v>
      </c>
      <c r="G78" s="12" t="s">
        <v>240</v>
      </c>
      <c r="H78" s="12">
        <v>12</v>
      </c>
      <c r="I78" s="12">
        <v>2</v>
      </c>
      <c r="K78" s="12">
        <v>1.4770000000000001</v>
      </c>
      <c r="L78" s="12">
        <v>0.83599999999999997</v>
      </c>
      <c r="M78" s="12">
        <v>1.218</v>
      </c>
      <c r="N78" s="12">
        <v>1.248</v>
      </c>
      <c r="O78" s="12">
        <v>1.9339999999999999</v>
      </c>
      <c r="P78" s="12">
        <v>8.0000000000000002E-3</v>
      </c>
      <c r="Q78" s="12">
        <v>7.0000000000000001E-3</v>
      </c>
      <c r="R78" s="2">
        <v>43770</v>
      </c>
      <c r="S78" s="13">
        <v>0.49535879629629626</v>
      </c>
      <c r="T78" s="12">
        <v>2.04</v>
      </c>
      <c r="U78" s="12">
        <v>-82.424411180199996</v>
      </c>
      <c r="V78" s="12">
        <v>27.8678974754</v>
      </c>
      <c r="W78" s="12">
        <v>-0.40486</v>
      </c>
    </row>
    <row r="79" spans="1:23" x14ac:dyDescent="0.3">
      <c r="A79" s="12">
        <v>391642.58470000001</v>
      </c>
      <c r="B79" s="12">
        <v>158202.83319999999</v>
      </c>
      <c r="C79" s="12">
        <v>-0.41720000000000002</v>
      </c>
      <c r="D79" s="12">
        <v>78</v>
      </c>
      <c r="E79" s="12">
        <v>1.0999999999999999E-2</v>
      </c>
      <c r="F79" s="12">
        <v>1.4999999999999999E-2</v>
      </c>
      <c r="G79" s="12" t="s">
        <v>240</v>
      </c>
      <c r="H79" s="12">
        <v>12</v>
      </c>
      <c r="I79" s="12">
        <v>2</v>
      </c>
      <c r="K79" s="12">
        <v>1.4790000000000001</v>
      </c>
      <c r="L79" s="12">
        <v>0.83599999999999997</v>
      </c>
      <c r="M79" s="12">
        <v>1.2190000000000001</v>
      </c>
      <c r="N79" s="12">
        <v>1.25</v>
      </c>
      <c r="O79" s="12">
        <v>1.9359999999999999</v>
      </c>
      <c r="P79" s="12">
        <v>8.0000000000000002E-3</v>
      </c>
      <c r="Q79" s="12">
        <v>8.0000000000000002E-3</v>
      </c>
      <c r="R79" s="2">
        <v>43770</v>
      </c>
      <c r="S79" s="13">
        <v>0.4955092592592592</v>
      </c>
      <c r="T79" s="12">
        <v>2.04</v>
      </c>
      <c r="U79" s="12">
        <v>-82.424438928499995</v>
      </c>
      <c r="V79" s="12">
        <v>27.867895310800002</v>
      </c>
      <c r="W79" s="12">
        <v>-0.34214</v>
      </c>
    </row>
    <row r="80" spans="1:23" x14ac:dyDescent="0.3">
      <c r="A80" s="12">
        <v>391642.58909999998</v>
      </c>
      <c r="B80" s="12">
        <v>158201.04399999999</v>
      </c>
      <c r="C80" s="12">
        <v>-0.34599999999999997</v>
      </c>
      <c r="D80" s="12">
        <v>79</v>
      </c>
      <c r="E80" s="12">
        <v>1.0999999999999999E-2</v>
      </c>
      <c r="F80" s="12">
        <v>1.4999999999999999E-2</v>
      </c>
      <c r="G80" s="12" t="s">
        <v>240</v>
      </c>
      <c r="H80" s="12">
        <v>12</v>
      </c>
      <c r="I80" s="12">
        <v>1</v>
      </c>
      <c r="K80" s="12">
        <v>1.48</v>
      </c>
      <c r="L80" s="12">
        <v>0.83599999999999997</v>
      </c>
      <c r="M80" s="12">
        <v>1.2210000000000001</v>
      </c>
      <c r="N80" s="12">
        <v>1.2509999999999999</v>
      </c>
      <c r="O80" s="12">
        <v>1.9370000000000001</v>
      </c>
      <c r="P80" s="12">
        <v>8.0000000000000002E-3</v>
      </c>
      <c r="Q80" s="12">
        <v>7.0000000000000001E-3</v>
      </c>
      <c r="R80" s="2">
        <v>43770</v>
      </c>
      <c r="S80" s="13">
        <v>0.49562499999999998</v>
      </c>
      <c r="T80" s="12">
        <v>2.04</v>
      </c>
      <c r="U80" s="12">
        <v>-82.424457097000001</v>
      </c>
      <c r="V80" s="12">
        <v>27.8678952946</v>
      </c>
      <c r="W80" s="12">
        <v>-0.27093</v>
      </c>
    </row>
    <row r="81" spans="1:23" x14ac:dyDescent="0.3">
      <c r="A81" s="12">
        <v>391642.62290000002</v>
      </c>
      <c r="B81" s="12">
        <v>158200.63579999999</v>
      </c>
      <c r="C81" s="12">
        <v>-0.2883</v>
      </c>
      <c r="D81" s="12">
        <v>80</v>
      </c>
      <c r="E81" s="12">
        <v>1.0999999999999999E-2</v>
      </c>
      <c r="F81" s="12">
        <v>1.4999999999999999E-2</v>
      </c>
      <c r="G81" s="12" t="s">
        <v>240</v>
      </c>
      <c r="H81" s="12">
        <v>12</v>
      </c>
      <c r="I81" s="12">
        <v>2</v>
      </c>
      <c r="K81" s="12">
        <v>1.48</v>
      </c>
      <c r="L81" s="12">
        <v>0.83599999999999997</v>
      </c>
      <c r="M81" s="12">
        <v>1.222</v>
      </c>
      <c r="N81" s="12">
        <v>1.2509999999999999</v>
      </c>
      <c r="O81" s="12">
        <v>1.9379999999999999</v>
      </c>
      <c r="P81" s="12">
        <v>8.0000000000000002E-3</v>
      </c>
      <c r="Q81" s="12">
        <v>7.0000000000000001E-3</v>
      </c>
      <c r="R81" s="2">
        <v>43770</v>
      </c>
      <c r="S81" s="13">
        <v>0.49574074074074076</v>
      </c>
      <c r="T81" s="12">
        <v>2.04</v>
      </c>
      <c r="U81" s="12">
        <v>-82.424461243300001</v>
      </c>
      <c r="V81" s="12">
        <v>27.867895586900001</v>
      </c>
      <c r="W81" s="12">
        <v>-0.21323</v>
      </c>
    </row>
    <row r="82" spans="1:23" x14ac:dyDescent="0.3">
      <c r="A82" s="12">
        <v>391642.59049999999</v>
      </c>
      <c r="B82" s="12">
        <v>158200.22529999999</v>
      </c>
      <c r="C82" s="12">
        <v>-0.2024</v>
      </c>
      <c r="D82" s="12">
        <v>81</v>
      </c>
      <c r="E82" s="12">
        <v>1.0999999999999999E-2</v>
      </c>
      <c r="F82" s="12">
        <v>1.4999999999999999E-2</v>
      </c>
      <c r="G82" s="12" t="s">
        <v>240</v>
      </c>
      <c r="H82" s="12">
        <v>12</v>
      </c>
      <c r="I82" s="12">
        <v>1</v>
      </c>
      <c r="K82" s="12">
        <v>1.482</v>
      </c>
      <c r="L82" s="12">
        <v>0.83599999999999997</v>
      </c>
      <c r="M82" s="12">
        <v>1.2230000000000001</v>
      </c>
      <c r="N82" s="12">
        <v>1.252</v>
      </c>
      <c r="O82" s="12">
        <v>1.94</v>
      </c>
      <c r="P82" s="12">
        <v>8.0000000000000002E-3</v>
      </c>
      <c r="Q82" s="12">
        <v>7.0000000000000001E-3</v>
      </c>
      <c r="R82" s="2">
        <v>43770</v>
      </c>
      <c r="S82" s="13">
        <v>0.49584490740740739</v>
      </c>
      <c r="T82" s="12">
        <v>2.04</v>
      </c>
      <c r="U82" s="12">
        <v>-82.424465410600007</v>
      </c>
      <c r="V82" s="12">
        <v>27.867895281700001</v>
      </c>
      <c r="W82" s="12">
        <v>-0.12731999999999999</v>
      </c>
    </row>
    <row r="83" spans="1:23" x14ac:dyDescent="0.3">
      <c r="A83" s="12">
        <v>391642.48599999998</v>
      </c>
      <c r="B83" s="12">
        <v>158199.87959999999</v>
      </c>
      <c r="C83" s="12">
        <v>-8.8200000000000001E-2</v>
      </c>
      <c r="D83" s="12">
        <v>82</v>
      </c>
      <c r="E83" s="12">
        <v>1.0999999999999999E-2</v>
      </c>
      <c r="F83" s="12">
        <v>1.4999999999999999E-2</v>
      </c>
      <c r="G83" s="12" t="s">
        <v>240</v>
      </c>
      <c r="H83" s="12">
        <v>12</v>
      </c>
      <c r="I83" s="12">
        <v>2</v>
      </c>
      <c r="K83" s="12">
        <v>1.4830000000000001</v>
      </c>
      <c r="L83" s="12">
        <v>0.83599999999999997</v>
      </c>
      <c r="M83" s="12">
        <v>1.2250000000000001</v>
      </c>
      <c r="N83" s="12">
        <v>1.2529999999999999</v>
      </c>
      <c r="O83" s="12">
        <v>1.9410000000000001</v>
      </c>
      <c r="P83" s="12">
        <v>8.0000000000000002E-3</v>
      </c>
      <c r="Q83" s="12">
        <v>7.0000000000000001E-3</v>
      </c>
      <c r="R83" s="2">
        <v>43770</v>
      </c>
      <c r="S83" s="13">
        <v>0.49594907407407413</v>
      </c>
      <c r="T83" s="12">
        <v>2.04</v>
      </c>
      <c r="U83" s="12">
        <v>-82.424468917300004</v>
      </c>
      <c r="V83" s="12">
        <v>27.867894327799998</v>
      </c>
      <c r="W83" s="12">
        <v>-1.312E-2</v>
      </c>
    </row>
    <row r="84" spans="1:23" x14ac:dyDescent="0.3">
      <c r="A84" s="12">
        <v>391642.56949999998</v>
      </c>
      <c r="B84" s="12">
        <v>158199.26509999999</v>
      </c>
      <c r="C84" s="12">
        <v>-2.52E-2</v>
      </c>
      <c r="D84" s="12">
        <v>83</v>
      </c>
      <c r="E84" s="12">
        <v>1.0999999999999999E-2</v>
      </c>
      <c r="F84" s="12">
        <v>1.4999999999999999E-2</v>
      </c>
      <c r="G84" s="12" t="s">
        <v>240</v>
      </c>
      <c r="H84" s="12">
        <v>12</v>
      </c>
      <c r="I84" s="12">
        <v>1</v>
      </c>
      <c r="K84" s="12">
        <v>1.484</v>
      </c>
      <c r="L84" s="12">
        <v>0.83599999999999997</v>
      </c>
      <c r="M84" s="12">
        <v>1.226</v>
      </c>
      <c r="N84" s="12">
        <v>1.254</v>
      </c>
      <c r="O84" s="12">
        <v>1.9430000000000001</v>
      </c>
      <c r="P84" s="12">
        <v>8.0000000000000002E-3</v>
      </c>
      <c r="Q84" s="12">
        <v>7.0000000000000001E-3</v>
      </c>
      <c r="R84" s="2">
        <v>43770</v>
      </c>
      <c r="S84" s="13">
        <v>0.49606481481481479</v>
      </c>
      <c r="T84" s="12">
        <v>2.04</v>
      </c>
      <c r="U84" s="12">
        <v>-82.424475160200004</v>
      </c>
      <c r="V84" s="12">
        <v>27.867895062100001</v>
      </c>
      <c r="W84" s="12">
        <v>4.9880000000000001E-2</v>
      </c>
    </row>
    <row r="85" spans="1:23" x14ac:dyDescent="0.3">
      <c r="A85" s="12">
        <v>391642.66149999999</v>
      </c>
      <c r="B85" s="12">
        <v>158198.3512</v>
      </c>
      <c r="C85" s="12">
        <v>2.8400000000000002E-2</v>
      </c>
      <c r="D85" s="12">
        <v>84</v>
      </c>
      <c r="E85" s="12">
        <v>1.0999999999999999E-2</v>
      </c>
      <c r="F85" s="12">
        <v>1.4999999999999999E-2</v>
      </c>
      <c r="G85" s="12" t="s">
        <v>240</v>
      </c>
      <c r="H85" s="12">
        <v>12</v>
      </c>
      <c r="I85" s="12">
        <v>1</v>
      </c>
      <c r="K85" s="12">
        <v>1.484</v>
      </c>
      <c r="L85" s="12">
        <v>0.83499999999999996</v>
      </c>
      <c r="M85" s="12">
        <v>1.226</v>
      </c>
      <c r="N85" s="12">
        <v>1.2549999999999999</v>
      </c>
      <c r="O85" s="12">
        <v>1.9430000000000001</v>
      </c>
      <c r="P85" s="12">
        <v>8.0000000000000002E-3</v>
      </c>
      <c r="Q85" s="12">
        <v>8.0000000000000002E-3</v>
      </c>
      <c r="R85" s="2">
        <v>43770</v>
      </c>
      <c r="S85" s="13">
        <v>0.49616898148148153</v>
      </c>
      <c r="T85" s="12">
        <v>2.04</v>
      </c>
      <c r="U85" s="12">
        <v>-82.424484443599994</v>
      </c>
      <c r="V85" s="12">
        <v>27.867895863800001</v>
      </c>
      <c r="W85" s="12">
        <v>0.10349</v>
      </c>
    </row>
    <row r="86" spans="1:23" x14ac:dyDescent="0.3">
      <c r="A86" s="12">
        <v>391643.13079999998</v>
      </c>
      <c r="B86" s="12">
        <v>158196.3603</v>
      </c>
      <c r="C86" s="12">
        <v>1.72E-2</v>
      </c>
      <c r="D86" s="12">
        <v>85</v>
      </c>
      <c r="E86" s="12">
        <v>1.0999999999999999E-2</v>
      </c>
      <c r="F86" s="12">
        <v>1.4999999999999999E-2</v>
      </c>
      <c r="G86" s="12" t="s">
        <v>240</v>
      </c>
      <c r="H86" s="12">
        <v>12</v>
      </c>
      <c r="I86" s="12">
        <v>2</v>
      </c>
      <c r="K86" s="12">
        <v>1.4850000000000001</v>
      </c>
      <c r="L86" s="12">
        <v>0.83499999999999996</v>
      </c>
      <c r="M86" s="12">
        <v>1.228</v>
      </c>
      <c r="N86" s="12">
        <v>1.256</v>
      </c>
      <c r="O86" s="12">
        <v>1.9450000000000001</v>
      </c>
      <c r="P86" s="12">
        <v>8.0000000000000002E-3</v>
      </c>
      <c r="Q86" s="12">
        <v>7.0000000000000001E-3</v>
      </c>
      <c r="R86" s="2">
        <v>43770</v>
      </c>
      <c r="S86" s="13">
        <v>0.49630787037037033</v>
      </c>
      <c r="T86" s="12">
        <v>2.04</v>
      </c>
      <c r="U86" s="12">
        <v>-82.424504676699996</v>
      </c>
      <c r="V86" s="12">
        <v>27.867900036599998</v>
      </c>
      <c r="W86" s="12">
        <v>9.2299999999999993E-2</v>
      </c>
    </row>
    <row r="87" spans="1:23" x14ac:dyDescent="0.3">
      <c r="A87" s="12">
        <v>391643.44799999997</v>
      </c>
      <c r="B87" s="12">
        <v>158194.8131</v>
      </c>
      <c r="C87" s="12">
        <v>-3.5900000000000001E-2</v>
      </c>
      <c r="D87" s="12">
        <v>86</v>
      </c>
      <c r="E87" s="12">
        <v>1.0999999999999999E-2</v>
      </c>
      <c r="F87" s="12">
        <v>1.4999999999999999E-2</v>
      </c>
      <c r="G87" s="12" t="s">
        <v>240</v>
      </c>
      <c r="H87" s="12">
        <v>12</v>
      </c>
      <c r="I87" s="12">
        <v>2</v>
      </c>
      <c r="K87" s="12">
        <v>1.486</v>
      </c>
      <c r="L87" s="12">
        <v>0.83499999999999996</v>
      </c>
      <c r="M87" s="12">
        <v>1.2290000000000001</v>
      </c>
      <c r="N87" s="12">
        <v>1.256</v>
      </c>
      <c r="O87" s="12">
        <v>1.946</v>
      </c>
      <c r="P87" s="12">
        <v>8.0000000000000002E-3</v>
      </c>
      <c r="Q87" s="12">
        <v>8.0000000000000002E-3</v>
      </c>
      <c r="R87" s="2">
        <v>43770</v>
      </c>
      <c r="S87" s="13">
        <v>0.49642361111111111</v>
      </c>
      <c r="T87" s="12">
        <v>2.04</v>
      </c>
      <c r="U87" s="12">
        <v>-82.4245203989</v>
      </c>
      <c r="V87" s="12">
        <v>27.867902850699998</v>
      </c>
      <c r="W87" s="12">
        <v>3.9210000000000002E-2</v>
      </c>
    </row>
    <row r="88" spans="1:23" x14ac:dyDescent="0.3">
      <c r="A88" s="12">
        <v>391643.80050000001</v>
      </c>
      <c r="B88" s="12">
        <v>158194.02350000001</v>
      </c>
      <c r="C88" s="12">
        <v>-0.1545</v>
      </c>
      <c r="D88" s="12">
        <v>87</v>
      </c>
      <c r="E88" s="12">
        <v>1.0999999999999999E-2</v>
      </c>
      <c r="F88" s="12">
        <v>1.4999999999999999E-2</v>
      </c>
      <c r="G88" s="12" t="s">
        <v>240</v>
      </c>
      <c r="H88" s="12">
        <v>12</v>
      </c>
      <c r="I88" s="12">
        <v>2</v>
      </c>
      <c r="K88" s="12">
        <v>1.4870000000000001</v>
      </c>
      <c r="L88" s="12">
        <v>0.83499999999999996</v>
      </c>
      <c r="M88" s="12">
        <v>1.23</v>
      </c>
      <c r="N88" s="12">
        <v>1.2569999999999999</v>
      </c>
      <c r="O88" s="12">
        <v>1.9470000000000001</v>
      </c>
      <c r="P88" s="12">
        <v>8.0000000000000002E-3</v>
      </c>
      <c r="Q88" s="12">
        <v>7.0000000000000001E-3</v>
      </c>
      <c r="R88" s="2">
        <v>43770</v>
      </c>
      <c r="S88" s="13">
        <v>0.4965162037037037</v>
      </c>
      <c r="T88" s="12">
        <v>2.04</v>
      </c>
      <c r="U88" s="12">
        <v>-82.424528429299997</v>
      </c>
      <c r="V88" s="12">
        <v>27.8679060071</v>
      </c>
      <c r="W88" s="12">
        <v>-7.9390000000000002E-2</v>
      </c>
    </row>
    <row r="89" spans="1:23" x14ac:dyDescent="0.3">
      <c r="A89" s="12">
        <v>391644.07709999999</v>
      </c>
      <c r="B89" s="12">
        <v>158192.93400000001</v>
      </c>
      <c r="C89" s="12">
        <v>-0.1928</v>
      </c>
      <c r="D89" s="12">
        <v>88</v>
      </c>
      <c r="E89" s="12">
        <v>1.0999999999999999E-2</v>
      </c>
      <c r="F89" s="12">
        <v>1.4999999999999999E-2</v>
      </c>
      <c r="G89" s="12" t="s">
        <v>240</v>
      </c>
      <c r="H89" s="12">
        <v>12</v>
      </c>
      <c r="I89" s="12">
        <v>2</v>
      </c>
      <c r="K89" s="12">
        <v>1.488</v>
      </c>
      <c r="L89" s="12">
        <v>0.83499999999999996</v>
      </c>
      <c r="M89" s="12">
        <v>1.2310000000000001</v>
      </c>
      <c r="N89" s="12">
        <v>1.258</v>
      </c>
      <c r="O89" s="12">
        <v>1.948</v>
      </c>
      <c r="P89" s="12">
        <v>8.0000000000000002E-3</v>
      </c>
      <c r="Q89" s="12">
        <v>7.0000000000000001E-3</v>
      </c>
      <c r="R89" s="2">
        <v>43770</v>
      </c>
      <c r="S89" s="13">
        <v>0.49662037037037038</v>
      </c>
      <c r="T89" s="12">
        <v>2.04</v>
      </c>
      <c r="U89" s="12">
        <v>-82.424539502399995</v>
      </c>
      <c r="V89" s="12">
        <v>27.867908469100001</v>
      </c>
      <c r="W89" s="12">
        <v>-0.11768000000000001</v>
      </c>
    </row>
    <row r="90" spans="1:23" x14ac:dyDescent="0.3">
      <c r="A90" s="12">
        <v>391644.36210000003</v>
      </c>
      <c r="B90" s="12">
        <v>158192.02970000001</v>
      </c>
      <c r="C90" s="12">
        <v>-0.19980000000000001</v>
      </c>
      <c r="D90" s="12">
        <v>89</v>
      </c>
      <c r="E90" s="12">
        <v>1.0999999999999999E-2</v>
      </c>
      <c r="F90" s="12">
        <v>1.4999999999999999E-2</v>
      </c>
      <c r="G90" s="12" t="s">
        <v>240</v>
      </c>
      <c r="H90" s="12">
        <v>12</v>
      </c>
      <c r="I90" s="12">
        <v>2</v>
      </c>
      <c r="K90" s="12">
        <v>1.4890000000000001</v>
      </c>
      <c r="L90" s="12">
        <v>0.83499999999999996</v>
      </c>
      <c r="M90" s="12">
        <v>1.2330000000000001</v>
      </c>
      <c r="N90" s="12">
        <v>1.2589999999999999</v>
      </c>
      <c r="O90" s="12">
        <v>1.95</v>
      </c>
      <c r="P90" s="12">
        <v>8.0000000000000002E-3</v>
      </c>
      <c r="Q90" s="12">
        <v>7.0000000000000001E-3</v>
      </c>
      <c r="R90" s="2">
        <v>43770</v>
      </c>
      <c r="S90" s="13">
        <v>0.49672453703703701</v>
      </c>
      <c r="T90" s="12">
        <v>2.04</v>
      </c>
      <c r="U90" s="12">
        <v>-82.4245486951</v>
      </c>
      <c r="V90" s="12">
        <v>27.867911012699999</v>
      </c>
      <c r="W90" s="12">
        <v>-0.12468</v>
      </c>
    </row>
    <row r="91" spans="1:23" x14ac:dyDescent="0.3">
      <c r="A91" s="12">
        <v>391646.36670000001</v>
      </c>
      <c r="B91" s="12">
        <v>158194.359</v>
      </c>
      <c r="C91" s="12">
        <v>-0.1216</v>
      </c>
      <c r="D91" s="12">
        <v>90</v>
      </c>
      <c r="E91" s="12">
        <v>1.0999999999999999E-2</v>
      </c>
      <c r="F91" s="12">
        <v>1.4999999999999999E-2</v>
      </c>
      <c r="G91" s="12" t="s">
        <v>240</v>
      </c>
      <c r="H91" s="12">
        <v>12</v>
      </c>
      <c r="I91" s="12">
        <v>1</v>
      </c>
      <c r="K91" s="12">
        <v>1.49</v>
      </c>
      <c r="L91" s="12">
        <v>0.83499999999999996</v>
      </c>
      <c r="M91" s="12">
        <v>1.234</v>
      </c>
      <c r="N91" s="12">
        <v>1.26</v>
      </c>
      <c r="O91" s="12">
        <v>1.9510000000000001</v>
      </c>
      <c r="P91" s="12">
        <v>8.0000000000000002E-3</v>
      </c>
      <c r="Q91" s="12">
        <v>7.0000000000000001E-3</v>
      </c>
      <c r="R91" s="2">
        <v>43770</v>
      </c>
      <c r="S91" s="13">
        <v>0.49687500000000001</v>
      </c>
      <c r="T91" s="12">
        <v>2.04</v>
      </c>
      <c r="U91" s="12">
        <v>-82.424525112699996</v>
      </c>
      <c r="V91" s="12">
        <v>27.867929175299999</v>
      </c>
      <c r="W91" s="12">
        <v>-4.65E-2</v>
      </c>
    </row>
    <row r="92" spans="1:23" x14ac:dyDescent="0.3">
      <c r="A92" s="12">
        <v>391645.81209999998</v>
      </c>
      <c r="B92" s="12">
        <v>158195.1232</v>
      </c>
      <c r="C92" s="12">
        <v>-0.2009</v>
      </c>
      <c r="D92" s="12">
        <v>91</v>
      </c>
      <c r="E92" s="12">
        <v>1.0999999999999999E-2</v>
      </c>
      <c r="F92" s="12">
        <v>1.4999999999999999E-2</v>
      </c>
      <c r="G92" s="12" t="s">
        <v>240</v>
      </c>
      <c r="H92" s="12">
        <v>12</v>
      </c>
      <c r="I92" s="12">
        <v>2</v>
      </c>
      <c r="K92" s="12">
        <v>1.4910000000000001</v>
      </c>
      <c r="L92" s="12">
        <v>0.83499999999999996</v>
      </c>
      <c r="M92" s="12">
        <v>1.2350000000000001</v>
      </c>
      <c r="N92" s="12">
        <v>1.2609999999999999</v>
      </c>
      <c r="O92" s="12">
        <v>1.952</v>
      </c>
      <c r="P92" s="12">
        <v>8.0000000000000002E-3</v>
      </c>
      <c r="Q92" s="12">
        <v>7.0000000000000001E-3</v>
      </c>
      <c r="R92" s="2">
        <v>43770</v>
      </c>
      <c r="S92" s="13">
        <v>0.49697916666666669</v>
      </c>
      <c r="T92" s="12">
        <v>2.04</v>
      </c>
      <c r="U92" s="12">
        <v>-82.424517333200001</v>
      </c>
      <c r="V92" s="12">
        <v>27.8679241944</v>
      </c>
      <c r="W92" s="12">
        <v>-0.1258</v>
      </c>
    </row>
    <row r="93" spans="1:23" x14ac:dyDescent="0.3">
      <c r="A93" s="12">
        <v>391645.59029999998</v>
      </c>
      <c r="B93" s="12">
        <v>158195.44200000001</v>
      </c>
      <c r="C93" s="12">
        <v>-0.1041</v>
      </c>
      <c r="D93" s="12">
        <v>92</v>
      </c>
      <c r="E93" s="12">
        <v>1.0999999999999999E-2</v>
      </c>
      <c r="F93" s="12">
        <v>1.4999999999999999E-2</v>
      </c>
      <c r="G93" s="12" t="s">
        <v>240</v>
      </c>
      <c r="H93" s="12">
        <v>12</v>
      </c>
      <c r="I93" s="12">
        <v>2</v>
      </c>
      <c r="K93" s="12">
        <v>1.492</v>
      </c>
      <c r="L93" s="12">
        <v>0.83499999999999996</v>
      </c>
      <c r="M93" s="12">
        <v>1.236</v>
      </c>
      <c r="N93" s="12">
        <v>1.262</v>
      </c>
      <c r="O93" s="12">
        <v>1.9530000000000001</v>
      </c>
      <c r="P93" s="12">
        <v>8.0000000000000002E-3</v>
      </c>
      <c r="Q93" s="12">
        <v>8.0000000000000002E-3</v>
      </c>
      <c r="R93" s="2">
        <v>43770</v>
      </c>
      <c r="S93" s="13">
        <v>0.49708333333333332</v>
      </c>
      <c r="T93" s="12">
        <v>2.04</v>
      </c>
      <c r="U93" s="12">
        <v>-82.424514088099997</v>
      </c>
      <c r="V93" s="12">
        <v>27.867922202799999</v>
      </c>
      <c r="W93" s="12">
        <v>-2.9000000000000001E-2</v>
      </c>
    </row>
    <row r="94" spans="1:23" x14ac:dyDescent="0.3">
      <c r="A94" s="12">
        <v>391645.33500000002</v>
      </c>
      <c r="B94" s="12">
        <v>158195.7806</v>
      </c>
      <c r="C94" s="12">
        <v>-3.5200000000000002E-2</v>
      </c>
      <c r="D94" s="12">
        <v>93</v>
      </c>
      <c r="E94" s="12">
        <v>1.0999999999999999E-2</v>
      </c>
      <c r="F94" s="12">
        <v>1.4999999999999999E-2</v>
      </c>
      <c r="G94" s="12" t="s">
        <v>240</v>
      </c>
      <c r="H94" s="12">
        <v>12</v>
      </c>
      <c r="I94" s="12">
        <v>2</v>
      </c>
      <c r="K94" s="12">
        <v>1.4930000000000001</v>
      </c>
      <c r="L94" s="12">
        <v>0.83399999999999996</v>
      </c>
      <c r="M94" s="12">
        <v>1.238</v>
      </c>
      <c r="N94" s="12">
        <v>1.2629999999999999</v>
      </c>
      <c r="O94" s="12">
        <v>1.9550000000000001</v>
      </c>
      <c r="P94" s="12">
        <v>8.0000000000000002E-3</v>
      </c>
      <c r="Q94" s="12">
        <v>8.0000000000000002E-3</v>
      </c>
      <c r="R94" s="2">
        <v>43770</v>
      </c>
      <c r="S94" s="13">
        <v>0.49718749999999995</v>
      </c>
      <c r="T94" s="12">
        <v>2.04</v>
      </c>
      <c r="U94" s="12">
        <v>-82.424510640799994</v>
      </c>
      <c r="V94" s="12">
        <v>27.867919909499999</v>
      </c>
      <c r="W94" s="12">
        <v>3.9899999999999998E-2</v>
      </c>
    </row>
    <row r="95" spans="1:23" x14ac:dyDescent="0.3">
      <c r="A95" s="12">
        <v>391645.09299999999</v>
      </c>
      <c r="B95" s="12">
        <v>158196.20689999999</v>
      </c>
      <c r="C95" s="12">
        <v>-1.0500000000000001E-2</v>
      </c>
      <c r="D95" s="12">
        <v>94</v>
      </c>
      <c r="E95" s="12">
        <v>1.0999999999999999E-2</v>
      </c>
      <c r="F95" s="12">
        <v>1.4999999999999999E-2</v>
      </c>
      <c r="G95" s="12" t="s">
        <v>240</v>
      </c>
      <c r="H95" s="12">
        <v>12</v>
      </c>
      <c r="I95" s="12">
        <v>2</v>
      </c>
      <c r="K95" s="12">
        <v>1.4930000000000001</v>
      </c>
      <c r="L95" s="12">
        <v>0.83399999999999996</v>
      </c>
      <c r="M95" s="12">
        <v>1.238</v>
      </c>
      <c r="N95" s="12">
        <v>1.2629999999999999</v>
      </c>
      <c r="O95" s="12">
        <v>1.956</v>
      </c>
      <c r="P95" s="12">
        <v>8.0000000000000002E-3</v>
      </c>
      <c r="Q95" s="12">
        <v>8.0000000000000002E-3</v>
      </c>
      <c r="R95" s="2">
        <v>43770</v>
      </c>
      <c r="S95" s="13">
        <v>0.49730324074074073</v>
      </c>
      <c r="T95" s="12">
        <v>2.04</v>
      </c>
      <c r="U95" s="12">
        <v>-82.424506303399994</v>
      </c>
      <c r="V95" s="12">
        <v>27.867917738999999</v>
      </c>
      <c r="W95" s="12">
        <v>6.4600000000000005E-2</v>
      </c>
    </row>
    <row r="96" spans="1:23" x14ac:dyDescent="0.3">
      <c r="A96" s="12">
        <v>391644.78029999998</v>
      </c>
      <c r="B96" s="12">
        <v>158197.19089999999</v>
      </c>
      <c r="C96" s="12">
        <v>1.3299999999999999E-2</v>
      </c>
      <c r="D96" s="12">
        <v>95</v>
      </c>
      <c r="E96" s="12">
        <v>1.0999999999999999E-2</v>
      </c>
      <c r="F96" s="12">
        <v>1.4999999999999999E-2</v>
      </c>
      <c r="G96" s="12" t="s">
        <v>240</v>
      </c>
      <c r="H96" s="12">
        <v>12</v>
      </c>
      <c r="I96" s="12">
        <v>1</v>
      </c>
      <c r="K96" s="12">
        <v>1.4950000000000001</v>
      </c>
      <c r="L96" s="12">
        <v>0.83399999999999996</v>
      </c>
      <c r="M96" s="12">
        <v>1.24</v>
      </c>
      <c r="N96" s="12">
        <v>1.264</v>
      </c>
      <c r="O96" s="12">
        <v>1.958</v>
      </c>
      <c r="P96" s="12">
        <v>8.0000000000000002E-3</v>
      </c>
      <c r="Q96" s="12">
        <v>8.0000000000000002E-3</v>
      </c>
      <c r="R96" s="2">
        <v>43770</v>
      </c>
      <c r="S96" s="13">
        <v>0.49740740740740735</v>
      </c>
      <c r="T96" s="12">
        <v>2.04</v>
      </c>
      <c r="U96" s="12">
        <v>-82.424496300399994</v>
      </c>
      <c r="V96" s="12">
        <v>27.867914947900001</v>
      </c>
      <c r="W96" s="12">
        <v>8.8389999999999996E-2</v>
      </c>
    </row>
    <row r="97" spans="1:23" x14ac:dyDescent="0.3">
      <c r="A97" s="12">
        <v>391644.16320000001</v>
      </c>
      <c r="B97" s="12">
        <v>158198.7818</v>
      </c>
      <c r="C97" s="12">
        <v>7.4000000000000003E-3</v>
      </c>
      <c r="D97" s="12">
        <v>96</v>
      </c>
      <c r="E97" s="12">
        <v>1.0999999999999999E-2</v>
      </c>
      <c r="F97" s="12">
        <v>1.4999999999999999E-2</v>
      </c>
      <c r="G97" s="12" t="s">
        <v>240</v>
      </c>
      <c r="H97" s="12">
        <v>12</v>
      </c>
      <c r="I97" s="12">
        <v>2</v>
      </c>
      <c r="K97" s="12">
        <v>1.496</v>
      </c>
      <c r="L97" s="12">
        <v>0.83399999999999996</v>
      </c>
      <c r="M97" s="12">
        <v>1.2410000000000001</v>
      </c>
      <c r="N97" s="12">
        <v>1.2649999999999999</v>
      </c>
      <c r="O97" s="12">
        <v>1.9590000000000001</v>
      </c>
      <c r="P97" s="12">
        <v>8.0000000000000002E-3</v>
      </c>
      <c r="Q97" s="12">
        <v>8.0000000000000002E-3</v>
      </c>
      <c r="R97" s="2">
        <v>43770</v>
      </c>
      <c r="S97" s="13">
        <v>0.49753472222222223</v>
      </c>
      <c r="T97" s="12">
        <v>2.04</v>
      </c>
      <c r="U97" s="12">
        <v>-82.424480123899997</v>
      </c>
      <c r="V97" s="12">
        <v>27.867909428800001</v>
      </c>
      <c r="W97" s="12">
        <v>8.2479999999999998E-2</v>
      </c>
    </row>
    <row r="98" spans="1:23" x14ac:dyDescent="0.3">
      <c r="A98" s="12">
        <v>391644.18890000001</v>
      </c>
      <c r="B98" s="12">
        <v>158199.86499999999</v>
      </c>
      <c r="C98" s="12">
        <v>-0.17069999999999999</v>
      </c>
      <c r="D98" s="12">
        <v>97</v>
      </c>
      <c r="E98" s="12">
        <v>1.0999999999999999E-2</v>
      </c>
      <c r="F98" s="12">
        <v>1.4999999999999999E-2</v>
      </c>
      <c r="G98" s="12" t="s">
        <v>240</v>
      </c>
      <c r="H98" s="12">
        <v>12</v>
      </c>
      <c r="I98" s="12">
        <v>2</v>
      </c>
      <c r="K98" s="12">
        <v>1.4970000000000001</v>
      </c>
      <c r="L98" s="12">
        <v>0.83399999999999996</v>
      </c>
      <c r="M98" s="12">
        <v>1.2430000000000001</v>
      </c>
      <c r="N98" s="12">
        <v>1.266</v>
      </c>
      <c r="O98" s="12">
        <v>1.96</v>
      </c>
      <c r="P98" s="12">
        <v>8.0000000000000002E-3</v>
      </c>
      <c r="Q98" s="12">
        <v>8.0000000000000002E-3</v>
      </c>
      <c r="R98" s="2">
        <v>43770</v>
      </c>
      <c r="S98" s="13">
        <v>0.49766203703703704</v>
      </c>
      <c r="T98" s="12">
        <v>2.04</v>
      </c>
      <c r="U98" s="12">
        <v>-82.424469125499996</v>
      </c>
      <c r="V98" s="12">
        <v>27.867909694600002</v>
      </c>
      <c r="W98" s="12">
        <v>-9.5619999999999997E-2</v>
      </c>
    </row>
    <row r="99" spans="1:23" x14ac:dyDescent="0.3">
      <c r="A99" s="12">
        <v>391644.03840000002</v>
      </c>
      <c r="B99" s="12">
        <v>158200.83420000001</v>
      </c>
      <c r="C99" s="12">
        <v>-0.26879999999999998</v>
      </c>
      <c r="D99" s="12">
        <v>98</v>
      </c>
      <c r="E99" s="12">
        <v>1.0999999999999999E-2</v>
      </c>
      <c r="F99" s="12">
        <v>1.4999999999999999E-2</v>
      </c>
      <c r="G99" s="12" t="s">
        <v>240</v>
      </c>
      <c r="H99" s="12">
        <v>12</v>
      </c>
      <c r="I99" s="12">
        <v>1</v>
      </c>
      <c r="K99" s="12">
        <v>1.498</v>
      </c>
      <c r="L99" s="12">
        <v>0.83399999999999996</v>
      </c>
      <c r="M99" s="12">
        <v>1.244</v>
      </c>
      <c r="N99" s="12">
        <v>1.2669999999999999</v>
      </c>
      <c r="O99" s="12">
        <v>1.962</v>
      </c>
      <c r="P99" s="12">
        <v>8.0000000000000002E-3</v>
      </c>
      <c r="Q99" s="12">
        <v>8.0000000000000002E-3</v>
      </c>
      <c r="R99" s="2">
        <v>43770</v>
      </c>
      <c r="S99" s="13">
        <v>0.49775462962962963</v>
      </c>
      <c r="T99" s="12">
        <v>2.04</v>
      </c>
      <c r="U99" s="12">
        <v>-82.424459278399993</v>
      </c>
      <c r="V99" s="12">
        <v>27.8679083667</v>
      </c>
      <c r="W99" s="12">
        <v>-0.19373000000000001</v>
      </c>
    </row>
    <row r="100" spans="1:23" x14ac:dyDescent="0.3">
      <c r="A100" s="12">
        <v>391643.92210000003</v>
      </c>
      <c r="B100" s="12">
        <v>158201.79670000001</v>
      </c>
      <c r="C100" s="12">
        <v>-0.35010000000000002</v>
      </c>
      <c r="D100" s="12">
        <v>99</v>
      </c>
      <c r="E100" s="12">
        <v>1.0999999999999999E-2</v>
      </c>
      <c r="F100" s="12">
        <v>1.4999999999999999E-2</v>
      </c>
      <c r="G100" s="12" t="s">
        <v>240</v>
      </c>
      <c r="H100" s="12">
        <v>12</v>
      </c>
      <c r="I100" s="12">
        <v>2</v>
      </c>
      <c r="K100" s="12">
        <v>1.498</v>
      </c>
      <c r="L100" s="12">
        <v>0.83399999999999996</v>
      </c>
      <c r="M100" s="12">
        <v>1.2450000000000001</v>
      </c>
      <c r="N100" s="12">
        <v>1.268</v>
      </c>
      <c r="O100" s="12">
        <v>1.9630000000000001</v>
      </c>
      <c r="P100" s="12">
        <v>8.0000000000000002E-3</v>
      </c>
      <c r="Q100" s="12">
        <v>8.0000000000000002E-3</v>
      </c>
      <c r="R100" s="2">
        <v>43770</v>
      </c>
      <c r="S100" s="13">
        <v>0.49785879629629631</v>
      </c>
      <c r="T100" s="12">
        <v>2.04</v>
      </c>
      <c r="U100" s="12">
        <v>-82.424449500600005</v>
      </c>
      <c r="V100" s="12">
        <v>27.867907347300001</v>
      </c>
      <c r="W100" s="12">
        <v>-0.27504000000000001</v>
      </c>
    </row>
    <row r="101" spans="1:23" x14ac:dyDescent="0.3">
      <c r="A101" s="12">
        <v>391644.43300000002</v>
      </c>
      <c r="B101" s="12">
        <v>158203.93290000001</v>
      </c>
      <c r="C101" s="12">
        <v>-0.37980000000000003</v>
      </c>
      <c r="D101" s="12">
        <v>100</v>
      </c>
      <c r="E101" s="12">
        <v>1.0999999999999999E-2</v>
      </c>
      <c r="F101" s="12">
        <v>1.4999999999999999E-2</v>
      </c>
      <c r="G101" s="12" t="s">
        <v>240</v>
      </c>
      <c r="H101" s="12">
        <v>12</v>
      </c>
      <c r="I101" s="12">
        <v>1</v>
      </c>
      <c r="K101" s="12">
        <v>1.5</v>
      </c>
      <c r="L101" s="12">
        <v>0.83399999999999996</v>
      </c>
      <c r="M101" s="12">
        <v>1.2470000000000001</v>
      </c>
      <c r="N101" s="12">
        <v>1.2689999999999999</v>
      </c>
      <c r="O101" s="12">
        <v>1.964</v>
      </c>
      <c r="P101" s="12">
        <v>8.0000000000000002E-3</v>
      </c>
      <c r="Q101" s="12">
        <v>8.0000000000000002E-3</v>
      </c>
      <c r="R101" s="2">
        <v>43770</v>
      </c>
      <c r="S101" s="13">
        <v>0.49797453703703703</v>
      </c>
      <c r="T101" s="12">
        <v>2.04</v>
      </c>
      <c r="U101" s="12">
        <v>-82.424427826499993</v>
      </c>
      <c r="V101" s="12">
        <v>27.867912024500001</v>
      </c>
      <c r="W101" s="12">
        <v>-0.30475000000000002</v>
      </c>
    </row>
    <row r="102" spans="1:23" x14ac:dyDescent="0.3">
      <c r="A102" s="12">
        <v>391644.69010000001</v>
      </c>
      <c r="B102" s="12">
        <v>158207.07990000001</v>
      </c>
      <c r="C102" s="12">
        <v>-0.44879999999999998</v>
      </c>
      <c r="D102" s="12">
        <v>101</v>
      </c>
      <c r="E102" s="12">
        <v>1.0999999999999999E-2</v>
      </c>
      <c r="F102" s="12">
        <v>1.4999999999999999E-2</v>
      </c>
      <c r="G102" s="12" t="s">
        <v>240</v>
      </c>
      <c r="H102" s="12">
        <v>12</v>
      </c>
      <c r="I102" s="12">
        <v>2</v>
      </c>
      <c r="K102" s="12">
        <v>1.5009999999999999</v>
      </c>
      <c r="L102" s="12">
        <v>0.83399999999999996</v>
      </c>
      <c r="M102" s="12">
        <v>1.248</v>
      </c>
      <c r="N102" s="12">
        <v>1.27</v>
      </c>
      <c r="O102" s="12">
        <v>1.966</v>
      </c>
      <c r="P102" s="12">
        <v>8.0000000000000002E-3</v>
      </c>
      <c r="Q102" s="12">
        <v>8.0000000000000002E-3</v>
      </c>
      <c r="R102" s="2">
        <v>43770</v>
      </c>
      <c r="S102" s="13">
        <v>0.49812499999999998</v>
      </c>
      <c r="T102" s="12">
        <v>2.04</v>
      </c>
      <c r="U102" s="12">
        <v>-82.424395879299993</v>
      </c>
      <c r="V102" s="12">
        <v>27.867914442899998</v>
      </c>
      <c r="W102" s="12">
        <v>-0.37376999999999999</v>
      </c>
    </row>
    <row r="103" spans="1:23" x14ac:dyDescent="0.3">
      <c r="A103" s="12">
        <v>391647.37680000003</v>
      </c>
      <c r="B103" s="12">
        <v>158209.65919999999</v>
      </c>
      <c r="C103" s="12">
        <v>-0.4244</v>
      </c>
      <c r="D103" s="12">
        <v>102</v>
      </c>
      <c r="E103" s="12">
        <v>1.0999999999999999E-2</v>
      </c>
      <c r="F103" s="12">
        <v>1.6E-2</v>
      </c>
      <c r="G103" s="12" t="s">
        <v>240</v>
      </c>
      <c r="H103" s="12">
        <v>12</v>
      </c>
      <c r="I103" s="12">
        <v>1</v>
      </c>
      <c r="K103" s="12">
        <v>1.502</v>
      </c>
      <c r="L103" s="12">
        <v>0.83399999999999996</v>
      </c>
      <c r="M103" s="12">
        <v>1.25</v>
      </c>
      <c r="N103" s="12">
        <v>1.2709999999999999</v>
      </c>
      <c r="O103" s="12">
        <v>1.968</v>
      </c>
      <c r="P103" s="12">
        <v>8.0000000000000002E-3</v>
      </c>
      <c r="Q103" s="12">
        <v>8.0000000000000002E-3</v>
      </c>
      <c r="R103" s="2">
        <v>43770</v>
      </c>
      <c r="S103" s="13">
        <v>0.49827546296296293</v>
      </c>
      <c r="T103" s="12">
        <v>2.04</v>
      </c>
      <c r="U103" s="12">
        <v>-82.424369782300005</v>
      </c>
      <c r="V103" s="12">
        <v>27.8679387687</v>
      </c>
      <c r="W103" s="12">
        <v>-0.34938999999999998</v>
      </c>
    </row>
    <row r="104" spans="1:23" x14ac:dyDescent="0.3">
      <c r="A104" s="12">
        <v>391647.39049999998</v>
      </c>
      <c r="B104" s="12">
        <v>158206.28339999999</v>
      </c>
      <c r="C104" s="12">
        <v>-0.36630000000000001</v>
      </c>
      <c r="D104" s="12">
        <v>103</v>
      </c>
      <c r="E104" s="12">
        <v>1.0999999999999999E-2</v>
      </c>
      <c r="F104" s="12">
        <v>1.4999999999999999E-2</v>
      </c>
      <c r="G104" s="12" t="s">
        <v>240</v>
      </c>
      <c r="H104" s="12">
        <v>12</v>
      </c>
      <c r="I104" s="12">
        <v>1</v>
      </c>
      <c r="K104" s="12">
        <v>1.5029999999999999</v>
      </c>
      <c r="L104" s="12">
        <v>0.83399999999999996</v>
      </c>
      <c r="M104" s="12">
        <v>1.2509999999999999</v>
      </c>
      <c r="N104" s="12">
        <v>1.272</v>
      </c>
      <c r="O104" s="12">
        <v>1.9690000000000001</v>
      </c>
      <c r="P104" s="12">
        <v>8.0000000000000002E-3</v>
      </c>
      <c r="Q104" s="12">
        <v>8.0000000000000002E-3</v>
      </c>
      <c r="R104" s="2">
        <v>43770</v>
      </c>
      <c r="S104" s="13">
        <v>0.49841435185185184</v>
      </c>
      <c r="T104" s="12">
        <v>2.04</v>
      </c>
      <c r="U104" s="12">
        <v>-82.424404062400001</v>
      </c>
      <c r="V104" s="12">
        <v>27.8679387868</v>
      </c>
      <c r="W104" s="12">
        <v>-0.29126999999999997</v>
      </c>
    </row>
    <row r="105" spans="1:23" x14ac:dyDescent="0.3">
      <c r="A105" s="12">
        <v>391647.49570000003</v>
      </c>
      <c r="B105" s="12">
        <v>158203.7083</v>
      </c>
      <c r="C105" s="12">
        <v>-0.2969</v>
      </c>
      <c r="D105" s="12">
        <v>104</v>
      </c>
      <c r="E105" s="12">
        <v>1.0999999999999999E-2</v>
      </c>
      <c r="F105" s="12">
        <v>1.4999999999999999E-2</v>
      </c>
      <c r="G105" s="12" t="s">
        <v>240</v>
      </c>
      <c r="H105" s="12">
        <v>12</v>
      </c>
      <c r="I105" s="12">
        <v>2</v>
      </c>
      <c r="K105" s="12">
        <v>1.504</v>
      </c>
      <c r="L105" s="12">
        <v>0.83299999999999996</v>
      </c>
      <c r="M105" s="12">
        <v>1.252</v>
      </c>
      <c r="N105" s="12">
        <v>1.2729999999999999</v>
      </c>
      <c r="O105" s="12">
        <v>1.9710000000000001</v>
      </c>
      <c r="P105" s="12">
        <v>8.0000000000000002E-3</v>
      </c>
      <c r="Q105" s="12">
        <v>8.0000000000000002E-3</v>
      </c>
      <c r="R105" s="2">
        <v>43770</v>
      </c>
      <c r="S105" s="13">
        <v>0.49854166666666666</v>
      </c>
      <c r="T105" s="12">
        <v>2.04</v>
      </c>
      <c r="U105" s="12">
        <v>-82.424430214899999</v>
      </c>
      <c r="V105" s="12">
        <v>27.867939655699999</v>
      </c>
      <c r="W105" s="12">
        <v>-0.22186</v>
      </c>
    </row>
    <row r="106" spans="1:23" x14ac:dyDescent="0.3">
      <c r="A106" s="12">
        <v>391647.21010000003</v>
      </c>
      <c r="B106" s="12">
        <v>158201.96770000001</v>
      </c>
      <c r="C106" s="12">
        <v>-0.2702</v>
      </c>
      <c r="D106" s="12">
        <v>105</v>
      </c>
      <c r="E106" s="12">
        <v>1.0999999999999999E-2</v>
      </c>
      <c r="F106" s="12">
        <v>1.4999999999999999E-2</v>
      </c>
      <c r="G106" s="12" t="s">
        <v>240</v>
      </c>
      <c r="H106" s="12">
        <v>12</v>
      </c>
      <c r="I106" s="12">
        <v>2</v>
      </c>
      <c r="K106" s="12">
        <v>1.5049999999999999</v>
      </c>
      <c r="L106" s="12">
        <v>0.83299999999999996</v>
      </c>
      <c r="M106" s="12">
        <v>1.254</v>
      </c>
      <c r="N106" s="12">
        <v>1.274</v>
      </c>
      <c r="O106" s="12">
        <v>1.972</v>
      </c>
      <c r="P106" s="12">
        <v>8.0000000000000002E-3</v>
      </c>
      <c r="Q106" s="12">
        <v>8.0000000000000002E-3</v>
      </c>
      <c r="R106" s="2">
        <v>43770</v>
      </c>
      <c r="S106" s="13">
        <v>0.49866898148148148</v>
      </c>
      <c r="T106" s="12">
        <v>2.04</v>
      </c>
      <c r="U106" s="12">
        <v>-82.424447879799999</v>
      </c>
      <c r="V106" s="12">
        <v>27.867937024</v>
      </c>
      <c r="W106" s="12">
        <v>-0.19514999999999999</v>
      </c>
    </row>
    <row r="107" spans="1:23" x14ac:dyDescent="0.3">
      <c r="A107" s="12">
        <v>391646.92320000002</v>
      </c>
      <c r="B107" s="12">
        <v>158200.03150000001</v>
      </c>
      <c r="C107" s="12">
        <v>-0.33510000000000001</v>
      </c>
      <c r="D107" s="12">
        <v>106</v>
      </c>
      <c r="E107" s="12">
        <v>1.0999999999999999E-2</v>
      </c>
      <c r="F107" s="12">
        <v>1.4999999999999999E-2</v>
      </c>
      <c r="G107" s="12" t="s">
        <v>240</v>
      </c>
      <c r="H107" s="12">
        <v>12</v>
      </c>
      <c r="I107" s="12">
        <v>1</v>
      </c>
      <c r="K107" s="12">
        <v>1.506</v>
      </c>
      <c r="L107" s="12">
        <v>0.83299999999999996</v>
      </c>
      <c r="M107" s="12">
        <v>1.2549999999999999</v>
      </c>
      <c r="N107" s="12">
        <v>1.2749999999999999</v>
      </c>
      <c r="O107" s="12">
        <v>1.9730000000000001</v>
      </c>
      <c r="P107" s="12">
        <v>8.0000000000000002E-3</v>
      </c>
      <c r="Q107" s="12">
        <v>8.0000000000000002E-3</v>
      </c>
      <c r="R107" s="2">
        <v>43770</v>
      </c>
      <c r="S107" s="13">
        <v>0.49884259259259256</v>
      </c>
      <c r="T107" s="12">
        <v>2.04</v>
      </c>
      <c r="U107" s="12">
        <v>-82.424467530900003</v>
      </c>
      <c r="V107" s="12">
        <v>27.867934374499999</v>
      </c>
      <c r="W107" s="12">
        <v>-0.26002999999999998</v>
      </c>
    </row>
    <row r="108" spans="1:23" x14ac:dyDescent="0.3">
      <c r="A108" s="12">
        <v>391646.86949999997</v>
      </c>
      <c r="B108" s="12">
        <v>158199.0018</v>
      </c>
      <c r="C108" s="12">
        <v>-0.30609999999999998</v>
      </c>
      <c r="D108" s="12">
        <v>107</v>
      </c>
      <c r="E108" s="12">
        <v>1.0999999999999999E-2</v>
      </c>
      <c r="F108" s="12">
        <v>1.6E-2</v>
      </c>
      <c r="G108" s="12" t="s">
        <v>240</v>
      </c>
      <c r="H108" s="12">
        <v>12</v>
      </c>
      <c r="I108" s="12">
        <v>2</v>
      </c>
      <c r="K108" s="12">
        <v>1.508</v>
      </c>
      <c r="L108" s="12">
        <v>0.83299999999999996</v>
      </c>
      <c r="M108" s="12">
        <v>1.2569999999999999</v>
      </c>
      <c r="N108" s="12">
        <v>1.276</v>
      </c>
      <c r="O108" s="12">
        <v>1.9750000000000001</v>
      </c>
      <c r="P108" s="12">
        <v>8.0000000000000002E-3</v>
      </c>
      <c r="Q108" s="12">
        <v>8.0000000000000002E-3</v>
      </c>
      <c r="R108" s="2">
        <v>43770</v>
      </c>
      <c r="S108" s="13">
        <v>0.4989467592592593</v>
      </c>
      <c r="T108" s="12">
        <v>2.04</v>
      </c>
      <c r="U108" s="12">
        <v>-82.424477985099998</v>
      </c>
      <c r="V108" s="12">
        <v>27.867933857699999</v>
      </c>
      <c r="W108" s="12">
        <v>-0.23103000000000001</v>
      </c>
    </row>
    <row r="109" spans="1:23" x14ac:dyDescent="0.3">
      <c r="A109" s="12">
        <v>391646.82949999999</v>
      </c>
      <c r="B109" s="12">
        <v>158197.7672</v>
      </c>
      <c r="C109" s="12">
        <v>-0.1147</v>
      </c>
      <c r="D109" s="12">
        <v>108</v>
      </c>
      <c r="E109" s="12">
        <v>1.0999999999999999E-2</v>
      </c>
      <c r="F109" s="12">
        <v>1.4999999999999999E-2</v>
      </c>
      <c r="G109" s="12" t="s">
        <v>240</v>
      </c>
      <c r="H109" s="12">
        <v>12</v>
      </c>
      <c r="I109" s="12">
        <v>1</v>
      </c>
      <c r="K109" s="12">
        <v>1.5089999999999999</v>
      </c>
      <c r="L109" s="12">
        <v>0.83299999999999996</v>
      </c>
      <c r="M109" s="12">
        <v>1.258</v>
      </c>
      <c r="N109" s="12">
        <v>1.276</v>
      </c>
      <c r="O109" s="12">
        <v>1.976</v>
      </c>
      <c r="P109" s="12">
        <v>8.0000000000000002E-3</v>
      </c>
      <c r="Q109" s="12">
        <v>8.0000000000000002E-3</v>
      </c>
      <c r="R109" s="2">
        <v>43770</v>
      </c>
      <c r="S109" s="13">
        <v>0.49906249999999996</v>
      </c>
      <c r="T109" s="12">
        <v>2.04</v>
      </c>
      <c r="U109" s="12">
        <v>-82.424490520399999</v>
      </c>
      <c r="V109" s="12">
        <v>27.8679334582</v>
      </c>
      <c r="W109" s="12">
        <v>-3.9620000000000002E-2</v>
      </c>
    </row>
    <row r="110" spans="1:23" x14ac:dyDescent="0.3">
      <c r="A110" s="12">
        <v>391646.92170000001</v>
      </c>
      <c r="B110" s="12">
        <v>158196.67430000001</v>
      </c>
      <c r="C110" s="12">
        <v>-0.21249999999999999</v>
      </c>
      <c r="D110" s="12">
        <v>109</v>
      </c>
      <c r="E110" s="12">
        <v>1.0999999999999999E-2</v>
      </c>
      <c r="F110" s="12">
        <v>1.6E-2</v>
      </c>
      <c r="G110" s="12" t="s">
        <v>240</v>
      </c>
      <c r="H110" s="12">
        <v>12</v>
      </c>
      <c r="I110" s="12">
        <v>2</v>
      </c>
      <c r="K110" s="12">
        <v>1.51</v>
      </c>
      <c r="L110" s="12">
        <v>0.83299999999999996</v>
      </c>
      <c r="M110" s="12">
        <v>1.2589999999999999</v>
      </c>
      <c r="N110" s="12">
        <v>1.2769999999999999</v>
      </c>
      <c r="O110" s="12">
        <v>1.978</v>
      </c>
      <c r="P110" s="12">
        <v>8.0000000000000002E-3</v>
      </c>
      <c r="Q110" s="12">
        <v>8.0000000000000002E-3</v>
      </c>
      <c r="R110" s="2">
        <v>43770</v>
      </c>
      <c r="S110" s="13">
        <v>0.49917824074074074</v>
      </c>
      <c r="T110" s="12">
        <v>2.04</v>
      </c>
      <c r="U110" s="12">
        <v>-82.424501621499999</v>
      </c>
      <c r="V110" s="12">
        <v>27.8679342561</v>
      </c>
      <c r="W110" s="12">
        <v>-0.13741</v>
      </c>
    </row>
    <row r="111" spans="1:23" x14ac:dyDescent="0.3">
      <c r="A111" s="12">
        <v>391647.18229999999</v>
      </c>
      <c r="B111" s="12">
        <v>158195.72320000001</v>
      </c>
      <c r="C111" s="12">
        <v>-0.17</v>
      </c>
      <c r="D111" s="12">
        <v>110</v>
      </c>
      <c r="E111" s="12">
        <v>1.0999999999999999E-2</v>
      </c>
      <c r="F111" s="12">
        <v>1.4999999999999999E-2</v>
      </c>
      <c r="G111" s="12" t="s">
        <v>240</v>
      </c>
      <c r="H111" s="12">
        <v>12</v>
      </c>
      <c r="I111" s="12">
        <v>2</v>
      </c>
      <c r="K111" s="12">
        <v>1.5109999999999999</v>
      </c>
      <c r="L111" s="12">
        <v>0.83299999999999996</v>
      </c>
      <c r="M111" s="12">
        <v>1.26</v>
      </c>
      <c r="N111" s="12">
        <v>1.278</v>
      </c>
      <c r="O111" s="12">
        <v>1.9790000000000001</v>
      </c>
      <c r="P111" s="12">
        <v>8.0000000000000002E-3</v>
      </c>
      <c r="Q111" s="12">
        <v>8.0000000000000002E-3</v>
      </c>
      <c r="R111" s="2">
        <v>43770</v>
      </c>
      <c r="S111" s="13">
        <v>0.49927083333333333</v>
      </c>
      <c r="T111" s="12">
        <v>2.04</v>
      </c>
      <c r="U111" s="12">
        <v>-82.424511288700003</v>
      </c>
      <c r="V111" s="12">
        <v>27.867936577999998</v>
      </c>
      <c r="W111" s="12">
        <v>-9.4909999999999994E-2</v>
      </c>
    </row>
    <row r="112" spans="1:23" x14ac:dyDescent="0.3">
      <c r="A112" s="12">
        <v>391649.326</v>
      </c>
      <c r="B112" s="12">
        <v>158197.83850000001</v>
      </c>
      <c r="C112" s="12">
        <v>-0.2281</v>
      </c>
      <c r="D112" s="12">
        <v>111</v>
      </c>
      <c r="E112" s="12">
        <v>1.0999999999999999E-2</v>
      </c>
      <c r="F112" s="12">
        <v>1.4999999999999999E-2</v>
      </c>
      <c r="G112" s="12" t="s">
        <v>240</v>
      </c>
      <c r="H112" s="12">
        <v>12</v>
      </c>
      <c r="I112" s="12">
        <v>1</v>
      </c>
      <c r="K112" s="12">
        <v>1.512</v>
      </c>
      <c r="L112" s="12">
        <v>0.83299999999999996</v>
      </c>
      <c r="M112" s="12">
        <v>1.262</v>
      </c>
      <c r="N112" s="12">
        <v>1.28</v>
      </c>
      <c r="O112" s="12">
        <v>1.9810000000000001</v>
      </c>
      <c r="P112" s="12">
        <v>8.0000000000000002E-3</v>
      </c>
      <c r="Q112" s="12">
        <v>8.0000000000000002E-3</v>
      </c>
      <c r="R112" s="2">
        <v>43770</v>
      </c>
      <c r="S112" s="13">
        <v>0.49942129629629628</v>
      </c>
      <c r="T112" s="12">
        <v>2.04</v>
      </c>
      <c r="U112" s="12">
        <v>-82.4244898842</v>
      </c>
      <c r="V112" s="12">
        <v>27.867955989199999</v>
      </c>
      <c r="W112" s="12">
        <v>-0.15303</v>
      </c>
    </row>
    <row r="113" spans="1:23" x14ac:dyDescent="0.3">
      <c r="A113" s="12">
        <v>391648.83880000003</v>
      </c>
      <c r="B113" s="12">
        <v>158198.53229999999</v>
      </c>
      <c r="C113" s="12">
        <v>-0.3392</v>
      </c>
      <c r="D113" s="12">
        <v>112</v>
      </c>
      <c r="E113" s="12">
        <v>1.0999999999999999E-2</v>
      </c>
      <c r="F113" s="12">
        <v>1.4999999999999999E-2</v>
      </c>
      <c r="G113" s="12" t="s">
        <v>240</v>
      </c>
      <c r="H113" s="12">
        <v>12</v>
      </c>
      <c r="I113" s="12">
        <v>2</v>
      </c>
      <c r="K113" s="12">
        <v>1.5129999999999999</v>
      </c>
      <c r="L113" s="12">
        <v>0.83299999999999996</v>
      </c>
      <c r="M113" s="12">
        <v>1.2629999999999999</v>
      </c>
      <c r="N113" s="12">
        <v>1.28</v>
      </c>
      <c r="O113" s="12">
        <v>1.982</v>
      </c>
      <c r="P113" s="12">
        <v>8.0000000000000002E-3</v>
      </c>
      <c r="Q113" s="12">
        <v>8.0000000000000002E-3</v>
      </c>
      <c r="R113" s="2">
        <v>43770</v>
      </c>
      <c r="S113" s="13">
        <v>0.49952546296296302</v>
      </c>
      <c r="T113" s="12">
        <v>2.04</v>
      </c>
      <c r="U113" s="12">
        <v>-82.4244828219</v>
      </c>
      <c r="V113" s="12">
        <v>27.867951614300001</v>
      </c>
      <c r="W113" s="12">
        <v>-0.26412999999999998</v>
      </c>
    </row>
    <row r="114" spans="1:23" x14ac:dyDescent="0.3">
      <c r="A114" s="12">
        <v>391647.61619999999</v>
      </c>
      <c r="B114" s="12">
        <v>158199.51949999999</v>
      </c>
      <c r="C114" s="12">
        <v>-0.32300000000000001</v>
      </c>
      <c r="D114" s="12">
        <v>113</v>
      </c>
      <c r="E114" s="12">
        <v>1.0999999999999999E-2</v>
      </c>
      <c r="F114" s="12">
        <v>1.4999999999999999E-2</v>
      </c>
      <c r="G114" s="12" t="s">
        <v>240</v>
      </c>
      <c r="H114" s="12">
        <v>12</v>
      </c>
      <c r="I114" s="12">
        <v>1</v>
      </c>
      <c r="K114" s="12">
        <v>1.573</v>
      </c>
      <c r="L114" s="12">
        <v>0.90100000000000002</v>
      </c>
      <c r="M114" s="12">
        <v>1.2889999999999999</v>
      </c>
      <c r="N114" s="12">
        <v>1.4179999999999999</v>
      </c>
      <c r="O114" s="12">
        <v>2.1179999999999999</v>
      </c>
      <c r="P114" s="12">
        <v>7.0000000000000001E-3</v>
      </c>
      <c r="Q114" s="12">
        <v>8.0000000000000002E-3</v>
      </c>
      <c r="R114" s="2">
        <v>43770</v>
      </c>
      <c r="S114" s="13">
        <v>0.49964120370370368</v>
      </c>
      <c r="T114" s="12">
        <v>2.04</v>
      </c>
      <c r="U114" s="12">
        <v>-82.4244727544</v>
      </c>
      <c r="V114" s="12">
        <v>27.867940612200002</v>
      </c>
      <c r="W114" s="12">
        <v>-0.24793000000000001</v>
      </c>
    </row>
    <row r="115" spans="1:23" x14ac:dyDescent="0.3">
      <c r="A115" s="12">
        <v>391647.01579999999</v>
      </c>
      <c r="B115" s="12">
        <v>158201.0693</v>
      </c>
      <c r="C115" s="12">
        <v>-0.27339999999999998</v>
      </c>
      <c r="D115" s="12">
        <v>114</v>
      </c>
      <c r="E115" s="12">
        <v>1.0999999999999999E-2</v>
      </c>
      <c r="F115" s="12">
        <v>1.4999999999999999E-2</v>
      </c>
      <c r="G115" s="12" t="s">
        <v>240</v>
      </c>
      <c r="H115" s="12">
        <v>12</v>
      </c>
      <c r="I115" s="12">
        <v>2</v>
      </c>
      <c r="K115" s="12">
        <v>1.5149999999999999</v>
      </c>
      <c r="L115" s="12">
        <v>0.83299999999999996</v>
      </c>
      <c r="M115" s="12">
        <v>1.2649999999999999</v>
      </c>
      <c r="N115" s="12">
        <v>1.282</v>
      </c>
      <c r="O115" s="12">
        <v>1.984</v>
      </c>
      <c r="P115" s="12">
        <v>7.0000000000000001E-3</v>
      </c>
      <c r="Q115" s="12">
        <v>8.0000000000000002E-3</v>
      </c>
      <c r="R115" s="2">
        <v>43770</v>
      </c>
      <c r="S115" s="13">
        <v>0.49975694444444446</v>
      </c>
      <c r="T115" s="12">
        <v>2.04</v>
      </c>
      <c r="U115" s="12">
        <v>-82.4244569958</v>
      </c>
      <c r="V115" s="12">
        <v>27.867935242600002</v>
      </c>
      <c r="W115" s="12">
        <v>-0.19833999999999999</v>
      </c>
    </row>
    <row r="116" spans="1:23" x14ac:dyDescent="0.3">
      <c r="A116" s="12">
        <v>391646.66</v>
      </c>
      <c r="B116" s="12">
        <v>158202.8646</v>
      </c>
      <c r="C116" s="12">
        <v>-0.30249999999999999</v>
      </c>
      <c r="D116" s="12">
        <v>115</v>
      </c>
      <c r="E116" s="12">
        <v>1.0999999999999999E-2</v>
      </c>
      <c r="F116" s="12">
        <v>1.4999999999999999E-2</v>
      </c>
      <c r="G116" s="12" t="s">
        <v>240</v>
      </c>
      <c r="H116" s="12">
        <v>12</v>
      </c>
      <c r="I116" s="12">
        <v>1</v>
      </c>
      <c r="K116" s="12">
        <v>1.516</v>
      </c>
      <c r="L116" s="12">
        <v>0.83299999999999996</v>
      </c>
      <c r="M116" s="12">
        <v>1.2669999999999999</v>
      </c>
      <c r="N116" s="12">
        <v>1.2829999999999999</v>
      </c>
      <c r="O116" s="12">
        <v>1.986</v>
      </c>
      <c r="P116" s="12">
        <v>8.0000000000000002E-3</v>
      </c>
      <c r="Q116" s="12">
        <v>8.0000000000000002E-3</v>
      </c>
      <c r="R116" s="2">
        <v>43770</v>
      </c>
      <c r="S116" s="13">
        <v>0.49986111111111109</v>
      </c>
      <c r="T116" s="12">
        <v>2.04</v>
      </c>
      <c r="U116" s="12">
        <v>-82.424438752900002</v>
      </c>
      <c r="V116" s="12">
        <v>27.867932087900002</v>
      </c>
      <c r="W116" s="12">
        <v>-0.22745000000000001</v>
      </c>
    </row>
    <row r="117" spans="1:23" x14ac:dyDescent="0.3">
      <c r="A117" s="12">
        <v>391646.26120000001</v>
      </c>
      <c r="B117" s="12">
        <v>158204.6777</v>
      </c>
      <c r="C117" s="12">
        <v>-0.3453</v>
      </c>
      <c r="D117" s="12">
        <v>116</v>
      </c>
      <c r="E117" s="12">
        <v>1.0999999999999999E-2</v>
      </c>
      <c r="F117" s="12">
        <v>1.6E-2</v>
      </c>
      <c r="G117" s="12" t="s">
        <v>240</v>
      </c>
      <c r="H117" s="12">
        <v>11</v>
      </c>
      <c r="I117" s="12">
        <v>2</v>
      </c>
      <c r="K117" s="12">
        <v>1.5760000000000001</v>
      </c>
      <c r="L117" s="12">
        <v>0.9</v>
      </c>
      <c r="M117" s="12">
        <v>1.294</v>
      </c>
      <c r="N117" s="12">
        <v>1.4219999999999999</v>
      </c>
      <c r="O117" s="12">
        <v>2.1230000000000002</v>
      </c>
      <c r="P117" s="12">
        <v>8.0000000000000002E-3</v>
      </c>
      <c r="Q117" s="12">
        <v>8.0000000000000002E-3</v>
      </c>
      <c r="R117" s="2">
        <v>43770</v>
      </c>
      <c r="S117" s="13">
        <v>0.49995370370370368</v>
      </c>
      <c r="T117" s="12">
        <v>2.04</v>
      </c>
      <c r="U117" s="12">
        <v>-82.424420327700005</v>
      </c>
      <c r="V117" s="12">
        <v>27.8679285457</v>
      </c>
      <c r="W117" s="12">
        <v>-0.27026</v>
      </c>
    </row>
    <row r="118" spans="1:23" x14ac:dyDescent="0.3">
      <c r="A118" s="12">
        <v>391645.78850000002</v>
      </c>
      <c r="B118" s="12">
        <v>158207.67920000001</v>
      </c>
      <c r="C118" s="12">
        <v>-0.43509999999999999</v>
      </c>
      <c r="D118" s="12">
        <v>117</v>
      </c>
      <c r="E118" s="12">
        <v>1.0999999999999999E-2</v>
      </c>
      <c r="F118" s="12">
        <v>1.6E-2</v>
      </c>
      <c r="G118" s="12" t="s">
        <v>240</v>
      </c>
      <c r="H118" s="12">
        <v>12</v>
      </c>
      <c r="I118" s="12">
        <v>2</v>
      </c>
      <c r="K118" s="12">
        <v>1.5169999999999999</v>
      </c>
      <c r="L118" s="12">
        <v>0.83299999999999996</v>
      </c>
      <c r="M118" s="12">
        <v>1.268</v>
      </c>
      <c r="N118" s="12">
        <v>1.284</v>
      </c>
      <c r="O118" s="12">
        <v>1.988</v>
      </c>
      <c r="P118" s="12">
        <v>8.0000000000000002E-3</v>
      </c>
      <c r="Q118" s="12">
        <v>8.0000000000000002E-3</v>
      </c>
      <c r="R118" s="2">
        <v>43770</v>
      </c>
      <c r="S118" s="13">
        <v>0.50009259259259264</v>
      </c>
      <c r="T118" s="12">
        <v>2.04</v>
      </c>
      <c r="U118" s="12">
        <v>-82.424389832399996</v>
      </c>
      <c r="V118" s="12">
        <v>27.867924373800001</v>
      </c>
      <c r="W118" s="12">
        <v>-0.36008000000000001</v>
      </c>
    </row>
    <row r="119" spans="1:23" x14ac:dyDescent="0.3">
      <c r="A119" s="12">
        <v>391645.49849999999</v>
      </c>
      <c r="B119" s="12">
        <v>158209.07269999999</v>
      </c>
      <c r="C119" s="12">
        <v>-0.52100000000000002</v>
      </c>
      <c r="D119" s="12">
        <v>118</v>
      </c>
      <c r="E119" s="12">
        <v>1.0999999999999999E-2</v>
      </c>
      <c r="F119" s="12">
        <v>1.6E-2</v>
      </c>
      <c r="G119" s="12" t="s">
        <v>240</v>
      </c>
      <c r="H119" s="12">
        <v>12</v>
      </c>
      <c r="I119" s="12">
        <v>2</v>
      </c>
      <c r="K119" s="12">
        <v>1.5189999999999999</v>
      </c>
      <c r="L119" s="12">
        <v>0.83299999999999996</v>
      </c>
      <c r="M119" s="12">
        <v>1.27</v>
      </c>
      <c r="N119" s="12">
        <v>1.2849999999999999</v>
      </c>
      <c r="O119" s="12">
        <v>1.9890000000000001</v>
      </c>
      <c r="P119" s="12">
        <v>8.0000000000000002E-3</v>
      </c>
      <c r="Q119" s="12">
        <v>8.0000000000000002E-3</v>
      </c>
      <c r="R119" s="2">
        <v>43770</v>
      </c>
      <c r="S119" s="13">
        <v>0.50020833333333337</v>
      </c>
      <c r="T119" s="12">
        <v>2.04</v>
      </c>
      <c r="U119" s="12">
        <v>-82.424375671899995</v>
      </c>
      <c r="V119" s="12">
        <v>27.8679218003</v>
      </c>
      <c r="W119" s="12">
        <v>-0.44599</v>
      </c>
    </row>
    <row r="120" spans="1:23" x14ac:dyDescent="0.3">
      <c r="A120" s="12">
        <v>391642.20990000002</v>
      </c>
      <c r="B120" s="12">
        <v>158198.76740000001</v>
      </c>
      <c r="C120" s="12">
        <v>1.23E-2</v>
      </c>
      <c r="D120" s="12">
        <v>119</v>
      </c>
      <c r="E120" s="12" t="s">
        <v>264</v>
      </c>
      <c r="F120" s="12">
        <v>0.01</v>
      </c>
      <c r="G120" s="12">
        <v>0.02</v>
      </c>
      <c r="H120" s="12" t="s">
        <v>240</v>
      </c>
      <c r="I120" s="12">
        <v>13</v>
      </c>
      <c r="J120" s="12">
        <v>1</v>
      </c>
      <c r="K120" s="12">
        <v>1.379</v>
      </c>
      <c r="L120" s="12">
        <v>0.73499999999999999</v>
      </c>
      <c r="M120" s="12">
        <v>1.1659999999999999</v>
      </c>
      <c r="N120" s="12">
        <v>1.069</v>
      </c>
      <c r="O120" s="12">
        <v>1.744</v>
      </c>
      <c r="P120" s="12">
        <v>7.0000000000000001E-3</v>
      </c>
      <c r="Q120" s="12">
        <v>8.0000000000000002E-3</v>
      </c>
      <c r="R120" s="2">
        <v>43770</v>
      </c>
      <c r="S120" s="13">
        <v>0.53128472222222223</v>
      </c>
      <c r="T120" s="12">
        <v>2.04</v>
      </c>
      <c r="U120" s="12">
        <v>-82.424480201400002</v>
      </c>
      <c r="V120" s="12">
        <v>27.867891801500001</v>
      </c>
      <c r="W120" s="12">
        <v>8.7389999999999995E-2</v>
      </c>
    </row>
    <row r="121" spans="1:23" x14ac:dyDescent="0.3">
      <c r="A121" s="12">
        <v>391640.29460000002</v>
      </c>
      <c r="B121" s="12">
        <v>158197.89689999999</v>
      </c>
      <c r="C121" s="12">
        <v>-9.4600000000000004E-2</v>
      </c>
      <c r="D121" s="12">
        <v>120</v>
      </c>
      <c r="E121" s="12" t="s">
        <v>251</v>
      </c>
      <c r="F121" s="12">
        <v>0.01</v>
      </c>
      <c r="G121" s="12">
        <v>0.02</v>
      </c>
      <c r="H121" s="12" t="s">
        <v>240</v>
      </c>
      <c r="I121" s="12">
        <v>13</v>
      </c>
      <c r="J121" s="12">
        <v>1</v>
      </c>
      <c r="K121" s="12">
        <v>1.38</v>
      </c>
      <c r="L121" s="12">
        <v>0.73499999999999999</v>
      </c>
      <c r="M121" s="12">
        <v>1.1679999999999999</v>
      </c>
      <c r="N121" s="12">
        <v>1.069</v>
      </c>
      <c r="O121" s="12">
        <v>1.746</v>
      </c>
      <c r="P121" s="12">
        <v>7.0000000000000001E-3</v>
      </c>
      <c r="Q121" s="12">
        <v>8.0000000000000002E-3</v>
      </c>
      <c r="R121" s="2">
        <v>43770</v>
      </c>
      <c r="S121" s="13">
        <v>0.53149305555555559</v>
      </c>
      <c r="T121" s="12">
        <v>2.04</v>
      </c>
      <c r="U121" s="12">
        <v>-82.424488973600006</v>
      </c>
      <c r="V121" s="12">
        <v>27.867874490399998</v>
      </c>
      <c r="W121" s="12">
        <v>-1.95E-2</v>
      </c>
    </row>
    <row r="122" spans="1:23" x14ac:dyDescent="0.3">
      <c r="A122" s="12">
        <v>391639.2807</v>
      </c>
      <c r="B122" s="12">
        <v>158199.6784</v>
      </c>
      <c r="C122" s="12">
        <v>-0.15210000000000001</v>
      </c>
      <c r="D122" s="12">
        <v>121</v>
      </c>
      <c r="E122" s="12" t="s">
        <v>252</v>
      </c>
      <c r="F122" s="12">
        <v>0.01</v>
      </c>
      <c r="G122" s="12">
        <v>1.9E-2</v>
      </c>
      <c r="H122" s="12" t="s">
        <v>240</v>
      </c>
      <c r="I122" s="12">
        <v>13</v>
      </c>
      <c r="J122" s="12">
        <v>1</v>
      </c>
      <c r="K122" s="12">
        <v>1.3819999999999999</v>
      </c>
      <c r="L122" s="12">
        <v>0.73499999999999999</v>
      </c>
      <c r="M122" s="12">
        <v>1.17</v>
      </c>
      <c r="N122" s="12">
        <v>1.071</v>
      </c>
      <c r="O122" s="12">
        <v>1.7490000000000001</v>
      </c>
      <c r="P122" s="12">
        <v>7.0000000000000001E-3</v>
      </c>
      <c r="Q122" s="12">
        <v>8.0000000000000002E-3</v>
      </c>
      <c r="R122" s="2">
        <v>43770</v>
      </c>
      <c r="S122" s="13">
        <v>0.53178240740740745</v>
      </c>
      <c r="T122" s="12">
        <v>2.04</v>
      </c>
      <c r="U122" s="12">
        <v>-82.424470847699993</v>
      </c>
      <c r="V122" s="12">
        <v>27.867865396500001</v>
      </c>
      <c r="W122" s="12">
        <v>-7.7009999999999995E-2</v>
      </c>
    </row>
    <row r="123" spans="1:23" x14ac:dyDescent="0.3">
      <c r="A123" s="12">
        <v>391638.30690000003</v>
      </c>
      <c r="B123" s="12">
        <v>158197.90400000001</v>
      </c>
      <c r="C123" s="12">
        <v>6.7699999999999996E-2</v>
      </c>
      <c r="D123" s="12">
        <v>122</v>
      </c>
      <c r="E123" s="12" t="s">
        <v>249</v>
      </c>
      <c r="F123" s="12">
        <v>0.01</v>
      </c>
      <c r="G123" s="12">
        <v>1.9E-2</v>
      </c>
      <c r="H123" s="12" t="s">
        <v>240</v>
      </c>
      <c r="I123" s="12">
        <v>13</v>
      </c>
      <c r="J123" s="12">
        <v>2</v>
      </c>
      <c r="K123" s="12">
        <v>1.383</v>
      </c>
      <c r="L123" s="12">
        <v>0.73499999999999999</v>
      </c>
      <c r="M123" s="12">
        <v>1.171</v>
      </c>
      <c r="N123" s="12">
        <v>1.0720000000000001</v>
      </c>
      <c r="O123" s="12">
        <v>1.75</v>
      </c>
      <c r="P123" s="12">
        <v>7.0000000000000001E-3</v>
      </c>
      <c r="Q123" s="12">
        <v>8.0000000000000002E-3</v>
      </c>
      <c r="R123" s="2">
        <v>43770</v>
      </c>
      <c r="S123" s="13">
        <v>0.53200231481481486</v>
      </c>
      <c r="T123" s="12">
        <v>2.04</v>
      </c>
      <c r="U123" s="12">
        <v>-82.424488831600002</v>
      </c>
      <c r="V123" s="12">
        <v>27.867856553300001</v>
      </c>
      <c r="W123" s="12">
        <v>0.14280000000000001</v>
      </c>
    </row>
    <row r="124" spans="1:23" x14ac:dyDescent="0.3">
      <c r="A124" s="12">
        <v>391637.26510000002</v>
      </c>
      <c r="B124" s="12">
        <v>158197.51420000001</v>
      </c>
      <c r="C124" s="12">
        <v>6.1600000000000002E-2</v>
      </c>
      <c r="D124" s="12">
        <v>123</v>
      </c>
      <c r="E124" s="12" t="s">
        <v>255</v>
      </c>
      <c r="F124" s="12">
        <v>0.01</v>
      </c>
      <c r="G124" s="12">
        <v>1.9E-2</v>
      </c>
      <c r="H124" s="12" t="s">
        <v>240</v>
      </c>
      <c r="I124" s="12">
        <v>13</v>
      </c>
      <c r="J124" s="12">
        <v>2</v>
      </c>
      <c r="K124" s="12">
        <v>1.3839999999999999</v>
      </c>
      <c r="L124" s="12">
        <v>0.73499999999999999</v>
      </c>
      <c r="M124" s="12">
        <v>1.173</v>
      </c>
      <c r="N124" s="12">
        <v>1.073</v>
      </c>
      <c r="O124" s="12">
        <v>1.7509999999999999</v>
      </c>
      <c r="P124" s="12">
        <v>7.0000000000000001E-3</v>
      </c>
      <c r="Q124" s="12">
        <v>8.0000000000000002E-3</v>
      </c>
      <c r="R124" s="2">
        <v>43770</v>
      </c>
      <c r="S124" s="13">
        <v>0.53219907407407407</v>
      </c>
      <c r="T124" s="12">
        <v>2.04</v>
      </c>
      <c r="U124" s="12">
        <v>-82.424492753199999</v>
      </c>
      <c r="V124" s="12">
        <v>27.867847139799999</v>
      </c>
      <c r="W124" s="12">
        <v>0.13671</v>
      </c>
    </row>
    <row r="125" spans="1:23" x14ac:dyDescent="0.3">
      <c r="A125" s="12">
        <v>391635.03539999999</v>
      </c>
      <c r="B125" s="12">
        <v>158198.78200000001</v>
      </c>
      <c r="C125" s="12">
        <v>-0.34310000000000002</v>
      </c>
      <c r="D125" s="12">
        <v>124</v>
      </c>
      <c r="E125" s="12" t="s">
        <v>254</v>
      </c>
      <c r="F125" s="12">
        <v>0.01</v>
      </c>
      <c r="G125" s="12">
        <v>1.9E-2</v>
      </c>
      <c r="H125" s="12" t="s">
        <v>240</v>
      </c>
      <c r="I125" s="12">
        <v>13</v>
      </c>
      <c r="J125" s="12">
        <v>2</v>
      </c>
      <c r="K125" s="12">
        <v>1.385</v>
      </c>
      <c r="L125" s="12">
        <v>0.73499999999999999</v>
      </c>
      <c r="M125" s="12">
        <v>1.1739999999999999</v>
      </c>
      <c r="N125" s="12">
        <v>1.0740000000000001</v>
      </c>
      <c r="O125" s="12">
        <v>1.7529999999999999</v>
      </c>
      <c r="P125" s="12">
        <v>7.0000000000000001E-3</v>
      </c>
      <c r="Q125" s="12">
        <v>8.0000000000000002E-3</v>
      </c>
      <c r="R125" s="2">
        <v>43770</v>
      </c>
      <c r="S125" s="13">
        <v>0.53240740740740744</v>
      </c>
      <c r="T125" s="12">
        <v>2.04</v>
      </c>
      <c r="U125" s="12">
        <v>-82.424479800900002</v>
      </c>
      <c r="V125" s="12">
        <v>27.867827058300001</v>
      </c>
      <c r="W125" s="12">
        <v>-0.26799000000000001</v>
      </c>
    </row>
    <row r="126" spans="1:23" x14ac:dyDescent="0.3">
      <c r="A126" s="12">
        <v>391634.22279999999</v>
      </c>
      <c r="B126" s="12">
        <v>158192.27170000001</v>
      </c>
      <c r="C126" s="12">
        <v>-6.7999999999999996E-3</v>
      </c>
      <c r="D126" s="12">
        <v>125</v>
      </c>
      <c r="E126" s="12" t="s">
        <v>250</v>
      </c>
      <c r="F126" s="12">
        <v>0.01</v>
      </c>
      <c r="G126" s="12">
        <v>1.9E-2</v>
      </c>
      <c r="H126" s="12" t="s">
        <v>240</v>
      </c>
      <c r="I126" s="12">
        <v>13</v>
      </c>
      <c r="J126" s="12">
        <v>2</v>
      </c>
      <c r="K126" s="12">
        <v>1.387</v>
      </c>
      <c r="L126" s="12">
        <v>0.73499999999999999</v>
      </c>
      <c r="M126" s="12">
        <v>1.1759999999999999</v>
      </c>
      <c r="N126" s="12">
        <v>1.0760000000000001</v>
      </c>
      <c r="O126" s="12">
        <v>1.7549999999999999</v>
      </c>
      <c r="P126" s="12">
        <v>7.0000000000000001E-3</v>
      </c>
      <c r="Q126" s="12">
        <v>8.0000000000000002E-3</v>
      </c>
      <c r="R126" s="2">
        <v>43770</v>
      </c>
      <c r="S126" s="13">
        <v>0.53271990740740738</v>
      </c>
      <c r="T126" s="12">
        <v>2.04</v>
      </c>
      <c r="U126" s="12">
        <v>-82.424545881100002</v>
      </c>
      <c r="V126" s="12">
        <v>27.867819521800001</v>
      </c>
      <c r="W126" s="12">
        <v>6.8349999999999994E-2</v>
      </c>
    </row>
    <row r="127" spans="1:23" x14ac:dyDescent="0.3">
      <c r="A127" s="12">
        <v>391641.97820000001</v>
      </c>
      <c r="B127" s="12">
        <v>158199.77369999999</v>
      </c>
      <c r="C127" s="12">
        <v>-6.0199999999999997E-2</v>
      </c>
      <c r="D127" s="12">
        <v>126</v>
      </c>
      <c r="E127" s="12" t="s">
        <v>257</v>
      </c>
      <c r="F127" s="12">
        <v>0.01</v>
      </c>
      <c r="G127" s="12">
        <v>0.02</v>
      </c>
      <c r="H127" s="12" t="s">
        <v>240</v>
      </c>
      <c r="I127" s="12">
        <v>13</v>
      </c>
      <c r="J127" s="12">
        <v>2</v>
      </c>
      <c r="K127" s="12">
        <v>1.3919999999999999</v>
      </c>
      <c r="L127" s="12">
        <v>0.73499999999999999</v>
      </c>
      <c r="M127" s="12">
        <v>1.181</v>
      </c>
      <c r="N127" s="12">
        <v>1.08</v>
      </c>
      <c r="O127" s="12">
        <v>1.762</v>
      </c>
      <c r="P127" s="12">
        <v>7.0000000000000001E-3</v>
      </c>
      <c r="Q127" s="12">
        <v>8.0000000000000002E-3</v>
      </c>
      <c r="R127" s="2">
        <v>43770</v>
      </c>
      <c r="S127" s="13">
        <v>0.5335185185185185</v>
      </c>
      <c r="T127" s="12">
        <v>2.04</v>
      </c>
      <c r="U127" s="12">
        <v>-82.424469974800004</v>
      </c>
      <c r="V127" s="12">
        <v>27.867889742100001</v>
      </c>
      <c r="W127" s="12">
        <v>1.4880000000000001E-2</v>
      </c>
    </row>
    <row r="128" spans="1:23" x14ac:dyDescent="0.3">
      <c r="A128" s="12">
        <v>391644.9988</v>
      </c>
      <c r="B128" s="12">
        <v>158198.84589999999</v>
      </c>
      <c r="C128" s="12">
        <v>-1.7000000000000001E-2</v>
      </c>
      <c r="D128" s="12">
        <v>127</v>
      </c>
      <c r="E128" s="12" t="s">
        <v>253</v>
      </c>
      <c r="F128" s="12">
        <v>0.01</v>
      </c>
      <c r="G128" s="12">
        <v>0.02</v>
      </c>
      <c r="H128" s="12" t="s">
        <v>240</v>
      </c>
      <c r="I128" s="12">
        <v>13</v>
      </c>
      <c r="J128" s="12">
        <v>1</v>
      </c>
      <c r="K128" s="12">
        <v>1.393</v>
      </c>
      <c r="L128" s="12">
        <v>0.73599999999999999</v>
      </c>
      <c r="M128" s="12">
        <v>1.1830000000000001</v>
      </c>
      <c r="N128" s="12">
        <v>1.0820000000000001</v>
      </c>
      <c r="O128" s="12">
        <v>1.764</v>
      </c>
      <c r="P128" s="12">
        <v>7.0000000000000001E-3</v>
      </c>
      <c r="Q128" s="12">
        <v>8.0000000000000002E-3</v>
      </c>
      <c r="R128" s="2">
        <v>43770</v>
      </c>
      <c r="S128" s="13">
        <v>0.53373842592592591</v>
      </c>
      <c r="T128" s="12">
        <v>2.04</v>
      </c>
      <c r="U128" s="12">
        <v>-82.424479502400004</v>
      </c>
      <c r="V128" s="12">
        <v>27.8679169714</v>
      </c>
      <c r="W128" s="12">
        <v>5.808E-2</v>
      </c>
    </row>
    <row r="129" spans="1:23" x14ac:dyDescent="0.3">
      <c r="A129" s="12">
        <v>391642.74400000001</v>
      </c>
      <c r="B129" s="12">
        <v>158199.94349999999</v>
      </c>
      <c r="C129" s="12">
        <v>-7.9600000000000004E-2</v>
      </c>
      <c r="D129" s="12">
        <v>128</v>
      </c>
      <c r="E129" s="12" t="s">
        <v>258</v>
      </c>
      <c r="F129" s="12">
        <v>1.2E-2</v>
      </c>
      <c r="G129" s="12">
        <v>2.4E-2</v>
      </c>
      <c r="H129" s="12" t="s">
        <v>240</v>
      </c>
      <c r="I129" s="12">
        <v>13</v>
      </c>
      <c r="J129" s="12">
        <v>2</v>
      </c>
      <c r="K129" s="12">
        <v>1.5349999999999999</v>
      </c>
      <c r="L129" s="12">
        <v>0.76300000000000001</v>
      </c>
      <c r="M129" s="12">
        <v>1.3320000000000001</v>
      </c>
      <c r="N129" s="12">
        <v>1.2330000000000001</v>
      </c>
      <c r="O129" s="12">
        <v>1.9690000000000001</v>
      </c>
      <c r="P129" s="12">
        <v>8.0000000000000002E-3</v>
      </c>
      <c r="Q129" s="12">
        <v>8.9999999999999993E-3</v>
      </c>
      <c r="R129" s="2">
        <v>43770</v>
      </c>
      <c r="S129" s="13">
        <v>0.54040509259259262</v>
      </c>
      <c r="T129" s="12">
        <v>2.04</v>
      </c>
      <c r="U129" s="12">
        <v>-82.424468277499997</v>
      </c>
      <c r="V129" s="12">
        <v>27.867896658100001</v>
      </c>
      <c r="W129" s="12">
        <v>-4.5199999999999997E-3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F6C-F7F8-41E2-A75F-6B51F11948AE}">
  <dimension ref="A1:W56"/>
  <sheetViews>
    <sheetView workbookViewId="0">
      <selection sqref="A1:W1048576"/>
    </sheetView>
  </sheetViews>
  <sheetFormatPr defaultRowHeight="14.4" x14ac:dyDescent="0.3"/>
  <cols>
    <col min="1" max="1" width="13.109375" style="12" bestFit="1" customWidth="1"/>
    <col min="2" max="2" width="13" style="12" bestFit="1" customWidth="1"/>
    <col min="3" max="3" width="11.44140625" style="12" bestFit="1" customWidth="1"/>
    <col min="4" max="4" width="8.44140625" style="12" bestFit="1" customWidth="1"/>
    <col min="5" max="6" width="11.33203125" style="12" bestFit="1" customWidth="1"/>
    <col min="7" max="8" width="14.33203125" style="12" bestFit="1" customWidth="1"/>
    <col min="9" max="9" width="8.44140625" style="12" bestFit="1" customWidth="1"/>
    <col min="10" max="10" width="11.5546875" style="12" bestFit="1" customWidth="1"/>
    <col min="11" max="12" width="12" style="12" bestFit="1" customWidth="1"/>
    <col min="13" max="13" width="11.6640625" style="12" bestFit="1" customWidth="1"/>
    <col min="14" max="15" width="12" style="12" bestFit="1" customWidth="1"/>
    <col min="16" max="16" width="11.33203125" style="12" bestFit="1" customWidth="1"/>
    <col min="17" max="17" width="16.6640625" style="12" bestFit="1" customWidth="1"/>
    <col min="18" max="18" width="16.6640625" style="2" bestFit="1" customWidth="1"/>
    <col min="19" max="19" width="15.88671875" style="13" bestFit="1" customWidth="1"/>
    <col min="20" max="20" width="15.88671875" style="12" bestFit="1" customWidth="1"/>
    <col min="21" max="21" width="13.6640625" style="12" bestFit="1" customWidth="1"/>
    <col min="22" max="22" width="13" style="12" bestFit="1" customWidth="1"/>
    <col min="23" max="23" width="9.44140625" style="12" bestFit="1" customWidth="1"/>
  </cols>
  <sheetData>
    <row r="1" spans="1:23" x14ac:dyDescent="0.3">
      <c r="A1" s="9" t="s">
        <v>217</v>
      </c>
      <c r="B1" s="9" t="s">
        <v>218</v>
      </c>
      <c r="C1" s="9" t="s">
        <v>219</v>
      </c>
      <c r="D1" s="9" t="s">
        <v>220</v>
      </c>
      <c r="E1" s="9" t="s">
        <v>221</v>
      </c>
      <c r="F1" s="9" t="s">
        <v>222</v>
      </c>
      <c r="G1" s="9" t="s">
        <v>223</v>
      </c>
      <c r="H1" s="9" t="s">
        <v>224</v>
      </c>
      <c r="I1" s="9" t="s">
        <v>225</v>
      </c>
      <c r="J1" s="9" t="s">
        <v>226</v>
      </c>
      <c r="K1" s="9" t="s">
        <v>227</v>
      </c>
      <c r="L1" s="9" t="s">
        <v>228</v>
      </c>
      <c r="M1" s="9" t="s">
        <v>229</v>
      </c>
      <c r="N1" s="9" t="s">
        <v>230</v>
      </c>
      <c r="O1" s="9" t="s">
        <v>231</v>
      </c>
      <c r="P1" s="9" t="s">
        <v>232</v>
      </c>
      <c r="Q1" s="9" t="s">
        <v>233</v>
      </c>
      <c r="R1" s="10" t="s">
        <v>234</v>
      </c>
      <c r="S1" s="11" t="s">
        <v>22</v>
      </c>
      <c r="T1" s="9" t="s">
        <v>235</v>
      </c>
      <c r="U1" s="9" t="s">
        <v>236</v>
      </c>
      <c r="V1" s="9" t="s">
        <v>237</v>
      </c>
      <c r="W1" s="9" t="s">
        <v>238</v>
      </c>
    </row>
    <row r="2" spans="1:23" x14ac:dyDescent="0.3">
      <c r="A2" s="12">
        <v>3086550.8237000001</v>
      </c>
      <c r="B2" s="12">
        <v>358830.51549999998</v>
      </c>
      <c r="C2" s="12">
        <v>-0.74839999999999995</v>
      </c>
      <c r="D2" s="12">
        <v>1</v>
      </c>
      <c r="F2" s="12">
        <v>1.2E-2</v>
      </c>
      <c r="G2" s="12">
        <v>1.7999999999999999E-2</v>
      </c>
      <c r="H2" s="12" t="s">
        <v>240</v>
      </c>
      <c r="I2" s="12">
        <v>13</v>
      </c>
      <c r="J2" s="12">
        <v>2</v>
      </c>
      <c r="K2" s="12">
        <v>1.3759999999999999</v>
      </c>
      <c r="L2" s="12">
        <v>0.79600000000000004</v>
      </c>
      <c r="M2" s="12">
        <v>1.123</v>
      </c>
      <c r="N2" s="12">
        <v>1.0720000000000001</v>
      </c>
      <c r="O2" s="12">
        <v>1.744</v>
      </c>
      <c r="P2" s="12">
        <v>0.01</v>
      </c>
      <c r="Q2" s="12">
        <v>8.0000000000000002E-3</v>
      </c>
      <c r="R2" s="2">
        <v>43796</v>
      </c>
      <c r="S2" s="13">
        <v>0.50077546296296294</v>
      </c>
      <c r="T2" s="12">
        <v>2.04</v>
      </c>
      <c r="U2" s="12">
        <v>-82.434325105100001</v>
      </c>
      <c r="V2" s="12">
        <v>27.896380370900001</v>
      </c>
      <c r="W2" s="12">
        <v>-0.65719000000000005</v>
      </c>
    </row>
    <row r="3" spans="1:23" x14ac:dyDescent="0.3">
      <c r="A3" s="12">
        <v>3086551.2779999999</v>
      </c>
      <c r="B3" s="12">
        <v>358828.89030000003</v>
      </c>
      <c r="C3" s="12">
        <v>-0.73229999999999995</v>
      </c>
      <c r="D3" s="12">
        <v>2</v>
      </c>
      <c r="F3" s="12">
        <v>1.2999999999999999E-2</v>
      </c>
      <c r="G3" s="12">
        <v>1.9E-2</v>
      </c>
      <c r="H3" s="12" t="s">
        <v>240</v>
      </c>
      <c r="I3" s="12">
        <v>13</v>
      </c>
      <c r="J3" s="12">
        <v>1</v>
      </c>
      <c r="K3" s="12">
        <v>1.3759999999999999</v>
      </c>
      <c r="L3" s="12">
        <v>0.79600000000000004</v>
      </c>
      <c r="M3" s="12">
        <v>1.1220000000000001</v>
      </c>
      <c r="N3" s="12">
        <v>1.071</v>
      </c>
      <c r="O3" s="12">
        <v>1.744</v>
      </c>
      <c r="P3" s="12">
        <v>0.01</v>
      </c>
      <c r="Q3" s="12">
        <v>8.0000000000000002E-3</v>
      </c>
      <c r="R3" s="2">
        <v>43796</v>
      </c>
      <c r="S3" s="13">
        <v>0.50096064814814811</v>
      </c>
      <c r="T3" s="12">
        <v>2.04</v>
      </c>
      <c r="U3" s="12">
        <v>-82.434341667499993</v>
      </c>
      <c r="V3" s="12">
        <v>27.896384298899999</v>
      </c>
      <c r="W3" s="12">
        <v>-0.64109000000000005</v>
      </c>
    </row>
    <row r="4" spans="1:23" x14ac:dyDescent="0.3">
      <c r="A4" s="12">
        <v>3086551.8223999999</v>
      </c>
      <c r="B4" s="12">
        <v>358827.25050000002</v>
      </c>
      <c r="C4" s="12">
        <v>-0.66379999999999995</v>
      </c>
      <c r="D4" s="12">
        <v>3</v>
      </c>
      <c r="F4" s="12">
        <v>1.2999999999999999E-2</v>
      </c>
      <c r="G4" s="12">
        <v>1.9E-2</v>
      </c>
      <c r="H4" s="12" t="s">
        <v>240</v>
      </c>
      <c r="I4" s="12">
        <v>13</v>
      </c>
      <c r="J4" s="12">
        <v>1</v>
      </c>
      <c r="K4" s="12">
        <v>1.375</v>
      </c>
      <c r="L4" s="12">
        <v>0.79700000000000004</v>
      </c>
      <c r="M4" s="12">
        <v>1.121</v>
      </c>
      <c r="N4" s="12">
        <v>1.071</v>
      </c>
      <c r="O4" s="12">
        <v>1.7430000000000001</v>
      </c>
      <c r="P4" s="12">
        <v>0.01</v>
      </c>
      <c r="Q4" s="12">
        <v>8.0000000000000002E-3</v>
      </c>
      <c r="R4" s="2">
        <v>43796</v>
      </c>
      <c r="S4" s="13">
        <v>0.50112268518518521</v>
      </c>
      <c r="T4" s="12">
        <v>2.04</v>
      </c>
      <c r="U4" s="12">
        <v>-82.434358388899994</v>
      </c>
      <c r="V4" s="12">
        <v>27.896389038599999</v>
      </c>
      <c r="W4" s="12">
        <v>-0.57257999999999998</v>
      </c>
    </row>
    <row r="5" spans="1:23" x14ac:dyDescent="0.3">
      <c r="A5" s="12">
        <v>3086552.3969000001</v>
      </c>
      <c r="B5" s="12">
        <v>358825.6238</v>
      </c>
      <c r="C5" s="12">
        <v>-0.64780000000000004</v>
      </c>
      <c r="D5" s="12">
        <v>4</v>
      </c>
      <c r="F5" s="12">
        <v>1.2E-2</v>
      </c>
      <c r="G5" s="12">
        <v>1.7999999999999999E-2</v>
      </c>
      <c r="H5" s="12" t="s">
        <v>240</v>
      </c>
      <c r="I5" s="12">
        <v>13</v>
      </c>
      <c r="J5" s="12">
        <v>2</v>
      </c>
      <c r="K5" s="12">
        <v>1.375</v>
      </c>
      <c r="L5" s="12">
        <v>0.79700000000000004</v>
      </c>
      <c r="M5" s="12">
        <v>1.1200000000000001</v>
      </c>
      <c r="N5" s="12">
        <v>1.07</v>
      </c>
      <c r="O5" s="12">
        <v>1.742</v>
      </c>
      <c r="P5" s="12">
        <v>0.01</v>
      </c>
      <c r="Q5" s="12">
        <v>8.0000000000000002E-3</v>
      </c>
      <c r="R5" s="2">
        <v>43796</v>
      </c>
      <c r="S5" s="13">
        <v>0.5012847222222222</v>
      </c>
      <c r="T5" s="12">
        <v>2.04</v>
      </c>
      <c r="U5" s="12">
        <v>-82.434374980800001</v>
      </c>
      <c r="V5" s="12">
        <v>27.896394051200001</v>
      </c>
      <c r="W5" s="12">
        <v>-0.55657000000000001</v>
      </c>
    </row>
    <row r="6" spans="1:23" x14ac:dyDescent="0.3">
      <c r="A6" s="12">
        <v>3086552.9213</v>
      </c>
      <c r="B6" s="12">
        <v>358823.82250000001</v>
      </c>
      <c r="C6" s="12">
        <v>-0.71140000000000003</v>
      </c>
      <c r="D6" s="12">
        <v>5</v>
      </c>
      <c r="F6" s="12">
        <v>1.2999999999999999E-2</v>
      </c>
      <c r="G6" s="12">
        <v>0.02</v>
      </c>
      <c r="H6" s="12" t="s">
        <v>240</v>
      </c>
      <c r="I6" s="12">
        <v>13</v>
      </c>
      <c r="J6" s="12">
        <v>2</v>
      </c>
      <c r="K6" s="12">
        <v>1.3740000000000001</v>
      </c>
      <c r="L6" s="12">
        <v>0.79700000000000004</v>
      </c>
      <c r="M6" s="12">
        <v>1.1200000000000001</v>
      </c>
      <c r="N6" s="12">
        <v>1.07</v>
      </c>
      <c r="O6" s="12">
        <v>1.7410000000000001</v>
      </c>
      <c r="P6" s="12">
        <v>1.0999999999999999E-2</v>
      </c>
      <c r="Q6" s="12">
        <v>8.0000000000000002E-3</v>
      </c>
      <c r="R6" s="2">
        <v>43796</v>
      </c>
      <c r="S6" s="13">
        <v>0.50143518518518515</v>
      </c>
      <c r="T6" s="12">
        <v>2.04</v>
      </c>
      <c r="U6" s="12">
        <v>-82.434393340300005</v>
      </c>
      <c r="V6" s="12">
        <v>27.896398593200001</v>
      </c>
      <c r="W6" s="12">
        <v>-0.62017</v>
      </c>
    </row>
    <row r="7" spans="1:23" x14ac:dyDescent="0.3">
      <c r="A7" s="12">
        <v>3086553.7107000002</v>
      </c>
      <c r="B7" s="12">
        <v>358821.58769999997</v>
      </c>
      <c r="C7" s="12">
        <v>-0.8286</v>
      </c>
      <c r="D7" s="12">
        <v>6</v>
      </c>
      <c r="F7" s="12">
        <v>1.2999999999999999E-2</v>
      </c>
      <c r="G7" s="12">
        <v>1.9E-2</v>
      </c>
      <c r="H7" s="12" t="s">
        <v>240</v>
      </c>
      <c r="I7" s="12">
        <v>13</v>
      </c>
      <c r="J7" s="12">
        <v>1</v>
      </c>
      <c r="K7" s="12">
        <v>1.3740000000000001</v>
      </c>
      <c r="L7" s="12">
        <v>0.79700000000000004</v>
      </c>
      <c r="M7" s="12">
        <v>1.119</v>
      </c>
      <c r="N7" s="12">
        <v>1.069</v>
      </c>
      <c r="O7" s="12">
        <v>1.7410000000000001</v>
      </c>
      <c r="P7" s="12">
        <v>0.01</v>
      </c>
      <c r="Q7" s="12">
        <v>8.0000000000000002E-3</v>
      </c>
      <c r="R7" s="2">
        <v>43796</v>
      </c>
      <c r="S7" s="13">
        <v>0.50160879629629629</v>
      </c>
      <c r="T7" s="12">
        <v>2.04</v>
      </c>
      <c r="U7" s="12">
        <v>-82.434416134700001</v>
      </c>
      <c r="V7" s="12">
        <v>27.896405480999999</v>
      </c>
      <c r="W7" s="12">
        <v>-0.73736000000000002</v>
      </c>
    </row>
    <row r="8" spans="1:23" x14ac:dyDescent="0.3">
      <c r="A8" s="12">
        <v>3086554.3511999999</v>
      </c>
      <c r="B8" s="12">
        <v>358819.62449999998</v>
      </c>
      <c r="C8" s="12">
        <v>-0.82740000000000002</v>
      </c>
      <c r="D8" s="12">
        <v>7</v>
      </c>
      <c r="F8" s="12">
        <v>1.2999999999999999E-2</v>
      </c>
      <c r="G8" s="12">
        <v>1.9E-2</v>
      </c>
      <c r="H8" s="12" t="s">
        <v>240</v>
      </c>
      <c r="I8" s="12">
        <v>13</v>
      </c>
      <c r="J8" s="12">
        <v>1</v>
      </c>
      <c r="K8" s="12">
        <v>1.373</v>
      </c>
      <c r="L8" s="12">
        <v>0.79700000000000004</v>
      </c>
      <c r="M8" s="12">
        <v>1.1180000000000001</v>
      </c>
      <c r="N8" s="12">
        <v>1.0680000000000001</v>
      </c>
      <c r="O8" s="12">
        <v>1.7390000000000001</v>
      </c>
      <c r="P8" s="12">
        <v>1.0999999999999999E-2</v>
      </c>
      <c r="Q8" s="12">
        <v>8.0000000000000002E-3</v>
      </c>
      <c r="R8" s="2">
        <v>43796</v>
      </c>
      <c r="S8" s="13">
        <v>0.50182870370370369</v>
      </c>
      <c r="T8" s="12">
        <v>2.04</v>
      </c>
      <c r="U8" s="12">
        <v>-82.4344361526</v>
      </c>
      <c r="V8" s="12">
        <v>27.8964110537</v>
      </c>
      <c r="W8" s="12">
        <v>-0.73614999999999997</v>
      </c>
    </row>
    <row r="9" spans="1:23" x14ac:dyDescent="0.3">
      <c r="A9" s="12">
        <v>3086557.5795</v>
      </c>
      <c r="B9" s="12">
        <v>358820.64889999997</v>
      </c>
      <c r="C9" s="12">
        <v>-0.83189999999999997</v>
      </c>
      <c r="D9" s="12">
        <v>8</v>
      </c>
      <c r="F9" s="12">
        <v>1.4E-2</v>
      </c>
      <c r="G9" s="12">
        <v>0.02</v>
      </c>
      <c r="H9" s="12" t="s">
        <v>240</v>
      </c>
      <c r="I9" s="12">
        <v>13</v>
      </c>
      <c r="J9" s="12">
        <v>5</v>
      </c>
      <c r="K9" s="12">
        <v>1.3720000000000001</v>
      </c>
      <c r="L9" s="12">
        <v>0.79700000000000004</v>
      </c>
      <c r="M9" s="12">
        <v>1.117</v>
      </c>
      <c r="N9" s="12">
        <v>1.0669999999999999</v>
      </c>
      <c r="O9" s="12">
        <v>1.738</v>
      </c>
      <c r="P9" s="12">
        <v>1.0999999999999999E-2</v>
      </c>
      <c r="Q9" s="12">
        <v>8.9999999999999993E-3</v>
      </c>
      <c r="R9" s="2">
        <v>43796</v>
      </c>
      <c r="S9" s="13">
        <v>0.50207175925925929</v>
      </c>
      <c r="T9" s="12">
        <v>2.04</v>
      </c>
      <c r="U9" s="12">
        <v>-82.434426131199999</v>
      </c>
      <c r="V9" s="12">
        <v>27.8964402961</v>
      </c>
      <c r="W9" s="12">
        <v>-0.74067000000000005</v>
      </c>
    </row>
    <row r="10" spans="1:23" x14ac:dyDescent="0.3">
      <c r="A10" s="12">
        <v>3086557.2033000002</v>
      </c>
      <c r="B10" s="12">
        <v>358823.49400000001</v>
      </c>
      <c r="C10" s="12">
        <v>-0.67920000000000003</v>
      </c>
      <c r="D10" s="12">
        <v>9</v>
      </c>
      <c r="F10" s="12">
        <v>1.4E-2</v>
      </c>
      <c r="G10" s="12">
        <v>2.1000000000000001E-2</v>
      </c>
      <c r="H10" s="12" t="s">
        <v>240</v>
      </c>
      <c r="I10" s="12">
        <v>13</v>
      </c>
      <c r="J10" s="12">
        <v>3</v>
      </c>
      <c r="K10" s="12">
        <v>1.371</v>
      </c>
      <c r="L10" s="12">
        <v>0.79700000000000004</v>
      </c>
      <c r="M10" s="12">
        <v>1.1160000000000001</v>
      </c>
      <c r="N10" s="12">
        <v>1.0660000000000001</v>
      </c>
      <c r="O10" s="12">
        <v>1.7370000000000001</v>
      </c>
      <c r="P10" s="12">
        <v>1.0999999999999999E-2</v>
      </c>
      <c r="Q10" s="12">
        <v>8.9999999999999993E-3</v>
      </c>
      <c r="R10" s="2">
        <v>43796</v>
      </c>
      <c r="S10" s="13">
        <v>0.50230324074074073</v>
      </c>
      <c r="T10" s="12">
        <v>2.04</v>
      </c>
      <c r="U10" s="12">
        <v>-82.434397186699996</v>
      </c>
      <c r="V10" s="12">
        <v>27.896437201800001</v>
      </c>
      <c r="W10" s="12">
        <v>-0.58797999999999995</v>
      </c>
    </row>
    <row r="11" spans="1:23" x14ac:dyDescent="0.3">
      <c r="A11" s="12">
        <v>3086556.7494000001</v>
      </c>
      <c r="B11" s="12">
        <v>358825.02630000003</v>
      </c>
      <c r="C11" s="12">
        <v>-0.57169999999999999</v>
      </c>
      <c r="D11" s="12">
        <v>10</v>
      </c>
      <c r="F11" s="12">
        <v>1.4E-2</v>
      </c>
      <c r="G11" s="12">
        <v>2.1000000000000001E-2</v>
      </c>
      <c r="H11" s="12" t="s">
        <v>240</v>
      </c>
      <c r="I11" s="12">
        <v>13</v>
      </c>
      <c r="J11" s="12">
        <v>4</v>
      </c>
      <c r="K11" s="12">
        <v>1.371</v>
      </c>
      <c r="L11" s="12">
        <v>0.79800000000000004</v>
      </c>
      <c r="M11" s="12">
        <v>1.115</v>
      </c>
      <c r="N11" s="12">
        <v>1.0660000000000001</v>
      </c>
      <c r="O11" s="12">
        <v>1.736</v>
      </c>
      <c r="P11" s="12">
        <v>1.0999999999999999E-2</v>
      </c>
      <c r="Q11" s="12">
        <v>8.9999999999999993E-3</v>
      </c>
      <c r="R11" s="2">
        <v>43796</v>
      </c>
      <c r="S11" s="13">
        <v>0.50245370370370368</v>
      </c>
      <c r="T11" s="12">
        <v>2.04</v>
      </c>
      <c r="U11" s="12">
        <v>-82.434381568000006</v>
      </c>
      <c r="V11" s="12">
        <v>27.896433267599999</v>
      </c>
      <c r="W11" s="12">
        <v>-0.48048999999999997</v>
      </c>
    </row>
    <row r="12" spans="1:23" x14ac:dyDescent="0.3">
      <c r="A12" s="12">
        <v>3086556.3235999998</v>
      </c>
      <c r="B12" s="12">
        <v>358826.20480000001</v>
      </c>
      <c r="C12" s="12">
        <v>-0.56389999999999996</v>
      </c>
      <c r="D12" s="12">
        <v>11</v>
      </c>
      <c r="F12" s="12">
        <v>1.4E-2</v>
      </c>
      <c r="G12" s="12">
        <v>0.02</v>
      </c>
      <c r="H12" s="12" t="s">
        <v>240</v>
      </c>
      <c r="I12" s="12">
        <v>13</v>
      </c>
      <c r="J12" s="12">
        <v>2</v>
      </c>
      <c r="K12" s="12">
        <v>1.37</v>
      </c>
      <c r="L12" s="12">
        <v>0.79800000000000004</v>
      </c>
      <c r="M12" s="12">
        <v>1.1140000000000001</v>
      </c>
      <c r="N12" s="12">
        <v>1.0649999999999999</v>
      </c>
      <c r="O12" s="12">
        <v>1.7350000000000001</v>
      </c>
      <c r="P12" s="12">
        <v>1.0999999999999999E-2</v>
      </c>
      <c r="Q12" s="12">
        <v>8.0000000000000002E-3</v>
      </c>
      <c r="R12" s="2">
        <v>43796</v>
      </c>
      <c r="S12" s="13">
        <v>0.50265046296296301</v>
      </c>
      <c r="T12" s="12">
        <v>2.04</v>
      </c>
      <c r="U12" s="12">
        <v>-82.434369546499994</v>
      </c>
      <c r="V12" s="12">
        <v>27.896429549499999</v>
      </c>
      <c r="W12" s="12">
        <v>-0.47269</v>
      </c>
    </row>
    <row r="13" spans="1:23" x14ac:dyDescent="0.3">
      <c r="A13" s="12">
        <v>3086555.2900999999</v>
      </c>
      <c r="B13" s="12">
        <v>358828.10470000003</v>
      </c>
      <c r="C13" s="12">
        <v>-0.4894</v>
      </c>
      <c r="D13" s="12">
        <v>12</v>
      </c>
      <c r="F13" s="12">
        <v>1.2999999999999999E-2</v>
      </c>
      <c r="G13" s="12">
        <v>1.9E-2</v>
      </c>
      <c r="H13" s="12" t="s">
        <v>240</v>
      </c>
      <c r="I13" s="12">
        <v>13</v>
      </c>
      <c r="J13" s="12">
        <v>2</v>
      </c>
      <c r="K13" s="12">
        <v>1.369</v>
      </c>
      <c r="L13" s="12">
        <v>0.79800000000000004</v>
      </c>
      <c r="M13" s="12">
        <v>1.113</v>
      </c>
      <c r="N13" s="12">
        <v>1.0640000000000001</v>
      </c>
      <c r="O13" s="12">
        <v>1.734</v>
      </c>
      <c r="P13" s="12">
        <v>0.01</v>
      </c>
      <c r="Q13" s="12">
        <v>8.0000000000000002E-3</v>
      </c>
      <c r="R13" s="2">
        <v>43796</v>
      </c>
      <c r="S13" s="13">
        <v>0.50289351851851849</v>
      </c>
      <c r="T13" s="12">
        <v>2.04</v>
      </c>
      <c r="U13" s="12">
        <v>-82.434350124900007</v>
      </c>
      <c r="V13" s="12">
        <v>27.896420423399999</v>
      </c>
      <c r="W13" s="12">
        <v>-0.3982</v>
      </c>
    </row>
    <row r="14" spans="1:23" x14ac:dyDescent="0.3">
      <c r="A14" s="12">
        <v>3086554.3349000001</v>
      </c>
      <c r="B14" s="12">
        <v>358830.58390000003</v>
      </c>
      <c r="C14" s="12">
        <v>-0.57809999999999995</v>
      </c>
      <c r="D14" s="12">
        <v>13</v>
      </c>
      <c r="F14" s="12">
        <v>1.2999999999999999E-2</v>
      </c>
      <c r="G14" s="12">
        <v>1.9E-2</v>
      </c>
      <c r="H14" s="12" t="s">
        <v>240</v>
      </c>
      <c r="I14" s="12">
        <v>13</v>
      </c>
      <c r="J14" s="12">
        <v>1</v>
      </c>
      <c r="K14" s="12">
        <v>1.3680000000000001</v>
      </c>
      <c r="L14" s="12">
        <v>0.79800000000000004</v>
      </c>
      <c r="M14" s="12">
        <v>1.1120000000000001</v>
      </c>
      <c r="N14" s="12">
        <v>1.0629999999999999</v>
      </c>
      <c r="O14" s="12">
        <v>1.7330000000000001</v>
      </c>
      <c r="P14" s="12">
        <v>1.0999999999999999E-2</v>
      </c>
      <c r="Q14" s="12">
        <v>8.0000000000000002E-3</v>
      </c>
      <c r="R14" s="2">
        <v>43796</v>
      </c>
      <c r="S14" s="13">
        <v>0.50307870370370367</v>
      </c>
      <c r="T14" s="12">
        <v>2.04</v>
      </c>
      <c r="U14" s="12">
        <v>-82.434324828200005</v>
      </c>
      <c r="V14" s="12">
        <v>27.896412065300002</v>
      </c>
      <c r="W14" s="12">
        <v>-0.48691000000000001</v>
      </c>
    </row>
    <row r="15" spans="1:23" x14ac:dyDescent="0.3">
      <c r="A15" s="12">
        <v>3086553.9871</v>
      </c>
      <c r="B15" s="12">
        <v>358833.66609999997</v>
      </c>
      <c r="C15" s="12">
        <v>-0.64690000000000003</v>
      </c>
      <c r="D15" s="12">
        <v>14</v>
      </c>
      <c r="F15" s="12">
        <v>1.2999999999999999E-2</v>
      </c>
      <c r="G15" s="12">
        <v>1.9E-2</v>
      </c>
      <c r="H15" s="12" t="s">
        <v>240</v>
      </c>
      <c r="I15" s="12">
        <v>13</v>
      </c>
      <c r="J15" s="12">
        <v>2</v>
      </c>
      <c r="K15" s="12">
        <v>1.3680000000000001</v>
      </c>
      <c r="L15" s="12">
        <v>0.79800000000000004</v>
      </c>
      <c r="M15" s="12">
        <v>1.111</v>
      </c>
      <c r="N15" s="12">
        <v>1.0629999999999999</v>
      </c>
      <c r="O15" s="12">
        <v>1.732</v>
      </c>
      <c r="P15" s="12">
        <v>0.01</v>
      </c>
      <c r="Q15" s="12">
        <v>8.0000000000000002E-3</v>
      </c>
      <c r="R15" s="2">
        <v>43796</v>
      </c>
      <c r="S15" s="13">
        <v>0.50326388888888884</v>
      </c>
      <c r="T15" s="12">
        <v>2.04</v>
      </c>
      <c r="U15" s="12">
        <v>-82.434293478699999</v>
      </c>
      <c r="V15" s="12">
        <v>27.896409252400002</v>
      </c>
      <c r="W15" s="12">
        <v>-0.55571999999999999</v>
      </c>
    </row>
    <row r="16" spans="1:23" x14ac:dyDescent="0.3">
      <c r="A16" s="12">
        <v>3086553.4123</v>
      </c>
      <c r="B16" s="12">
        <v>358835.65730000002</v>
      </c>
      <c r="C16" s="12">
        <v>-0.62629999999999997</v>
      </c>
      <c r="D16" s="12">
        <v>15</v>
      </c>
      <c r="F16" s="12">
        <v>1.2999999999999999E-2</v>
      </c>
      <c r="G16" s="12">
        <v>1.9E-2</v>
      </c>
      <c r="H16" s="12" t="s">
        <v>240</v>
      </c>
      <c r="I16" s="12">
        <v>13</v>
      </c>
      <c r="J16" s="12">
        <v>2</v>
      </c>
      <c r="K16" s="12">
        <v>1.367</v>
      </c>
      <c r="L16" s="12">
        <v>0.79800000000000004</v>
      </c>
      <c r="M16" s="12">
        <v>1.1100000000000001</v>
      </c>
      <c r="N16" s="12">
        <v>1.0620000000000001</v>
      </c>
      <c r="O16" s="12">
        <v>1.7310000000000001</v>
      </c>
      <c r="P16" s="12">
        <v>1.0999999999999999E-2</v>
      </c>
      <c r="Q16" s="12">
        <v>8.0000000000000002E-3</v>
      </c>
      <c r="R16" s="2">
        <v>43796</v>
      </c>
      <c r="S16" s="13">
        <v>0.50344907407407413</v>
      </c>
      <c r="T16" s="12">
        <v>2.04</v>
      </c>
      <c r="U16" s="12">
        <v>-82.434273184299997</v>
      </c>
      <c r="V16" s="12">
        <v>27.896404275599998</v>
      </c>
      <c r="W16" s="12">
        <v>-0.53512999999999999</v>
      </c>
    </row>
    <row r="17" spans="1:23" x14ac:dyDescent="0.3">
      <c r="A17" s="12">
        <v>3086552.4147000001</v>
      </c>
      <c r="B17" s="12">
        <v>358838.56060000003</v>
      </c>
      <c r="C17" s="12">
        <v>-0.67090000000000005</v>
      </c>
      <c r="D17" s="12">
        <v>16</v>
      </c>
      <c r="F17" s="12">
        <v>1.2999999999999999E-2</v>
      </c>
      <c r="G17" s="12">
        <v>1.9E-2</v>
      </c>
      <c r="H17" s="12" t="s">
        <v>240</v>
      </c>
      <c r="I17" s="12">
        <v>13</v>
      </c>
      <c r="J17" s="12">
        <v>1</v>
      </c>
      <c r="K17" s="12">
        <v>1.3660000000000001</v>
      </c>
      <c r="L17" s="12">
        <v>0.79800000000000004</v>
      </c>
      <c r="M17" s="12">
        <v>1.109</v>
      </c>
      <c r="N17" s="12">
        <v>1.0609999999999999</v>
      </c>
      <c r="O17" s="12">
        <v>1.73</v>
      </c>
      <c r="P17" s="12">
        <v>1.0999999999999999E-2</v>
      </c>
      <c r="Q17" s="12">
        <v>8.0000000000000002E-3</v>
      </c>
      <c r="R17" s="2">
        <v>43796</v>
      </c>
      <c r="S17" s="13">
        <v>0.50366898148148154</v>
      </c>
      <c r="T17" s="12">
        <v>2.04</v>
      </c>
      <c r="U17" s="12">
        <v>-82.434243574700005</v>
      </c>
      <c r="V17" s="12">
        <v>27.8963955796</v>
      </c>
      <c r="W17" s="12">
        <v>-0.57974000000000003</v>
      </c>
    </row>
    <row r="18" spans="1:23" x14ac:dyDescent="0.3">
      <c r="A18" s="12">
        <v>3086552.2178000002</v>
      </c>
      <c r="B18" s="12">
        <v>358840.20970000001</v>
      </c>
      <c r="C18" s="12">
        <v>-0.81459999999999999</v>
      </c>
      <c r="D18" s="12">
        <v>17</v>
      </c>
      <c r="F18" s="12">
        <v>1.4E-2</v>
      </c>
      <c r="G18" s="12">
        <v>0.02</v>
      </c>
      <c r="H18" s="12" t="s">
        <v>240</v>
      </c>
      <c r="I18" s="12">
        <v>13</v>
      </c>
      <c r="J18" s="12">
        <v>3</v>
      </c>
      <c r="K18" s="12">
        <v>1.3660000000000001</v>
      </c>
      <c r="L18" s="12">
        <v>0.79900000000000004</v>
      </c>
      <c r="M18" s="12">
        <v>1.1080000000000001</v>
      </c>
      <c r="N18" s="12">
        <v>1.0609999999999999</v>
      </c>
      <c r="O18" s="12">
        <v>1.7290000000000001</v>
      </c>
      <c r="P18" s="12">
        <v>1.0999999999999999E-2</v>
      </c>
      <c r="Q18" s="12">
        <v>8.9999999999999993E-3</v>
      </c>
      <c r="R18" s="2">
        <v>43796</v>
      </c>
      <c r="S18" s="13">
        <v>0.50384259259259256</v>
      </c>
      <c r="T18" s="12">
        <v>2.04</v>
      </c>
      <c r="U18" s="12">
        <v>-82.434226800199994</v>
      </c>
      <c r="V18" s="12">
        <v>27.896393976900001</v>
      </c>
      <c r="W18" s="12">
        <v>-0.72345000000000004</v>
      </c>
    </row>
    <row r="19" spans="1:23" x14ac:dyDescent="0.3">
      <c r="A19" s="12">
        <v>3086555.5380000002</v>
      </c>
      <c r="B19" s="12">
        <v>358841.54680000001</v>
      </c>
      <c r="C19" s="12">
        <v>-0.83440000000000003</v>
      </c>
      <c r="D19" s="12">
        <v>18</v>
      </c>
      <c r="F19" s="12">
        <v>1.4E-2</v>
      </c>
      <c r="G19" s="12">
        <v>0.02</v>
      </c>
      <c r="H19" s="12" t="s">
        <v>240</v>
      </c>
      <c r="I19" s="12">
        <v>13</v>
      </c>
      <c r="J19" s="12">
        <v>3</v>
      </c>
      <c r="K19" s="12">
        <v>1.365</v>
      </c>
      <c r="L19" s="12">
        <v>0.79900000000000004</v>
      </c>
      <c r="M19" s="12">
        <v>1.107</v>
      </c>
      <c r="N19" s="12">
        <v>1.06</v>
      </c>
      <c r="O19" s="12">
        <v>1.728</v>
      </c>
      <c r="P19" s="12">
        <v>1.0999999999999999E-2</v>
      </c>
      <c r="Q19" s="12">
        <v>8.0000000000000002E-3</v>
      </c>
      <c r="R19" s="2">
        <v>43796</v>
      </c>
      <c r="S19" s="13">
        <v>0.50405092592592593</v>
      </c>
      <c r="T19" s="12">
        <v>2.04</v>
      </c>
      <c r="U19" s="12">
        <v>-82.434213613400004</v>
      </c>
      <c r="V19" s="12">
        <v>27.896424081799999</v>
      </c>
      <c r="W19" s="12">
        <v>-0.74326999999999999</v>
      </c>
    </row>
    <row r="20" spans="1:23" x14ac:dyDescent="0.3">
      <c r="A20" s="12">
        <v>3086557.5707</v>
      </c>
      <c r="B20" s="12">
        <v>358839.17229999998</v>
      </c>
      <c r="C20" s="12">
        <v>-0.72130000000000005</v>
      </c>
      <c r="D20" s="12">
        <v>19</v>
      </c>
      <c r="F20" s="12">
        <v>1.4E-2</v>
      </c>
      <c r="G20" s="12">
        <v>0.02</v>
      </c>
      <c r="H20" s="12" t="s">
        <v>240</v>
      </c>
      <c r="I20" s="12">
        <v>13</v>
      </c>
      <c r="J20" s="12">
        <v>1</v>
      </c>
      <c r="K20" s="12">
        <v>1.365</v>
      </c>
      <c r="L20" s="12">
        <v>0.79900000000000004</v>
      </c>
      <c r="M20" s="12">
        <v>1.107</v>
      </c>
      <c r="N20" s="12">
        <v>1.0589999999999999</v>
      </c>
      <c r="O20" s="12">
        <v>1.7270000000000001</v>
      </c>
      <c r="P20" s="12">
        <v>1.0999999999999999E-2</v>
      </c>
      <c r="Q20" s="12">
        <v>8.0000000000000002E-3</v>
      </c>
      <c r="R20" s="2">
        <v>43796</v>
      </c>
      <c r="S20" s="13">
        <v>0.50423611111111111</v>
      </c>
      <c r="T20" s="12">
        <v>2.04</v>
      </c>
      <c r="U20" s="12">
        <v>-82.434237974699997</v>
      </c>
      <c r="V20" s="12">
        <v>27.896442175000001</v>
      </c>
      <c r="W20" s="12">
        <v>-0.63017000000000001</v>
      </c>
    </row>
    <row r="21" spans="1:23" x14ac:dyDescent="0.3">
      <c r="A21" s="12">
        <v>3086559.6573999999</v>
      </c>
      <c r="B21" s="12">
        <v>358836.51610000001</v>
      </c>
      <c r="C21" s="12">
        <v>-0.56269999999999998</v>
      </c>
      <c r="D21" s="12">
        <v>20</v>
      </c>
      <c r="F21" s="12">
        <v>1.4E-2</v>
      </c>
      <c r="G21" s="12">
        <v>0.02</v>
      </c>
      <c r="H21" s="12" t="s">
        <v>240</v>
      </c>
      <c r="I21" s="12">
        <v>13</v>
      </c>
      <c r="J21" s="12">
        <v>1</v>
      </c>
      <c r="K21" s="12">
        <v>1.3640000000000001</v>
      </c>
      <c r="L21" s="12">
        <v>0.79900000000000004</v>
      </c>
      <c r="M21" s="12">
        <v>1.105</v>
      </c>
      <c r="N21" s="12">
        <v>1.0580000000000001</v>
      </c>
      <c r="O21" s="12">
        <v>1.726</v>
      </c>
      <c r="P21" s="12">
        <v>1.0999999999999999E-2</v>
      </c>
      <c r="Q21" s="12">
        <v>8.0000000000000002E-3</v>
      </c>
      <c r="R21" s="2">
        <v>43796</v>
      </c>
      <c r="S21" s="13">
        <v>0.50443287037037032</v>
      </c>
      <c r="T21" s="12">
        <v>2.04</v>
      </c>
      <c r="U21" s="12">
        <v>-82.434265203899997</v>
      </c>
      <c r="V21" s="12">
        <v>27.896460725800001</v>
      </c>
      <c r="W21" s="12">
        <v>-0.47155999999999998</v>
      </c>
    </row>
    <row r="22" spans="1:23" x14ac:dyDescent="0.3">
      <c r="A22" s="12">
        <v>3086560.9495999999</v>
      </c>
      <c r="B22" s="12">
        <v>358834.63030000002</v>
      </c>
      <c r="C22" s="12">
        <v>-0.45269999999999999</v>
      </c>
      <c r="D22" s="12">
        <v>21</v>
      </c>
      <c r="F22" s="12">
        <v>1.4E-2</v>
      </c>
      <c r="G22" s="12">
        <v>0.02</v>
      </c>
      <c r="H22" s="12" t="s">
        <v>240</v>
      </c>
      <c r="I22" s="12">
        <v>13</v>
      </c>
      <c r="J22" s="12">
        <v>2</v>
      </c>
      <c r="K22" s="12">
        <v>1.363</v>
      </c>
      <c r="L22" s="12">
        <v>0.79900000000000004</v>
      </c>
      <c r="M22" s="12">
        <v>1.105</v>
      </c>
      <c r="N22" s="12">
        <v>1.0569999999999999</v>
      </c>
      <c r="O22" s="12">
        <v>1.7250000000000001</v>
      </c>
      <c r="P22" s="12">
        <v>1.0999999999999999E-2</v>
      </c>
      <c r="Q22" s="12">
        <v>8.0000000000000002E-3</v>
      </c>
      <c r="R22" s="2">
        <v>43796</v>
      </c>
      <c r="S22" s="13">
        <v>0.50459490740740742</v>
      </c>
      <c r="T22" s="12">
        <v>2.04</v>
      </c>
      <c r="U22" s="12">
        <v>-82.434284513099996</v>
      </c>
      <c r="V22" s="12">
        <v>27.896472188000001</v>
      </c>
      <c r="W22" s="12">
        <v>-0.36155999999999999</v>
      </c>
    </row>
    <row r="23" spans="1:23" x14ac:dyDescent="0.3">
      <c r="A23" s="12">
        <v>3086562.2831000001</v>
      </c>
      <c r="B23" s="12">
        <v>358832.74670000002</v>
      </c>
      <c r="C23" s="12">
        <v>-0.34649999999999997</v>
      </c>
      <c r="D23" s="12">
        <v>22</v>
      </c>
      <c r="F23" s="12">
        <v>1.4E-2</v>
      </c>
      <c r="G23" s="12">
        <v>0.02</v>
      </c>
      <c r="H23" s="12" t="s">
        <v>240</v>
      </c>
      <c r="I23" s="12">
        <v>13</v>
      </c>
      <c r="J23" s="12">
        <v>2</v>
      </c>
      <c r="K23" s="12">
        <v>1.363</v>
      </c>
      <c r="L23" s="12">
        <v>0.79900000000000004</v>
      </c>
      <c r="M23" s="12">
        <v>1.1040000000000001</v>
      </c>
      <c r="N23" s="12">
        <v>1.0569999999999999</v>
      </c>
      <c r="O23" s="12">
        <v>1.7250000000000001</v>
      </c>
      <c r="P23" s="12">
        <v>1.0999999999999999E-2</v>
      </c>
      <c r="Q23" s="12">
        <v>8.0000000000000002E-3</v>
      </c>
      <c r="R23" s="2">
        <v>43796</v>
      </c>
      <c r="S23" s="13">
        <v>0.50473379629629633</v>
      </c>
      <c r="T23" s="12">
        <v>2.04</v>
      </c>
      <c r="U23" s="12">
        <v>-82.434303804899997</v>
      </c>
      <c r="V23" s="12">
        <v>27.896484023199999</v>
      </c>
      <c r="W23" s="12">
        <v>-0.25535000000000002</v>
      </c>
    </row>
    <row r="24" spans="1:23" x14ac:dyDescent="0.3">
      <c r="A24" s="12">
        <v>3086564.4898999999</v>
      </c>
      <c r="B24" s="12">
        <v>358830.402</v>
      </c>
      <c r="C24" s="12">
        <v>-0.35039999999999999</v>
      </c>
      <c r="D24" s="12">
        <v>23</v>
      </c>
      <c r="F24" s="12">
        <v>1.0999999999999999E-2</v>
      </c>
      <c r="G24" s="12">
        <v>1.6E-2</v>
      </c>
      <c r="H24" s="12" t="s">
        <v>240</v>
      </c>
      <c r="I24" s="12">
        <v>13</v>
      </c>
      <c r="J24" s="12">
        <v>2</v>
      </c>
      <c r="K24" s="12">
        <v>1.361</v>
      </c>
      <c r="L24" s="12">
        <v>0.8</v>
      </c>
      <c r="M24" s="12">
        <v>1.1020000000000001</v>
      </c>
      <c r="N24" s="12">
        <v>1.0549999999999999</v>
      </c>
      <c r="O24" s="12">
        <v>1.722</v>
      </c>
      <c r="P24" s="12">
        <v>8.9999999999999993E-3</v>
      </c>
      <c r="Q24" s="12">
        <v>7.0000000000000001E-3</v>
      </c>
      <c r="R24" s="2">
        <v>43796</v>
      </c>
      <c r="S24" s="13">
        <v>0.50520833333333337</v>
      </c>
      <c r="T24" s="12">
        <v>2.04</v>
      </c>
      <c r="U24" s="12">
        <v>-82.434327884300004</v>
      </c>
      <c r="V24" s="12">
        <v>27.896503690799999</v>
      </c>
      <c r="W24" s="12">
        <v>-0.25924999999999998</v>
      </c>
    </row>
    <row r="25" spans="1:23" x14ac:dyDescent="0.3">
      <c r="A25" s="12">
        <v>3086566.0463999999</v>
      </c>
      <c r="B25" s="12">
        <v>358828.89370000002</v>
      </c>
      <c r="C25" s="12">
        <v>-0.51949999999999996</v>
      </c>
      <c r="D25" s="12">
        <v>24</v>
      </c>
      <c r="F25" s="12">
        <v>1.0999999999999999E-2</v>
      </c>
      <c r="G25" s="12">
        <v>1.6E-2</v>
      </c>
      <c r="H25" s="12" t="s">
        <v>240</v>
      </c>
      <c r="I25" s="12">
        <v>13</v>
      </c>
      <c r="J25" s="12">
        <v>2</v>
      </c>
      <c r="K25" s="12">
        <v>1.36</v>
      </c>
      <c r="L25" s="12">
        <v>0.8</v>
      </c>
      <c r="M25" s="12">
        <v>1.101</v>
      </c>
      <c r="N25" s="12">
        <v>1.054</v>
      </c>
      <c r="O25" s="12">
        <v>1.7210000000000001</v>
      </c>
      <c r="P25" s="12">
        <v>8.9999999999999993E-3</v>
      </c>
      <c r="Q25" s="12">
        <v>7.0000000000000001E-3</v>
      </c>
      <c r="R25" s="2">
        <v>43796</v>
      </c>
      <c r="S25" s="13">
        <v>0.50541666666666674</v>
      </c>
      <c r="T25" s="12">
        <v>2.04</v>
      </c>
      <c r="U25" s="12">
        <v>-82.434343390400002</v>
      </c>
      <c r="V25" s="12">
        <v>27.896517578099999</v>
      </c>
      <c r="W25" s="12">
        <v>-0.42835000000000001</v>
      </c>
    </row>
    <row r="26" spans="1:23" x14ac:dyDescent="0.3">
      <c r="A26" s="12">
        <v>3086567.2930999999</v>
      </c>
      <c r="B26" s="12">
        <v>358826.67700000003</v>
      </c>
      <c r="C26" s="12">
        <v>-0.46629999999999999</v>
      </c>
      <c r="D26" s="12">
        <v>25</v>
      </c>
      <c r="F26" s="12">
        <v>1.0999999999999999E-2</v>
      </c>
      <c r="G26" s="12">
        <v>1.6E-2</v>
      </c>
      <c r="H26" s="12" t="s">
        <v>240</v>
      </c>
      <c r="I26" s="12">
        <v>13</v>
      </c>
      <c r="J26" s="12">
        <v>1</v>
      </c>
      <c r="K26" s="12">
        <v>1.36</v>
      </c>
      <c r="L26" s="12">
        <v>0.8</v>
      </c>
      <c r="M26" s="12">
        <v>1.1000000000000001</v>
      </c>
      <c r="N26" s="12">
        <v>1.0529999999999999</v>
      </c>
      <c r="O26" s="12">
        <v>1.72</v>
      </c>
      <c r="P26" s="12">
        <v>8.9999999999999993E-3</v>
      </c>
      <c r="Q26" s="12">
        <v>7.0000000000000001E-3</v>
      </c>
      <c r="R26" s="2">
        <v>43796</v>
      </c>
      <c r="S26" s="13">
        <v>0.50561342592592595</v>
      </c>
      <c r="T26" s="12">
        <v>2.04</v>
      </c>
      <c r="U26" s="12">
        <v>-82.434366055400005</v>
      </c>
      <c r="V26" s="12">
        <v>27.896528594700001</v>
      </c>
      <c r="W26" s="12">
        <v>-0.37514999999999998</v>
      </c>
    </row>
    <row r="27" spans="1:23" x14ac:dyDescent="0.3">
      <c r="A27" s="12">
        <v>3086570.9394</v>
      </c>
      <c r="B27" s="12">
        <v>358828.17739999999</v>
      </c>
      <c r="C27" s="12">
        <v>-0.6129</v>
      </c>
      <c r="D27" s="12">
        <v>26</v>
      </c>
      <c r="F27" s="12">
        <v>1.0999999999999999E-2</v>
      </c>
      <c r="G27" s="12">
        <v>1.7000000000000001E-2</v>
      </c>
      <c r="H27" s="12" t="s">
        <v>240</v>
      </c>
      <c r="I27" s="12">
        <v>13</v>
      </c>
      <c r="J27" s="12">
        <v>2</v>
      </c>
      <c r="K27" s="12">
        <v>1.359</v>
      </c>
      <c r="L27" s="12">
        <v>0.8</v>
      </c>
      <c r="M27" s="12">
        <v>1.0980000000000001</v>
      </c>
      <c r="N27" s="12">
        <v>1.052</v>
      </c>
      <c r="O27" s="12">
        <v>1.7190000000000001</v>
      </c>
      <c r="P27" s="12">
        <v>8.9999999999999993E-3</v>
      </c>
      <c r="Q27" s="12">
        <v>7.0000000000000001E-3</v>
      </c>
      <c r="R27" s="2">
        <v>43796</v>
      </c>
      <c r="S27" s="13">
        <v>0.50586805555555558</v>
      </c>
      <c r="T27" s="12">
        <v>2.04</v>
      </c>
      <c r="U27" s="12">
        <v>-82.434351248699997</v>
      </c>
      <c r="V27" s="12">
        <v>27.896561659700001</v>
      </c>
      <c r="W27" s="12">
        <v>-0.52176999999999996</v>
      </c>
    </row>
    <row r="28" spans="1:23" x14ac:dyDescent="0.3">
      <c r="A28" s="12">
        <v>3086569.9372</v>
      </c>
      <c r="B28" s="12">
        <v>358830.0637</v>
      </c>
      <c r="C28" s="12">
        <v>-0.62150000000000005</v>
      </c>
      <c r="D28" s="12">
        <v>27</v>
      </c>
      <c r="F28" s="12">
        <v>1.2E-2</v>
      </c>
      <c r="G28" s="12">
        <v>1.7000000000000001E-2</v>
      </c>
      <c r="H28" s="12" t="s">
        <v>240</v>
      </c>
      <c r="I28" s="12">
        <v>13</v>
      </c>
      <c r="J28" s="12">
        <v>2</v>
      </c>
      <c r="K28" s="12">
        <v>1.359</v>
      </c>
      <c r="L28" s="12">
        <v>0.8</v>
      </c>
      <c r="M28" s="12">
        <v>1.0980000000000001</v>
      </c>
      <c r="N28" s="12">
        <v>1.0509999999999999</v>
      </c>
      <c r="O28" s="12">
        <v>1.718</v>
      </c>
      <c r="P28" s="12">
        <v>8.9999999999999993E-3</v>
      </c>
      <c r="Q28" s="12">
        <v>7.0000000000000001E-3</v>
      </c>
      <c r="R28" s="2">
        <v>43796</v>
      </c>
      <c r="S28" s="13">
        <v>0.50601851851851853</v>
      </c>
      <c r="T28" s="12">
        <v>2.04</v>
      </c>
      <c r="U28" s="12">
        <v>-82.434331968899997</v>
      </c>
      <c r="V28" s="12">
        <v>27.896552814700001</v>
      </c>
      <c r="W28" s="12">
        <v>-0.53037999999999996</v>
      </c>
    </row>
    <row r="29" spans="1:23" x14ac:dyDescent="0.3">
      <c r="A29" s="12">
        <v>3086569.0773</v>
      </c>
      <c r="B29" s="12">
        <v>358832.64610000001</v>
      </c>
      <c r="C29" s="12">
        <v>-0.52249999999999996</v>
      </c>
      <c r="D29" s="12">
        <v>28</v>
      </c>
      <c r="F29" s="12">
        <v>1.0999999999999999E-2</v>
      </c>
      <c r="G29" s="12">
        <v>1.7000000000000001E-2</v>
      </c>
      <c r="H29" s="12" t="s">
        <v>240</v>
      </c>
      <c r="I29" s="12">
        <v>13</v>
      </c>
      <c r="J29" s="12">
        <v>2</v>
      </c>
      <c r="K29" s="12">
        <v>1.3580000000000001</v>
      </c>
      <c r="L29" s="12">
        <v>0.8</v>
      </c>
      <c r="M29" s="12">
        <v>1.097</v>
      </c>
      <c r="N29" s="12">
        <v>1.05</v>
      </c>
      <c r="O29" s="12">
        <v>1.7170000000000001</v>
      </c>
      <c r="P29" s="12">
        <v>8.9999999999999993E-3</v>
      </c>
      <c r="Q29" s="12">
        <v>7.0000000000000001E-3</v>
      </c>
      <c r="R29" s="2">
        <v>43796</v>
      </c>
      <c r="S29" s="13">
        <v>0.50620370370370371</v>
      </c>
      <c r="T29" s="12">
        <v>2.04</v>
      </c>
      <c r="U29" s="12">
        <v>-82.434305635300007</v>
      </c>
      <c r="V29" s="12">
        <v>27.8965453275</v>
      </c>
      <c r="W29" s="12">
        <v>-0.43139</v>
      </c>
    </row>
    <row r="30" spans="1:23" x14ac:dyDescent="0.3">
      <c r="A30" s="12">
        <v>3086568.4421000001</v>
      </c>
      <c r="B30" s="12">
        <v>358834.21260000003</v>
      </c>
      <c r="C30" s="12">
        <v>-0.38179999999999997</v>
      </c>
      <c r="D30" s="12">
        <v>29</v>
      </c>
      <c r="F30" s="12">
        <v>1.2999999999999999E-2</v>
      </c>
      <c r="G30" s="12">
        <v>1.9E-2</v>
      </c>
      <c r="H30" s="12" t="s">
        <v>240</v>
      </c>
      <c r="I30" s="12">
        <v>13</v>
      </c>
      <c r="J30" s="12">
        <v>8</v>
      </c>
      <c r="K30" s="12">
        <v>1.357</v>
      </c>
      <c r="L30" s="12">
        <v>0.8</v>
      </c>
      <c r="M30" s="12">
        <v>1.0960000000000001</v>
      </c>
      <c r="N30" s="12">
        <v>1.05</v>
      </c>
      <c r="O30" s="12">
        <v>1.716</v>
      </c>
      <c r="P30" s="12">
        <v>0.01</v>
      </c>
      <c r="Q30" s="12">
        <v>8.0000000000000002E-3</v>
      </c>
      <c r="R30" s="2">
        <v>43796</v>
      </c>
      <c r="S30" s="13">
        <v>0.50636574074074081</v>
      </c>
      <c r="T30" s="12">
        <v>2.04</v>
      </c>
      <c r="U30" s="12">
        <v>-82.434289647599996</v>
      </c>
      <c r="V30" s="12">
        <v>27.8965397606</v>
      </c>
      <c r="W30" s="12">
        <v>-0.29069</v>
      </c>
    </row>
    <row r="31" spans="1:23" x14ac:dyDescent="0.3">
      <c r="A31" s="12">
        <v>3086567.3091000002</v>
      </c>
      <c r="B31" s="12">
        <v>358837.35210000002</v>
      </c>
      <c r="C31" s="12">
        <v>-0.52659999999999996</v>
      </c>
      <c r="D31" s="12">
        <v>30</v>
      </c>
      <c r="F31" s="12">
        <v>1.0999999999999999E-2</v>
      </c>
      <c r="G31" s="12">
        <v>1.6E-2</v>
      </c>
      <c r="H31" s="12" t="s">
        <v>240</v>
      </c>
      <c r="I31" s="12">
        <v>14</v>
      </c>
      <c r="J31" s="12">
        <v>2</v>
      </c>
      <c r="K31" s="12">
        <v>1.3540000000000001</v>
      </c>
      <c r="L31" s="12">
        <v>0.80100000000000005</v>
      </c>
      <c r="M31" s="12">
        <v>1.0920000000000001</v>
      </c>
      <c r="N31" s="12">
        <v>1.046</v>
      </c>
      <c r="O31" s="12">
        <v>1.712</v>
      </c>
      <c r="P31" s="12">
        <v>8.9999999999999993E-3</v>
      </c>
      <c r="Q31" s="12">
        <v>7.0000000000000001E-3</v>
      </c>
      <c r="R31" s="2">
        <v>43796</v>
      </c>
      <c r="S31" s="13">
        <v>0.50716435185185182</v>
      </c>
      <c r="T31" s="12">
        <v>2.04</v>
      </c>
      <c r="U31" s="12">
        <v>-82.434257622600001</v>
      </c>
      <c r="V31" s="12">
        <v>27.8965298677</v>
      </c>
      <c r="W31" s="12">
        <v>-0.4355</v>
      </c>
    </row>
    <row r="32" spans="1:23" x14ac:dyDescent="0.3">
      <c r="A32" s="12">
        <v>3086566.1524999999</v>
      </c>
      <c r="B32" s="12">
        <v>358840.03610000003</v>
      </c>
      <c r="C32" s="12">
        <v>-0.66920000000000002</v>
      </c>
      <c r="D32" s="12">
        <v>31</v>
      </c>
      <c r="F32" s="12">
        <v>1.0999999999999999E-2</v>
      </c>
      <c r="G32" s="12">
        <v>1.6E-2</v>
      </c>
      <c r="H32" s="12" t="s">
        <v>240</v>
      </c>
      <c r="I32" s="12">
        <v>14</v>
      </c>
      <c r="J32" s="12">
        <v>2</v>
      </c>
      <c r="K32" s="12">
        <v>1.282</v>
      </c>
      <c r="L32" s="12">
        <v>0.71</v>
      </c>
      <c r="M32" s="12">
        <v>1.0680000000000001</v>
      </c>
      <c r="N32" s="12">
        <v>0.94099999999999995</v>
      </c>
      <c r="O32" s="12">
        <v>1.591</v>
      </c>
      <c r="P32" s="12">
        <v>8.9999999999999993E-3</v>
      </c>
      <c r="Q32" s="12">
        <v>7.0000000000000001E-3</v>
      </c>
      <c r="R32" s="2">
        <v>43796</v>
      </c>
      <c r="S32" s="13">
        <v>0.507349537037037</v>
      </c>
      <c r="T32" s="12">
        <v>2.04</v>
      </c>
      <c r="U32" s="12">
        <v>-82.434230221600004</v>
      </c>
      <c r="V32" s="12">
        <v>27.8965197136</v>
      </c>
      <c r="W32" s="12">
        <v>-0.57811000000000001</v>
      </c>
    </row>
    <row r="33" spans="1:23" x14ac:dyDescent="0.3">
      <c r="A33" s="12">
        <v>3086568.9081999999</v>
      </c>
      <c r="B33" s="12">
        <v>358842.48070000001</v>
      </c>
      <c r="C33" s="12">
        <v>-0.70789999999999997</v>
      </c>
      <c r="D33" s="12">
        <v>32</v>
      </c>
      <c r="F33" s="12">
        <v>1.0999999999999999E-2</v>
      </c>
      <c r="G33" s="12">
        <v>1.6E-2</v>
      </c>
      <c r="H33" s="12" t="s">
        <v>240</v>
      </c>
      <c r="I33" s="12">
        <v>14</v>
      </c>
      <c r="J33" s="12">
        <v>2</v>
      </c>
      <c r="K33" s="12">
        <v>1.282</v>
      </c>
      <c r="L33" s="12">
        <v>0.71</v>
      </c>
      <c r="M33" s="12">
        <v>1.0680000000000001</v>
      </c>
      <c r="N33" s="12">
        <v>0.94099999999999995</v>
      </c>
      <c r="O33" s="12">
        <v>1.59</v>
      </c>
      <c r="P33" s="12">
        <v>8.9999999999999993E-3</v>
      </c>
      <c r="Q33" s="12">
        <v>7.0000000000000001E-3</v>
      </c>
      <c r="R33" s="2">
        <v>43796</v>
      </c>
      <c r="S33" s="13">
        <v>0.50754629629629633</v>
      </c>
      <c r="T33" s="12">
        <v>2.04</v>
      </c>
      <c r="U33" s="12">
        <v>-82.434205718000001</v>
      </c>
      <c r="V33" s="12">
        <v>27.896544841099999</v>
      </c>
      <c r="W33" s="12">
        <v>-0.61684000000000005</v>
      </c>
    </row>
    <row r="34" spans="1:23" x14ac:dyDescent="0.3">
      <c r="A34" s="12">
        <v>3086571.3768000002</v>
      </c>
      <c r="B34" s="12">
        <v>358839.78350000002</v>
      </c>
      <c r="C34" s="12">
        <v>-0.62290000000000001</v>
      </c>
      <c r="D34" s="12">
        <v>33</v>
      </c>
      <c r="F34" s="12">
        <v>1.0999999999999999E-2</v>
      </c>
      <c r="G34" s="12">
        <v>1.6E-2</v>
      </c>
      <c r="H34" s="12" t="s">
        <v>240</v>
      </c>
      <c r="I34" s="12">
        <v>14</v>
      </c>
      <c r="J34" s="12">
        <v>1</v>
      </c>
      <c r="K34" s="12">
        <v>1.282</v>
      </c>
      <c r="L34" s="12">
        <v>0.71</v>
      </c>
      <c r="M34" s="12">
        <v>1.0669999999999999</v>
      </c>
      <c r="N34" s="12">
        <v>0.94099999999999995</v>
      </c>
      <c r="O34" s="12">
        <v>1.59</v>
      </c>
      <c r="P34" s="12">
        <v>8.9999999999999993E-3</v>
      </c>
      <c r="Q34" s="12">
        <v>7.0000000000000001E-3</v>
      </c>
      <c r="R34" s="2">
        <v>43796</v>
      </c>
      <c r="S34" s="13">
        <v>0.50774305555555554</v>
      </c>
      <c r="T34" s="12">
        <v>2.04</v>
      </c>
      <c r="U34" s="12">
        <v>-82.434233409100003</v>
      </c>
      <c r="V34" s="12">
        <v>27.8965668341</v>
      </c>
      <c r="W34" s="12">
        <v>-0.53183000000000002</v>
      </c>
    </row>
    <row r="35" spans="1:23" x14ac:dyDescent="0.3">
      <c r="A35" s="12">
        <v>3086572.7168000001</v>
      </c>
      <c r="B35" s="12">
        <v>358838.36589999998</v>
      </c>
      <c r="C35" s="12">
        <v>-0.44169999999999998</v>
      </c>
      <c r="D35" s="12">
        <v>34</v>
      </c>
      <c r="F35" s="12">
        <v>1.0999999999999999E-2</v>
      </c>
      <c r="G35" s="12">
        <v>1.6E-2</v>
      </c>
      <c r="H35" s="12" t="s">
        <v>240</v>
      </c>
      <c r="I35" s="12">
        <v>14</v>
      </c>
      <c r="J35" s="12">
        <v>2</v>
      </c>
      <c r="K35" s="12">
        <v>1.282</v>
      </c>
      <c r="L35" s="12">
        <v>0.71</v>
      </c>
      <c r="M35" s="12">
        <v>1.0669999999999999</v>
      </c>
      <c r="N35" s="12">
        <v>0.94099999999999995</v>
      </c>
      <c r="O35" s="12">
        <v>1.59</v>
      </c>
      <c r="P35" s="12">
        <v>8.9999999999999993E-3</v>
      </c>
      <c r="Q35" s="12">
        <v>7.0000000000000001E-3</v>
      </c>
      <c r="R35" s="2">
        <v>43796</v>
      </c>
      <c r="S35" s="13">
        <v>0.50790509259259264</v>
      </c>
      <c r="T35" s="12">
        <v>2.04</v>
      </c>
      <c r="U35" s="12">
        <v>-82.434247968199998</v>
      </c>
      <c r="V35" s="12">
        <v>27.896578777199998</v>
      </c>
      <c r="W35" s="12">
        <v>-0.35063</v>
      </c>
    </row>
    <row r="36" spans="1:23" x14ac:dyDescent="0.3">
      <c r="A36" s="12">
        <v>3086574.7845999999</v>
      </c>
      <c r="B36" s="12">
        <v>358836.0895</v>
      </c>
      <c r="C36" s="12">
        <v>-0.59370000000000001</v>
      </c>
      <c r="D36" s="12">
        <v>35</v>
      </c>
      <c r="F36" s="12">
        <v>1.0999999999999999E-2</v>
      </c>
      <c r="G36" s="12">
        <v>1.7000000000000001E-2</v>
      </c>
      <c r="H36" s="12" t="s">
        <v>240</v>
      </c>
      <c r="I36" s="12">
        <v>13</v>
      </c>
      <c r="J36" s="12">
        <v>2</v>
      </c>
      <c r="K36" s="12">
        <v>1.3740000000000001</v>
      </c>
      <c r="L36" s="12">
        <v>0.77300000000000002</v>
      </c>
      <c r="M36" s="12">
        <v>1.135</v>
      </c>
      <c r="N36" s="12">
        <v>1.0620000000000001</v>
      </c>
      <c r="O36" s="12">
        <v>1.736</v>
      </c>
      <c r="P36" s="12">
        <v>8.9999999999999993E-3</v>
      </c>
      <c r="Q36" s="12">
        <v>7.0000000000000001E-3</v>
      </c>
      <c r="R36" s="2">
        <v>43796</v>
      </c>
      <c r="S36" s="13">
        <v>0.50836805555555553</v>
      </c>
      <c r="T36" s="12">
        <v>2.04</v>
      </c>
      <c r="U36" s="12">
        <v>-82.434271337300004</v>
      </c>
      <c r="V36" s="12">
        <v>27.896597197599998</v>
      </c>
      <c r="W36" s="12">
        <v>-0.50263000000000002</v>
      </c>
    </row>
    <row r="37" spans="1:23" x14ac:dyDescent="0.3">
      <c r="A37" s="12">
        <v>3086575.7790999999</v>
      </c>
      <c r="B37" s="12">
        <v>358834.6384</v>
      </c>
      <c r="C37" s="12">
        <v>-0.65780000000000005</v>
      </c>
      <c r="D37" s="12">
        <v>36</v>
      </c>
      <c r="F37" s="12">
        <v>1.2E-2</v>
      </c>
      <c r="G37" s="12">
        <v>1.7000000000000001E-2</v>
      </c>
      <c r="H37" s="12" t="s">
        <v>240</v>
      </c>
      <c r="I37" s="12">
        <v>13</v>
      </c>
      <c r="J37" s="12">
        <v>2</v>
      </c>
      <c r="K37" s="12">
        <v>1.3759999999999999</v>
      </c>
      <c r="L37" s="12">
        <v>0.77400000000000002</v>
      </c>
      <c r="M37" s="12">
        <v>1.1379999999999999</v>
      </c>
      <c r="N37" s="12">
        <v>1.0660000000000001</v>
      </c>
      <c r="O37" s="12">
        <v>1.7410000000000001</v>
      </c>
      <c r="P37" s="12">
        <v>8.9999999999999993E-3</v>
      </c>
      <c r="Q37" s="12">
        <v>7.0000000000000001E-3</v>
      </c>
      <c r="R37" s="2">
        <v>43796</v>
      </c>
      <c r="S37" s="13">
        <v>0.50868055555555558</v>
      </c>
      <c r="T37" s="12">
        <v>2.04</v>
      </c>
      <c r="U37" s="12">
        <v>-82.434286195499993</v>
      </c>
      <c r="V37" s="12">
        <v>27.896606019099998</v>
      </c>
      <c r="W37" s="12">
        <v>-0.56672999999999996</v>
      </c>
    </row>
    <row r="38" spans="1:23" x14ac:dyDescent="0.3">
      <c r="A38" s="12">
        <v>3086578.6469000001</v>
      </c>
      <c r="B38" s="12">
        <v>358836.4007</v>
      </c>
      <c r="C38" s="12">
        <v>-0.72660000000000002</v>
      </c>
      <c r="D38" s="12">
        <v>37</v>
      </c>
      <c r="F38" s="12">
        <v>1.2E-2</v>
      </c>
      <c r="G38" s="12">
        <v>1.7000000000000001E-2</v>
      </c>
      <c r="H38" s="12" t="s">
        <v>240</v>
      </c>
      <c r="I38" s="12">
        <v>13</v>
      </c>
      <c r="J38" s="12">
        <v>1</v>
      </c>
      <c r="K38" s="12">
        <v>1.377</v>
      </c>
      <c r="L38" s="12">
        <v>0.77400000000000002</v>
      </c>
      <c r="M38" s="12">
        <v>1.139</v>
      </c>
      <c r="N38" s="12">
        <v>1.0680000000000001</v>
      </c>
      <c r="O38" s="12">
        <v>1.7430000000000001</v>
      </c>
      <c r="P38" s="12">
        <v>0.01</v>
      </c>
      <c r="Q38" s="12">
        <v>7.0000000000000001E-3</v>
      </c>
      <c r="R38" s="2">
        <v>43796</v>
      </c>
      <c r="S38" s="13">
        <v>0.5088773148148148</v>
      </c>
      <c r="T38" s="12">
        <v>2.04</v>
      </c>
      <c r="U38" s="12">
        <v>-82.434268635799995</v>
      </c>
      <c r="V38" s="12">
        <v>27.896632086099999</v>
      </c>
      <c r="W38" s="12">
        <v>-0.63554999999999995</v>
      </c>
    </row>
    <row r="39" spans="1:23" x14ac:dyDescent="0.3">
      <c r="A39" s="12">
        <v>3086577.1354</v>
      </c>
      <c r="B39" s="12">
        <v>358838.51459999999</v>
      </c>
      <c r="C39" s="12">
        <v>-0.6804</v>
      </c>
      <c r="D39" s="12">
        <v>38</v>
      </c>
      <c r="F39" s="12">
        <v>1.2E-2</v>
      </c>
      <c r="G39" s="12">
        <v>1.7000000000000001E-2</v>
      </c>
      <c r="H39" s="12" t="s">
        <v>240</v>
      </c>
      <c r="I39" s="12">
        <v>13</v>
      </c>
      <c r="J39" s="12">
        <v>2</v>
      </c>
      <c r="K39" s="12">
        <v>1.3779999999999999</v>
      </c>
      <c r="L39" s="12">
        <v>0.77400000000000002</v>
      </c>
      <c r="M39" s="12">
        <v>1.1399999999999999</v>
      </c>
      <c r="N39" s="12">
        <v>1.069</v>
      </c>
      <c r="O39" s="12">
        <v>1.744</v>
      </c>
      <c r="P39" s="12">
        <v>8.9999999999999993E-3</v>
      </c>
      <c r="Q39" s="12">
        <v>7.0000000000000001E-3</v>
      </c>
      <c r="R39" s="2">
        <v>43796</v>
      </c>
      <c r="S39" s="13">
        <v>0.50906249999999997</v>
      </c>
      <c r="T39" s="12">
        <v>2.04</v>
      </c>
      <c r="U39" s="12">
        <v>-82.434246983500003</v>
      </c>
      <c r="V39" s="12">
        <v>27.896618668999999</v>
      </c>
      <c r="W39" s="12">
        <v>-0.58935000000000004</v>
      </c>
    </row>
    <row r="40" spans="1:23" x14ac:dyDescent="0.3">
      <c r="A40" s="12">
        <v>3086574.8195000002</v>
      </c>
      <c r="B40" s="12">
        <v>358840.9902</v>
      </c>
      <c r="C40" s="12">
        <v>-0.64159999999999995</v>
      </c>
      <c r="D40" s="12">
        <v>39</v>
      </c>
      <c r="F40" s="12">
        <v>1.2E-2</v>
      </c>
      <c r="G40" s="12">
        <v>1.7000000000000001E-2</v>
      </c>
      <c r="H40" s="12" t="s">
        <v>240</v>
      </c>
      <c r="I40" s="12">
        <v>13</v>
      </c>
      <c r="J40" s="12">
        <v>1</v>
      </c>
      <c r="K40" s="12">
        <v>1.379</v>
      </c>
      <c r="L40" s="12">
        <v>0.77500000000000002</v>
      </c>
      <c r="M40" s="12">
        <v>1.141</v>
      </c>
      <c r="N40" s="12">
        <v>1.071</v>
      </c>
      <c r="O40" s="12">
        <v>1.746</v>
      </c>
      <c r="P40" s="12">
        <v>0.01</v>
      </c>
      <c r="Q40" s="12">
        <v>7.0000000000000001E-3</v>
      </c>
      <c r="R40" s="2">
        <v>43796</v>
      </c>
      <c r="S40" s="13">
        <v>0.50935185185185183</v>
      </c>
      <c r="T40" s="12">
        <v>2.04</v>
      </c>
      <c r="U40" s="12">
        <v>-82.434221561399994</v>
      </c>
      <c r="V40" s="12">
        <v>27.8965980306</v>
      </c>
      <c r="W40" s="12">
        <v>-0.55056000000000005</v>
      </c>
    </row>
    <row r="41" spans="1:23" x14ac:dyDescent="0.3">
      <c r="A41" s="12">
        <v>3086573.0572000002</v>
      </c>
      <c r="B41" s="12">
        <v>358844.08720000001</v>
      </c>
      <c r="C41" s="12">
        <v>-0.71330000000000005</v>
      </c>
      <c r="D41" s="12">
        <v>40</v>
      </c>
      <c r="F41" s="12">
        <v>1.2E-2</v>
      </c>
      <c r="G41" s="12">
        <v>1.7000000000000001E-2</v>
      </c>
      <c r="H41" s="12" t="s">
        <v>240</v>
      </c>
      <c r="I41" s="12">
        <v>13</v>
      </c>
      <c r="J41" s="12">
        <v>2</v>
      </c>
      <c r="K41" s="12">
        <v>1.38</v>
      </c>
      <c r="L41" s="12">
        <v>0.77500000000000002</v>
      </c>
      <c r="M41" s="12">
        <v>1.1419999999999999</v>
      </c>
      <c r="N41" s="12">
        <v>1.073</v>
      </c>
      <c r="O41" s="12">
        <v>1.748</v>
      </c>
      <c r="P41" s="12">
        <v>0.01</v>
      </c>
      <c r="Q41" s="12">
        <v>7.0000000000000001E-3</v>
      </c>
      <c r="R41" s="2">
        <v>43796</v>
      </c>
      <c r="S41" s="13">
        <v>0.50958333333333339</v>
      </c>
      <c r="T41" s="12">
        <v>2.04</v>
      </c>
      <c r="U41" s="12">
        <v>-82.434189893300001</v>
      </c>
      <c r="V41" s="12">
        <v>27.896582454000001</v>
      </c>
      <c r="W41" s="12">
        <v>-0.62226000000000004</v>
      </c>
    </row>
    <row r="42" spans="1:23" x14ac:dyDescent="0.3">
      <c r="A42" s="12">
        <v>3086576.2069999999</v>
      </c>
      <c r="B42" s="12">
        <v>358845.80450000003</v>
      </c>
      <c r="C42" s="12">
        <v>-0.70630000000000004</v>
      </c>
      <c r="D42" s="12">
        <v>41</v>
      </c>
      <c r="F42" s="12">
        <v>1.2E-2</v>
      </c>
      <c r="G42" s="12">
        <v>1.7000000000000001E-2</v>
      </c>
      <c r="H42" s="12" t="s">
        <v>240</v>
      </c>
      <c r="I42" s="12">
        <v>13</v>
      </c>
      <c r="J42" s="12">
        <v>1</v>
      </c>
      <c r="K42" s="12">
        <v>1.381</v>
      </c>
      <c r="L42" s="12">
        <v>0.77500000000000002</v>
      </c>
      <c r="M42" s="12">
        <v>1.143</v>
      </c>
      <c r="N42" s="12">
        <v>1.0740000000000001</v>
      </c>
      <c r="O42" s="12">
        <v>1.75</v>
      </c>
      <c r="P42" s="12">
        <v>0.01</v>
      </c>
      <c r="Q42" s="12">
        <v>7.0000000000000001E-3</v>
      </c>
      <c r="R42" s="2">
        <v>43796</v>
      </c>
      <c r="S42" s="13">
        <v>0.50980324074074079</v>
      </c>
      <c r="T42" s="12">
        <v>2.04</v>
      </c>
      <c r="U42" s="12">
        <v>-82.434172824200004</v>
      </c>
      <c r="V42" s="12">
        <v>27.896611061200002</v>
      </c>
      <c r="W42" s="12">
        <v>-0.61529</v>
      </c>
    </row>
    <row r="43" spans="1:23" x14ac:dyDescent="0.3">
      <c r="A43" s="12">
        <v>3086577.7499000002</v>
      </c>
      <c r="B43" s="12">
        <v>358843.1703</v>
      </c>
      <c r="C43" s="12">
        <v>-0.68740000000000001</v>
      </c>
      <c r="D43" s="12">
        <v>42</v>
      </c>
      <c r="F43" s="12">
        <v>1.2E-2</v>
      </c>
      <c r="G43" s="12">
        <v>1.7000000000000001E-2</v>
      </c>
      <c r="H43" s="12" t="s">
        <v>240</v>
      </c>
      <c r="I43" s="12">
        <v>13</v>
      </c>
      <c r="J43" s="12">
        <v>2</v>
      </c>
      <c r="K43" s="12">
        <v>1.3819999999999999</v>
      </c>
      <c r="L43" s="12">
        <v>0.77600000000000002</v>
      </c>
      <c r="M43" s="12">
        <v>1.1439999999999999</v>
      </c>
      <c r="N43" s="12">
        <v>1.075</v>
      </c>
      <c r="O43" s="12">
        <v>1.7509999999999999</v>
      </c>
      <c r="P43" s="12">
        <v>0.01</v>
      </c>
      <c r="Q43" s="12">
        <v>7.0000000000000001E-3</v>
      </c>
      <c r="R43" s="2">
        <v>43796</v>
      </c>
      <c r="S43" s="13">
        <v>0.50997685185185182</v>
      </c>
      <c r="T43" s="12">
        <v>2.04</v>
      </c>
      <c r="U43" s="12">
        <v>-82.434199765299994</v>
      </c>
      <c r="V43" s="12">
        <v>27.896624706800001</v>
      </c>
      <c r="W43" s="12">
        <v>-0.59638000000000002</v>
      </c>
    </row>
    <row r="44" spans="1:23" x14ac:dyDescent="0.3">
      <c r="A44" s="12">
        <v>3086579.3234999999</v>
      </c>
      <c r="B44" s="12">
        <v>358841.77490000002</v>
      </c>
      <c r="C44" s="12">
        <v>-0.7137</v>
      </c>
      <c r="D44" s="12">
        <v>43</v>
      </c>
      <c r="F44" s="12">
        <v>1.2E-2</v>
      </c>
      <c r="G44" s="12">
        <v>1.7000000000000001E-2</v>
      </c>
      <c r="H44" s="12" t="s">
        <v>240</v>
      </c>
      <c r="I44" s="12">
        <v>13</v>
      </c>
      <c r="J44" s="12">
        <v>1</v>
      </c>
      <c r="K44" s="12">
        <v>1.383</v>
      </c>
      <c r="L44" s="12">
        <v>0.77600000000000002</v>
      </c>
      <c r="M44" s="12">
        <v>1.145</v>
      </c>
      <c r="N44" s="12">
        <v>1.077</v>
      </c>
      <c r="O44" s="12">
        <v>1.7529999999999999</v>
      </c>
      <c r="P44" s="12">
        <v>0.01</v>
      </c>
      <c r="Q44" s="12">
        <v>7.0000000000000001E-3</v>
      </c>
      <c r="R44" s="2">
        <v>43796</v>
      </c>
      <c r="S44" s="13">
        <v>0.51015046296296296</v>
      </c>
      <c r="T44" s="12">
        <v>2.04</v>
      </c>
      <c r="U44" s="12">
        <v>-82.434214126599997</v>
      </c>
      <c r="V44" s="12">
        <v>27.8966387603</v>
      </c>
      <c r="W44" s="12">
        <v>-0.62268000000000001</v>
      </c>
    </row>
    <row r="45" spans="1:23" x14ac:dyDescent="0.3">
      <c r="A45" s="12">
        <v>3086580.6373000001</v>
      </c>
      <c r="B45" s="12">
        <v>358840.27740000002</v>
      </c>
      <c r="C45" s="12">
        <v>-0.7591</v>
      </c>
      <c r="D45" s="12">
        <v>44</v>
      </c>
      <c r="F45" s="12">
        <v>1.2E-2</v>
      </c>
      <c r="G45" s="12">
        <v>1.7999999999999999E-2</v>
      </c>
      <c r="H45" s="12" t="s">
        <v>240</v>
      </c>
      <c r="I45" s="12">
        <v>13</v>
      </c>
      <c r="J45" s="12">
        <v>2</v>
      </c>
      <c r="K45" s="12">
        <v>1.3839999999999999</v>
      </c>
      <c r="L45" s="12">
        <v>0.77600000000000002</v>
      </c>
      <c r="M45" s="12">
        <v>1.1459999999999999</v>
      </c>
      <c r="N45" s="12">
        <v>1.0780000000000001</v>
      </c>
      <c r="O45" s="12">
        <v>1.7549999999999999</v>
      </c>
      <c r="P45" s="12">
        <v>0.01</v>
      </c>
      <c r="Q45" s="12">
        <v>7.0000000000000001E-3</v>
      </c>
      <c r="R45" s="2">
        <v>43796</v>
      </c>
      <c r="S45" s="13">
        <v>0.51037037037037036</v>
      </c>
      <c r="T45" s="12">
        <v>2.04</v>
      </c>
      <c r="U45" s="12">
        <v>-82.434229494099995</v>
      </c>
      <c r="V45" s="12">
        <v>27.896650458500002</v>
      </c>
      <c r="W45" s="12">
        <v>-0.66808000000000001</v>
      </c>
    </row>
    <row r="46" spans="1:23" x14ac:dyDescent="0.3">
      <c r="A46" s="12">
        <v>3086581.9264000002</v>
      </c>
      <c r="B46" s="12">
        <v>358839.06069999997</v>
      </c>
      <c r="C46" s="12">
        <v>-0.7984</v>
      </c>
      <c r="D46" s="12">
        <v>45</v>
      </c>
      <c r="F46" s="12">
        <v>1.2E-2</v>
      </c>
      <c r="G46" s="12">
        <v>1.7999999999999999E-2</v>
      </c>
      <c r="H46" s="12" t="s">
        <v>240</v>
      </c>
      <c r="I46" s="12">
        <v>13</v>
      </c>
      <c r="J46" s="12">
        <v>1</v>
      </c>
      <c r="K46" s="12">
        <v>1.385</v>
      </c>
      <c r="L46" s="12">
        <v>0.77600000000000002</v>
      </c>
      <c r="M46" s="12">
        <v>1.147</v>
      </c>
      <c r="N46" s="12">
        <v>1.079</v>
      </c>
      <c r="O46" s="12">
        <v>1.7549999999999999</v>
      </c>
      <c r="P46" s="12">
        <v>0.01</v>
      </c>
      <c r="Q46" s="12">
        <v>7.0000000000000001E-3</v>
      </c>
      <c r="R46" s="2">
        <v>43796</v>
      </c>
      <c r="S46" s="13">
        <v>0.51052083333333331</v>
      </c>
      <c r="T46" s="12">
        <v>2.04</v>
      </c>
      <c r="U46" s="12">
        <v>-82.4342420065</v>
      </c>
      <c r="V46" s="12">
        <v>27.896661963500001</v>
      </c>
      <c r="W46" s="12">
        <v>-0.70738000000000001</v>
      </c>
    </row>
    <row r="47" spans="1:23" x14ac:dyDescent="0.3">
      <c r="A47" s="12">
        <v>3086583.3996000001</v>
      </c>
      <c r="B47" s="12">
        <v>358840.73479999998</v>
      </c>
      <c r="C47" s="12">
        <v>-0.80110000000000003</v>
      </c>
      <c r="D47" s="12">
        <v>46</v>
      </c>
      <c r="F47" s="12">
        <v>1.2E-2</v>
      </c>
      <c r="G47" s="12">
        <v>1.7000000000000001E-2</v>
      </c>
      <c r="H47" s="12" t="s">
        <v>240</v>
      </c>
      <c r="I47" s="12">
        <v>13</v>
      </c>
      <c r="J47" s="12">
        <v>1</v>
      </c>
      <c r="K47" s="12">
        <v>1.385</v>
      </c>
      <c r="L47" s="12">
        <v>0.77700000000000002</v>
      </c>
      <c r="M47" s="12">
        <v>1.147</v>
      </c>
      <c r="N47" s="12">
        <v>1.08</v>
      </c>
      <c r="O47" s="12">
        <v>1.7569999999999999</v>
      </c>
      <c r="P47" s="12">
        <v>0.01</v>
      </c>
      <c r="Q47" s="12">
        <v>7.0000000000000001E-3</v>
      </c>
      <c r="R47" s="2">
        <v>43796</v>
      </c>
      <c r="S47" s="13">
        <v>0.51070601851851849</v>
      </c>
      <c r="T47" s="12">
        <v>2.04</v>
      </c>
      <c r="U47" s="12">
        <v>-82.434225176699996</v>
      </c>
      <c r="V47" s="12">
        <v>27.896675435500001</v>
      </c>
      <c r="W47" s="12">
        <v>-0.71009</v>
      </c>
    </row>
    <row r="48" spans="1:23" x14ac:dyDescent="0.3">
      <c r="A48" s="12">
        <v>3086580.8821</v>
      </c>
      <c r="B48" s="12">
        <v>358843.989</v>
      </c>
      <c r="C48" s="12">
        <v>-0.75619999999999998</v>
      </c>
      <c r="D48" s="12">
        <v>47</v>
      </c>
      <c r="F48" s="12">
        <v>1.2E-2</v>
      </c>
      <c r="G48" s="12">
        <v>1.7000000000000001E-2</v>
      </c>
      <c r="H48" s="12" t="s">
        <v>240</v>
      </c>
      <c r="I48" s="12">
        <v>13</v>
      </c>
      <c r="J48" s="12">
        <v>1</v>
      </c>
      <c r="K48" s="12">
        <v>1.3879999999999999</v>
      </c>
      <c r="L48" s="12">
        <v>0.77700000000000002</v>
      </c>
      <c r="M48" s="12">
        <v>1.1499999999999999</v>
      </c>
      <c r="N48" s="12">
        <v>1.0840000000000001</v>
      </c>
      <c r="O48" s="12">
        <v>1.7609999999999999</v>
      </c>
      <c r="P48" s="12">
        <v>8.9999999999999993E-3</v>
      </c>
      <c r="Q48" s="12">
        <v>7.0000000000000001E-3</v>
      </c>
      <c r="R48" s="2">
        <v>43796</v>
      </c>
      <c r="S48" s="13">
        <v>0.5111458333333333</v>
      </c>
      <c r="T48" s="12">
        <v>2.04</v>
      </c>
      <c r="U48" s="12">
        <v>-82.434191821799999</v>
      </c>
      <c r="V48" s="12">
        <v>27.8966530601</v>
      </c>
      <c r="W48" s="12">
        <v>-0.66520000000000001</v>
      </c>
    </row>
    <row r="49" spans="1:23" x14ac:dyDescent="0.3">
      <c r="A49" s="12">
        <v>3086578.7710000002</v>
      </c>
      <c r="B49" s="12">
        <v>358847.58480000001</v>
      </c>
      <c r="C49" s="12">
        <v>-0.71379999999999999</v>
      </c>
      <c r="D49" s="12">
        <v>48</v>
      </c>
      <c r="F49" s="12">
        <v>1.2E-2</v>
      </c>
      <c r="G49" s="12">
        <v>1.7000000000000001E-2</v>
      </c>
      <c r="H49" s="12" t="s">
        <v>240</v>
      </c>
      <c r="I49" s="12">
        <v>13</v>
      </c>
      <c r="J49" s="12">
        <v>1</v>
      </c>
      <c r="K49" s="12">
        <v>1.389</v>
      </c>
      <c r="L49" s="12">
        <v>0.77700000000000002</v>
      </c>
      <c r="M49" s="12">
        <v>1.151</v>
      </c>
      <c r="N49" s="12">
        <v>1.085</v>
      </c>
      <c r="O49" s="12">
        <v>1.762</v>
      </c>
      <c r="P49" s="12">
        <v>8.9999999999999993E-3</v>
      </c>
      <c r="Q49" s="12">
        <v>7.0000000000000001E-3</v>
      </c>
      <c r="R49" s="2">
        <v>43796</v>
      </c>
      <c r="S49" s="13">
        <v>0.51137731481481474</v>
      </c>
      <c r="T49" s="12">
        <v>2.04</v>
      </c>
      <c r="U49" s="12">
        <v>-82.434155045400004</v>
      </c>
      <c r="V49" s="12">
        <v>27.896634388399999</v>
      </c>
      <c r="W49" s="12">
        <v>-0.62280999999999997</v>
      </c>
    </row>
    <row r="50" spans="1:23" x14ac:dyDescent="0.3">
      <c r="A50" s="12">
        <v>3086576.3339</v>
      </c>
      <c r="B50" s="12">
        <v>358841.78049999999</v>
      </c>
      <c r="C50" s="12">
        <v>-0.69340000000000002</v>
      </c>
      <c r="D50" s="12">
        <v>49</v>
      </c>
      <c r="E50" s="12">
        <v>7</v>
      </c>
      <c r="F50" s="12">
        <v>1.0999999999999999E-2</v>
      </c>
      <c r="G50" s="12">
        <v>2.1999999999999999E-2</v>
      </c>
      <c r="H50" s="12" t="s">
        <v>240</v>
      </c>
      <c r="I50" s="12">
        <v>13</v>
      </c>
      <c r="J50" s="12">
        <v>2</v>
      </c>
      <c r="K50" s="12">
        <v>1.468</v>
      </c>
      <c r="L50" s="12">
        <v>0.78300000000000003</v>
      </c>
      <c r="M50" s="12">
        <v>1.242</v>
      </c>
      <c r="N50" s="12">
        <v>1.194</v>
      </c>
      <c r="O50" s="12">
        <v>1.893</v>
      </c>
      <c r="P50" s="12">
        <v>7.0000000000000001E-3</v>
      </c>
      <c r="Q50" s="12">
        <v>8.0000000000000002E-3</v>
      </c>
      <c r="R50" s="2">
        <v>43796</v>
      </c>
      <c r="S50" s="13">
        <v>0.54673611111111109</v>
      </c>
      <c r="T50" s="12">
        <v>2.04</v>
      </c>
      <c r="U50" s="12">
        <v>-82.434213713999995</v>
      </c>
      <c r="V50" s="12">
        <v>27.896611781000001</v>
      </c>
      <c r="W50" s="12">
        <v>-0.60236999999999996</v>
      </c>
    </row>
    <row r="51" spans="1:23" x14ac:dyDescent="0.3">
      <c r="A51" s="12">
        <v>3086576.2615999999</v>
      </c>
      <c r="B51" s="12">
        <v>358839.78139999998</v>
      </c>
      <c r="C51" s="12">
        <v>-0.6381</v>
      </c>
      <c r="D51" s="12">
        <v>50</v>
      </c>
      <c r="E51" s="12">
        <v>1</v>
      </c>
      <c r="F51" s="12">
        <v>1.0999999999999999E-2</v>
      </c>
      <c r="G51" s="12">
        <v>2.1999999999999999E-2</v>
      </c>
      <c r="H51" s="12" t="s">
        <v>240</v>
      </c>
      <c r="I51" s="12">
        <v>13</v>
      </c>
      <c r="J51" s="12">
        <v>2</v>
      </c>
      <c r="K51" s="12">
        <v>1.4690000000000001</v>
      </c>
      <c r="L51" s="12">
        <v>0.78300000000000003</v>
      </c>
      <c r="M51" s="12">
        <v>1.2430000000000001</v>
      </c>
      <c r="N51" s="12">
        <v>1.194</v>
      </c>
      <c r="O51" s="12">
        <v>1.8939999999999999</v>
      </c>
      <c r="P51" s="12">
        <v>8.0000000000000002E-3</v>
      </c>
      <c r="Q51" s="12">
        <v>8.0000000000000002E-3</v>
      </c>
      <c r="R51" s="2">
        <v>43796</v>
      </c>
      <c r="S51" s="13">
        <v>0.54736111111111108</v>
      </c>
      <c r="T51" s="12">
        <v>2.04</v>
      </c>
      <c r="U51" s="12">
        <v>-82.434234011699999</v>
      </c>
      <c r="V51" s="12">
        <v>27.8966109172</v>
      </c>
      <c r="W51" s="12">
        <v>-0.54705999999999999</v>
      </c>
    </row>
    <row r="52" spans="1:23" x14ac:dyDescent="0.3">
      <c r="A52" s="12">
        <v>3086579.4145999998</v>
      </c>
      <c r="B52" s="12">
        <v>358841.2414</v>
      </c>
      <c r="C52" s="12">
        <v>-0.73660000000000003</v>
      </c>
      <c r="D52" s="12">
        <v>51</v>
      </c>
      <c r="E52" s="12">
        <v>4</v>
      </c>
      <c r="F52" s="12">
        <v>1.0999999999999999E-2</v>
      </c>
      <c r="G52" s="12">
        <v>2.3E-2</v>
      </c>
      <c r="H52" s="12" t="s">
        <v>240</v>
      </c>
      <c r="I52" s="12">
        <v>13</v>
      </c>
      <c r="J52" s="12">
        <v>1</v>
      </c>
      <c r="K52" s="12">
        <v>1.47</v>
      </c>
      <c r="L52" s="12">
        <v>0.78300000000000003</v>
      </c>
      <c r="M52" s="12">
        <v>1.244</v>
      </c>
      <c r="N52" s="12">
        <v>1.194</v>
      </c>
      <c r="O52" s="12">
        <v>1.8939999999999999</v>
      </c>
      <c r="P52" s="12">
        <v>8.0000000000000002E-3</v>
      </c>
      <c r="Q52" s="12">
        <v>8.0000000000000002E-3</v>
      </c>
      <c r="R52" s="2">
        <v>43796</v>
      </c>
      <c r="S52" s="13">
        <v>0.54809027777777775</v>
      </c>
      <c r="T52" s="12">
        <v>2.04</v>
      </c>
      <c r="U52" s="12">
        <v>-82.434219556599999</v>
      </c>
      <c r="V52" s="12">
        <v>27.8966395261</v>
      </c>
      <c r="W52" s="12">
        <v>-0.64558000000000004</v>
      </c>
    </row>
    <row r="53" spans="1:23" x14ac:dyDescent="0.3">
      <c r="A53" s="12">
        <v>3086570.6798999999</v>
      </c>
      <c r="B53" s="12">
        <v>358835.55699999997</v>
      </c>
      <c r="C53" s="12">
        <v>-0.43580000000000002</v>
      </c>
      <c r="D53" s="12">
        <v>52</v>
      </c>
      <c r="E53" s="12">
        <v>2</v>
      </c>
      <c r="F53" s="12">
        <v>0.01</v>
      </c>
      <c r="G53" s="12">
        <v>2.1999999999999999E-2</v>
      </c>
      <c r="H53" s="12" t="s">
        <v>240</v>
      </c>
      <c r="I53" s="12">
        <v>13</v>
      </c>
      <c r="J53" s="12">
        <v>2</v>
      </c>
      <c r="K53" s="12">
        <v>1.47</v>
      </c>
      <c r="L53" s="12">
        <v>0.78300000000000003</v>
      </c>
      <c r="M53" s="12">
        <v>1.244</v>
      </c>
      <c r="N53" s="12">
        <v>1.1930000000000001</v>
      </c>
      <c r="O53" s="12">
        <v>1.8939999999999999</v>
      </c>
      <c r="P53" s="12">
        <v>7.0000000000000001E-3</v>
      </c>
      <c r="Q53" s="12">
        <v>7.0000000000000001E-3</v>
      </c>
      <c r="R53" s="2">
        <v>43796</v>
      </c>
      <c r="S53" s="13">
        <v>0.54886574074074079</v>
      </c>
      <c r="T53" s="12">
        <v>2.04</v>
      </c>
      <c r="U53" s="12">
        <v>-82.434276257799993</v>
      </c>
      <c r="V53" s="12">
        <v>27.896560097999998</v>
      </c>
      <c r="W53" s="12">
        <v>-0.34471000000000002</v>
      </c>
    </row>
    <row r="54" spans="1:23" x14ac:dyDescent="0.3">
      <c r="A54" s="12">
        <v>0</v>
      </c>
      <c r="B54" s="12">
        <v>14064229.093800001</v>
      </c>
      <c r="C54" s="12">
        <v>-2.1345999999999998</v>
      </c>
      <c r="D54" s="12">
        <v>53</v>
      </c>
      <c r="E54" s="12">
        <v>5</v>
      </c>
      <c r="F54" s="12">
        <v>0.01</v>
      </c>
      <c r="G54" s="12">
        <v>2.1000000000000001E-2</v>
      </c>
      <c r="H54" s="12" t="s">
        <v>240</v>
      </c>
      <c r="I54" s="12">
        <v>13</v>
      </c>
      <c r="J54" s="12">
        <v>1</v>
      </c>
      <c r="K54" s="12">
        <v>1.47</v>
      </c>
      <c r="L54" s="12">
        <v>0.78300000000000003</v>
      </c>
      <c r="M54" s="12">
        <v>1.244</v>
      </c>
      <c r="N54" s="12">
        <v>1.1930000000000001</v>
      </c>
      <c r="O54" s="12">
        <v>1.893</v>
      </c>
      <c r="P54" s="12">
        <v>7.0000000000000001E-3</v>
      </c>
      <c r="Q54" s="12">
        <v>7.0000000000000001E-3</v>
      </c>
      <c r="R54" s="2">
        <v>43796</v>
      </c>
      <c r="S54" s="13">
        <v>0.5490856481481482</v>
      </c>
      <c r="T54" s="12">
        <v>2.04</v>
      </c>
      <c r="U54" s="12">
        <v>-83.597921463399999</v>
      </c>
      <c r="V54" s="12">
        <v>0</v>
      </c>
      <c r="W54" s="12">
        <v>-999999</v>
      </c>
    </row>
    <row r="55" spans="1:23" x14ac:dyDescent="0.3">
      <c r="A55" s="12">
        <v>3086565.8390000002</v>
      </c>
      <c r="B55" s="12">
        <v>358830.1447</v>
      </c>
      <c r="C55" s="12">
        <v>-0.56120000000000003</v>
      </c>
      <c r="D55" s="12">
        <v>54</v>
      </c>
      <c r="E55" s="12">
        <v>3</v>
      </c>
      <c r="F55" s="12">
        <v>0.01</v>
      </c>
      <c r="G55" s="12">
        <v>2.1000000000000001E-2</v>
      </c>
      <c r="H55" s="12" t="s">
        <v>240</v>
      </c>
      <c r="I55" s="12">
        <v>13</v>
      </c>
      <c r="J55" s="12">
        <v>2</v>
      </c>
      <c r="K55" s="12">
        <v>1.47</v>
      </c>
      <c r="L55" s="12">
        <v>0.78300000000000003</v>
      </c>
      <c r="M55" s="12">
        <v>1.244</v>
      </c>
      <c r="N55" s="12">
        <v>1.1919999999999999</v>
      </c>
      <c r="O55" s="12">
        <v>1.8919999999999999</v>
      </c>
      <c r="P55" s="12">
        <v>7.0000000000000001E-3</v>
      </c>
      <c r="Q55" s="12">
        <v>7.0000000000000001E-3</v>
      </c>
      <c r="R55" s="2">
        <v>43796</v>
      </c>
      <c r="S55" s="13">
        <v>0.54964120370370373</v>
      </c>
      <c r="T55" s="12">
        <v>2.04</v>
      </c>
      <c r="U55" s="12">
        <v>-82.4343306584</v>
      </c>
      <c r="V55" s="12">
        <v>27.896515838700001</v>
      </c>
      <c r="W55" s="12">
        <v>-0.47005999999999998</v>
      </c>
    </row>
    <row r="56" spans="1:23" x14ac:dyDescent="0.3">
      <c r="A56" s="12">
        <v>3086557.8879999998</v>
      </c>
      <c r="B56" s="12">
        <v>358827.62310000003</v>
      </c>
      <c r="C56" s="12">
        <v>-0.44479999999999997</v>
      </c>
      <c r="D56" s="12">
        <v>55</v>
      </c>
      <c r="E56" s="12">
        <v>6</v>
      </c>
      <c r="F56" s="12">
        <v>0.01</v>
      </c>
      <c r="G56" s="12">
        <v>2.1999999999999999E-2</v>
      </c>
      <c r="H56" s="12" t="s">
        <v>240</v>
      </c>
      <c r="I56" s="12">
        <v>13</v>
      </c>
      <c r="J56" s="12">
        <v>1</v>
      </c>
      <c r="K56" s="12">
        <v>1.4690000000000001</v>
      </c>
      <c r="L56" s="12">
        <v>0.78300000000000003</v>
      </c>
      <c r="M56" s="12">
        <v>1.2430000000000001</v>
      </c>
      <c r="N56" s="12">
        <v>1.19</v>
      </c>
      <c r="O56" s="12">
        <v>1.891</v>
      </c>
      <c r="P56" s="12">
        <v>7.0000000000000001E-3</v>
      </c>
      <c r="Q56" s="12">
        <v>7.0000000000000001E-3</v>
      </c>
      <c r="R56" s="2">
        <v>43796</v>
      </c>
      <c r="S56" s="13">
        <v>0.55023148148148149</v>
      </c>
      <c r="T56" s="12">
        <v>2.04</v>
      </c>
      <c r="U56" s="12">
        <v>-82.434355326000002</v>
      </c>
      <c r="V56" s="12">
        <v>27.8964438175</v>
      </c>
      <c r="W56" s="12">
        <v>-0.35360999999999998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DE07-53D2-4BD2-B31A-4BA86D0EBCFD}">
  <dimension ref="A1:W117"/>
  <sheetViews>
    <sheetView topLeftCell="A97" workbookViewId="0">
      <selection activeCell="K2" sqref="K2:K13"/>
    </sheetView>
  </sheetViews>
  <sheetFormatPr defaultRowHeight="14.4" x14ac:dyDescent="0.3"/>
  <cols>
    <col min="1" max="1" width="13.109375" style="12" bestFit="1" customWidth="1"/>
    <col min="2" max="2" width="13" style="12" bestFit="1" customWidth="1"/>
    <col min="3" max="3" width="11.44140625" style="12" bestFit="1" customWidth="1"/>
    <col min="4" max="4" width="8.44140625" style="12" bestFit="1" customWidth="1"/>
    <col min="5" max="6" width="11.33203125" style="12" bestFit="1" customWidth="1"/>
    <col min="7" max="8" width="14.33203125" style="12" bestFit="1" customWidth="1"/>
    <col min="9" max="9" width="8.44140625" style="12" bestFit="1" customWidth="1"/>
    <col min="10" max="10" width="11.5546875" style="12" bestFit="1" customWidth="1"/>
    <col min="11" max="12" width="12" style="12" bestFit="1" customWidth="1"/>
    <col min="13" max="13" width="11.6640625" style="12" bestFit="1" customWidth="1"/>
    <col min="14" max="15" width="12" style="12" bestFit="1" customWidth="1"/>
    <col min="16" max="16" width="11.33203125" style="12" bestFit="1" customWidth="1"/>
    <col min="17" max="17" width="16.6640625" style="12" bestFit="1" customWidth="1"/>
    <col min="18" max="18" width="16.6640625" style="2" bestFit="1" customWidth="1"/>
    <col min="19" max="19" width="15.88671875" style="13" bestFit="1" customWidth="1"/>
    <col min="20" max="20" width="15.88671875" style="12" bestFit="1" customWidth="1"/>
    <col min="21" max="21" width="13.6640625" style="12" bestFit="1" customWidth="1"/>
    <col min="22" max="22" width="13" style="12" bestFit="1" customWidth="1"/>
    <col min="23" max="23" width="9.44140625" style="12" bestFit="1" customWidth="1"/>
  </cols>
  <sheetData>
    <row r="1" spans="1:23" x14ac:dyDescent="0.3">
      <c r="A1" s="9" t="s">
        <v>217</v>
      </c>
      <c r="B1" s="9" t="s">
        <v>218</v>
      </c>
      <c r="C1" s="9" t="s">
        <v>219</v>
      </c>
      <c r="D1" s="9" t="s">
        <v>220</v>
      </c>
      <c r="E1" s="9" t="s">
        <v>221</v>
      </c>
      <c r="F1" s="9" t="s">
        <v>222</v>
      </c>
      <c r="G1" s="9" t="s">
        <v>223</v>
      </c>
      <c r="H1" s="9" t="s">
        <v>224</v>
      </c>
      <c r="I1" s="9" t="s">
        <v>225</v>
      </c>
      <c r="J1" s="9" t="s">
        <v>226</v>
      </c>
      <c r="K1" s="9" t="s">
        <v>227</v>
      </c>
      <c r="L1" s="9" t="s">
        <v>228</v>
      </c>
      <c r="M1" s="9" t="s">
        <v>229</v>
      </c>
      <c r="N1" s="9" t="s">
        <v>230</v>
      </c>
      <c r="O1" s="9" t="s">
        <v>231</v>
      </c>
      <c r="P1" s="9" t="s">
        <v>232</v>
      </c>
      <c r="Q1" s="9" t="s">
        <v>233</v>
      </c>
      <c r="R1" s="10" t="s">
        <v>234</v>
      </c>
      <c r="S1" s="11" t="s">
        <v>22</v>
      </c>
      <c r="T1" s="9" t="s">
        <v>235</v>
      </c>
      <c r="U1" s="9" t="s">
        <v>236</v>
      </c>
      <c r="V1" s="9" t="s">
        <v>237</v>
      </c>
      <c r="W1" s="9" t="s">
        <v>238</v>
      </c>
    </row>
    <row r="2" spans="1:23" x14ac:dyDescent="0.3">
      <c r="A2" s="12">
        <v>387557.83559999999</v>
      </c>
      <c r="B2" s="12">
        <v>153609.69349999999</v>
      </c>
      <c r="C2" s="12">
        <v>0.34820000000000001</v>
      </c>
      <c r="D2" s="12">
        <v>1</v>
      </c>
      <c r="F2" s="12">
        <v>1.4999999999999999E-2</v>
      </c>
      <c r="G2" s="12">
        <v>4.1000000000000002E-2</v>
      </c>
      <c r="H2" s="12" t="s">
        <v>240</v>
      </c>
      <c r="I2" s="12">
        <v>13</v>
      </c>
      <c r="J2" s="12">
        <v>3</v>
      </c>
      <c r="K2" s="12">
        <v>1.7110000000000001</v>
      </c>
      <c r="L2" s="12">
        <v>0.85399999999999998</v>
      </c>
      <c r="M2" s="12">
        <v>1.4830000000000001</v>
      </c>
      <c r="N2" s="12">
        <v>1.39</v>
      </c>
      <c r="O2" s="12">
        <v>2.2050000000000001</v>
      </c>
      <c r="P2" s="12">
        <v>0.01</v>
      </c>
      <c r="Q2" s="12">
        <v>1.0999999999999999E-2</v>
      </c>
      <c r="R2" s="2">
        <v>43738</v>
      </c>
      <c r="S2" s="13">
        <v>0.41447916666666668</v>
      </c>
      <c r="T2" s="12">
        <v>2.04</v>
      </c>
      <c r="U2" s="12">
        <v>-82.470920537799998</v>
      </c>
      <c r="V2" s="12">
        <v>27.8308826767</v>
      </c>
      <c r="W2" s="12">
        <v>0.43485000000000001</v>
      </c>
    </row>
    <row r="3" spans="1:23" x14ac:dyDescent="0.3">
      <c r="A3" s="12">
        <v>387562.0551</v>
      </c>
      <c r="B3" s="12">
        <v>153606.68969999999</v>
      </c>
      <c r="C3" s="12">
        <v>1.0022</v>
      </c>
      <c r="D3" s="12">
        <v>2</v>
      </c>
      <c r="F3" s="12">
        <v>1.4E-2</v>
      </c>
      <c r="G3" s="12">
        <v>3.5999999999999997E-2</v>
      </c>
      <c r="H3" s="12" t="s">
        <v>240</v>
      </c>
      <c r="I3" s="12">
        <v>13</v>
      </c>
      <c r="J3" s="12">
        <v>1</v>
      </c>
      <c r="K3" s="12">
        <v>1.7</v>
      </c>
      <c r="L3" s="12">
        <v>0.85299999999999998</v>
      </c>
      <c r="M3" s="12">
        <v>1.4710000000000001</v>
      </c>
      <c r="N3" s="12">
        <v>1.377</v>
      </c>
      <c r="O3" s="12">
        <v>2.1880000000000002</v>
      </c>
      <c r="P3" s="12">
        <v>0.01</v>
      </c>
      <c r="Q3" s="12">
        <v>0.01</v>
      </c>
      <c r="R3" s="2">
        <v>43738</v>
      </c>
      <c r="S3" s="13">
        <v>0.41524305555555557</v>
      </c>
      <c r="T3" s="12">
        <v>2.04</v>
      </c>
      <c r="U3" s="12">
        <v>-82.470951193700003</v>
      </c>
      <c r="V3" s="12">
        <v>27.830920649999999</v>
      </c>
      <c r="W3" s="12">
        <v>1.08883</v>
      </c>
    </row>
    <row r="4" spans="1:23" x14ac:dyDescent="0.3">
      <c r="A4" s="12">
        <v>387567.19400000002</v>
      </c>
      <c r="B4" s="12">
        <v>153607.3198</v>
      </c>
      <c r="C4" s="12">
        <v>1.0086999999999999</v>
      </c>
      <c r="D4" s="12">
        <v>3</v>
      </c>
      <c r="F4" s="12">
        <v>2.4E-2</v>
      </c>
      <c r="G4" s="12">
        <v>6.3E-2</v>
      </c>
      <c r="H4" s="12" t="s">
        <v>240</v>
      </c>
      <c r="I4" s="12">
        <v>10</v>
      </c>
      <c r="J4" s="12">
        <v>1</v>
      </c>
      <c r="K4" s="12">
        <v>2.1419999999999999</v>
      </c>
      <c r="L4" s="12">
        <v>1.095</v>
      </c>
      <c r="M4" s="12">
        <v>1.84</v>
      </c>
      <c r="N4" s="12">
        <v>1.6839999999999999</v>
      </c>
      <c r="O4" s="12">
        <v>2.7250000000000001</v>
      </c>
      <c r="P4" s="12">
        <v>1.7999999999999999E-2</v>
      </c>
      <c r="Q4" s="12">
        <v>1.4999999999999999E-2</v>
      </c>
      <c r="R4" s="2">
        <v>43738</v>
      </c>
      <c r="S4" s="13">
        <v>0.41553240740740738</v>
      </c>
      <c r="T4" s="12">
        <v>2.04</v>
      </c>
      <c r="U4" s="12">
        <v>-82.470944997700002</v>
      </c>
      <c r="V4" s="12">
        <v>27.8309670459</v>
      </c>
      <c r="W4" s="12">
        <v>1.0952999999999999</v>
      </c>
    </row>
    <row r="5" spans="1:23" x14ac:dyDescent="0.3">
      <c r="A5" s="12">
        <v>387566.70480000001</v>
      </c>
      <c r="B5" s="12">
        <v>153612.5398</v>
      </c>
      <c r="C5" s="12">
        <v>0.20319999999999999</v>
      </c>
      <c r="D5" s="12">
        <v>4</v>
      </c>
      <c r="F5" s="12">
        <v>2.1000000000000001E-2</v>
      </c>
      <c r="G5" s="12">
        <v>4.9000000000000002E-2</v>
      </c>
      <c r="H5" s="12" t="s">
        <v>240</v>
      </c>
      <c r="I5" s="12">
        <v>14</v>
      </c>
      <c r="J5" s="12">
        <v>2</v>
      </c>
      <c r="K5" s="12">
        <v>1.5649999999999999</v>
      </c>
      <c r="L5" s="12">
        <v>0.79700000000000004</v>
      </c>
      <c r="M5" s="12">
        <v>1.347</v>
      </c>
      <c r="N5" s="12">
        <v>1.2490000000000001</v>
      </c>
      <c r="O5" s="12">
        <v>2.0019999999999998</v>
      </c>
      <c r="P5" s="12">
        <v>1.6E-2</v>
      </c>
      <c r="Q5" s="12">
        <v>1.4E-2</v>
      </c>
      <c r="R5" s="2">
        <v>43738</v>
      </c>
      <c r="S5" s="13">
        <v>0.41684027777777777</v>
      </c>
      <c r="T5" s="12">
        <v>2.04</v>
      </c>
      <c r="U5" s="12">
        <v>-82.470891990499993</v>
      </c>
      <c r="V5" s="12">
        <v>27.830962812100001</v>
      </c>
      <c r="W5" s="12">
        <v>0.2898</v>
      </c>
    </row>
    <row r="6" spans="1:23" x14ac:dyDescent="0.3">
      <c r="A6" s="12">
        <v>387565.14199999999</v>
      </c>
      <c r="B6" s="12">
        <v>153617.435</v>
      </c>
      <c r="C6" s="12">
        <v>-0.1636</v>
      </c>
      <c r="D6" s="12">
        <v>5</v>
      </c>
      <c r="F6" s="12">
        <v>2.3E-2</v>
      </c>
      <c r="G6" s="12">
        <v>5.7000000000000002E-2</v>
      </c>
      <c r="H6" s="12" t="s">
        <v>240</v>
      </c>
      <c r="I6" s="12">
        <v>12</v>
      </c>
      <c r="J6" s="12">
        <v>2</v>
      </c>
      <c r="K6" s="12">
        <v>1.8879999999999999</v>
      </c>
      <c r="L6" s="12">
        <v>0.94199999999999995</v>
      </c>
      <c r="M6" s="12">
        <v>1.6359999999999999</v>
      </c>
      <c r="N6" s="12">
        <v>1.569</v>
      </c>
      <c r="O6" s="12">
        <v>2.4550000000000001</v>
      </c>
      <c r="P6" s="12">
        <v>1.6E-2</v>
      </c>
      <c r="Q6" s="12">
        <v>1.4999999999999999E-2</v>
      </c>
      <c r="R6" s="2">
        <v>43738</v>
      </c>
      <c r="S6" s="13">
        <v>0.41714120370370367</v>
      </c>
      <c r="T6" s="12">
        <v>2.04</v>
      </c>
      <c r="U6" s="12">
        <v>-82.470842238399996</v>
      </c>
      <c r="V6" s="12">
        <v>27.830948878699999</v>
      </c>
      <c r="W6" s="12">
        <v>-7.6980000000000007E-2</v>
      </c>
    </row>
    <row r="7" spans="1:23" x14ac:dyDescent="0.3">
      <c r="A7" s="12">
        <v>387564.31060000003</v>
      </c>
      <c r="B7" s="12">
        <v>153622.85010000001</v>
      </c>
      <c r="C7" s="12">
        <v>-0.25080000000000002</v>
      </c>
      <c r="D7" s="12">
        <v>6</v>
      </c>
      <c r="F7" s="12">
        <v>1.2999999999999999E-2</v>
      </c>
      <c r="G7" s="12">
        <v>3.5999999999999997E-2</v>
      </c>
      <c r="H7" s="12" t="s">
        <v>240</v>
      </c>
      <c r="I7" s="12">
        <v>14</v>
      </c>
      <c r="J7" s="12">
        <v>3</v>
      </c>
      <c r="K7" s="12">
        <v>1.629</v>
      </c>
      <c r="L7" s="12">
        <v>0.81200000000000006</v>
      </c>
      <c r="M7" s="12">
        <v>1.413</v>
      </c>
      <c r="N7" s="12">
        <v>1.31</v>
      </c>
      <c r="O7" s="12">
        <v>2.0910000000000002</v>
      </c>
      <c r="P7" s="12">
        <v>8.9999999999999993E-3</v>
      </c>
      <c r="Q7" s="12">
        <v>0.01</v>
      </c>
      <c r="R7" s="2">
        <v>43738</v>
      </c>
      <c r="S7" s="13">
        <v>0.41885416666666669</v>
      </c>
      <c r="T7" s="12">
        <v>2.04</v>
      </c>
      <c r="U7" s="12">
        <v>-82.470787237400003</v>
      </c>
      <c r="V7" s="12">
        <v>27.830941563500001</v>
      </c>
      <c r="W7" s="12">
        <v>-0.16417999999999999</v>
      </c>
    </row>
    <row r="8" spans="1:23" x14ac:dyDescent="0.3">
      <c r="A8" s="12">
        <v>387563.5625</v>
      </c>
      <c r="B8" s="12">
        <v>153626.24419999999</v>
      </c>
      <c r="C8" s="12">
        <v>-0.43269999999999997</v>
      </c>
      <c r="D8" s="12">
        <v>7</v>
      </c>
      <c r="F8" s="12">
        <v>1.2999999999999999E-2</v>
      </c>
      <c r="G8" s="12">
        <v>3.3000000000000002E-2</v>
      </c>
      <c r="H8" s="12" t="s">
        <v>240</v>
      </c>
      <c r="I8" s="12">
        <v>13</v>
      </c>
      <c r="J8" s="12">
        <v>2</v>
      </c>
      <c r="K8" s="12">
        <v>1.7629999999999999</v>
      </c>
      <c r="L8" s="12">
        <v>0.85599999999999998</v>
      </c>
      <c r="M8" s="12">
        <v>1.5409999999999999</v>
      </c>
      <c r="N8" s="12">
        <v>1.4510000000000001</v>
      </c>
      <c r="O8" s="12">
        <v>2.2829999999999999</v>
      </c>
      <c r="P8" s="12">
        <v>8.9999999999999993E-3</v>
      </c>
      <c r="Q8" s="12">
        <v>8.9999999999999993E-3</v>
      </c>
      <c r="R8" s="2">
        <v>43738</v>
      </c>
      <c r="S8" s="13">
        <v>0.41902777777777778</v>
      </c>
      <c r="T8" s="12">
        <v>2.04</v>
      </c>
      <c r="U8" s="12">
        <v>-82.470752754800003</v>
      </c>
      <c r="V8" s="12">
        <v>27.830934930000002</v>
      </c>
      <c r="W8" s="12">
        <v>-0.34606999999999999</v>
      </c>
    </row>
    <row r="9" spans="1:23" x14ac:dyDescent="0.3">
      <c r="A9" s="12">
        <v>387563.5626</v>
      </c>
      <c r="B9" s="12">
        <v>153626.30669999999</v>
      </c>
      <c r="C9" s="12">
        <v>-0.4244</v>
      </c>
      <c r="D9" s="12">
        <v>8</v>
      </c>
      <c r="F9" s="12">
        <v>1.2E-2</v>
      </c>
      <c r="G9" s="12">
        <v>2.9000000000000001E-2</v>
      </c>
      <c r="H9" s="12" t="s">
        <v>240</v>
      </c>
      <c r="I9" s="12">
        <v>14</v>
      </c>
      <c r="J9" s="12">
        <v>1</v>
      </c>
      <c r="K9" s="12">
        <v>1.5940000000000001</v>
      </c>
      <c r="L9" s="12">
        <v>0.78700000000000003</v>
      </c>
      <c r="M9" s="12">
        <v>1.3859999999999999</v>
      </c>
      <c r="N9" s="12">
        <v>1.2949999999999999</v>
      </c>
      <c r="O9" s="12">
        <v>2.0529999999999999</v>
      </c>
      <c r="P9" s="12">
        <v>8.9999999999999993E-3</v>
      </c>
      <c r="Q9" s="12">
        <v>8.0000000000000002E-3</v>
      </c>
      <c r="R9" s="2">
        <v>43738</v>
      </c>
      <c r="S9" s="13">
        <v>0.41906249999999995</v>
      </c>
      <c r="T9" s="12">
        <v>2.04</v>
      </c>
      <c r="U9" s="12">
        <v>-82.470752120300006</v>
      </c>
      <c r="V9" s="12">
        <v>27.8309349331</v>
      </c>
      <c r="W9" s="12">
        <v>-0.33777000000000001</v>
      </c>
    </row>
    <row r="10" spans="1:23" x14ac:dyDescent="0.3">
      <c r="A10" s="12">
        <v>387563.46960000001</v>
      </c>
      <c r="B10" s="12">
        <v>153626.22099999999</v>
      </c>
      <c r="C10" s="12">
        <v>-0.44790000000000002</v>
      </c>
      <c r="D10" s="12">
        <v>9</v>
      </c>
      <c r="F10" s="12">
        <v>1.0999999999999999E-2</v>
      </c>
      <c r="G10" s="12">
        <v>2.5999999999999999E-2</v>
      </c>
      <c r="H10" s="12" t="s">
        <v>240</v>
      </c>
      <c r="I10" s="12">
        <v>14</v>
      </c>
      <c r="J10" s="12">
        <v>2</v>
      </c>
      <c r="K10" s="12">
        <v>1.625</v>
      </c>
      <c r="L10" s="12">
        <v>0.81100000000000005</v>
      </c>
      <c r="M10" s="12">
        <v>1.4079999999999999</v>
      </c>
      <c r="N10" s="12">
        <v>1.306</v>
      </c>
      <c r="O10" s="12">
        <v>2.085</v>
      </c>
      <c r="P10" s="12">
        <v>8.0000000000000002E-3</v>
      </c>
      <c r="Q10" s="12">
        <v>7.0000000000000001E-3</v>
      </c>
      <c r="R10" s="2">
        <v>43738</v>
      </c>
      <c r="S10" s="13">
        <v>0.4191319444444444</v>
      </c>
      <c r="T10" s="12">
        <v>2.04</v>
      </c>
      <c r="U10" s="12">
        <v>-82.470752986700006</v>
      </c>
      <c r="V10" s="12">
        <v>27.830934090900001</v>
      </c>
      <c r="W10" s="12">
        <v>-0.36126999999999998</v>
      </c>
    </row>
    <row r="11" spans="1:23" x14ac:dyDescent="0.3">
      <c r="A11" s="12">
        <v>387558.3639</v>
      </c>
      <c r="B11" s="12">
        <v>153626.2004</v>
      </c>
      <c r="C11" s="12">
        <v>-0.45529999999999998</v>
      </c>
      <c r="D11" s="12">
        <v>10</v>
      </c>
      <c r="F11" s="12">
        <v>1.0999999999999999E-2</v>
      </c>
      <c r="G11" s="12">
        <v>2.5000000000000001E-2</v>
      </c>
      <c r="H11" s="12" t="s">
        <v>240</v>
      </c>
      <c r="I11" s="12">
        <v>14</v>
      </c>
      <c r="J11" s="12">
        <v>2</v>
      </c>
      <c r="K11" s="12">
        <v>1.59</v>
      </c>
      <c r="L11" s="12">
        <v>0.78600000000000003</v>
      </c>
      <c r="M11" s="12">
        <v>1.3819999999999999</v>
      </c>
      <c r="N11" s="12">
        <v>1.29</v>
      </c>
      <c r="O11" s="12">
        <v>2.048</v>
      </c>
      <c r="P11" s="12">
        <v>8.9999999999999993E-3</v>
      </c>
      <c r="Q11" s="12">
        <v>7.0000000000000001E-3</v>
      </c>
      <c r="R11" s="2">
        <v>43738</v>
      </c>
      <c r="S11" s="13">
        <v>0.41942129629629626</v>
      </c>
      <c r="T11" s="12">
        <v>2.04</v>
      </c>
      <c r="U11" s="12">
        <v>-82.470752997000005</v>
      </c>
      <c r="V11" s="12">
        <v>27.830888015599999</v>
      </c>
      <c r="W11" s="12">
        <v>-0.36864000000000002</v>
      </c>
    </row>
    <row r="12" spans="1:23" x14ac:dyDescent="0.3">
      <c r="A12" s="12">
        <v>387559.36349999998</v>
      </c>
      <c r="B12" s="12">
        <v>153621.26319999999</v>
      </c>
      <c r="C12" s="12">
        <v>-0.22589999999999999</v>
      </c>
      <c r="D12" s="12">
        <v>11</v>
      </c>
      <c r="F12" s="12">
        <v>1.2E-2</v>
      </c>
      <c r="G12" s="12">
        <v>2.7E-2</v>
      </c>
      <c r="H12" s="12" t="s">
        <v>240</v>
      </c>
      <c r="I12" s="12">
        <v>14</v>
      </c>
      <c r="J12" s="12">
        <v>2</v>
      </c>
      <c r="K12" s="12">
        <v>1.5209999999999999</v>
      </c>
      <c r="L12" s="12">
        <v>0.76500000000000001</v>
      </c>
      <c r="M12" s="12">
        <v>1.3149999999999999</v>
      </c>
      <c r="N12" s="12">
        <v>1.2070000000000001</v>
      </c>
      <c r="O12" s="12">
        <v>1.9419999999999999</v>
      </c>
      <c r="P12" s="12">
        <v>0.01</v>
      </c>
      <c r="Q12" s="12">
        <v>8.0000000000000002E-3</v>
      </c>
      <c r="R12" s="2">
        <v>43738</v>
      </c>
      <c r="S12" s="13">
        <v>0.41978009259259258</v>
      </c>
      <c r="T12" s="12">
        <v>2.04</v>
      </c>
      <c r="U12" s="12">
        <v>-82.470803153399999</v>
      </c>
      <c r="V12" s="12">
        <v>27.8308968652</v>
      </c>
      <c r="W12" s="12">
        <v>-0.13925000000000001</v>
      </c>
    </row>
    <row r="13" spans="1:23" x14ac:dyDescent="0.3">
      <c r="A13" s="12">
        <v>387560.76010000001</v>
      </c>
      <c r="B13" s="12">
        <v>153616.37890000001</v>
      </c>
      <c r="C13" s="12">
        <v>-5.4399999999999997E-2</v>
      </c>
      <c r="D13" s="12">
        <v>12</v>
      </c>
      <c r="F13" s="12">
        <v>1.2999999999999999E-2</v>
      </c>
      <c r="G13" s="12">
        <v>2.8000000000000001E-2</v>
      </c>
      <c r="H13" s="12" t="s">
        <v>240</v>
      </c>
      <c r="I13" s="12">
        <v>13</v>
      </c>
      <c r="J13" s="12">
        <v>2</v>
      </c>
      <c r="K13" s="12">
        <v>1.7470000000000001</v>
      </c>
      <c r="L13" s="12">
        <v>0.85399999999999998</v>
      </c>
      <c r="M13" s="12">
        <v>1.524</v>
      </c>
      <c r="N13" s="12">
        <v>1.4350000000000001</v>
      </c>
      <c r="O13" s="12">
        <v>2.2610000000000001</v>
      </c>
      <c r="P13" s="12">
        <v>0.01</v>
      </c>
      <c r="Q13" s="12">
        <v>8.0000000000000002E-3</v>
      </c>
      <c r="R13" s="2">
        <v>43738</v>
      </c>
      <c r="S13" s="13">
        <v>0.42003472222222221</v>
      </c>
      <c r="T13" s="12">
        <v>2.04</v>
      </c>
      <c r="U13" s="12">
        <v>-82.470852788200006</v>
      </c>
      <c r="V13" s="12">
        <v>27.8309092993</v>
      </c>
      <c r="W13" s="12">
        <v>3.2239999999999998E-2</v>
      </c>
    </row>
    <row r="14" spans="1:23" x14ac:dyDescent="0.3">
      <c r="A14" s="12">
        <v>387560.85889999999</v>
      </c>
      <c r="B14" s="12">
        <v>153616.0796</v>
      </c>
      <c r="C14" s="12">
        <v>1.23E-2</v>
      </c>
      <c r="D14" s="12">
        <v>13</v>
      </c>
      <c r="E14" s="12" t="s">
        <v>242</v>
      </c>
      <c r="F14" s="12">
        <v>1.2999999999999999E-2</v>
      </c>
      <c r="G14" s="12">
        <v>2.9000000000000001E-2</v>
      </c>
      <c r="H14" s="12" t="s">
        <v>240</v>
      </c>
      <c r="I14" s="12">
        <v>13</v>
      </c>
      <c r="J14" s="12">
        <v>2</v>
      </c>
      <c r="K14" s="12">
        <v>1.742</v>
      </c>
      <c r="L14" s="12">
        <v>0.85399999999999998</v>
      </c>
      <c r="M14" s="12">
        <v>1.5189999999999999</v>
      </c>
      <c r="N14" s="12">
        <v>1.429</v>
      </c>
      <c r="O14" s="12">
        <v>2.254</v>
      </c>
      <c r="P14" s="12">
        <v>8.9999999999999993E-3</v>
      </c>
      <c r="Q14" s="12">
        <v>8.9999999999999993E-3</v>
      </c>
      <c r="R14" s="2">
        <v>43738</v>
      </c>
      <c r="S14" s="13">
        <v>0.42026620370370371</v>
      </c>
      <c r="T14" s="12">
        <v>2.04</v>
      </c>
      <c r="U14" s="12">
        <v>-82.470855830299996</v>
      </c>
      <c r="V14" s="12">
        <v>27.830910180499998</v>
      </c>
      <c r="W14" s="12">
        <v>9.894E-2</v>
      </c>
    </row>
    <row r="15" spans="1:23" x14ac:dyDescent="0.3">
      <c r="A15" s="12">
        <v>387561.57429999998</v>
      </c>
      <c r="B15" s="12">
        <v>153611.05179999999</v>
      </c>
      <c r="C15" s="12">
        <v>0.2863</v>
      </c>
      <c r="D15" s="12">
        <v>14</v>
      </c>
      <c r="E15" s="12" t="s">
        <v>242</v>
      </c>
      <c r="F15" s="12">
        <v>1.2999999999999999E-2</v>
      </c>
      <c r="G15" s="12">
        <v>2.9000000000000001E-2</v>
      </c>
      <c r="H15" s="12" t="s">
        <v>240</v>
      </c>
      <c r="I15" s="12">
        <v>13</v>
      </c>
      <c r="J15" s="12">
        <v>1</v>
      </c>
      <c r="K15" s="12">
        <v>1.6240000000000001</v>
      </c>
      <c r="L15" s="12">
        <v>0.84399999999999997</v>
      </c>
      <c r="M15" s="12">
        <v>1.3879999999999999</v>
      </c>
      <c r="N15" s="12">
        <v>1.29</v>
      </c>
      <c r="O15" s="12">
        <v>2.0739999999999998</v>
      </c>
      <c r="P15" s="12">
        <v>8.9999999999999993E-3</v>
      </c>
      <c r="Q15" s="12">
        <v>8.0000000000000002E-3</v>
      </c>
      <c r="R15" s="2">
        <v>43738</v>
      </c>
      <c r="S15" s="13">
        <v>0.42056712962962961</v>
      </c>
      <c r="T15" s="12">
        <v>2.04</v>
      </c>
      <c r="U15" s="12">
        <v>-82.470906895300004</v>
      </c>
      <c r="V15" s="12">
        <v>27.830916462200001</v>
      </c>
      <c r="W15" s="12">
        <v>0.37292999999999998</v>
      </c>
    </row>
    <row r="16" spans="1:23" x14ac:dyDescent="0.3">
      <c r="A16" s="12">
        <v>387563.02279999998</v>
      </c>
      <c r="B16" s="12">
        <v>153606.1709</v>
      </c>
      <c r="C16" s="12">
        <v>0.81899999999999995</v>
      </c>
      <c r="D16" s="12">
        <v>15</v>
      </c>
      <c r="E16" s="12" t="s">
        <v>242</v>
      </c>
      <c r="F16" s="12">
        <v>1.2E-2</v>
      </c>
      <c r="G16" s="12">
        <v>2.7E-2</v>
      </c>
      <c r="H16" s="12" t="s">
        <v>240</v>
      </c>
      <c r="I16" s="12">
        <v>14</v>
      </c>
      <c r="J16" s="12">
        <v>2</v>
      </c>
      <c r="K16" s="12">
        <v>1.5189999999999999</v>
      </c>
      <c r="L16" s="12">
        <v>0.78400000000000003</v>
      </c>
      <c r="M16" s="12">
        <v>1.3009999999999999</v>
      </c>
      <c r="N16" s="12">
        <v>1.1950000000000001</v>
      </c>
      <c r="O16" s="12">
        <v>1.9330000000000001</v>
      </c>
      <c r="P16" s="12">
        <v>0.01</v>
      </c>
      <c r="Q16" s="12">
        <v>8.0000000000000002E-3</v>
      </c>
      <c r="R16" s="2">
        <v>43738</v>
      </c>
      <c r="S16" s="13">
        <v>0.4209606481481481</v>
      </c>
      <c r="T16" s="12">
        <v>2.04</v>
      </c>
      <c r="U16" s="12">
        <v>-82.470956497700001</v>
      </c>
      <c r="V16" s="12">
        <v>27.830929364700001</v>
      </c>
      <c r="W16" s="12">
        <v>0.90561999999999998</v>
      </c>
    </row>
    <row r="17" spans="1:23" x14ac:dyDescent="0.3">
      <c r="A17" s="12">
        <v>387558.64449999999</v>
      </c>
      <c r="B17" s="12">
        <v>153603.49110000001</v>
      </c>
      <c r="C17" s="12">
        <v>0.95899999999999996</v>
      </c>
      <c r="D17" s="12">
        <v>16</v>
      </c>
      <c r="E17" s="12" t="s">
        <v>242</v>
      </c>
      <c r="F17" s="12">
        <v>1.4E-2</v>
      </c>
      <c r="G17" s="12">
        <v>0.03</v>
      </c>
      <c r="H17" s="12" t="s">
        <v>240</v>
      </c>
      <c r="I17" s="12">
        <v>13</v>
      </c>
      <c r="J17" s="12">
        <v>2</v>
      </c>
      <c r="K17" s="12">
        <v>1.5149999999999999</v>
      </c>
      <c r="L17" s="12">
        <v>0.78300000000000003</v>
      </c>
      <c r="M17" s="12">
        <v>1.2969999999999999</v>
      </c>
      <c r="N17" s="12">
        <v>1.19</v>
      </c>
      <c r="O17" s="12">
        <v>1.927</v>
      </c>
      <c r="P17" s="12">
        <v>1.0999999999999999E-2</v>
      </c>
      <c r="Q17" s="12">
        <v>8.9999999999999993E-3</v>
      </c>
      <c r="R17" s="2">
        <v>43738</v>
      </c>
      <c r="S17" s="13">
        <v>0.42130787037037037</v>
      </c>
      <c r="T17" s="12">
        <v>2.04</v>
      </c>
      <c r="U17" s="12">
        <v>-82.470983529799994</v>
      </c>
      <c r="V17" s="12">
        <v>27.8308897615</v>
      </c>
      <c r="W17" s="12">
        <v>1.0456399999999999</v>
      </c>
    </row>
    <row r="18" spans="1:23" x14ac:dyDescent="0.3">
      <c r="A18" s="12">
        <v>387557.43329999998</v>
      </c>
      <c r="B18" s="12">
        <v>153608.38870000001</v>
      </c>
      <c r="C18" s="12">
        <v>0.47699999999999998</v>
      </c>
      <c r="D18" s="12">
        <v>17</v>
      </c>
      <c r="E18" s="12" t="s">
        <v>242</v>
      </c>
      <c r="F18" s="12">
        <v>1.4999999999999999E-2</v>
      </c>
      <c r="G18" s="12">
        <v>3.2000000000000001E-2</v>
      </c>
      <c r="H18" s="12" t="s">
        <v>240</v>
      </c>
      <c r="I18" s="12">
        <v>15</v>
      </c>
      <c r="J18" s="12">
        <v>1</v>
      </c>
      <c r="K18" s="12">
        <v>1.496</v>
      </c>
      <c r="L18" s="12">
        <v>0.75700000000000001</v>
      </c>
      <c r="M18" s="12">
        <v>1.29</v>
      </c>
      <c r="N18" s="12">
        <v>1.179</v>
      </c>
      <c r="O18" s="12">
        <v>1.905</v>
      </c>
      <c r="P18" s="12">
        <v>1.2E-2</v>
      </c>
      <c r="Q18" s="12">
        <v>0.01</v>
      </c>
      <c r="R18" s="2">
        <v>43738</v>
      </c>
      <c r="S18" s="13">
        <v>0.42186342592592596</v>
      </c>
      <c r="T18" s="12">
        <v>2.04</v>
      </c>
      <c r="U18" s="12">
        <v>-82.470933767099993</v>
      </c>
      <c r="V18" s="12">
        <v>27.830879001100001</v>
      </c>
      <c r="W18" s="12">
        <v>0.56364999999999998</v>
      </c>
    </row>
    <row r="19" spans="1:23" x14ac:dyDescent="0.3">
      <c r="A19" s="12">
        <v>387557.29259999999</v>
      </c>
      <c r="B19" s="12">
        <v>153613.50159999999</v>
      </c>
      <c r="C19" s="12">
        <v>-0.10299999999999999</v>
      </c>
      <c r="D19" s="12">
        <v>18</v>
      </c>
      <c r="E19" s="12" t="s">
        <v>242</v>
      </c>
      <c r="F19" s="12">
        <v>1.9E-2</v>
      </c>
      <c r="G19" s="12">
        <v>0.05</v>
      </c>
      <c r="H19" s="12" t="s">
        <v>240</v>
      </c>
      <c r="I19" s="12">
        <v>12</v>
      </c>
      <c r="J19" s="12">
        <v>2</v>
      </c>
      <c r="K19" s="12">
        <v>1.69</v>
      </c>
      <c r="L19" s="12">
        <v>0.96599999999999997</v>
      </c>
      <c r="M19" s="12">
        <v>1.3859999999999999</v>
      </c>
      <c r="N19" s="12">
        <v>1.4279999999999999</v>
      </c>
      <c r="O19" s="12">
        <v>2.2120000000000002</v>
      </c>
      <c r="P19" s="12">
        <v>1.2999999999999999E-2</v>
      </c>
      <c r="Q19" s="12">
        <v>1.4E-2</v>
      </c>
      <c r="R19" s="2">
        <v>43738</v>
      </c>
      <c r="S19" s="13">
        <v>0.42219907407407403</v>
      </c>
      <c r="T19" s="12">
        <v>2.04</v>
      </c>
      <c r="U19" s="12">
        <v>-82.470881860600002</v>
      </c>
      <c r="V19" s="12">
        <v>27.830877908400002</v>
      </c>
      <c r="W19" s="12">
        <v>-1.634E-2</v>
      </c>
    </row>
    <row r="20" spans="1:23" x14ac:dyDescent="0.3">
      <c r="A20" s="12">
        <v>387556.22710000002</v>
      </c>
      <c r="B20" s="12">
        <v>153618.48910000001</v>
      </c>
      <c r="C20" s="12">
        <v>-0.17510000000000001</v>
      </c>
      <c r="D20" s="12">
        <v>19</v>
      </c>
      <c r="E20" s="12" t="s">
        <v>242</v>
      </c>
      <c r="F20" s="12">
        <v>1.7000000000000001E-2</v>
      </c>
      <c r="G20" s="12">
        <v>3.5999999999999997E-2</v>
      </c>
      <c r="H20" s="12" t="s">
        <v>240</v>
      </c>
      <c r="I20" s="12">
        <v>13</v>
      </c>
      <c r="J20" s="12">
        <v>2</v>
      </c>
      <c r="K20" s="12">
        <v>1.6639999999999999</v>
      </c>
      <c r="L20" s="12">
        <v>0.79</v>
      </c>
      <c r="M20" s="12">
        <v>1.464</v>
      </c>
      <c r="N20" s="12">
        <v>1.355</v>
      </c>
      <c r="O20" s="12">
        <v>2.1459999999999999</v>
      </c>
      <c r="P20" s="12">
        <v>1.2999999999999999E-2</v>
      </c>
      <c r="Q20" s="12">
        <v>1.0999999999999999E-2</v>
      </c>
      <c r="R20" s="2">
        <v>43738</v>
      </c>
      <c r="S20" s="13">
        <v>0.42267361111111112</v>
      </c>
      <c r="T20" s="12">
        <v>2.04</v>
      </c>
      <c r="U20" s="12">
        <v>-82.470831191100004</v>
      </c>
      <c r="V20" s="12">
        <v>27.8308684659</v>
      </c>
      <c r="W20" s="12">
        <v>-8.8429999999999995E-2</v>
      </c>
    </row>
    <row r="21" spans="1:23" x14ac:dyDescent="0.3">
      <c r="A21" s="12">
        <v>387555.8763</v>
      </c>
      <c r="B21" s="12">
        <v>153623.7274</v>
      </c>
      <c r="C21" s="12">
        <v>-0.46039999999999998</v>
      </c>
      <c r="D21" s="12">
        <v>20</v>
      </c>
      <c r="E21" s="12" t="s">
        <v>242</v>
      </c>
      <c r="F21" s="12">
        <v>0.02</v>
      </c>
      <c r="G21" s="12">
        <v>5.2999999999999999E-2</v>
      </c>
      <c r="H21" s="12" t="s">
        <v>240</v>
      </c>
      <c r="I21" s="12">
        <v>13</v>
      </c>
      <c r="J21" s="12">
        <v>1</v>
      </c>
      <c r="K21" s="12">
        <v>1.66</v>
      </c>
      <c r="L21" s="12">
        <v>0.78900000000000003</v>
      </c>
      <c r="M21" s="12">
        <v>1.4610000000000001</v>
      </c>
      <c r="N21" s="12">
        <v>1.35</v>
      </c>
      <c r="O21" s="12">
        <v>2.14</v>
      </c>
      <c r="P21" s="12">
        <v>1.2999999999999999E-2</v>
      </c>
      <c r="Q21" s="12">
        <v>1.4999999999999999E-2</v>
      </c>
      <c r="R21" s="2">
        <v>43738</v>
      </c>
      <c r="S21" s="13">
        <v>0.42288194444444444</v>
      </c>
      <c r="T21" s="12">
        <v>2.04</v>
      </c>
      <c r="U21" s="12">
        <v>-82.470778003500001</v>
      </c>
      <c r="V21" s="12">
        <v>27.8308654816</v>
      </c>
      <c r="W21" s="12">
        <v>-0.37373000000000001</v>
      </c>
    </row>
    <row r="22" spans="1:23" x14ac:dyDescent="0.3">
      <c r="A22" s="12">
        <v>387555.70510000002</v>
      </c>
      <c r="B22" s="12">
        <v>153626.5024</v>
      </c>
      <c r="C22" s="12">
        <v>-0.52270000000000005</v>
      </c>
      <c r="D22" s="12">
        <v>21</v>
      </c>
      <c r="E22" s="12" t="s">
        <v>242</v>
      </c>
      <c r="F22" s="12">
        <v>1.9E-2</v>
      </c>
      <c r="G22" s="12">
        <v>5.0999999999999997E-2</v>
      </c>
      <c r="H22" s="12" t="s">
        <v>240</v>
      </c>
      <c r="I22" s="12">
        <v>13</v>
      </c>
      <c r="J22" s="12">
        <v>2</v>
      </c>
      <c r="K22" s="12">
        <v>1.659</v>
      </c>
      <c r="L22" s="12">
        <v>0.78900000000000003</v>
      </c>
      <c r="M22" s="12">
        <v>1.46</v>
      </c>
      <c r="N22" s="12">
        <v>1.349</v>
      </c>
      <c r="O22" s="12">
        <v>2.1389999999999998</v>
      </c>
      <c r="P22" s="12">
        <v>1.2E-2</v>
      </c>
      <c r="Q22" s="12">
        <v>1.4999999999999999E-2</v>
      </c>
      <c r="R22" s="2">
        <v>43738</v>
      </c>
      <c r="S22" s="13">
        <v>0.42298611111111112</v>
      </c>
      <c r="T22" s="12">
        <v>2.04</v>
      </c>
      <c r="U22" s="12">
        <v>-82.470749827800006</v>
      </c>
      <c r="V22" s="12">
        <v>27.830864032699999</v>
      </c>
      <c r="W22" s="12">
        <v>-0.43602999999999997</v>
      </c>
    </row>
    <row r="23" spans="1:23" x14ac:dyDescent="0.3">
      <c r="A23" s="12">
        <v>387550.55949999997</v>
      </c>
      <c r="B23" s="12">
        <v>153626.1476</v>
      </c>
      <c r="C23" s="12">
        <v>-0.51890000000000003</v>
      </c>
      <c r="D23" s="12">
        <v>22</v>
      </c>
      <c r="E23" s="12" t="s">
        <v>242</v>
      </c>
      <c r="F23" s="12">
        <v>1.6E-2</v>
      </c>
      <c r="G23" s="12">
        <v>0.04</v>
      </c>
      <c r="H23" s="12" t="s">
        <v>240</v>
      </c>
      <c r="I23" s="12">
        <v>14</v>
      </c>
      <c r="J23" s="12">
        <v>2</v>
      </c>
      <c r="K23" s="12">
        <v>1.59</v>
      </c>
      <c r="L23" s="12">
        <v>0.76700000000000002</v>
      </c>
      <c r="M23" s="12">
        <v>1.393</v>
      </c>
      <c r="N23" s="12">
        <v>1.266</v>
      </c>
      <c r="O23" s="12">
        <v>2.0329999999999999</v>
      </c>
      <c r="P23" s="12">
        <v>1.2E-2</v>
      </c>
      <c r="Q23" s="12">
        <v>1.0999999999999999E-2</v>
      </c>
      <c r="R23" s="2">
        <v>43738</v>
      </c>
      <c r="S23" s="13">
        <v>0.42342592592592593</v>
      </c>
      <c r="T23" s="12">
        <v>2.04</v>
      </c>
      <c r="U23" s="12">
        <v>-82.470753228999996</v>
      </c>
      <c r="V23" s="12">
        <v>27.8308175859</v>
      </c>
      <c r="W23" s="12">
        <v>-0.43219999999999997</v>
      </c>
    </row>
    <row r="24" spans="1:23" x14ac:dyDescent="0.3">
      <c r="A24" s="12">
        <v>387551.67</v>
      </c>
      <c r="B24" s="12">
        <v>153621.2714</v>
      </c>
      <c r="C24" s="12">
        <v>-0.3236</v>
      </c>
      <c r="D24" s="12">
        <v>23</v>
      </c>
      <c r="E24" s="12" t="s">
        <v>242</v>
      </c>
      <c r="F24" s="12">
        <v>1.4999999999999999E-2</v>
      </c>
      <c r="G24" s="12">
        <v>3.5999999999999997E-2</v>
      </c>
      <c r="H24" s="12" t="s">
        <v>240</v>
      </c>
      <c r="I24" s="12">
        <v>14</v>
      </c>
      <c r="J24" s="12">
        <v>2</v>
      </c>
      <c r="K24" s="12">
        <v>1.5860000000000001</v>
      </c>
      <c r="L24" s="12">
        <v>0.76600000000000001</v>
      </c>
      <c r="M24" s="12">
        <v>1.389</v>
      </c>
      <c r="N24" s="12">
        <v>1.2609999999999999</v>
      </c>
      <c r="O24" s="12">
        <v>2.0259999999999998</v>
      </c>
      <c r="P24" s="12">
        <v>1.0999999999999999E-2</v>
      </c>
      <c r="Q24" s="12">
        <v>0.01</v>
      </c>
      <c r="R24" s="2">
        <v>43738</v>
      </c>
      <c r="S24" s="13">
        <v>0.42371527777777779</v>
      </c>
      <c r="T24" s="12">
        <v>2.04</v>
      </c>
      <c r="U24" s="12">
        <v>-82.470802770500001</v>
      </c>
      <c r="V24" s="12">
        <v>27.8308274384</v>
      </c>
      <c r="W24" s="12">
        <v>-0.23691000000000001</v>
      </c>
    </row>
    <row r="25" spans="1:23" x14ac:dyDescent="0.3">
      <c r="A25" s="12">
        <v>387553.41529999999</v>
      </c>
      <c r="B25" s="12">
        <v>153616.34950000001</v>
      </c>
      <c r="C25" s="12">
        <v>-0.18160000000000001</v>
      </c>
      <c r="D25" s="12">
        <v>24</v>
      </c>
      <c r="E25" s="12" t="s">
        <v>242</v>
      </c>
      <c r="F25" s="12">
        <v>1.4999999999999999E-2</v>
      </c>
      <c r="G25" s="12">
        <v>3.5999999999999997E-2</v>
      </c>
      <c r="H25" s="12" t="s">
        <v>240</v>
      </c>
      <c r="I25" s="12">
        <v>14</v>
      </c>
      <c r="J25" s="12">
        <v>1</v>
      </c>
      <c r="K25" s="12">
        <v>1.5820000000000001</v>
      </c>
      <c r="L25" s="12">
        <v>0.76500000000000001</v>
      </c>
      <c r="M25" s="12">
        <v>1.385</v>
      </c>
      <c r="N25" s="12">
        <v>1.2569999999999999</v>
      </c>
      <c r="O25" s="12">
        <v>2.0209999999999999</v>
      </c>
      <c r="P25" s="12">
        <v>1.0999999999999999E-2</v>
      </c>
      <c r="Q25" s="12">
        <v>0.01</v>
      </c>
      <c r="R25" s="2">
        <v>43738</v>
      </c>
      <c r="S25" s="13">
        <v>0.4239236111111111</v>
      </c>
      <c r="T25" s="12">
        <v>2.04</v>
      </c>
      <c r="U25" s="12">
        <v>-82.470852800599999</v>
      </c>
      <c r="V25" s="12">
        <v>27.830843017799999</v>
      </c>
      <c r="W25" s="12">
        <v>-9.4920000000000004E-2</v>
      </c>
    </row>
    <row r="26" spans="1:23" x14ac:dyDescent="0.3">
      <c r="A26" s="12">
        <v>387555.04550000001</v>
      </c>
      <c r="B26" s="12">
        <v>153611.48250000001</v>
      </c>
      <c r="C26" s="12">
        <v>9.1399999999999995E-2</v>
      </c>
      <c r="D26" s="12">
        <v>25</v>
      </c>
      <c r="E26" s="12" t="s">
        <v>242</v>
      </c>
      <c r="F26" s="12">
        <v>1.4999999999999999E-2</v>
      </c>
      <c r="G26" s="12">
        <v>3.3000000000000002E-2</v>
      </c>
      <c r="H26" s="12" t="s">
        <v>240</v>
      </c>
      <c r="I26" s="12">
        <v>13</v>
      </c>
      <c r="J26" s="12">
        <v>1</v>
      </c>
      <c r="K26" s="12">
        <v>1.7430000000000001</v>
      </c>
      <c r="L26" s="12">
        <v>0.97899999999999998</v>
      </c>
      <c r="M26" s="12">
        <v>1.4419999999999999</v>
      </c>
      <c r="N26" s="12">
        <v>1.4419999999999999</v>
      </c>
      <c r="O26" s="12">
        <v>2.262</v>
      </c>
      <c r="P26" s="12">
        <v>1.0999999999999999E-2</v>
      </c>
      <c r="Q26" s="12">
        <v>0.01</v>
      </c>
      <c r="R26" s="2">
        <v>43738</v>
      </c>
      <c r="S26" s="13">
        <v>0.42417824074074079</v>
      </c>
      <c r="T26" s="12">
        <v>2.04</v>
      </c>
      <c r="U26" s="12">
        <v>-82.470902269000007</v>
      </c>
      <c r="V26" s="12">
        <v>27.830857560399998</v>
      </c>
      <c r="W26" s="12">
        <v>0.17807000000000001</v>
      </c>
    </row>
    <row r="27" spans="1:23" x14ac:dyDescent="0.3">
      <c r="A27" s="12">
        <v>387556.69079999998</v>
      </c>
      <c r="B27" s="12">
        <v>153606.4552</v>
      </c>
      <c r="C27" s="12">
        <v>0.53010000000000002</v>
      </c>
      <c r="D27" s="12">
        <v>26</v>
      </c>
      <c r="E27" s="12" t="s">
        <v>242</v>
      </c>
      <c r="F27" s="12">
        <v>1.4999999999999999E-2</v>
      </c>
      <c r="G27" s="12">
        <v>3.5999999999999997E-2</v>
      </c>
      <c r="H27" s="12" t="s">
        <v>240</v>
      </c>
      <c r="I27" s="12">
        <v>13</v>
      </c>
      <c r="J27" s="12">
        <v>2</v>
      </c>
      <c r="K27" s="12">
        <v>1.7390000000000001</v>
      </c>
      <c r="L27" s="12">
        <v>0.97799999999999998</v>
      </c>
      <c r="M27" s="12">
        <v>1.4379999999999999</v>
      </c>
      <c r="N27" s="12">
        <v>1.4370000000000001</v>
      </c>
      <c r="O27" s="12">
        <v>2.2559999999999998</v>
      </c>
      <c r="P27" s="12">
        <v>1.0999999999999999E-2</v>
      </c>
      <c r="Q27" s="12">
        <v>1.0999999999999999E-2</v>
      </c>
      <c r="R27" s="2">
        <v>43738</v>
      </c>
      <c r="S27" s="13">
        <v>0.42444444444444446</v>
      </c>
      <c r="T27" s="12">
        <v>2.04</v>
      </c>
      <c r="U27" s="12">
        <v>-82.470953365100002</v>
      </c>
      <c r="V27" s="12">
        <v>27.830872233699999</v>
      </c>
      <c r="W27" s="12">
        <v>0.61675999999999997</v>
      </c>
    </row>
    <row r="28" spans="1:23" x14ac:dyDescent="0.3">
      <c r="A28" s="12">
        <v>387558.30300000001</v>
      </c>
      <c r="B28" s="12">
        <v>153602.72039999999</v>
      </c>
      <c r="C28" s="12">
        <v>1.0215000000000001</v>
      </c>
      <c r="D28" s="12">
        <v>27</v>
      </c>
      <c r="E28" s="12" t="s">
        <v>242</v>
      </c>
      <c r="F28" s="12">
        <v>1.7999999999999999E-2</v>
      </c>
      <c r="G28" s="12">
        <v>4.2000000000000003E-2</v>
      </c>
      <c r="H28" s="12" t="s">
        <v>240</v>
      </c>
      <c r="I28" s="12">
        <v>11</v>
      </c>
      <c r="J28" s="12">
        <v>2</v>
      </c>
      <c r="K28" s="12">
        <v>2.0070000000000001</v>
      </c>
      <c r="L28" s="12">
        <v>1.1439999999999999</v>
      </c>
      <c r="M28" s="12">
        <v>1.649</v>
      </c>
      <c r="N28" s="12">
        <v>1.8440000000000001</v>
      </c>
      <c r="O28" s="12">
        <v>2.726</v>
      </c>
      <c r="P28" s="12">
        <v>1.2999999999999999E-2</v>
      </c>
      <c r="Q28" s="12">
        <v>1.2E-2</v>
      </c>
      <c r="R28" s="2">
        <v>43738</v>
      </c>
      <c r="S28" s="13">
        <v>0.42466435185185186</v>
      </c>
      <c r="T28" s="12">
        <v>2.04</v>
      </c>
      <c r="U28" s="12">
        <v>-82.470991339899996</v>
      </c>
      <c r="V28" s="12">
        <v>27.830886653099999</v>
      </c>
      <c r="W28" s="12">
        <v>1.10815</v>
      </c>
    </row>
    <row r="29" spans="1:23" x14ac:dyDescent="0.3">
      <c r="A29" s="12">
        <v>387553.22590000002</v>
      </c>
      <c r="B29" s="12">
        <v>153602.679</v>
      </c>
      <c r="C29" s="12">
        <v>0.64400000000000002</v>
      </c>
      <c r="D29" s="12">
        <v>28</v>
      </c>
      <c r="E29" s="12" t="s">
        <v>242</v>
      </c>
      <c r="F29" s="12">
        <v>1.7999999999999999E-2</v>
      </c>
      <c r="G29" s="12">
        <v>3.6999999999999998E-2</v>
      </c>
      <c r="H29" s="12" t="s">
        <v>240</v>
      </c>
      <c r="I29" s="12">
        <v>7</v>
      </c>
      <c r="J29" s="12">
        <v>2</v>
      </c>
      <c r="K29" s="12">
        <v>3.403</v>
      </c>
      <c r="L29" s="12">
        <v>1.4350000000000001</v>
      </c>
      <c r="M29" s="12">
        <v>3.0859999999999999</v>
      </c>
      <c r="N29" s="12">
        <v>3.4380000000000002</v>
      </c>
      <c r="O29" s="12">
        <v>4.8380000000000001</v>
      </c>
      <c r="P29" s="12">
        <v>1.4E-2</v>
      </c>
      <c r="Q29" s="12">
        <v>1.0999999999999999E-2</v>
      </c>
      <c r="R29" s="2">
        <v>43738</v>
      </c>
      <c r="S29" s="13">
        <v>0.42495370370370367</v>
      </c>
      <c r="T29" s="12">
        <v>2.04</v>
      </c>
      <c r="U29" s="12">
        <v>-82.4709915623</v>
      </c>
      <c r="V29" s="12">
        <v>27.8308408352</v>
      </c>
      <c r="W29" s="12">
        <v>0.73068</v>
      </c>
    </row>
    <row r="30" spans="1:23" x14ac:dyDescent="0.3">
      <c r="A30" s="12">
        <v>387552.31229999999</v>
      </c>
      <c r="B30" s="12">
        <v>153607.7801</v>
      </c>
      <c r="C30" s="12">
        <v>9.6500000000000002E-2</v>
      </c>
      <c r="D30" s="12">
        <v>29</v>
      </c>
      <c r="E30" s="12" t="s">
        <v>242</v>
      </c>
      <c r="F30" s="12">
        <v>1.7999999999999999E-2</v>
      </c>
      <c r="G30" s="12">
        <v>3.6999999999999998E-2</v>
      </c>
      <c r="H30" s="12" t="s">
        <v>240</v>
      </c>
      <c r="I30" s="12">
        <v>7</v>
      </c>
      <c r="J30" s="12">
        <v>2</v>
      </c>
      <c r="K30" s="12">
        <v>3.403</v>
      </c>
      <c r="L30" s="12">
        <v>1.4350000000000001</v>
      </c>
      <c r="M30" s="12">
        <v>3.0859999999999999</v>
      </c>
      <c r="N30" s="12">
        <v>3.4380000000000002</v>
      </c>
      <c r="O30" s="12">
        <v>4.8380000000000001</v>
      </c>
      <c r="P30" s="12">
        <v>1.4E-2</v>
      </c>
      <c r="Q30" s="12">
        <v>1.0999999999999999E-2</v>
      </c>
      <c r="R30" s="2">
        <v>43738</v>
      </c>
      <c r="S30" s="13">
        <v>0.42528935185185185</v>
      </c>
      <c r="T30" s="12">
        <v>2.04</v>
      </c>
      <c r="U30" s="12">
        <v>-82.470939745500004</v>
      </c>
      <c r="V30" s="12">
        <v>27.8308327674</v>
      </c>
      <c r="W30" s="12">
        <v>0.18318000000000001</v>
      </c>
    </row>
    <row r="31" spans="1:23" x14ac:dyDescent="0.3">
      <c r="A31" s="12">
        <v>387551.23639999999</v>
      </c>
      <c r="B31" s="12">
        <v>153613.21840000001</v>
      </c>
      <c r="C31" s="12">
        <v>-0.21890000000000001</v>
      </c>
      <c r="D31" s="12">
        <v>30</v>
      </c>
      <c r="E31" s="12" t="s">
        <v>242</v>
      </c>
      <c r="F31" s="12">
        <v>1.7000000000000001E-2</v>
      </c>
      <c r="G31" s="12">
        <v>3.5999999999999997E-2</v>
      </c>
      <c r="H31" s="12" t="s">
        <v>240</v>
      </c>
      <c r="I31" s="12">
        <v>14</v>
      </c>
      <c r="J31" s="12">
        <v>2</v>
      </c>
      <c r="K31" s="12">
        <v>1.5569999999999999</v>
      </c>
      <c r="L31" s="12">
        <v>0.76</v>
      </c>
      <c r="M31" s="12">
        <v>1.359</v>
      </c>
      <c r="N31" s="12">
        <v>1.228</v>
      </c>
      <c r="O31" s="12">
        <v>1.9830000000000001</v>
      </c>
      <c r="P31" s="12">
        <v>1.2E-2</v>
      </c>
      <c r="Q31" s="12">
        <v>1.0999999999999999E-2</v>
      </c>
      <c r="R31" s="2">
        <v>43738</v>
      </c>
      <c r="S31" s="13">
        <v>0.42568287037037034</v>
      </c>
      <c r="T31" s="12">
        <v>2.04</v>
      </c>
      <c r="U31" s="12">
        <v>-82.470884499500002</v>
      </c>
      <c r="V31" s="12">
        <v>27.8308232467</v>
      </c>
      <c r="W31" s="12">
        <v>-0.13220999999999999</v>
      </c>
    </row>
    <row r="32" spans="1:23" x14ac:dyDescent="0.3">
      <c r="A32" s="12">
        <v>387550.26909999998</v>
      </c>
      <c r="B32" s="12">
        <v>153618.22570000001</v>
      </c>
      <c r="C32" s="12">
        <v>-0.25769999999999998</v>
      </c>
      <c r="D32" s="12">
        <v>31</v>
      </c>
      <c r="E32" s="12" t="s">
        <v>242</v>
      </c>
      <c r="F32" s="12">
        <v>1.4E-2</v>
      </c>
      <c r="G32" s="12">
        <v>3.1E-2</v>
      </c>
      <c r="H32" s="12" t="s">
        <v>240</v>
      </c>
      <c r="I32" s="12">
        <v>14</v>
      </c>
      <c r="J32" s="12">
        <v>2</v>
      </c>
      <c r="K32" s="12">
        <v>1.554</v>
      </c>
      <c r="L32" s="12">
        <v>0.76</v>
      </c>
      <c r="M32" s="12">
        <v>1.3560000000000001</v>
      </c>
      <c r="N32" s="12">
        <v>1.224</v>
      </c>
      <c r="O32" s="12">
        <v>1.978</v>
      </c>
      <c r="P32" s="12">
        <v>1.0999999999999999E-2</v>
      </c>
      <c r="Q32" s="12">
        <v>0.01</v>
      </c>
      <c r="R32" s="2">
        <v>43738</v>
      </c>
      <c r="S32" s="13">
        <v>0.4258912037037037</v>
      </c>
      <c r="T32" s="12">
        <v>2.04</v>
      </c>
      <c r="U32" s="12">
        <v>-82.470833632799994</v>
      </c>
      <c r="V32" s="12">
        <v>27.830814691</v>
      </c>
      <c r="W32" s="12">
        <v>-0.17100000000000001</v>
      </c>
    </row>
    <row r="33" spans="1:23" x14ac:dyDescent="0.3">
      <c r="A33" s="12">
        <v>387550.00449999998</v>
      </c>
      <c r="B33" s="12">
        <v>153623.49770000001</v>
      </c>
      <c r="C33" s="12">
        <v>-0.38080000000000003</v>
      </c>
      <c r="D33" s="12">
        <v>32</v>
      </c>
      <c r="E33" s="12" t="s">
        <v>242</v>
      </c>
      <c r="F33" s="12">
        <v>1.4E-2</v>
      </c>
      <c r="G33" s="12">
        <v>2.9000000000000001E-2</v>
      </c>
      <c r="H33" s="12" t="s">
        <v>240</v>
      </c>
      <c r="I33" s="12">
        <v>14</v>
      </c>
      <c r="J33" s="12">
        <v>2</v>
      </c>
      <c r="K33" s="12">
        <v>1.552</v>
      </c>
      <c r="L33" s="12">
        <v>0.75900000000000001</v>
      </c>
      <c r="M33" s="12">
        <v>1.3540000000000001</v>
      </c>
      <c r="N33" s="12">
        <v>1.2230000000000001</v>
      </c>
      <c r="O33" s="12">
        <v>1.976</v>
      </c>
      <c r="P33" s="12">
        <v>0.01</v>
      </c>
      <c r="Q33" s="12">
        <v>8.9999999999999993E-3</v>
      </c>
      <c r="R33" s="2">
        <v>43738</v>
      </c>
      <c r="S33" s="13">
        <v>0.42605324074074075</v>
      </c>
      <c r="T33" s="12">
        <v>2.04</v>
      </c>
      <c r="U33" s="12">
        <v>-82.470780106500001</v>
      </c>
      <c r="V33" s="12">
        <v>27.830812485700001</v>
      </c>
      <c r="W33" s="12">
        <v>-0.29409999999999997</v>
      </c>
    </row>
    <row r="34" spans="1:23" x14ac:dyDescent="0.3">
      <c r="A34" s="12">
        <v>387550.05349999998</v>
      </c>
      <c r="B34" s="12">
        <v>153626.24290000001</v>
      </c>
      <c r="C34" s="12">
        <v>-0.48480000000000001</v>
      </c>
      <c r="D34" s="12">
        <v>33</v>
      </c>
      <c r="E34" s="12" t="s">
        <v>242</v>
      </c>
      <c r="F34" s="12">
        <v>1.2999999999999999E-2</v>
      </c>
      <c r="G34" s="12">
        <v>2.9000000000000001E-2</v>
      </c>
      <c r="H34" s="12" t="s">
        <v>240</v>
      </c>
      <c r="I34" s="12">
        <v>14</v>
      </c>
      <c r="J34" s="12">
        <v>2</v>
      </c>
      <c r="K34" s="12">
        <v>1.5509999999999999</v>
      </c>
      <c r="L34" s="12">
        <v>0.75900000000000001</v>
      </c>
      <c r="M34" s="12">
        <v>1.3520000000000001</v>
      </c>
      <c r="N34" s="12">
        <v>1.2210000000000001</v>
      </c>
      <c r="O34" s="12">
        <v>1.974</v>
      </c>
      <c r="P34" s="12">
        <v>0.01</v>
      </c>
      <c r="Q34" s="12">
        <v>8.9999999999999993E-3</v>
      </c>
      <c r="R34" s="2">
        <v>43738</v>
      </c>
      <c r="S34" s="13">
        <v>0.42615740740740743</v>
      </c>
      <c r="T34" s="12">
        <v>2.04</v>
      </c>
      <c r="U34" s="12">
        <v>-82.470752241900001</v>
      </c>
      <c r="V34" s="12">
        <v>27.830813023000001</v>
      </c>
      <c r="W34" s="12">
        <v>-0.39810000000000001</v>
      </c>
    </row>
    <row r="35" spans="1:23" x14ac:dyDescent="0.3">
      <c r="A35" s="12">
        <v>387545.0833</v>
      </c>
      <c r="B35" s="12">
        <v>153625.6452</v>
      </c>
      <c r="C35" s="12">
        <v>-0.42920000000000003</v>
      </c>
      <c r="D35" s="12">
        <v>34</v>
      </c>
      <c r="E35" s="12" t="s">
        <v>242</v>
      </c>
      <c r="F35" s="12">
        <v>1.2999999999999999E-2</v>
      </c>
      <c r="G35" s="12">
        <v>2.7E-2</v>
      </c>
      <c r="H35" s="12" t="s">
        <v>240</v>
      </c>
      <c r="I35" s="12">
        <v>14</v>
      </c>
      <c r="J35" s="12">
        <v>2</v>
      </c>
      <c r="K35" s="12">
        <v>1.5469999999999999</v>
      </c>
      <c r="L35" s="12">
        <v>0.75800000000000001</v>
      </c>
      <c r="M35" s="12">
        <v>1.349</v>
      </c>
      <c r="N35" s="12">
        <v>1.2170000000000001</v>
      </c>
      <c r="O35" s="12">
        <v>1.9690000000000001</v>
      </c>
      <c r="P35" s="12">
        <v>0.01</v>
      </c>
      <c r="Q35" s="12">
        <v>8.0000000000000002E-3</v>
      </c>
      <c r="R35" s="2">
        <v>43738</v>
      </c>
      <c r="S35" s="13">
        <v>0.4263657407407408</v>
      </c>
      <c r="T35" s="12">
        <v>2.04</v>
      </c>
      <c r="U35" s="12">
        <v>-82.470758115699994</v>
      </c>
      <c r="V35" s="12">
        <v>27.830768150499999</v>
      </c>
      <c r="W35" s="12">
        <v>-0.34247</v>
      </c>
    </row>
    <row r="36" spans="1:23" x14ac:dyDescent="0.3">
      <c r="A36" s="12">
        <v>387545.2794</v>
      </c>
      <c r="B36" s="12">
        <v>153620.31830000001</v>
      </c>
      <c r="C36" s="12">
        <v>-0.26889999999999997</v>
      </c>
      <c r="D36" s="12">
        <v>35</v>
      </c>
      <c r="E36" s="12" t="s">
        <v>242</v>
      </c>
      <c r="F36" s="12">
        <v>1.2999999999999999E-2</v>
      </c>
      <c r="G36" s="12">
        <v>2.7E-2</v>
      </c>
      <c r="H36" s="12" t="s">
        <v>240</v>
      </c>
      <c r="I36" s="12">
        <v>14</v>
      </c>
      <c r="J36" s="12">
        <v>2</v>
      </c>
      <c r="K36" s="12">
        <v>1.544</v>
      </c>
      <c r="L36" s="12">
        <v>0.75800000000000001</v>
      </c>
      <c r="M36" s="12">
        <v>1.3460000000000001</v>
      </c>
      <c r="N36" s="12">
        <v>1.2130000000000001</v>
      </c>
      <c r="O36" s="12">
        <v>1.964</v>
      </c>
      <c r="P36" s="12">
        <v>0.01</v>
      </c>
      <c r="Q36" s="12">
        <v>8.0000000000000002E-3</v>
      </c>
      <c r="R36" s="2">
        <v>43738</v>
      </c>
      <c r="S36" s="13">
        <v>0.42663194444444441</v>
      </c>
      <c r="T36" s="12">
        <v>2.04</v>
      </c>
      <c r="U36" s="12">
        <v>-82.470812196599994</v>
      </c>
      <c r="V36" s="12">
        <v>27.830769735699999</v>
      </c>
      <c r="W36" s="12">
        <v>-0.18217</v>
      </c>
    </row>
    <row r="37" spans="1:23" x14ac:dyDescent="0.3">
      <c r="A37" s="12">
        <v>387546.18</v>
      </c>
      <c r="B37" s="12">
        <v>153615.2764</v>
      </c>
      <c r="C37" s="12">
        <v>-0.16159999999999999</v>
      </c>
      <c r="D37" s="12">
        <v>36</v>
      </c>
      <c r="E37" s="12" t="s">
        <v>242</v>
      </c>
      <c r="F37" s="12">
        <v>1.4E-2</v>
      </c>
      <c r="G37" s="12">
        <v>2.8000000000000001E-2</v>
      </c>
      <c r="H37" s="12" t="s">
        <v>240</v>
      </c>
      <c r="I37" s="12">
        <v>13</v>
      </c>
      <c r="J37" s="12">
        <v>2</v>
      </c>
      <c r="K37" s="12">
        <v>1.542</v>
      </c>
      <c r="L37" s="12">
        <v>0.75700000000000001</v>
      </c>
      <c r="M37" s="12">
        <v>1.343</v>
      </c>
      <c r="N37" s="12">
        <v>1.2110000000000001</v>
      </c>
      <c r="O37" s="12">
        <v>1.96</v>
      </c>
      <c r="P37" s="12">
        <v>0.01</v>
      </c>
      <c r="Q37" s="12">
        <v>8.9999999999999993E-3</v>
      </c>
      <c r="R37" s="2">
        <v>43738</v>
      </c>
      <c r="S37" s="13">
        <v>0.42679398148148145</v>
      </c>
      <c r="T37" s="12">
        <v>2.04</v>
      </c>
      <c r="U37" s="12">
        <v>-82.470863411899998</v>
      </c>
      <c r="V37" s="12">
        <v>27.8307776883</v>
      </c>
      <c r="W37" s="12">
        <v>-7.4880000000000002E-2</v>
      </c>
    </row>
    <row r="38" spans="1:23" x14ac:dyDescent="0.3">
      <c r="A38" s="12">
        <v>387547.61070000002</v>
      </c>
      <c r="B38" s="12">
        <v>153610.4749</v>
      </c>
      <c r="C38" s="12">
        <v>-8.7800000000000003E-2</v>
      </c>
      <c r="D38" s="12">
        <v>37</v>
      </c>
      <c r="E38" s="12" t="s">
        <v>242</v>
      </c>
      <c r="F38" s="12">
        <v>1.4E-2</v>
      </c>
      <c r="G38" s="12">
        <v>3.2000000000000001E-2</v>
      </c>
      <c r="H38" s="12" t="s">
        <v>240</v>
      </c>
      <c r="I38" s="12">
        <v>13</v>
      </c>
      <c r="J38" s="12">
        <v>1</v>
      </c>
      <c r="K38" s="12">
        <v>1.6659999999999999</v>
      </c>
      <c r="L38" s="12">
        <v>0.81200000000000006</v>
      </c>
      <c r="M38" s="12">
        <v>1.4550000000000001</v>
      </c>
      <c r="N38" s="12">
        <v>1.335</v>
      </c>
      <c r="O38" s="12">
        <v>2.1349999999999998</v>
      </c>
      <c r="P38" s="12">
        <v>0.01</v>
      </c>
      <c r="Q38" s="12">
        <v>0.01</v>
      </c>
      <c r="R38" s="2">
        <v>43738</v>
      </c>
      <c r="S38" s="13">
        <v>0.42700231481481482</v>
      </c>
      <c r="T38" s="12">
        <v>2.04</v>
      </c>
      <c r="U38" s="12">
        <v>-82.470912207500007</v>
      </c>
      <c r="V38" s="12">
        <v>27.830790432899999</v>
      </c>
      <c r="W38" s="12">
        <v>-1.09E-3</v>
      </c>
    </row>
    <row r="39" spans="1:23" x14ac:dyDescent="0.3">
      <c r="A39" s="12">
        <v>387548.65350000001</v>
      </c>
      <c r="B39" s="12">
        <v>153605.4529</v>
      </c>
      <c r="C39" s="12">
        <v>0.42470000000000002</v>
      </c>
      <c r="D39" s="12">
        <v>38</v>
      </c>
      <c r="E39" s="12" t="s">
        <v>242</v>
      </c>
      <c r="F39" s="12">
        <v>1.7000000000000001E-2</v>
      </c>
      <c r="G39" s="12">
        <v>4.1000000000000002E-2</v>
      </c>
      <c r="H39" s="12" t="s">
        <v>240</v>
      </c>
      <c r="I39" s="12">
        <v>13</v>
      </c>
      <c r="J39" s="12">
        <v>2</v>
      </c>
      <c r="K39" s="12">
        <v>1.55</v>
      </c>
      <c r="L39" s="12">
        <v>0.78100000000000003</v>
      </c>
      <c r="M39" s="12">
        <v>1.339</v>
      </c>
      <c r="N39" s="12">
        <v>1.206</v>
      </c>
      <c r="O39" s="12">
        <v>1.964</v>
      </c>
      <c r="P39" s="12">
        <v>1.2E-2</v>
      </c>
      <c r="Q39" s="12">
        <v>1.2E-2</v>
      </c>
      <c r="R39" s="2">
        <v>43738</v>
      </c>
      <c r="S39" s="13">
        <v>0.42728009259259259</v>
      </c>
      <c r="T39" s="12">
        <v>2.04</v>
      </c>
      <c r="U39" s="12">
        <v>-82.470963226400002</v>
      </c>
      <c r="V39" s="12">
        <v>27.830799669299999</v>
      </c>
      <c r="W39" s="12">
        <v>0.51139999999999997</v>
      </c>
    </row>
    <row r="40" spans="1:23" x14ac:dyDescent="0.3">
      <c r="A40" s="12">
        <v>387549.19420000003</v>
      </c>
      <c r="B40" s="12">
        <v>153601.95250000001</v>
      </c>
      <c r="C40" s="12">
        <v>0.69159999999999999</v>
      </c>
      <c r="D40" s="12">
        <v>39</v>
      </c>
      <c r="E40" s="12" t="s">
        <v>242</v>
      </c>
      <c r="F40" s="12">
        <v>2.7E-2</v>
      </c>
      <c r="G40" s="12">
        <v>5.1999999999999998E-2</v>
      </c>
      <c r="H40" s="12" t="s">
        <v>240</v>
      </c>
      <c r="I40" s="12">
        <v>12</v>
      </c>
      <c r="J40" s="12">
        <v>2</v>
      </c>
      <c r="K40" s="12">
        <v>1.627</v>
      </c>
      <c r="L40" s="12">
        <v>0.81799999999999995</v>
      </c>
      <c r="M40" s="12">
        <v>1.4059999999999999</v>
      </c>
      <c r="N40" s="12">
        <v>1.2370000000000001</v>
      </c>
      <c r="O40" s="12">
        <v>2.044</v>
      </c>
      <c r="P40" s="12">
        <v>0.02</v>
      </c>
      <c r="Q40" s="12">
        <v>1.7000000000000001E-2</v>
      </c>
      <c r="R40" s="2">
        <v>43738</v>
      </c>
      <c r="S40" s="13">
        <v>0.42752314814814812</v>
      </c>
      <c r="T40" s="12">
        <v>2.04</v>
      </c>
      <c r="U40" s="12">
        <v>-82.4709987799</v>
      </c>
      <c r="V40" s="12">
        <v>27.830804427499999</v>
      </c>
      <c r="W40" s="12">
        <v>0.77829999999999999</v>
      </c>
    </row>
    <row r="41" spans="1:23" x14ac:dyDescent="0.3">
      <c r="A41" s="12">
        <v>387544.04210000002</v>
      </c>
      <c r="B41" s="12">
        <v>153601.09469999999</v>
      </c>
      <c r="C41" s="12">
        <v>0.49280000000000002</v>
      </c>
      <c r="D41" s="12">
        <v>40</v>
      </c>
      <c r="E41" s="12" t="s">
        <v>242</v>
      </c>
      <c r="F41" s="12">
        <v>2.7E-2</v>
      </c>
      <c r="G41" s="12">
        <v>3.5000000000000003E-2</v>
      </c>
      <c r="H41" s="12" t="s">
        <v>240</v>
      </c>
      <c r="I41" s="12">
        <v>13</v>
      </c>
      <c r="J41" s="12">
        <v>2</v>
      </c>
      <c r="K41" s="12">
        <v>1.6870000000000001</v>
      </c>
      <c r="L41" s="12">
        <v>0.96499999999999997</v>
      </c>
      <c r="M41" s="12">
        <v>1.3839999999999999</v>
      </c>
      <c r="N41" s="12">
        <v>1.375</v>
      </c>
      <c r="O41" s="12">
        <v>2.1760000000000002</v>
      </c>
      <c r="P41" s="12">
        <v>2.1000000000000001E-2</v>
      </c>
      <c r="Q41" s="12">
        <v>1.7000000000000001E-2</v>
      </c>
      <c r="R41" s="2">
        <v>43738</v>
      </c>
      <c r="S41" s="13">
        <v>0.42802083333333335</v>
      </c>
      <c r="T41" s="12">
        <v>2.04</v>
      </c>
      <c r="U41" s="12">
        <v>-82.471007286700001</v>
      </c>
      <c r="V41" s="12">
        <v>27.8307579045</v>
      </c>
      <c r="W41" s="12">
        <v>0.57952999999999999</v>
      </c>
    </row>
    <row r="42" spans="1:23" x14ac:dyDescent="0.3">
      <c r="A42" s="12">
        <v>387542.51130000001</v>
      </c>
      <c r="B42" s="12">
        <v>153606.1635</v>
      </c>
      <c r="C42" s="12">
        <v>5.79E-2</v>
      </c>
      <c r="D42" s="12">
        <v>41</v>
      </c>
      <c r="E42" s="12" t="s">
        <v>242</v>
      </c>
      <c r="F42" s="12">
        <v>1.6E-2</v>
      </c>
      <c r="G42" s="12">
        <v>2.9000000000000001E-2</v>
      </c>
      <c r="H42" s="12" t="s">
        <v>240</v>
      </c>
      <c r="I42" s="12">
        <v>12</v>
      </c>
      <c r="J42" s="12">
        <v>2</v>
      </c>
      <c r="K42" s="12">
        <v>1.6919999999999999</v>
      </c>
      <c r="L42" s="12">
        <v>0.97699999999999998</v>
      </c>
      <c r="M42" s="12">
        <v>1.3819999999999999</v>
      </c>
      <c r="N42" s="12">
        <v>1.3779999999999999</v>
      </c>
      <c r="O42" s="12">
        <v>2.1829999999999998</v>
      </c>
      <c r="P42" s="12">
        <v>1.2E-2</v>
      </c>
      <c r="Q42" s="12">
        <v>1.0999999999999999E-2</v>
      </c>
      <c r="R42" s="2">
        <v>43738</v>
      </c>
      <c r="S42" s="13">
        <v>0.42825231481481479</v>
      </c>
      <c r="T42" s="12">
        <v>2.04</v>
      </c>
      <c r="U42" s="12">
        <v>-82.4709557738</v>
      </c>
      <c r="V42" s="12">
        <v>27.830744265900002</v>
      </c>
      <c r="W42" s="12">
        <v>0.14463999999999999</v>
      </c>
    </row>
    <row r="43" spans="1:23" x14ac:dyDescent="0.3">
      <c r="A43" s="12">
        <v>387540.83510000003</v>
      </c>
      <c r="B43" s="12">
        <v>153611.10810000001</v>
      </c>
      <c r="C43" s="12">
        <v>7.1000000000000004E-3</v>
      </c>
      <c r="D43" s="12">
        <v>42</v>
      </c>
      <c r="E43" s="12" t="s">
        <v>242</v>
      </c>
      <c r="F43" s="12">
        <v>1.4999999999999999E-2</v>
      </c>
      <c r="G43" s="12">
        <v>3.1E-2</v>
      </c>
      <c r="H43" s="12" t="s">
        <v>240</v>
      </c>
      <c r="I43" s="12">
        <v>13</v>
      </c>
      <c r="J43" s="12">
        <v>3</v>
      </c>
      <c r="K43" s="12">
        <v>1.536</v>
      </c>
      <c r="L43" s="12">
        <v>0.77800000000000002</v>
      </c>
      <c r="M43" s="12">
        <v>1.3240000000000001</v>
      </c>
      <c r="N43" s="12">
        <v>1.1879999999999999</v>
      </c>
      <c r="O43" s="12">
        <v>1.9419999999999999</v>
      </c>
      <c r="P43" s="12">
        <v>1.0999999999999999E-2</v>
      </c>
      <c r="Q43" s="12">
        <v>0.01</v>
      </c>
      <c r="R43" s="2">
        <v>43738</v>
      </c>
      <c r="S43" s="13">
        <v>0.42843750000000003</v>
      </c>
      <c r="T43" s="12">
        <v>2.04</v>
      </c>
      <c r="U43" s="12">
        <v>-82.470905516000002</v>
      </c>
      <c r="V43" s="12">
        <v>27.830729310900001</v>
      </c>
      <c r="W43" s="12">
        <v>9.3850000000000003E-2</v>
      </c>
    </row>
    <row r="44" spans="1:23" x14ac:dyDescent="0.3">
      <c r="A44" s="12">
        <v>387539.78080000001</v>
      </c>
      <c r="B44" s="12">
        <v>153616.1011</v>
      </c>
      <c r="C44" s="12">
        <v>-0.25929999999999997</v>
      </c>
      <c r="D44" s="12">
        <v>43</v>
      </c>
      <c r="E44" s="12" t="s">
        <v>242</v>
      </c>
      <c r="F44" s="12">
        <v>1.2999999999999999E-2</v>
      </c>
      <c r="G44" s="12">
        <v>0.03</v>
      </c>
      <c r="H44" s="12" t="s">
        <v>240</v>
      </c>
      <c r="I44" s="12">
        <v>14</v>
      </c>
      <c r="J44" s="12">
        <v>2</v>
      </c>
      <c r="K44" s="12">
        <v>1.5169999999999999</v>
      </c>
      <c r="L44" s="12">
        <v>0.753</v>
      </c>
      <c r="M44" s="12">
        <v>1.3169999999999999</v>
      </c>
      <c r="N44" s="12">
        <v>1.1819999999999999</v>
      </c>
      <c r="O44" s="12">
        <v>1.923</v>
      </c>
      <c r="P44" s="12">
        <v>0.01</v>
      </c>
      <c r="Q44" s="12">
        <v>8.9999999999999993E-3</v>
      </c>
      <c r="R44" s="2">
        <v>43738</v>
      </c>
      <c r="S44" s="13">
        <v>0.42865740740740743</v>
      </c>
      <c r="T44" s="12">
        <v>2.04</v>
      </c>
      <c r="U44" s="12">
        <v>-82.470854791099995</v>
      </c>
      <c r="V44" s="12">
        <v>27.8307199696</v>
      </c>
      <c r="W44" s="12">
        <v>-0.17254</v>
      </c>
    </row>
    <row r="45" spans="1:23" x14ac:dyDescent="0.3">
      <c r="A45" s="12">
        <v>387539.33840000001</v>
      </c>
      <c r="B45" s="12">
        <v>153621.38690000001</v>
      </c>
      <c r="C45" s="12">
        <v>-0.30890000000000001</v>
      </c>
      <c r="D45" s="12">
        <v>44</v>
      </c>
      <c r="E45" s="12" t="s">
        <v>242</v>
      </c>
      <c r="F45" s="12">
        <v>1.2999999999999999E-2</v>
      </c>
      <c r="G45" s="12">
        <v>2.7E-2</v>
      </c>
      <c r="H45" s="12" t="s">
        <v>240</v>
      </c>
      <c r="I45" s="12">
        <v>14</v>
      </c>
      <c r="J45" s="12">
        <v>2</v>
      </c>
      <c r="K45" s="12">
        <v>1.5149999999999999</v>
      </c>
      <c r="L45" s="12">
        <v>0.752</v>
      </c>
      <c r="M45" s="12">
        <v>1.3149999999999999</v>
      </c>
      <c r="N45" s="12">
        <v>1.179</v>
      </c>
      <c r="O45" s="12">
        <v>1.919</v>
      </c>
      <c r="P45" s="12">
        <v>0.01</v>
      </c>
      <c r="Q45" s="12">
        <v>8.0000000000000002E-3</v>
      </c>
      <c r="R45" s="2">
        <v>43738</v>
      </c>
      <c r="S45" s="13">
        <v>0.42883101851851851</v>
      </c>
      <c r="T45" s="12">
        <v>2.04</v>
      </c>
      <c r="U45" s="12">
        <v>-82.470801117899995</v>
      </c>
      <c r="V45" s="12">
        <v>27.830716160400002</v>
      </c>
      <c r="W45" s="12">
        <v>-0.22214</v>
      </c>
    </row>
    <row r="46" spans="1:23" x14ac:dyDescent="0.3">
      <c r="A46" s="12">
        <v>387539.09350000002</v>
      </c>
      <c r="B46" s="12">
        <v>153625.90460000001</v>
      </c>
      <c r="C46" s="12">
        <v>-0.57769999999999999</v>
      </c>
      <c r="D46" s="12">
        <v>45</v>
      </c>
      <c r="E46" s="12" t="s">
        <v>242</v>
      </c>
      <c r="F46" s="12">
        <v>1.2E-2</v>
      </c>
      <c r="G46" s="12">
        <v>2.5000000000000001E-2</v>
      </c>
      <c r="H46" s="12" t="s">
        <v>240</v>
      </c>
      <c r="I46" s="12">
        <v>14</v>
      </c>
      <c r="J46" s="12">
        <v>2</v>
      </c>
      <c r="K46" s="12">
        <v>1.512</v>
      </c>
      <c r="L46" s="12">
        <v>0.752</v>
      </c>
      <c r="M46" s="12">
        <v>1.3109999999999999</v>
      </c>
      <c r="N46" s="12">
        <v>1.175</v>
      </c>
      <c r="O46" s="12">
        <v>1.915</v>
      </c>
      <c r="P46" s="12">
        <v>8.9999999999999993E-3</v>
      </c>
      <c r="Q46" s="12">
        <v>8.0000000000000002E-3</v>
      </c>
      <c r="R46" s="2">
        <v>43738</v>
      </c>
      <c r="S46" s="13">
        <v>0.42902777777777779</v>
      </c>
      <c r="T46" s="12">
        <v>2.04</v>
      </c>
      <c r="U46" s="12">
        <v>-82.470755249299998</v>
      </c>
      <c r="V46" s="12">
        <v>27.8307141067</v>
      </c>
      <c r="W46" s="12">
        <v>-0.49093999999999999</v>
      </c>
    </row>
    <row r="47" spans="1:23" x14ac:dyDescent="0.3">
      <c r="A47" s="12">
        <v>387533.9901</v>
      </c>
      <c r="B47" s="12">
        <v>153626.54</v>
      </c>
      <c r="C47" s="12">
        <v>-0.46550000000000002</v>
      </c>
      <c r="D47" s="12">
        <v>46</v>
      </c>
      <c r="E47" s="12" t="s">
        <v>242</v>
      </c>
      <c r="F47" s="12">
        <v>1.2E-2</v>
      </c>
      <c r="G47" s="12">
        <v>2.4E-2</v>
      </c>
      <c r="H47" s="12" t="s">
        <v>240</v>
      </c>
      <c r="I47" s="12">
        <v>14</v>
      </c>
      <c r="J47" s="12">
        <v>2</v>
      </c>
      <c r="K47" s="12">
        <v>1.5069999999999999</v>
      </c>
      <c r="L47" s="12">
        <v>0.751</v>
      </c>
      <c r="M47" s="12">
        <v>1.3069999999999999</v>
      </c>
      <c r="N47" s="12">
        <v>1.17</v>
      </c>
      <c r="O47" s="12">
        <v>1.9079999999999999</v>
      </c>
      <c r="P47" s="12">
        <v>8.9999999999999993E-3</v>
      </c>
      <c r="Q47" s="12">
        <v>8.0000000000000002E-3</v>
      </c>
      <c r="R47" s="2">
        <v>43738</v>
      </c>
      <c r="S47" s="13">
        <v>0.42937500000000001</v>
      </c>
      <c r="T47" s="12">
        <v>2.04</v>
      </c>
      <c r="U47" s="12">
        <v>-82.470748600600004</v>
      </c>
      <c r="V47" s="12">
        <v>27.830668074999998</v>
      </c>
      <c r="W47" s="12">
        <v>-0.37870999999999999</v>
      </c>
    </row>
    <row r="48" spans="1:23" x14ac:dyDescent="0.3">
      <c r="A48" s="12">
        <v>387534.67200000002</v>
      </c>
      <c r="B48" s="12">
        <v>153621.44</v>
      </c>
      <c r="C48" s="12">
        <v>-0.315</v>
      </c>
      <c r="D48" s="12">
        <v>47</v>
      </c>
      <c r="E48" s="12" t="s">
        <v>242</v>
      </c>
      <c r="F48" s="12">
        <v>1.2E-2</v>
      </c>
      <c r="G48" s="12">
        <v>2.4E-2</v>
      </c>
      <c r="H48" s="12" t="s">
        <v>240</v>
      </c>
      <c r="I48" s="12">
        <v>14</v>
      </c>
      <c r="J48" s="12">
        <v>4</v>
      </c>
      <c r="K48" s="12">
        <v>1.504</v>
      </c>
      <c r="L48" s="12">
        <v>0.751</v>
      </c>
      <c r="M48" s="12">
        <v>1.304</v>
      </c>
      <c r="N48" s="12">
        <v>1.167</v>
      </c>
      <c r="O48" s="12">
        <v>1.9039999999999999</v>
      </c>
      <c r="P48" s="12">
        <v>8.9999999999999993E-3</v>
      </c>
      <c r="Q48" s="12">
        <v>8.0000000000000002E-3</v>
      </c>
      <c r="R48" s="2">
        <v>43738</v>
      </c>
      <c r="S48" s="13">
        <v>0.42964120370370368</v>
      </c>
      <c r="T48" s="12">
        <v>2.04</v>
      </c>
      <c r="U48" s="12">
        <v>-82.470800397100007</v>
      </c>
      <c r="V48" s="12">
        <v>27.830674051999999</v>
      </c>
      <c r="W48" s="12">
        <v>-0.22821</v>
      </c>
    </row>
    <row r="49" spans="1:23" x14ac:dyDescent="0.3">
      <c r="A49" s="12">
        <v>387535.12819999998</v>
      </c>
      <c r="B49" s="12">
        <v>153616.38329999999</v>
      </c>
      <c r="C49" s="12">
        <v>-0.2858</v>
      </c>
      <c r="D49" s="12">
        <v>48</v>
      </c>
      <c r="E49" s="12" t="s">
        <v>242</v>
      </c>
      <c r="F49" s="12">
        <v>1.2E-2</v>
      </c>
      <c r="G49" s="12">
        <v>2.4E-2</v>
      </c>
      <c r="H49" s="12" t="s">
        <v>240</v>
      </c>
      <c r="I49" s="12">
        <v>14</v>
      </c>
      <c r="J49" s="12">
        <v>2</v>
      </c>
      <c r="K49" s="12">
        <v>1.5009999999999999</v>
      </c>
      <c r="L49" s="12">
        <v>0.75</v>
      </c>
      <c r="M49" s="12">
        <v>1.3009999999999999</v>
      </c>
      <c r="N49" s="12">
        <v>1.163</v>
      </c>
      <c r="O49" s="12">
        <v>1.899</v>
      </c>
      <c r="P49" s="12">
        <v>8.9999999999999993E-3</v>
      </c>
      <c r="Q49" s="12">
        <v>8.0000000000000002E-3</v>
      </c>
      <c r="R49" s="2">
        <v>43738</v>
      </c>
      <c r="S49" s="13">
        <v>0.42981481481481482</v>
      </c>
      <c r="T49" s="12">
        <v>2.04</v>
      </c>
      <c r="U49" s="12">
        <v>-82.470851745299996</v>
      </c>
      <c r="V49" s="12">
        <v>27.8306779937</v>
      </c>
      <c r="W49" s="12">
        <v>-0.19902</v>
      </c>
    </row>
    <row r="50" spans="1:23" x14ac:dyDescent="0.3">
      <c r="A50" s="12">
        <v>387535.78220000002</v>
      </c>
      <c r="B50" s="12">
        <v>153611.23730000001</v>
      </c>
      <c r="C50" s="12">
        <v>-0.1618</v>
      </c>
      <c r="D50" s="12">
        <v>49</v>
      </c>
      <c r="E50" s="12" t="s">
        <v>242</v>
      </c>
      <c r="F50" s="12">
        <v>1.2E-2</v>
      </c>
      <c r="G50" s="12">
        <v>2.3E-2</v>
      </c>
      <c r="H50" s="12" t="s">
        <v>240</v>
      </c>
      <c r="I50" s="12">
        <v>14</v>
      </c>
      <c r="J50" s="12">
        <v>2</v>
      </c>
      <c r="K50" s="12">
        <v>1.5</v>
      </c>
      <c r="L50" s="12">
        <v>0.75</v>
      </c>
      <c r="M50" s="12">
        <v>1.2989999999999999</v>
      </c>
      <c r="N50" s="12">
        <v>1.1619999999999999</v>
      </c>
      <c r="O50" s="12">
        <v>1.897</v>
      </c>
      <c r="P50" s="12">
        <v>8.9999999999999993E-3</v>
      </c>
      <c r="Q50" s="12">
        <v>7.0000000000000001E-3</v>
      </c>
      <c r="R50" s="2">
        <v>43738</v>
      </c>
      <c r="S50" s="13">
        <v>0.42997685185185186</v>
      </c>
      <c r="T50" s="12">
        <v>2.04</v>
      </c>
      <c r="U50" s="12">
        <v>-82.4709040077</v>
      </c>
      <c r="V50" s="12">
        <v>27.830683717300001</v>
      </c>
      <c r="W50" s="12">
        <v>-7.5020000000000003E-2</v>
      </c>
    </row>
    <row r="51" spans="1:23" x14ac:dyDescent="0.3">
      <c r="A51" s="12">
        <v>387536.3039</v>
      </c>
      <c r="B51" s="12">
        <v>153606.08439999999</v>
      </c>
      <c r="C51" s="12">
        <v>2.3699999999999999E-2</v>
      </c>
      <c r="D51" s="12">
        <v>50</v>
      </c>
      <c r="E51" s="12" t="s">
        <v>242</v>
      </c>
      <c r="F51" s="12">
        <v>1.2E-2</v>
      </c>
      <c r="G51" s="12">
        <v>2.4E-2</v>
      </c>
      <c r="H51" s="12" t="s">
        <v>240</v>
      </c>
      <c r="I51" s="12">
        <v>13</v>
      </c>
      <c r="J51" s="12">
        <v>1</v>
      </c>
      <c r="K51" s="12">
        <v>1.5549999999999999</v>
      </c>
      <c r="L51" s="12">
        <v>0.77600000000000002</v>
      </c>
      <c r="M51" s="12">
        <v>1.3480000000000001</v>
      </c>
      <c r="N51" s="12">
        <v>1.23</v>
      </c>
      <c r="O51" s="12">
        <v>1.9830000000000001</v>
      </c>
      <c r="P51" s="12">
        <v>8.9999999999999993E-3</v>
      </c>
      <c r="Q51" s="12">
        <v>8.0000000000000002E-3</v>
      </c>
      <c r="R51" s="2">
        <v>43738</v>
      </c>
      <c r="S51" s="13">
        <v>0.43019675925925926</v>
      </c>
      <c r="T51" s="12">
        <v>2.04</v>
      </c>
      <c r="U51" s="12">
        <v>-82.470956334999997</v>
      </c>
      <c r="V51" s="12">
        <v>27.830688246800001</v>
      </c>
      <c r="W51" s="12">
        <v>0.11047999999999999</v>
      </c>
    </row>
    <row r="52" spans="1:23" x14ac:dyDescent="0.3">
      <c r="A52" s="12">
        <v>387538.12819999998</v>
      </c>
      <c r="B52" s="12">
        <v>153601.42230000001</v>
      </c>
      <c r="C52" s="12">
        <v>0.42449999999999999</v>
      </c>
      <c r="D52" s="12">
        <v>51</v>
      </c>
      <c r="E52" s="12" t="s">
        <v>242</v>
      </c>
      <c r="F52" s="12">
        <v>1.7999999999999999E-2</v>
      </c>
      <c r="G52" s="12">
        <v>0.04</v>
      </c>
      <c r="H52" s="12" t="s">
        <v>240</v>
      </c>
      <c r="I52" s="12">
        <v>13</v>
      </c>
      <c r="J52" s="12">
        <v>2</v>
      </c>
      <c r="K52" s="12">
        <v>2.6339999999999999</v>
      </c>
      <c r="L52" s="12">
        <v>1.5980000000000001</v>
      </c>
      <c r="M52" s="12">
        <v>2.0939999999999999</v>
      </c>
      <c r="N52" s="12">
        <v>2.625</v>
      </c>
      <c r="O52" s="12">
        <v>3.718</v>
      </c>
      <c r="P52" s="12">
        <v>1.0999999999999999E-2</v>
      </c>
      <c r="Q52" s="12">
        <v>1.4999999999999999E-2</v>
      </c>
      <c r="R52" s="2">
        <v>43738</v>
      </c>
      <c r="S52" s="13">
        <v>0.43037037037037035</v>
      </c>
      <c r="T52" s="12">
        <v>2.04</v>
      </c>
      <c r="U52" s="12">
        <v>-82.471003730899994</v>
      </c>
      <c r="V52" s="12">
        <v>27.830704548</v>
      </c>
      <c r="W52" s="12">
        <v>0.51126000000000005</v>
      </c>
    </row>
    <row r="53" spans="1:23" x14ac:dyDescent="0.3">
      <c r="A53" s="12">
        <v>387533.23479999998</v>
      </c>
      <c r="B53" s="12">
        <v>153599.7536</v>
      </c>
      <c r="C53" s="12">
        <v>0.54790000000000005</v>
      </c>
      <c r="D53" s="12">
        <v>52</v>
      </c>
      <c r="E53" s="12" t="s">
        <v>242</v>
      </c>
      <c r="F53" s="12">
        <v>1.4E-2</v>
      </c>
      <c r="G53" s="12">
        <v>3.3000000000000002E-2</v>
      </c>
      <c r="H53" s="12" t="s">
        <v>240</v>
      </c>
      <c r="I53" s="12">
        <v>11</v>
      </c>
      <c r="J53" s="12">
        <v>2</v>
      </c>
      <c r="K53" s="12">
        <v>1.7909999999999999</v>
      </c>
      <c r="L53" s="12">
        <v>0.94599999999999995</v>
      </c>
      <c r="M53" s="12">
        <v>1.5209999999999999</v>
      </c>
      <c r="N53" s="12">
        <v>1.444</v>
      </c>
      <c r="O53" s="12">
        <v>2.3010000000000002</v>
      </c>
      <c r="P53" s="12">
        <v>0.01</v>
      </c>
      <c r="Q53" s="12">
        <v>0.01</v>
      </c>
      <c r="R53" s="2">
        <v>43738</v>
      </c>
      <c r="S53" s="13">
        <v>0.43063657407407407</v>
      </c>
      <c r="T53" s="12">
        <v>2.04</v>
      </c>
      <c r="U53" s="12">
        <v>-82.471020479200007</v>
      </c>
      <c r="V53" s="12">
        <v>27.830660331600001</v>
      </c>
      <c r="W53" s="12">
        <v>0.63468999999999998</v>
      </c>
    </row>
    <row r="54" spans="1:23" x14ac:dyDescent="0.3">
      <c r="A54" s="12">
        <v>387532.46159999998</v>
      </c>
      <c r="B54" s="12">
        <v>153604.71530000001</v>
      </c>
      <c r="C54" s="12">
        <v>0.1011</v>
      </c>
      <c r="D54" s="12">
        <v>53</v>
      </c>
      <c r="E54" s="12" t="s">
        <v>242</v>
      </c>
      <c r="F54" s="12">
        <v>1.4999999999999999E-2</v>
      </c>
      <c r="G54" s="12">
        <v>3.5999999999999997E-2</v>
      </c>
      <c r="H54" s="12" t="s">
        <v>240</v>
      </c>
      <c r="I54" s="12">
        <v>12</v>
      </c>
      <c r="J54" s="12">
        <v>2</v>
      </c>
      <c r="K54" s="12">
        <v>1.7869999999999999</v>
      </c>
      <c r="L54" s="12">
        <v>0.94499999999999995</v>
      </c>
      <c r="M54" s="12">
        <v>1.516</v>
      </c>
      <c r="N54" s="12">
        <v>1.4390000000000001</v>
      </c>
      <c r="O54" s="12">
        <v>2.294</v>
      </c>
      <c r="P54" s="12">
        <v>0.01</v>
      </c>
      <c r="Q54" s="12">
        <v>1.0999999999999999E-2</v>
      </c>
      <c r="R54" s="2">
        <v>43738</v>
      </c>
      <c r="S54" s="13">
        <v>0.43091435185185184</v>
      </c>
      <c r="T54" s="12">
        <v>2.04</v>
      </c>
      <c r="U54" s="12">
        <v>-82.470970082999997</v>
      </c>
      <c r="V54" s="12">
        <v>27.830653525900001</v>
      </c>
      <c r="W54" s="12">
        <v>0.18790000000000001</v>
      </c>
    </row>
    <row r="55" spans="1:23" x14ac:dyDescent="0.3">
      <c r="A55" s="12">
        <v>387531.30300000001</v>
      </c>
      <c r="B55" s="12">
        <v>153609.6888</v>
      </c>
      <c r="C55" s="12">
        <v>-6.2100000000000002E-2</v>
      </c>
      <c r="D55" s="12">
        <v>54</v>
      </c>
      <c r="E55" s="12" t="s">
        <v>242</v>
      </c>
      <c r="F55" s="12">
        <v>1.2999999999999999E-2</v>
      </c>
      <c r="G55" s="12">
        <v>2.8000000000000001E-2</v>
      </c>
      <c r="H55" s="12" t="s">
        <v>240</v>
      </c>
      <c r="I55" s="12">
        <v>13</v>
      </c>
      <c r="J55" s="12">
        <v>2</v>
      </c>
      <c r="K55" s="12">
        <v>1.544</v>
      </c>
      <c r="L55" s="12">
        <v>0.77500000000000002</v>
      </c>
      <c r="M55" s="12">
        <v>1.3360000000000001</v>
      </c>
      <c r="N55" s="12">
        <v>1.2170000000000001</v>
      </c>
      <c r="O55" s="12">
        <v>1.9670000000000001</v>
      </c>
      <c r="P55" s="12">
        <v>8.9999999999999993E-3</v>
      </c>
      <c r="Q55" s="12">
        <v>8.9999999999999993E-3</v>
      </c>
      <c r="R55" s="2">
        <v>43738</v>
      </c>
      <c r="S55" s="13">
        <v>0.43105324074074075</v>
      </c>
      <c r="T55" s="12">
        <v>2.04</v>
      </c>
      <c r="U55" s="12">
        <v>-82.470919551999998</v>
      </c>
      <c r="V55" s="12">
        <v>27.830643242800001</v>
      </c>
      <c r="W55" s="12">
        <v>2.4709999999999999E-2</v>
      </c>
    </row>
    <row r="56" spans="1:23" x14ac:dyDescent="0.3">
      <c r="A56" s="12">
        <v>387531.19459999999</v>
      </c>
      <c r="B56" s="12">
        <v>153609.9509</v>
      </c>
      <c r="C56" s="12">
        <v>1.03E-2</v>
      </c>
      <c r="D56" s="12">
        <v>55</v>
      </c>
      <c r="E56" s="12" t="s">
        <v>242</v>
      </c>
      <c r="F56" s="12">
        <v>1.2E-2</v>
      </c>
      <c r="G56" s="12">
        <v>2.5000000000000001E-2</v>
      </c>
      <c r="H56" s="12" t="s">
        <v>240</v>
      </c>
      <c r="I56" s="12">
        <v>14</v>
      </c>
      <c r="J56" s="12">
        <v>1</v>
      </c>
      <c r="K56" s="12">
        <v>1.4850000000000001</v>
      </c>
      <c r="L56" s="12">
        <v>0.747</v>
      </c>
      <c r="M56" s="12">
        <v>1.2829999999999999</v>
      </c>
      <c r="N56" s="12">
        <v>1.1439999999999999</v>
      </c>
      <c r="O56" s="12">
        <v>1.875</v>
      </c>
      <c r="P56" s="12">
        <v>8.9999999999999993E-3</v>
      </c>
      <c r="Q56" s="12">
        <v>8.0000000000000002E-3</v>
      </c>
      <c r="R56" s="2">
        <v>43738</v>
      </c>
      <c r="S56" s="13">
        <v>0.43118055555555551</v>
      </c>
      <c r="T56" s="12">
        <v>2.04</v>
      </c>
      <c r="U56" s="12">
        <v>-82.470916887200005</v>
      </c>
      <c r="V56" s="12">
        <v>27.830642273700001</v>
      </c>
      <c r="W56" s="12">
        <v>9.7110000000000002E-2</v>
      </c>
    </row>
    <row r="57" spans="1:23" x14ac:dyDescent="0.3">
      <c r="A57" s="12">
        <v>387530.65870000003</v>
      </c>
      <c r="B57" s="12">
        <v>153615.14670000001</v>
      </c>
      <c r="C57" s="12">
        <v>-0.27600000000000002</v>
      </c>
      <c r="D57" s="12">
        <v>56</v>
      </c>
      <c r="F57" s="12">
        <v>1.2999999999999999E-2</v>
      </c>
      <c r="G57" s="12">
        <v>2.4E-2</v>
      </c>
      <c r="H57" s="12" t="s">
        <v>240</v>
      </c>
      <c r="I57" s="12">
        <v>14</v>
      </c>
      <c r="J57" s="12">
        <v>2</v>
      </c>
      <c r="K57" s="12">
        <v>1.4810000000000001</v>
      </c>
      <c r="L57" s="12">
        <v>0.747</v>
      </c>
      <c r="M57" s="12">
        <v>1.2789999999999999</v>
      </c>
      <c r="N57" s="12">
        <v>1.1399999999999999</v>
      </c>
      <c r="O57" s="12">
        <v>1.869</v>
      </c>
      <c r="P57" s="12">
        <v>0.01</v>
      </c>
      <c r="Q57" s="12">
        <v>8.0000000000000002E-3</v>
      </c>
      <c r="R57" s="2">
        <v>43738</v>
      </c>
      <c r="S57" s="13">
        <v>0.43146990740740737</v>
      </c>
      <c r="T57" s="12">
        <v>2.04</v>
      </c>
      <c r="U57" s="12">
        <v>-82.4708641239</v>
      </c>
      <c r="V57" s="12">
        <v>27.830637617499999</v>
      </c>
      <c r="W57" s="12">
        <v>-0.18919</v>
      </c>
    </row>
    <row r="58" spans="1:23" x14ac:dyDescent="0.3">
      <c r="A58" s="12">
        <v>387530.14889999997</v>
      </c>
      <c r="B58" s="12">
        <v>153620.35939999999</v>
      </c>
      <c r="C58" s="12">
        <v>-0.32900000000000001</v>
      </c>
      <c r="D58" s="12">
        <v>57</v>
      </c>
      <c r="F58" s="12">
        <v>1.2999999999999999E-2</v>
      </c>
      <c r="G58" s="12">
        <v>2.4E-2</v>
      </c>
      <c r="H58" s="12" t="s">
        <v>240</v>
      </c>
      <c r="I58" s="12">
        <v>14</v>
      </c>
      <c r="J58" s="12">
        <v>2</v>
      </c>
      <c r="K58" s="12">
        <v>1.48</v>
      </c>
      <c r="L58" s="12">
        <v>0.747</v>
      </c>
      <c r="M58" s="12">
        <v>1.2769999999999999</v>
      </c>
      <c r="N58" s="12">
        <v>1.137</v>
      </c>
      <c r="O58" s="12">
        <v>1.8660000000000001</v>
      </c>
      <c r="P58" s="12">
        <v>0.01</v>
      </c>
      <c r="Q58" s="12">
        <v>8.0000000000000002E-3</v>
      </c>
      <c r="R58" s="2">
        <v>43738</v>
      </c>
      <c r="S58" s="13">
        <v>0.43163194444444447</v>
      </c>
      <c r="T58" s="12">
        <v>2.04</v>
      </c>
      <c r="U58" s="12">
        <v>-82.470811190099994</v>
      </c>
      <c r="V58" s="12">
        <v>27.830633197499999</v>
      </c>
      <c r="W58" s="12">
        <v>-0.24218999999999999</v>
      </c>
    </row>
    <row r="59" spans="1:23" x14ac:dyDescent="0.3">
      <c r="A59" s="12">
        <v>387529.49570000003</v>
      </c>
      <c r="B59" s="12">
        <v>153625.15470000001</v>
      </c>
      <c r="C59" s="12">
        <v>-0.45169999999999999</v>
      </c>
      <c r="D59" s="12">
        <v>58</v>
      </c>
      <c r="F59" s="12">
        <v>1.2999999999999999E-2</v>
      </c>
      <c r="G59" s="12">
        <v>2.4E-2</v>
      </c>
      <c r="H59" s="12" t="s">
        <v>240</v>
      </c>
      <c r="I59" s="12">
        <v>14</v>
      </c>
      <c r="J59" s="12">
        <v>2</v>
      </c>
      <c r="K59" s="12">
        <v>1.478</v>
      </c>
      <c r="L59" s="12">
        <v>0.746</v>
      </c>
      <c r="M59" s="12">
        <v>1.276</v>
      </c>
      <c r="N59" s="12">
        <v>1.1359999999999999</v>
      </c>
      <c r="O59" s="12">
        <v>1.8640000000000001</v>
      </c>
      <c r="P59" s="12">
        <v>0.01</v>
      </c>
      <c r="Q59" s="12">
        <v>8.0000000000000002E-3</v>
      </c>
      <c r="R59" s="2">
        <v>43738</v>
      </c>
      <c r="S59" s="13">
        <v>0.43178240740740742</v>
      </c>
      <c r="T59" s="12">
        <v>2.04</v>
      </c>
      <c r="U59" s="12">
        <v>-82.470762487800002</v>
      </c>
      <c r="V59" s="12">
        <v>27.830627469</v>
      </c>
      <c r="W59" s="12">
        <v>-0.36487999999999998</v>
      </c>
    </row>
    <row r="60" spans="1:23" x14ac:dyDescent="0.3">
      <c r="A60" s="12">
        <v>387524.3982</v>
      </c>
      <c r="B60" s="12">
        <v>153623.6661</v>
      </c>
      <c r="C60" s="12">
        <v>-0.49199999999999999</v>
      </c>
      <c r="D60" s="12">
        <v>59</v>
      </c>
      <c r="F60" s="12">
        <v>1.2999999999999999E-2</v>
      </c>
      <c r="G60" s="12">
        <v>2.5000000000000001E-2</v>
      </c>
      <c r="H60" s="12" t="s">
        <v>240</v>
      </c>
      <c r="I60" s="12">
        <v>14</v>
      </c>
      <c r="J60" s="12">
        <v>1</v>
      </c>
      <c r="K60" s="12">
        <v>1.4750000000000001</v>
      </c>
      <c r="L60" s="12">
        <v>0.746</v>
      </c>
      <c r="M60" s="12">
        <v>1.272</v>
      </c>
      <c r="N60" s="12">
        <v>1.1319999999999999</v>
      </c>
      <c r="O60" s="12">
        <v>1.859</v>
      </c>
      <c r="P60" s="12">
        <v>0.01</v>
      </c>
      <c r="Q60" s="12">
        <v>8.0000000000000002E-3</v>
      </c>
      <c r="R60" s="2">
        <v>43738</v>
      </c>
      <c r="S60" s="13">
        <v>0.43202546296296296</v>
      </c>
      <c r="T60" s="12">
        <v>2.04</v>
      </c>
      <c r="U60" s="12">
        <v>-82.470777400000003</v>
      </c>
      <c r="V60" s="12">
        <v>27.830581416899999</v>
      </c>
      <c r="W60" s="12">
        <v>-0.40515000000000001</v>
      </c>
    </row>
    <row r="61" spans="1:23" x14ac:dyDescent="0.3">
      <c r="A61" s="12">
        <v>387523.9191</v>
      </c>
      <c r="B61" s="12">
        <v>153623.47459999999</v>
      </c>
      <c r="C61" s="12">
        <v>-0.52280000000000004</v>
      </c>
      <c r="D61" s="12">
        <v>60</v>
      </c>
      <c r="F61" s="12">
        <v>1.2999999999999999E-2</v>
      </c>
      <c r="G61" s="12">
        <v>2.5000000000000001E-2</v>
      </c>
      <c r="H61" s="12" t="s">
        <v>240</v>
      </c>
      <c r="I61" s="12">
        <v>14</v>
      </c>
      <c r="J61" s="12">
        <v>2</v>
      </c>
      <c r="K61" s="12">
        <v>1.4750000000000001</v>
      </c>
      <c r="L61" s="12">
        <v>0.746</v>
      </c>
      <c r="M61" s="12">
        <v>1.272</v>
      </c>
      <c r="N61" s="12">
        <v>1.1319999999999999</v>
      </c>
      <c r="O61" s="12">
        <v>1.859</v>
      </c>
      <c r="P61" s="12">
        <v>0.01</v>
      </c>
      <c r="Q61" s="12">
        <v>8.0000000000000002E-3</v>
      </c>
      <c r="R61" s="2">
        <v>43738</v>
      </c>
      <c r="S61" s="13">
        <v>0.43207175925925928</v>
      </c>
      <c r="T61" s="12">
        <v>2.04</v>
      </c>
      <c r="U61" s="12">
        <v>-82.470779325199999</v>
      </c>
      <c r="V61" s="12">
        <v>27.830577086800002</v>
      </c>
      <c r="W61" s="12">
        <v>-0.43595</v>
      </c>
    </row>
    <row r="62" spans="1:23" x14ac:dyDescent="0.3">
      <c r="A62" s="12">
        <v>387524.68579999998</v>
      </c>
      <c r="B62" s="12">
        <v>153618.31280000001</v>
      </c>
      <c r="C62" s="12">
        <v>-0.32179999999999997</v>
      </c>
      <c r="D62" s="12">
        <v>61</v>
      </c>
      <c r="F62" s="12">
        <v>1.2999999999999999E-2</v>
      </c>
      <c r="G62" s="12">
        <v>2.5000000000000001E-2</v>
      </c>
      <c r="H62" s="12" t="s">
        <v>240</v>
      </c>
      <c r="I62" s="12">
        <v>14</v>
      </c>
      <c r="J62" s="12">
        <v>2</v>
      </c>
      <c r="K62" s="12">
        <v>1.4710000000000001</v>
      </c>
      <c r="L62" s="12">
        <v>0.745</v>
      </c>
      <c r="M62" s="12">
        <v>1.2689999999999999</v>
      </c>
      <c r="N62" s="12">
        <v>1.1279999999999999</v>
      </c>
      <c r="O62" s="12">
        <v>1.8540000000000001</v>
      </c>
      <c r="P62" s="12">
        <v>0.01</v>
      </c>
      <c r="Q62" s="12">
        <v>8.0000000000000002E-3</v>
      </c>
      <c r="R62" s="2">
        <v>43738</v>
      </c>
      <c r="S62" s="13">
        <v>0.43232638888888886</v>
      </c>
      <c r="T62" s="12">
        <v>2.04</v>
      </c>
      <c r="U62" s="12">
        <v>-82.470831752300001</v>
      </c>
      <c r="V62" s="12">
        <v>27.8305838269</v>
      </c>
      <c r="W62" s="12">
        <v>-0.23496</v>
      </c>
    </row>
    <row r="63" spans="1:23" x14ac:dyDescent="0.3">
      <c r="A63" s="12">
        <v>387525.12160000001</v>
      </c>
      <c r="B63" s="12">
        <v>153613.20009999999</v>
      </c>
      <c r="C63" s="12">
        <v>-0.21870000000000001</v>
      </c>
      <c r="D63" s="12">
        <v>62</v>
      </c>
      <c r="F63" s="12">
        <v>1.2999999999999999E-2</v>
      </c>
      <c r="G63" s="12">
        <v>2.5000000000000001E-2</v>
      </c>
      <c r="H63" s="12" t="s">
        <v>240</v>
      </c>
      <c r="I63" s="12">
        <v>14</v>
      </c>
      <c r="J63" s="12">
        <v>2</v>
      </c>
      <c r="K63" s="12">
        <v>1.4690000000000001</v>
      </c>
      <c r="L63" s="12">
        <v>0.745</v>
      </c>
      <c r="M63" s="12">
        <v>1.2669999999999999</v>
      </c>
      <c r="N63" s="12">
        <v>1.125</v>
      </c>
      <c r="O63" s="12">
        <v>1.851</v>
      </c>
      <c r="P63" s="12">
        <v>0.01</v>
      </c>
      <c r="Q63" s="12">
        <v>8.0000000000000002E-3</v>
      </c>
      <c r="R63" s="2">
        <v>43738</v>
      </c>
      <c r="S63" s="13">
        <v>0.43250000000000005</v>
      </c>
      <c r="T63" s="12">
        <v>2.04</v>
      </c>
      <c r="U63" s="12">
        <v>-82.470883668100001</v>
      </c>
      <c r="V63" s="12">
        <v>27.8305875826</v>
      </c>
      <c r="W63" s="12">
        <v>-0.13186</v>
      </c>
    </row>
    <row r="64" spans="1:23" x14ac:dyDescent="0.3">
      <c r="A64" s="12">
        <v>387525.47480000003</v>
      </c>
      <c r="B64" s="12">
        <v>153607.97320000001</v>
      </c>
      <c r="C64" s="12">
        <v>-6.9000000000000006E-2</v>
      </c>
      <c r="D64" s="12">
        <v>63</v>
      </c>
      <c r="F64" s="12">
        <v>1.2999999999999999E-2</v>
      </c>
      <c r="G64" s="12">
        <v>2.4E-2</v>
      </c>
      <c r="H64" s="12" t="s">
        <v>240</v>
      </c>
      <c r="I64" s="12">
        <v>14</v>
      </c>
      <c r="J64" s="12">
        <v>2</v>
      </c>
      <c r="K64" s="12">
        <v>1.4670000000000001</v>
      </c>
      <c r="L64" s="12">
        <v>0.745</v>
      </c>
      <c r="M64" s="12">
        <v>1.264</v>
      </c>
      <c r="N64" s="12">
        <v>1.123</v>
      </c>
      <c r="O64" s="12">
        <v>1.8480000000000001</v>
      </c>
      <c r="P64" s="12">
        <v>0.01</v>
      </c>
      <c r="Q64" s="12">
        <v>8.0000000000000002E-3</v>
      </c>
      <c r="R64" s="2">
        <v>43738</v>
      </c>
      <c r="S64" s="13">
        <v>0.43267361111111113</v>
      </c>
      <c r="T64" s="12">
        <v>2.04</v>
      </c>
      <c r="U64" s="12">
        <v>-82.470936739999999</v>
      </c>
      <c r="V64" s="12">
        <v>27.830590588900002</v>
      </c>
      <c r="W64" s="12">
        <v>1.7840000000000002E-2</v>
      </c>
    </row>
    <row r="65" spans="1:23" x14ac:dyDescent="0.3">
      <c r="A65" s="12">
        <v>387525.7205</v>
      </c>
      <c r="B65" s="12">
        <v>153602.88399999999</v>
      </c>
      <c r="C65" s="12">
        <v>0.1229</v>
      </c>
      <c r="D65" s="12">
        <v>64</v>
      </c>
      <c r="F65" s="12">
        <v>1.2E-2</v>
      </c>
      <c r="G65" s="12">
        <v>2.3E-2</v>
      </c>
      <c r="H65" s="12" t="s">
        <v>240</v>
      </c>
      <c r="I65" s="12">
        <v>14</v>
      </c>
      <c r="J65" s="12">
        <v>2</v>
      </c>
      <c r="K65" s="12">
        <v>1.53</v>
      </c>
      <c r="L65" s="12">
        <v>0.88800000000000001</v>
      </c>
      <c r="M65" s="12">
        <v>1.246</v>
      </c>
      <c r="N65" s="12">
        <v>1.2430000000000001</v>
      </c>
      <c r="O65" s="12">
        <v>1.9710000000000001</v>
      </c>
      <c r="P65" s="12">
        <v>0.01</v>
      </c>
      <c r="Q65" s="12">
        <v>8.0000000000000002E-3</v>
      </c>
      <c r="R65" s="2">
        <v>43738</v>
      </c>
      <c r="S65" s="13">
        <v>0.4329513888888889</v>
      </c>
      <c r="T65" s="12">
        <v>2.04</v>
      </c>
      <c r="U65" s="12">
        <v>-82.4709884098</v>
      </c>
      <c r="V65" s="12">
        <v>27.8305926299</v>
      </c>
      <c r="W65" s="12">
        <v>0.20974000000000001</v>
      </c>
    </row>
    <row r="66" spans="1:23" x14ac:dyDescent="0.3">
      <c r="A66" s="12">
        <v>387520.66470000002</v>
      </c>
      <c r="B66" s="12">
        <v>153603.12770000001</v>
      </c>
      <c r="C66" s="12">
        <v>0.55420000000000003</v>
      </c>
      <c r="D66" s="12">
        <v>65</v>
      </c>
      <c r="F66" s="12">
        <v>2.8000000000000001E-2</v>
      </c>
      <c r="G66" s="12">
        <v>5.1999999999999998E-2</v>
      </c>
      <c r="H66" s="12" t="s">
        <v>240</v>
      </c>
      <c r="I66" s="12">
        <v>13</v>
      </c>
      <c r="J66" s="12">
        <v>1</v>
      </c>
      <c r="K66" s="12">
        <v>1.589</v>
      </c>
      <c r="L66" s="12">
        <v>0.79900000000000004</v>
      </c>
      <c r="M66" s="12">
        <v>1.373</v>
      </c>
      <c r="N66" s="12">
        <v>1.2050000000000001</v>
      </c>
      <c r="O66" s="12">
        <v>1.994</v>
      </c>
      <c r="P66" s="12">
        <v>2.1000000000000001E-2</v>
      </c>
      <c r="Q66" s="12">
        <v>1.7000000000000001E-2</v>
      </c>
      <c r="R66" s="2">
        <v>43738</v>
      </c>
      <c r="S66" s="13">
        <v>0.43334490740740739</v>
      </c>
      <c r="T66" s="12">
        <v>2.04</v>
      </c>
      <c r="U66" s="12">
        <v>-82.470985739100001</v>
      </c>
      <c r="V66" s="12">
        <v>27.8305470142</v>
      </c>
      <c r="W66" s="12">
        <v>0.64107000000000003</v>
      </c>
    </row>
    <row r="67" spans="1:23" x14ac:dyDescent="0.3">
      <c r="A67" s="12">
        <v>387520.43790000002</v>
      </c>
      <c r="B67" s="12">
        <v>153603.20000000001</v>
      </c>
      <c r="C67" s="12">
        <v>0.29920000000000002</v>
      </c>
      <c r="D67" s="12">
        <v>66</v>
      </c>
      <c r="F67" s="12">
        <v>2.7E-2</v>
      </c>
      <c r="G67" s="12">
        <v>5.1999999999999998E-2</v>
      </c>
      <c r="H67" s="12" t="s">
        <v>240</v>
      </c>
      <c r="I67" s="12">
        <v>13</v>
      </c>
      <c r="J67" s="12">
        <v>1</v>
      </c>
      <c r="K67" s="12">
        <v>1.589</v>
      </c>
      <c r="L67" s="12">
        <v>0.79900000000000004</v>
      </c>
      <c r="M67" s="12">
        <v>1.373</v>
      </c>
      <c r="N67" s="12">
        <v>1.204</v>
      </c>
      <c r="O67" s="12">
        <v>1.994</v>
      </c>
      <c r="P67" s="12">
        <v>2.1000000000000001E-2</v>
      </c>
      <c r="Q67" s="12">
        <v>1.7000000000000001E-2</v>
      </c>
      <c r="R67" s="2">
        <v>43738</v>
      </c>
      <c r="S67" s="13">
        <v>0.43341435185185184</v>
      </c>
      <c r="T67" s="12">
        <v>2.04</v>
      </c>
      <c r="U67" s="12">
        <v>-82.470984996300004</v>
      </c>
      <c r="V67" s="12">
        <v>27.830544969999998</v>
      </c>
      <c r="W67" s="12">
        <v>0.38607000000000002</v>
      </c>
    </row>
    <row r="68" spans="1:23" x14ac:dyDescent="0.3">
      <c r="A68" s="12">
        <v>387520.43890000001</v>
      </c>
      <c r="B68" s="12">
        <v>153603.16940000001</v>
      </c>
      <c r="C68" s="12">
        <v>0.30120000000000002</v>
      </c>
      <c r="D68" s="12">
        <v>67</v>
      </c>
      <c r="F68" s="12">
        <v>1.7999999999999999E-2</v>
      </c>
      <c r="G68" s="12">
        <v>3.3000000000000002E-2</v>
      </c>
      <c r="H68" s="12" t="s">
        <v>240</v>
      </c>
      <c r="I68" s="12">
        <v>13</v>
      </c>
      <c r="J68" s="12">
        <v>2</v>
      </c>
      <c r="K68" s="12">
        <v>1.589</v>
      </c>
      <c r="L68" s="12">
        <v>0.79900000000000004</v>
      </c>
      <c r="M68" s="12">
        <v>1.373</v>
      </c>
      <c r="N68" s="12">
        <v>1.204</v>
      </c>
      <c r="O68" s="12">
        <v>1.994</v>
      </c>
      <c r="P68" s="12">
        <v>1.4E-2</v>
      </c>
      <c r="Q68" s="12">
        <v>1.0999999999999999E-2</v>
      </c>
      <c r="R68" s="2">
        <v>43738</v>
      </c>
      <c r="S68" s="13">
        <v>0.43342592592592594</v>
      </c>
      <c r="T68" s="12">
        <v>2.04</v>
      </c>
      <c r="U68" s="12">
        <v>-82.470985307000007</v>
      </c>
      <c r="V68" s="12">
        <v>27.830544977999999</v>
      </c>
      <c r="W68" s="12">
        <v>0.38807000000000003</v>
      </c>
    </row>
    <row r="69" spans="1:23" x14ac:dyDescent="0.3">
      <c r="A69" s="12">
        <v>387520.22399999999</v>
      </c>
      <c r="B69" s="12">
        <v>153608.3284</v>
      </c>
      <c r="C69" s="12">
        <v>-0.19139999999999999</v>
      </c>
      <c r="D69" s="12">
        <v>68</v>
      </c>
      <c r="F69" s="12">
        <v>1.4E-2</v>
      </c>
      <c r="G69" s="12">
        <v>2.7E-2</v>
      </c>
      <c r="H69" s="12" t="s">
        <v>240</v>
      </c>
      <c r="I69" s="12">
        <v>13</v>
      </c>
      <c r="J69" s="12">
        <v>2</v>
      </c>
      <c r="K69" s="12">
        <v>1.5880000000000001</v>
      </c>
      <c r="L69" s="12">
        <v>0.8</v>
      </c>
      <c r="M69" s="12">
        <v>1.3720000000000001</v>
      </c>
      <c r="N69" s="12">
        <v>1.202</v>
      </c>
      <c r="O69" s="12">
        <v>1.992</v>
      </c>
      <c r="P69" s="12">
        <v>1.0999999999999999E-2</v>
      </c>
      <c r="Q69" s="12">
        <v>8.9999999999999993E-3</v>
      </c>
      <c r="R69" s="2">
        <v>43738</v>
      </c>
      <c r="S69" s="13">
        <v>0.43364583333333334</v>
      </c>
      <c r="T69" s="12">
        <v>2.04</v>
      </c>
      <c r="U69" s="12">
        <v>-82.4709329298</v>
      </c>
      <c r="V69" s="12">
        <v>27.830543217300001</v>
      </c>
      <c r="W69" s="12">
        <v>-0.10453</v>
      </c>
    </row>
    <row r="70" spans="1:23" x14ac:dyDescent="0.3">
      <c r="A70" s="12">
        <v>387519.56160000002</v>
      </c>
      <c r="B70" s="12">
        <v>153613.4841</v>
      </c>
      <c r="C70" s="12">
        <v>-0.22459999999999999</v>
      </c>
      <c r="D70" s="12">
        <v>69</v>
      </c>
      <c r="F70" s="12">
        <v>1.2999999999999999E-2</v>
      </c>
      <c r="G70" s="12">
        <v>2.4E-2</v>
      </c>
      <c r="H70" s="12" t="s">
        <v>240</v>
      </c>
      <c r="I70" s="12">
        <v>13</v>
      </c>
      <c r="J70" s="12">
        <v>1</v>
      </c>
      <c r="K70" s="12">
        <v>1.587</v>
      </c>
      <c r="L70" s="12">
        <v>0.8</v>
      </c>
      <c r="M70" s="12">
        <v>1.371</v>
      </c>
      <c r="N70" s="12">
        <v>1.2010000000000001</v>
      </c>
      <c r="O70" s="12">
        <v>1.9910000000000001</v>
      </c>
      <c r="P70" s="12">
        <v>0.01</v>
      </c>
      <c r="Q70" s="12">
        <v>8.0000000000000002E-3</v>
      </c>
      <c r="R70" s="2">
        <v>43738</v>
      </c>
      <c r="S70" s="13">
        <v>0.43385416666666665</v>
      </c>
      <c r="T70" s="12">
        <v>2.04</v>
      </c>
      <c r="U70" s="12">
        <v>-82.470880568699997</v>
      </c>
      <c r="V70" s="12">
        <v>27.8305374183</v>
      </c>
      <c r="W70" s="12">
        <v>-0.13772999999999999</v>
      </c>
    </row>
    <row r="71" spans="1:23" x14ac:dyDescent="0.3">
      <c r="A71" s="12">
        <v>387517.94699999999</v>
      </c>
      <c r="B71" s="12">
        <v>153618.44330000001</v>
      </c>
      <c r="C71" s="12">
        <v>-0.38219999999999998</v>
      </c>
      <c r="D71" s="12">
        <v>70</v>
      </c>
      <c r="F71" s="12">
        <v>1.2E-2</v>
      </c>
      <c r="G71" s="12">
        <v>2.1999999999999999E-2</v>
      </c>
      <c r="H71" s="12" t="s">
        <v>240</v>
      </c>
      <c r="I71" s="12">
        <v>13</v>
      </c>
      <c r="J71" s="12">
        <v>1</v>
      </c>
      <c r="K71" s="12">
        <v>1.587</v>
      </c>
      <c r="L71" s="12">
        <v>0.8</v>
      </c>
      <c r="M71" s="12">
        <v>1.37</v>
      </c>
      <c r="N71" s="12">
        <v>1.2</v>
      </c>
      <c r="O71" s="12">
        <v>1.9890000000000001</v>
      </c>
      <c r="P71" s="12">
        <v>8.9999999999999993E-3</v>
      </c>
      <c r="Q71" s="12">
        <v>7.0000000000000001E-3</v>
      </c>
      <c r="R71" s="2">
        <v>43738</v>
      </c>
      <c r="S71" s="13">
        <v>0.4340162037037037</v>
      </c>
      <c r="T71" s="12">
        <v>2.04</v>
      </c>
      <c r="U71" s="12">
        <v>-82.470830165199999</v>
      </c>
      <c r="V71" s="12">
        <v>27.830523019600001</v>
      </c>
      <c r="W71" s="12">
        <v>-0.29532000000000003</v>
      </c>
    </row>
    <row r="72" spans="1:23" x14ac:dyDescent="0.3">
      <c r="A72" s="12">
        <v>387517.6103</v>
      </c>
      <c r="B72" s="12">
        <v>153619.1716</v>
      </c>
      <c r="C72" s="12">
        <v>-0.41880000000000001</v>
      </c>
      <c r="D72" s="12">
        <v>71</v>
      </c>
      <c r="F72" s="12">
        <v>1.2E-2</v>
      </c>
      <c r="G72" s="12">
        <v>2.1999999999999999E-2</v>
      </c>
      <c r="H72" s="12" t="s">
        <v>240</v>
      </c>
      <c r="I72" s="12">
        <v>13</v>
      </c>
      <c r="J72" s="12">
        <v>1</v>
      </c>
      <c r="K72" s="12">
        <v>1.587</v>
      </c>
      <c r="L72" s="12">
        <v>0.8</v>
      </c>
      <c r="M72" s="12">
        <v>1.37</v>
      </c>
      <c r="N72" s="12">
        <v>1.1990000000000001</v>
      </c>
      <c r="O72" s="12">
        <v>1.9890000000000001</v>
      </c>
      <c r="P72" s="12">
        <v>8.9999999999999993E-3</v>
      </c>
      <c r="Q72" s="12">
        <v>7.0000000000000001E-3</v>
      </c>
      <c r="R72" s="2">
        <v>43738</v>
      </c>
      <c r="S72" s="13">
        <v>0.43407407407407406</v>
      </c>
      <c r="T72" s="12">
        <v>2.04</v>
      </c>
      <c r="U72" s="12">
        <v>-82.470822759100002</v>
      </c>
      <c r="V72" s="12">
        <v>27.8305200064</v>
      </c>
      <c r="W72" s="12">
        <v>-0.33191999999999999</v>
      </c>
    </row>
    <row r="73" spans="1:23" x14ac:dyDescent="0.3">
      <c r="A73" s="12">
        <v>387513.73879999999</v>
      </c>
      <c r="B73" s="12">
        <v>153615.7316</v>
      </c>
      <c r="C73" s="12">
        <v>-0.32850000000000001</v>
      </c>
      <c r="D73" s="12">
        <v>72</v>
      </c>
      <c r="F73" s="12">
        <v>1.2E-2</v>
      </c>
      <c r="G73" s="12">
        <v>2.1999999999999999E-2</v>
      </c>
      <c r="H73" s="12" t="s">
        <v>240</v>
      </c>
      <c r="I73" s="12">
        <v>13</v>
      </c>
      <c r="J73" s="12">
        <v>2</v>
      </c>
      <c r="K73" s="12">
        <v>1.5860000000000001</v>
      </c>
      <c r="L73" s="12">
        <v>0.8</v>
      </c>
      <c r="M73" s="12">
        <v>1.369</v>
      </c>
      <c r="N73" s="12">
        <v>1.1970000000000001</v>
      </c>
      <c r="O73" s="12">
        <v>1.9870000000000001</v>
      </c>
      <c r="P73" s="12">
        <v>8.9999999999999993E-3</v>
      </c>
      <c r="Q73" s="12">
        <v>7.0000000000000001E-3</v>
      </c>
      <c r="R73" s="2">
        <v>43738</v>
      </c>
      <c r="S73" s="13">
        <v>0.43428240740740742</v>
      </c>
      <c r="T73" s="12">
        <v>2.04</v>
      </c>
      <c r="U73" s="12">
        <v>-82.470857527700005</v>
      </c>
      <c r="V73" s="12">
        <v>27.830484950399999</v>
      </c>
      <c r="W73" s="12">
        <v>-0.24159</v>
      </c>
    </row>
    <row r="74" spans="1:23" x14ac:dyDescent="0.3">
      <c r="A74" s="12">
        <v>387514.53419999999</v>
      </c>
      <c r="B74" s="12">
        <v>153610.68729999999</v>
      </c>
      <c r="C74" s="12">
        <v>-0.1837</v>
      </c>
      <c r="D74" s="12">
        <v>73</v>
      </c>
      <c r="F74" s="12">
        <v>1.2E-2</v>
      </c>
      <c r="G74" s="12">
        <v>2.1999999999999999E-2</v>
      </c>
      <c r="H74" s="12" t="s">
        <v>240</v>
      </c>
      <c r="I74" s="12">
        <v>13</v>
      </c>
      <c r="J74" s="12">
        <v>2</v>
      </c>
      <c r="K74" s="12">
        <v>1.585</v>
      </c>
      <c r="L74" s="12">
        <v>0.80100000000000005</v>
      </c>
      <c r="M74" s="12">
        <v>1.3680000000000001</v>
      </c>
      <c r="N74" s="12">
        <v>1.196</v>
      </c>
      <c r="O74" s="12">
        <v>1.986</v>
      </c>
      <c r="P74" s="12">
        <v>8.9999999999999993E-3</v>
      </c>
      <c r="Q74" s="12">
        <v>7.0000000000000001E-3</v>
      </c>
      <c r="R74" s="2">
        <v>43738</v>
      </c>
      <c r="S74" s="13">
        <v>0.43447916666666669</v>
      </c>
      <c r="T74" s="12">
        <v>2.04</v>
      </c>
      <c r="U74" s="12">
        <v>-82.470908763099999</v>
      </c>
      <c r="V74" s="12">
        <v>27.830491953500001</v>
      </c>
      <c r="W74" s="12">
        <v>-9.6799999999999997E-2</v>
      </c>
    </row>
    <row r="75" spans="1:23" x14ac:dyDescent="0.3">
      <c r="A75" s="12">
        <v>387515.31050000002</v>
      </c>
      <c r="B75" s="12">
        <v>153605.67060000001</v>
      </c>
      <c r="C75" s="12">
        <v>4.9399999999999999E-2</v>
      </c>
      <c r="D75" s="12">
        <v>74</v>
      </c>
      <c r="F75" s="12">
        <v>1.2E-2</v>
      </c>
      <c r="G75" s="12">
        <v>2.3E-2</v>
      </c>
      <c r="H75" s="12" t="s">
        <v>240</v>
      </c>
      <c r="I75" s="12">
        <v>12</v>
      </c>
      <c r="J75" s="12">
        <v>2</v>
      </c>
      <c r="K75" s="12">
        <v>1.585</v>
      </c>
      <c r="L75" s="12">
        <v>0.80100000000000005</v>
      </c>
      <c r="M75" s="12">
        <v>1.367</v>
      </c>
      <c r="N75" s="12">
        <v>1.194</v>
      </c>
      <c r="O75" s="12">
        <v>1.984</v>
      </c>
      <c r="P75" s="12">
        <v>8.9999999999999993E-3</v>
      </c>
      <c r="Q75" s="12">
        <v>8.0000000000000002E-3</v>
      </c>
      <c r="R75" s="2">
        <v>43738</v>
      </c>
      <c r="S75" s="13">
        <v>0.43476851851851855</v>
      </c>
      <c r="T75" s="12">
        <v>2.04</v>
      </c>
      <c r="U75" s="12">
        <v>-82.470959717599996</v>
      </c>
      <c r="V75" s="12">
        <v>27.8304987852</v>
      </c>
      <c r="W75" s="12">
        <v>0.1363</v>
      </c>
    </row>
    <row r="76" spans="1:23" x14ac:dyDescent="0.3">
      <c r="A76" s="12">
        <v>387515.18190000003</v>
      </c>
      <c r="B76" s="12">
        <v>153604.18830000001</v>
      </c>
      <c r="C76" s="12">
        <v>0.1396</v>
      </c>
      <c r="D76" s="12">
        <v>75</v>
      </c>
      <c r="F76" s="12">
        <v>1.2E-2</v>
      </c>
      <c r="G76" s="12">
        <v>2.1999999999999999E-2</v>
      </c>
      <c r="H76" s="12" t="s">
        <v>240</v>
      </c>
      <c r="I76" s="12">
        <v>11</v>
      </c>
      <c r="J76" s="12">
        <v>2</v>
      </c>
      <c r="K76" s="12">
        <v>1.716</v>
      </c>
      <c r="L76" s="12">
        <v>0.99399999999999999</v>
      </c>
      <c r="M76" s="12">
        <v>1.399</v>
      </c>
      <c r="N76" s="12">
        <v>1.3280000000000001</v>
      </c>
      <c r="O76" s="12">
        <v>2.17</v>
      </c>
      <c r="P76" s="12">
        <v>8.9999999999999993E-3</v>
      </c>
      <c r="Q76" s="12">
        <v>7.0000000000000001E-3</v>
      </c>
      <c r="R76" s="2">
        <v>43738</v>
      </c>
      <c r="S76" s="13">
        <v>0.43488425925925928</v>
      </c>
      <c r="T76" s="12">
        <v>2.04</v>
      </c>
      <c r="U76" s="12">
        <v>-82.470974759399994</v>
      </c>
      <c r="V76" s="12">
        <v>27.830497573399999</v>
      </c>
      <c r="W76" s="12">
        <v>0.22650000000000001</v>
      </c>
    </row>
    <row r="77" spans="1:23" x14ac:dyDescent="0.3">
      <c r="A77" s="12">
        <v>387515.11499999999</v>
      </c>
      <c r="B77" s="12">
        <v>153604.18640000001</v>
      </c>
      <c r="C77" s="12">
        <v>0.1923</v>
      </c>
      <c r="D77" s="12">
        <v>76</v>
      </c>
      <c r="F77" s="12">
        <v>1.2999999999999999E-2</v>
      </c>
      <c r="G77" s="12">
        <v>2.4E-2</v>
      </c>
      <c r="H77" s="12" t="s">
        <v>240</v>
      </c>
      <c r="I77" s="12">
        <v>11</v>
      </c>
      <c r="J77" s="12">
        <v>2</v>
      </c>
      <c r="K77" s="12">
        <v>1.716</v>
      </c>
      <c r="L77" s="12">
        <v>0.99399999999999999</v>
      </c>
      <c r="M77" s="12">
        <v>1.399</v>
      </c>
      <c r="N77" s="12">
        <v>1.3280000000000001</v>
      </c>
      <c r="O77" s="12">
        <v>2.17</v>
      </c>
      <c r="P77" s="12">
        <v>0.01</v>
      </c>
      <c r="Q77" s="12">
        <v>8.0000000000000002E-3</v>
      </c>
      <c r="R77" s="2">
        <v>43738</v>
      </c>
      <c r="S77" s="13">
        <v>0.43490740740740735</v>
      </c>
      <c r="T77" s="12">
        <v>2.04</v>
      </c>
      <c r="U77" s="12">
        <v>-82.470974776099993</v>
      </c>
      <c r="V77" s="12">
        <v>27.830496969599999</v>
      </c>
      <c r="W77" s="12">
        <v>0.2792</v>
      </c>
    </row>
    <row r="78" spans="1:23" x14ac:dyDescent="0.3">
      <c r="A78" s="12">
        <v>387514.3285</v>
      </c>
      <c r="B78" s="12">
        <v>153612.22889999999</v>
      </c>
      <c r="C78" s="12">
        <v>-0.21820000000000001</v>
      </c>
      <c r="D78" s="12">
        <v>77</v>
      </c>
      <c r="E78" s="12" t="s">
        <v>314</v>
      </c>
      <c r="F78" s="12">
        <v>1.2999999999999999E-2</v>
      </c>
      <c r="G78" s="12">
        <v>2.3E-2</v>
      </c>
      <c r="H78" s="12" t="s">
        <v>240</v>
      </c>
      <c r="I78" s="12">
        <v>13</v>
      </c>
      <c r="J78" s="12">
        <v>2</v>
      </c>
      <c r="K78" s="12">
        <v>1.583</v>
      </c>
      <c r="L78" s="12">
        <v>0.80200000000000005</v>
      </c>
      <c r="M78" s="12">
        <v>1.365</v>
      </c>
      <c r="N78" s="12">
        <v>1.19</v>
      </c>
      <c r="O78" s="12">
        <v>1.98</v>
      </c>
      <c r="P78" s="12">
        <v>0.01</v>
      </c>
      <c r="Q78" s="12">
        <v>8.0000000000000002E-3</v>
      </c>
      <c r="R78" s="2">
        <v>43738</v>
      </c>
      <c r="S78" s="13">
        <v>0.43528935185185186</v>
      </c>
      <c r="T78" s="12">
        <v>2.04</v>
      </c>
      <c r="U78" s="12">
        <v>-82.470893106399998</v>
      </c>
      <c r="V78" s="12">
        <v>27.830490150599999</v>
      </c>
      <c r="W78" s="12">
        <v>-0.1313</v>
      </c>
    </row>
    <row r="79" spans="1:23" x14ac:dyDescent="0.3">
      <c r="A79" s="12">
        <v>387519.18719999999</v>
      </c>
      <c r="B79" s="12">
        <v>153613.68669999999</v>
      </c>
      <c r="C79" s="12">
        <v>-0.34050000000000002</v>
      </c>
      <c r="D79" s="12">
        <v>78</v>
      </c>
      <c r="E79" s="12" t="s">
        <v>314</v>
      </c>
      <c r="F79" s="12">
        <v>1.2E-2</v>
      </c>
      <c r="G79" s="12">
        <v>2.1999999999999999E-2</v>
      </c>
      <c r="H79" s="12" t="s">
        <v>240</v>
      </c>
      <c r="I79" s="12">
        <v>14</v>
      </c>
      <c r="J79" s="12">
        <v>2</v>
      </c>
      <c r="K79" s="12">
        <v>1.4119999999999999</v>
      </c>
      <c r="L79" s="12">
        <v>0.749</v>
      </c>
      <c r="M79" s="12">
        <v>1.1970000000000001</v>
      </c>
      <c r="N79" s="12">
        <v>1.052</v>
      </c>
      <c r="O79" s="12">
        <v>1.7609999999999999</v>
      </c>
      <c r="P79" s="12">
        <v>8.9999999999999993E-3</v>
      </c>
      <c r="Q79" s="12">
        <v>8.0000000000000002E-3</v>
      </c>
      <c r="R79" s="2">
        <v>43738</v>
      </c>
      <c r="S79" s="13">
        <v>0.43547453703703703</v>
      </c>
      <c r="T79" s="12">
        <v>2.04</v>
      </c>
      <c r="U79" s="12">
        <v>-82.470878497499996</v>
      </c>
      <c r="V79" s="12">
        <v>27.8305340466</v>
      </c>
      <c r="W79" s="12">
        <v>-0.25362000000000001</v>
      </c>
    </row>
    <row r="80" spans="1:23" x14ac:dyDescent="0.3">
      <c r="A80" s="12">
        <v>387524.32370000001</v>
      </c>
      <c r="B80" s="12">
        <v>153614.5828</v>
      </c>
      <c r="C80" s="12">
        <v>-0.33119999999999999</v>
      </c>
      <c r="D80" s="12">
        <v>79</v>
      </c>
      <c r="E80" s="12" t="s">
        <v>314</v>
      </c>
      <c r="F80" s="12">
        <v>1.2E-2</v>
      </c>
      <c r="G80" s="12">
        <v>2.1999999999999999E-2</v>
      </c>
      <c r="H80" s="12" t="s">
        <v>240</v>
      </c>
      <c r="I80" s="12">
        <v>14</v>
      </c>
      <c r="J80" s="12">
        <v>1</v>
      </c>
      <c r="K80" s="12">
        <v>1.411</v>
      </c>
      <c r="L80" s="12">
        <v>0.748</v>
      </c>
      <c r="M80" s="12">
        <v>1.196</v>
      </c>
      <c r="N80" s="12">
        <v>1.0509999999999999</v>
      </c>
      <c r="O80" s="12">
        <v>1.7589999999999999</v>
      </c>
      <c r="P80" s="12">
        <v>8.9999999999999993E-3</v>
      </c>
      <c r="Q80" s="12">
        <v>8.0000000000000002E-3</v>
      </c>
      <c r="R80" s="2">
        <v>43738</v>
      </c>
      <c r="S80" s="13">
        <v>0.43563657407407402</v>
      </c>
      <c r="T80" s="12">
        <v>2.04</v>
      </c>
      <c r="U80" s="12">
        <v>-82.470869601299995</v>
      </c>
      <c r="V80" s="12">
        <v>27.830580430099999</v>
      </c>
      <c r="W80" s="12">
        <v>-0.24435000000000001</v>
      </c>
    </row>
    <row r="81" spans="1:23" x14ac:dyDescent="0.3">
      <c r="A81" s="12">
        <v>387529.52470000001</v>
      </c>
      <c r="B81" s="12">
        <v>153615.72089999999</v>
      </c>
      <c r="C81" s="12">
        <v>-0.3407</v>
      </c>
      <c r="D81" s="12">
        <v>80</v>
      </c>
      <c r="E81" s="12" t="s">
        <v>314</v>
      </c>
      <c r="F81" s="12">
        <v>1.2E-2</v>
      </c>
      <c r="G81" s="12">
        <v>2.1000000000000001E-2</v>
      </c>
      <c r="H81" s="12" t="s">
        <v>240</v>
      </c>
      <c r="I81" s="12">
        <v>14</v>
      </c>
      <c r="J81" s="12">
        <v>2</v>
      </c>
      <c r="K81" s="12">
        <v>1.41</v>
      </c>
      <c r="L81" s="12">
        <v>0.748</v>
      </c>
      <c r="M81" s="12">
        <v>1.1950000000000001</v>
      </c>
      <c r="N81" s="12">
        <v>1.05</v>
      </c>
      <c r="O81" s="12">
        <v>1.758</v>
      </c>
      <c r="P81" s="12">
        <v>8.9999999999999993E-3</v>
      </c>
      <c r="Q81" s="12">
        <v>8.0000000000000002E-3</v>
      </c>
      <c r="R81" s="2">
        <v>43738</v>
      </c>
      <c r="S81" s="13">
        <v>0.43577546296296293</v>
      </c>
      <c r="T81" s="12">
        <v>2.04</v>
      </c>
      <c r="U81" s="12">
        <v>-82.470858251099997</v>
      </c>
      <c r="V81" s="12">
        <v>27.830627404099999</v>
      </c>
      <c r="W81" s="12">
        <v>-0.25387999999999999</v>
      </c>
    </row>
    <row r="82" spans="1:23" x14ac:dyDescent="0.3">
      <c r="A82" s="12">
        <v>387534.47940000001</v>
      </c>
      <c r="B82" s="12">
        <v>153616.74359999999</v>
      </c>
      <c r="C82" s="12">
        <v>-0.32529999999999998</v>
      </c>
      <c r="D82" s="12">
        <v>81</v>
      </c>
      <c r="E82" s="12" t="s">
        <v>314</v>
      </c>
      <c r="F82" s="12">
        <v>1.2E-2</v>
      </c>
      <c r="G82" s="12">
        <v>2.1999999999999999E-2</v>
      </c>
      <c r="H82" s="12" t="s">
        <v>240</v>
      </c>
      <c r="I82" s="12">
        <v>14</v>
      </c>
      <c r="J82" s="12">
        <v>2</v>
      </c>
      <c r="K82" s="12">
        <v>1.409</v>
      </c>
      <c r="L82" s="12">
        <v>0.748</v>
      </c>
      <c r="M82" s="12">
        <v>1.194</v>
      </c>
      <c r="N82" s="12">
        <v>1.048</v>
      </c>
      <c r="O82" s="12">
        <v>1.756</v>
      </c>
      <c r="P82" s="12">
        <v>8.9999999999999993E-3</v>
      </c>
      <c r="Q82" s="12">
        <v>8.0000000000000002E-3</v>
      </c>
      <c r="R82" s="2">
        <v>43738</v>
      </c>
      <c r="S82" s="13">
        <v>0.43590277777777775</v>
      </c>
      <c r="T82" s="12">
        <v>2.04</v>
      </c>
      <c r="U82" s="12">
        <v>-82.470848062599998</v>
      </c>
      <c r="V82" s="12">
        <v>27.8306721513</v>
      </c>
      <c r="W82" s="12">
        <v>-0.23851</v>
      </c>
    </row>
    <row r="83" spans="1:23" x14ac:dyDescent="0.3">
      <c r="A83" s="12">
        <v>387539.45419999998</v>
      </c>
      <c r="B83" s="12">
        <v>153617.55559999999</v>
      </c>
      <c r="C83" s="12">
        <v>-0.32740000000000002</v>
      </c>
      <c r="D83" s="12">
        <v>82</v>
      </c>
      <c r="E83" s="12" t="s">
        <v>314</v>
      </c>
      <c r="F83" s="12">
        <v>1.2E-2</v>
      </c>
      <c r="G83" s="12">
        <v>2.1999999999999999E-2</v>
      </c>
      <c r="H83" s="12" t="s">
        <v>240</v>
      </c>
      <c r="I83" s="12">
        <v>14</v>
      </c>
      <c r="J83" s="12">
        <v>1</v>
      </c>
      <c r="K83" s="12">
        <v>1.4079999999999999</v>
      </c>
      <c r="L83" s="12">
        <v>0.748</v>
      </c>
      <c r="M83" s="12">
        <v>1.1930000000000001</v>
      </c>
      <c r="N83" s="12">
        <v>1.0469999999999999</v>
      </c>
      <c r="O83" s="12">
        <v>1.754</v>
      </c>
      <c r="P83" s="12">
        <v>8.9999999999999993E-3</v>
      </c>
      <c r="Q83" s="12">
        <v>8.0000000000000002E-3</v>
      </c>
      <c r="R83" s="2">
        <v>43738</v>
      </c>
      <c r="S83" s="13">
        <v>0.43604166666666666</v>
      </c>
      <c r="T83" s="12">
        <v>2.04</v>
      </c>
      <c r="U83" s="12">
        <v>-82.4708400138</v>
      </c>
      <c r="V83" s="12">
        <v>27.830717072700001</v>
      </c>
      <c r="W83" s="12">
        <v>-0.24063999999999999</v>
      </c>
    </row>
    <row r="84" spans="1:23" x14ac:dyDescent="0.3">
      <c r="A84" s="12">
        <v>387544.9215</v>
      </c>
      <c r="B84" s="12">
        <v>153618.41819999999</v>
      </c>
      <c r="C84" s="12">
        <v>-0.32640000000000002</v>
      </c>
      <c r="D84" s="12">
        <v>83</v>
      </c>
      <c r="E84" s="12" t="s">
        <v>314</v>
      </c>
      <c r="F84" s="12">
        <v>1.2E-2</v>
      </c>
      <c r="G84" s="12">
        <v>2.1999999999999999E-2</v>
      </c>
      <c r="H84" s="12" t="s">
        <v>240</v>
      </c>
      <c r="I84" s="12">
        <v>13</v>
      </c>
      <c r="J84" s="12">
        <v>1</v>
      </c>
      <c r="K84" s="12">
        <v>1.498</v>
      </c>
      <c r="L84" s="12">
        <v>0.78400000000000003</v>
      </c>
      <c r="M84" s="12">
        <v>1.2769999999999999</v>
      </c>
      <c r="N84" s="12">
        <v>1.1579999999999999</v>
      </c>
      <c r="O84" s="12">
        <v>1.893</v>
      </c>
      <c r="P84" s="12">
        <v>8.9999999999999993E-3</v>
      </c>
      <c r="Q84" s="12">
        <v>8.0000000000000002E-3</v>
      </c>
      <c r="R84" s="2">
        <v>43738</v>
      </c>
      <c r="S84" s="13">
        <v>0.43619212962962961</v>
      </c>
      <c r="T84" s="12">
        <v>2.04</v>
      </c>
      <c r="U84" s="12">
        <v>-82.470831470500002</v>
      </c>
      <c r="V84" s="12">
        <v>27.830766440200001</v>
      </c>
      <c r="W84" s="12">
        <v>-0.23966999999999999</v>
      </c>
    </row>
    <row r="85" spans="1:23" x14ac:dyDescent="0.3">
      <c r="A85" s="12">
        <v>387550.136</v>
      </c>
      <c r="B85" s="12">
        <v>153619.5105</v>
      </c>
      <c r="C85" s="12">
        <v>-0.31890000000000002</v>
      </c>
      <c r="D85" s="12">
        <v>84</v>
      </c>
      <c r="E85" s="12" t="s">
        <v>314</v>
      </c>
      <c r="F85" s="12">
        <v>1.2E-2</v>
      </c>
      <c r="G85" s="12">
        <v>2.1999999999999999E-2</v>
      </c>
      <c r="H85" s="12" t="s">
        <v>240</v>
      </c>
      <c r="I85" s="12">
        <v>13</v>
      </c>
      <c r="J85" s="12">
        <v>2</v>
      </c>
      <c r="K85" s="12">
        <v>1.4059999999999999</v>
      </c>
      <c r="L85" s="12">
        <v>0.747</v>
      </c>
      <c r="M85" s="12">
        <v>1.1910000000000001</v>
      </c>
      <c r="N85" s="12">
        <v>1.044</v>
      </c>
      <c r="O85" s="12">
        <v>1.7509999999999999</v>
      </c>
      <c r="P85" s="12">
        <v>8.9999999999999993E-3</v>
      </c>
      <c r="Q85" s="12">
        <v>8.0000000000000002E-3</v>
      </c>
      <c r="R85" s="2">
        <v>43738</v>
      </c>
      <c r="S85" s="13">
        <v>0.43631944444444448</v>
      </c>
      <c r="T85" s="12">
        <v>2.04</v>
      </c>
      <c r="U85" s="12">
        <v>-82.470820585699997</v>
      </c>
      <c r="V85" s="12">
        <v>27.830813534400001</v>
      </c>
      <c r="W85" s="12">
        <v>-0.23219999999999999</v>
      </c>
    </row>
    <row r="86" spans="1:23" x14ac:dyDescent="0.3">
      <c r="A86" s="12">
        <v>387555.08279999997</v>
      </c>
      <c r="B86" s="12">
        <v>153620.65770000001</v>
      </c>
      <c r="C86" s="12">
        <v>-0.3281</v>
      </c>
      <c r="D86" s="12">
        <v>85</v>
      </c>
      <c r="E86" s="12" t="s">
        <v>314</v>
      </c>
      <c r="F86" s="12">
        <v>1.2E-2</v>
      </c>
      <c r="G86" s="12">
        <v>2.1999999999999999E-2</v>
      </c>
      <c r="H86" s="12" t="s">
        <v>240</v>
      </c>
      <c r="I86" s="12">
        <v>14</v>
      </c>
      <c r="J86" s="12">
        <v>2</v>
      </c>
      <c r="K86" s="12">
        <v>1.405</v>
      </c>
      <c r="L86" s="12">
        <v>0.747</v>
      </c>
      <c r="M86" s="12">
        <v>1.19</v>
      </c>
      <c r="N86" s="12">
        <v>1.0429999999999999</v>
      </c>
      <c r="O86" s="12">
        <v>1.75</v>
      </c>
      <c r="P86" s="12">
        <v>8.9999999999999993E-3</v>
      </c>
      <c r="Q86" s="12">
        <v>8.0000000000000002E-3</v>
      </c>
      <c r="R86" s="2">
        <v>43738</v>
      </c>
      <c r="S86" s="13">
        <v>0.43643518518518515</v>
      </c>
      <c r="T86" s="12">
        <v>2.04</v>
      </c>
      <c r="U86" s="12">
        <v>-82.470809133100005</v>
      </c>
      <c r="V86" s="12">
        <v>27.830858214700001</v>
      </c>
      <c r="W86" s="12">
        <v>-0.24143000000000001</v>
      </c>
    </row>
    <row r="87" spans="1:23" x14ac:dyDescent="0.3">
      <c r="A87" s="12">
        <v>387560.304</v>
      </c>
      <c r="B87" s="12">
        <v>153621.07060000001</v>
      </c>
      <c r="C87" s="12">
        <v>-0.35980000000000001</v>
      </c>
      <c r="D87" s="12">
        <v>86</v>
      </c>
      <c r="E87" s="12" t="s">
        <v>314</v>
      </c>
      <c r="F87" s="12">
        <v>1.2E-2</v>
      </c>
      <c r="G87" s="12">
        <v>2.1999999999999999E-2</v>
      </c>
      <c r="H87" s="12" t="s">
        <v>240</v>
      </c>
      <c r="I87" s="12">
        <v>13</v>
      </c>
      <c r="J87" s="12">
        <v>1</v>
      </c>
      <c r="K87" s="12">
        <v>1.405</v>
      </c>
      <c r="L87" s="12">
        <v>0.747</v>
      </c>
      <c r="M87" s="12">
        <v>1.1890000000000001</v>
      </c>
      <c r="N87" s="12">
        <v>1.042</v>
      </c>
      <c r="O87" s="12">
        <v>1.7490000000000001</v>
      </c>
      <c r="P87" s="12">
        <v>8.9999999999999993E-3</v>
      </c>
      <c r="Q87" s="12">
        <v>8.0000000000000002E-3</v>
      </c>
      <c r="R87" s="2">
        <v>43738</v>
      </c>
      <c r="S87" s="13">
        <v>0.43656249999999996</v>
      </c>
      <c r="T87" s="12">
        <v>2.04</v>
      </c>
      <c r="U87" s="12">
        <v>-82.470805145100002</v>
      </c>
      <c r="V87" s="12">
        <v>27.830905345800002</v>
      </c>
      <c r="W87" s="12">
        <v>-0.27315</v>
      </c>
    </row>
    <row r="88" spans="1:23" x14ac:dyDescent="0.3">
      <c r="A88" s="12">
        <v>387565.32380000001</v>
      </c>
      <c r="B88" s="12">
        <v>153621.8884</v>
      </c>
      <c r="C88" s="12">
        <v>-0.33710000000000001</v>
      </c>
      <c r="D88" s="12">
        <v>87</v>
      </c>
      <c r="E88" s="12" t="s">
        <v>314</v>
      </c>
      <c r="F88" s="12">
        <v>1.2E-2</v>
      </c>
      <c r="G88" s="12">
        <v>2.3E-2</v>
      </c>
      <c r="H88" s="12" t="s">
        <v>240</v>
      </c>
      <c r="I88" s="12">
        <v>13</v>
      </c>
      <c r="J88" s="12">
        <v>2</v>
      </c>
      <c r="K88" s="12">
        <v>1.496</v>
      </c>
      <c r="L88" s="12">
        <v>0.78300000000000003</v>
      </c>
      <c r="M88" s="12">
        <v>1.274</v>
      </c>
      <c r="N88" s="12">
        <v>1.1539999999999999</v>
      </c>
      <c r="O88" s="12">
        <v>1.889</v>
      </c>
      <c r="P88" s="12">
        <v>8.9999999999999993E-3</v>
      </c>
      <c r="Q88" s="12">
        <v>8.0000000000000002E-3</v>
      </c>
      <c r="R88" s="2">
        <v>43738</v>
      </c>
      <c r="S88" s="13">
        <v>0.43668981481481484</v>
      </c>
      <c r="T88" s="12">
        <v>2.04</v>
      </c>
      <c r="U88" s="12">
        <v>-82.470797039100006</v>
      </c>
      <c r="V88" s="12">
        <v>27.8309506734</v>
      </c>
      <c r="W88" s="12">
        <v>-0.25047999999999998</v>
      </c>
    </row>
    <row r="89" spans="1:23" x14ac:dyDescent="0.3">
      <c r="A89" s="12">
        <v>387562.38020000001</v>
      </c>
      <c r="B89" s="12">
        <v>153617.63269999999</v>
      </c>
      <c r="C89" s="12">
        <v>-0.2291</v>
      </c>
      <c r="D89" s="12">
        <v>88</v>
      </c>
      <c r="E89" s="12" t="s">
        <v>314</v>
      </c>
      <c r="F89" s="12">
        <v>1.2999999999999999E-2</v>
      </c>
      <c r="G89" s="12">
        <v>2.5000000000000001E-2</v>
      </c>
      <c r="H89" s="12" t="s">
        <v>240</v>
      </c>
      <c r="I89" s="12">
        <v>12</v>
      </c>
      <c r="J89" s="12">
        <v>2</v>
      </c>
      <c r="K89" s="12">
        <v>1.4950000000000001</v>
      </c>
      <c r="L89" s="12">
        <v>0.78300000000000003</v>
      </c>
      <c r="M89" s="12">
        <v>1.2729999999999999</v>
      </c>
      <c r="N89" s="12">
        <v>1.1519999999999999</v>
      </c>
      <c r="O89" s="12">
        <v>1.8879999999999999</v>
      </c>
      <c r="P89" s="12">
        <v>0.01</v>
      </c>
      <c r="Q89" s="12">
        <v>8.9999999999999993E-3</v>
      </c>
      <c r="R89" s="2">
        <v>43738</v>
      </c>
      <c r="S89" s="13">
        <v>0.43687499999999996</v>
      </c>
      <c r="T89" s="12">
        <v>2.04</v>
      </c>
      <c r="U89" s="12">
        <v>-82.470840124000006</v>
      </c>
      <c r="V89" s="12">
        <v>27.830923962699998</v>
      </c>
      <c r="W89" s="12">
        <v>-0.14247000000000001</v>
      </c>
    </row>
    <row r="90" spans="1:23" x14ac:dyDescent="0.3">
      <c r="A90" s="12">
        <v>387560.80290000001</v>
      </c>
      <c r="B90" s="12">
        <v>153616.18549999999</v>
      </c>
      <c r="C90" s="12">
        <v>-0.2437</v>
      </c>
      <c r="D90" s="12">
        <v>89</v>
      </c>
      <c r="E90" s="12" t="s">
        <v>315</v>
      </c>
      <c r="F90" s="12">
        <v>1.2999999999999999E-2</v>
      </c>
      <c r="G90" s="12">
        <v>2.4E-2</v>
      </c>
      <c r="H90" s="12" t="s">
        <v>240</v>
      </c>
      <c r="I90" s="12">
        <v>13</v>
      </c>
      <c r="J90" s="12">
        <v>2</v>
      </c>
      <c r="K90" s="12">
        <v>1.5429999999999999</v>
      </c>
      <c r="L90" s="12">
        <v>0.88900000000000001</v>
      </c>
      <c r="M90" s="12">
        <v>1.2609999999999999</v>
      </c>
      <c r="N90" s="12">
        <v>1.2230000000000001</v>
      </c>
      <c r="O90" s="12">
        <v>1.968</v>
      </c>
      <c r="P90" s="12">
        <v>0.01</v>
      </c>
      <c r="Q90" s="12">
        <v>8.9999999999999993E-3</v>
      </c>
      <c r="R90" s="2">
        <v>43738</v>
      </c>
      <c r="S90" s="13">
        <v>0.4371990740740741</v>
      </c>
      <c r="T90" s="12">
        <v>2.04</v>
      </c>
      <c r="U90" s="12">
        <v>-82.470854753099999</v>
      </c>
      <c r="V90" s="12">
        <v>27.830909678800001</v>
      </c>
      <c r="W90" s="12">
        <v>-0.15706000000000001</v>
      </c>
    </row>
    <row r="91" spans="1:23" x14ac:dyDescent="0.3">
      <c r="A91" s="12">
        <v>387560.7856</v>
      </c>
      <c r="B91" s="12">
        <v>153616.098</v>
      </c>
      <c r="C91" s="12">
        <v>-8.5900000000000004E-2</v>
      </c>
      <c r="D91" s="12">
        <v>90</v>
      </c>
      <c r="E91" s="12" t="s">
        <v>315</v>
      </c>
      <c r="F91" s="12">
        <v>1.4E-2</v>
      </c>
      <c r="G91" s="12">
        <v>2.5000000000000001E-2</v>
      </c>
      <c r="H91" s="12" t="s">
        <v>240</v>
      </c>
      <c r="I91" s="12">
        <v>13</v>
      </c>
      <c r="J91" s="12">
        <v>2</v>
      </c>
      <c r="K91" s="12">
        <v>1.542</v>
      </c>
      <c r="L91" s="12">
        <v>0.88800000000000001</v>
      </c>
      <c r="M91" s="12">
        <v>1.2609999999999999</v>
      </c>
      <c r="N91" s="12">
        <v>1.222</v>
      </c>
      <c r="O91" s="12">
        <v>1.968</v>
      </c>
      <c r="P91" s="12">
        <v>1.0999999999999999E-2</v>
      </c>
      <c r="Q91" s="12">
        <v>8.9999999999999993E-3</v>
      </c>
      <c r="R91" s="2">
        <v>43738</v>
      </c>
      <c r="S91" s="13">
        <v>0.43724537037037042</v>
      </c>
      <c r="T91" s="12">
        <v>2.04</v>
      </c>
      <c r="U91" s="12">
        <v>-82.470855640699995</v>
      </c>
      <c r="V91" s="12">
        <v>27.830909519599999</v>
      </c>
      <c r="W91" s="12">
        <v>7.3999999999999999E-4</v>
      </c>
    </row>
    <row r="92" spans="1:23" x14ac:dyDescent="0.3">
      <c r="A92" s="12">
        <v>387555.83809999999</v>
      </c>
      <c r="B92" s="12">
        <v>153614.8774</v>
      </c>
      <c r="C92" s="12">
        <v>1.8599999999999998E-2</v>
      </c>
      <c r="D92" s="12">
        <v>91</v>
      </c>
      <c r="E92" s="12" t="s">
        <v>315</v>
      </c>
      <c r="F92" s="12">
        <v>1.4E-2</v>
      </c>
      <c r="G92" s="12">
        <v>2.5000000000000001E-2</v>
      </c>
      <c r="H92" s="12" t="s">
        <v>240</v>
      </c>
      <c r="I92" s="12">
        <v>13</v>
      </c>
      <c r="J92" s="12">
        <v>1</v>
      </c>
      <c r="K92" s="12">
        <v>1.5389999999999999</v>
      </c>
      <c r="L92" s="12">
        <v>0.88700000000000001</v>
      </c>
      <c r="M92" s="12">
        <v>1.258</v>
      </c>
      <c r="N92" s="12">
        <v>1.218</v>
      </c>
      <c r="O92" s="12">
        <v>1.9630000000000001</v>
      </c>
      <c r="P92" s="12">
        <v>0.01</v>
      </c>
      <c r="Q92" s="12">
        <v>8.9999999999999993E-3</v>
      </c>
      <c r="R92" s="2">
        <v>43738</v>
      </c>
      <c r="S92" s="13">
        <v>0.43751157407407404</v>
      </c>
      <c r="T92" s="12">
        <v>2.04</v>
      </c>
      <c r="U92" s="12">
        <v>-82.470867838299995</v>
      </c>
      <c r="V92" s="12">
        <v>27.830864830500001</v>
      </c>
      <c r="W92" s="12">
        <v>0.10527</v>
      </c>
    </row>
    <row r="93" spans="1:23" x14ac:dyDescent="0.3">
      <c r="A93" s="12">
        <v>387552.44620000001</v>
      </c>
      <c r="B93" s="12">
        <v>153613.89360000001</v>
      </c>
      <c r="C93" s="12">
        <v>-3.8E-3</v>
      </c>
      <c r="D93" s="12">
        <v>92</v>
      </c>
      <c r="E93" s="12" t="s">
        <v>315</v>
      </c>
      <c r="F93" s="12">
        <v>1.2999999999999999E-2</v>
      </c>
      <c r="G93" s="12">
        <v>2.4E-2</v>
      </c>
      <c r="H93" s="12" t="s">
        <v>240</v>
      </c>
      <c r="I93" s="12">
        <v>14</v>
      </c>
      <c r="J93" s="12">
        <v>1</v>
      </c>
      <c r="K93" s="12">
        <v>1.397</v>
      </c>
      <c r="L93" s="12">
        <v>0.745</v>
      </c>
      <c r="M93" s="12">
        <v>1.1819999999999999</v>
      </c>
      <c r="N93" s="12">
        <v>1.032</v>
      </c>
      <c r="O93" s="12">
        <v>1.7370000000000001</v>
      </c>
      <c r="P93" s="12">
        <v>0.01</v>
      </c>
      <c r="Q93" s="12">
        <v>8.9999999999999993E-3</v>
      </c>
      <c r="R93" s="2">
        <v>43738</v>
      </c>
      <c r="S93" s="13">
        <v>0.4377199074074074</v>
      </c>
      <c r="T93" s="12">
        <v>2.04</v>
      </c>
      <c r="U93" s="12">
        <v>-82.4708776927</v>
      </c>
      <c r="V93" s="12">
        <v>27.830834187499999</v>
      </c>
      <c r="W93" s="12">
        <v>8.2890000000000005E-2</v>
      </c>
    </row>
    <row r="94" spans="1:23" x14ac:dyDescent="0.3">
      <c r="A94" s="12">
        <v>387552.37520000001</v>
      </c>
      <c r="B94" s="12">
        <v>153613.82490000001</v>
      </c>
      <c r="C94" s="12">
        <v>-0.20630000000000001</v>
      </c>
      <c r="D94" s="12">
        <v>93</v>
      </c>
      <c r="E94" s="12" t="s">
        <v>315</v>
      </c>
      <c r="F94" s="12">
        <v>1.2999999999999999E-2</v>
      </c>
      <c r="G94" s="12">
        <v>2.3E-2</v>
      </c>
      <c r="H94" s="12" t="s">
        <v>240</v>
      </c>
      <c r="I94" s="12">
        <v>14</v>
      </c>
      <c r="J94" s="12">
        <v>2</v>
      </c>
      <c r="K94" s="12">
        <v>1.397</v>
      </c>
      <c r="L94" s="12">
        <v>0.745</v>
      </c>
      <c r="M94" s="12">
        <v>1.1819999999999999</v>
      </c>
      <c r="N94" s="12">
        <v>1.0309999999999999</v>
      </c>
      <c r="O94" s="12">
        <v>1.736</v>
      </c>
      <c r="P94" s="12">
        <v>0.01</v>
      </c>
      <c r="Q94" s="12">
        <v>8.0000000000000002E-3</v>
      </c>
      <c r="R94" s="2">
        <v>43738</v>
      </c>
      <c r="S94" s="13">
        <v>0.43775462962962958</v>
      </c>
      <c r="T94" s="12">
        <v>2.04</v>
      </c>
      <c r="U94" s="12">
        <v>-82.470878387300004</v>
      </c>
      <c r="V94" s="12">
        <v>27.830833544400001</v>
      </c>
      <c r="W94" s="12">
        <v>-0.11960999999999999</v>
      </c>
    </row>
    <row r="95" spans="1:23" x14ac:dyDescent="0.3">
      <c r="A95" s="12">
        <v>387549.56099999999</v>
      </c>
      <c r="B95" s="12">
        <v>153613.1151</v>
      </c>
      <c r="C95" s="12">
        <v>-0.2157</v>
      </c>
      <c r="D95" s="12">
        <v>94</v>
      </c>
      <c r="E95" s="12" t="s">
        <v>315</v>
      </c>
      <c r="F95" s="12">
        <v>1.2999999999999999E-2</v>
      </c>
      <c r="G95" s="12">
        <v>2.4E-2</v>
      </c>
      <c r="H95" s="12" t="s">
        <v>240</v>
      </c>
      <c r="I95" s="12">
        <v>13</v>
      </c>
      <c r="J95" s="12">
        <v>2</v>
      </c>
      <c r="K95" s="12">
        <v>1.397</v>
      </c>
      <c r="L95" s="12">
        <v>0.745</v>
      </c>
      <c r="M95" s="12">
        <v>1.181</v>
      </c>
      <c r="N95" s="12">
        <v>1.0309999999999999</v>
      </c>
      <c r="O95" s="12">
        <v>1.736</v>
      </c>
      <c r="P95" s="12">
        <v>0.01</v>
      </c>
      <c r="Q95" s="12">
        <v>8.9999999999999993E-3</v>
      </c>
      <c r="R95" s="2">
        <v>43738</v>
      </c>
      <c r="S95" s="13">
        <v>0.43785879629629632</v>
      </c>
      <c r="T95" s="12">
        <v>2.04</v>
      </c>
      <c r="U95" s="12">
        <v>-82.470885482900002</v>
      </c>
      <c r="V95" s="12">
        <v>27.830808124099999</v>
      </c>
      <c r="W95" s="12">
        <v>-0.129</v>
      </c>
    </row>
    <row r="96" spans="1:23" x14ac:dyDescent="0.3">
      <c r="A96" s="12">
        <v>387549.51650000003</v>
      </c>
      <c r="B96" s="12">
        <v>153613.1323</v>
      </c>
      <c r="C96" s="12">
        <v>-8.0600000000000005E-2</v>
      </c>
      <c r="D96" s="12">
        <v>95</v>
      </c>
      <c r="E96" s="12" t="s">
        <v>315</v>
      </c>
      <c r="F96" s="12">
        <v>1.2999999999999999E-2</v>
      </c>
      <c r="G96" s="12">
        <v>2.4E-2</v>
      </c>
      <c r="H96" s="12" t="s">
        <v>240</v>
      </c>
      <c r="I96" s="12">
        <v>14</v>
      </c>
      <c r="J96" s="12">
        <v>2</v>
      </c>
      <c r="K96" s="12">
        <v>1.49</v>
      </c>
      <c r="L96" s="12">
        <v>0.78300000000000003</v>
      </c>
      <c r="M96" s="12">
        <v>1.2669999999999999</v>
      </c>
      <c r="N96" s="12">
        <v>1.1439999999999999</v>
      </c>
      <c r="O96" s="12">
        <v>1.8779999999999999</v>
      </c>
      <c r="P96" s="12">
        <v>0.01</v>
      </c>
      <c r="Q96" s="12">
        <v>8.9999999999999993E-3</v>
      </c>
      <c r="R96" s="2">
        <v>43738</v>
      </c>
      <c r="S96" s="13">
        <v>0.43791666666666668</v>
      </c>
      <c r="T96" s="12">
        <v>2.04</v>
      </c>
      <c r="U96" s="12">
        <v>-82.470885306499994</v>
      </c>
      <c r="V96" s="12">
        <v>27.830807723100001</v>
      </c>
      <c r="W96" s="12">
        <v>6.1000000000000004E-3</v>
      </c>
    </row>
    <row r="97" spans="1:23" x14ac:dyDescent="0.3">
      <c r="A97" s="12">
        <v>387544.51140000002</v>
      </c>
      <c r="B97" s="12">
        <v>153611.91819999999</v>
      </c>
      <c r="C97" s="12">
        <v>-3.1300000000000001E-2</v>
      </c>
      <c r="D97" s="12">
        <v>96</v>
      </c>
      <c r="E97" s="12" t="s">
        <v>315</v>
      </c>
      <c r="F97" s="12">
        <v>1.7000000000000001E-2</v>
      </c>
      <c r="G97" s="12">
        <v>3.5999999999999997E-2</v>
      </c>
      <c r="H97" s="12" t="s">
        <v>240</v>
      </c>
      <c r="I97" s="12">
        <v>13</v>
      </c>
      <c r="J97" s="12">
        <v>2</v>
      </c>
      <c r="K97" s="12">
        <v>1.4890000000000001</v>
      </c>
      <c r="L97" s="12">
        <v>0.78300000000000003</v>
      </c>
      <c r="M97" s="12">
        <v>1.266</v>
      </c>
      <c r="N97" s="12">
        <v>1.1419999999999999</v>
      </c>
      <c r="O97" s="12">
        <v>1.877</v>
      </c>
      <c r="P97" s="12">
        <v>1.0999999999999999E-2</v>
      </c>
      <c r="Q97" s="12">
        <v>1.2999999999999999E-2</v>
      </c>
      <c r="R97" s="2">
        <v>43738</v>
      </c>
      <c r="S97" s="13">
        <v>0.43811342592592589</v>
      </c>
      <c r="T97" s="12">
        <v>2.04</v>
      </c>
      <c r="U97" s="12">
        <v>-82.4708974359</v>
      </c>
      <c r="V97" s="12">
        <v>27.8307625144</v>
      </c>
      <c r="W97" s="12">
        <v>5.543E-2</v>
      </c>
    </row>
    <row r="98" spans="1:23" x14ac:dyDescent="0.3">
      <c r="A98" s="12">
        <v>387539.47499999998</v>
      </c>
      <c r="B98" s="12">
        <v>153610.6905</v>
      </c>
      <c r="C98" s="12">
        <v>-6.0299999999999999E-2</v>
      </c>
      <c r="D98" s="12">
        <v>97</v>
      </c>
      <c r="E98" s="12" t="s">
        <v>315</v>
      </c>
      <c r="F98" s="12">
        <v>1.4E-2</v>
      </c>
      <c r="G98" s="12">
        <v>2.5999999999999999E-2</v>
      </c>
      <c r="H98" s="12" t="s">
        <v>240</v>
      </c>
      <c r="I98" s="12">
        <v>14</v>
      </c>
      <c r="J98" s="12">
        <v>2</v>
      </c>
      <c r="K98" s="12">
        <v>1.3939999999999999</v>
      </c>
      <c r="L98" s="12">
        <v>0.745</v>
      </c>
      <c r="M98" s="12">
        <v>1.1779999999999999</v>
      </c>
      <c r="N98" s="12">
        <v>1.026</v>
      </c>
      <c r="O98" s="12">
        <v>1.7310000000000001</v>
      </c>
      <c r="P98" s="12">
        <v>1.0999999999999999E-2</v>
      </c>
      <c r="Q98" s="12">
        <v>8.9999999999999993E-3</v>
      </c>
      <c r="R98" s="2">
        <v>43738</v>
      </c>
      <c r="S98" s="13">
        <v>0.43832175925925926</v>
      </c>
      <c r="T98" s="12">
        <v>2.04</v>
      </c>
      <c r="U98" s="12">
        <v>-82.470909702100002</v>
      </c>
      <c r="V98" s="12">
        <v>27.8307170227</v>
      </c>
      <c r="W98" s="12">
        <v>2.6460000000000001E-2</v>
      </c>
    </row>
    <row r="99" spans="1:23" x14ac:dyDescent="0.3">
      <c r="A99" s="12">
        <v>387534.29019999999</v>
      </c>
      <c r="B99" s="12">
        <v>153610.64619999999</v>
      </c>
      <c r="C99" s="12">
        <v>-3.5999999999999997E-2</v>
      </c>
      <c r="D99" s="12">
        <v>98</v>
      </c>
      <c r="E99" s="12" t="s">
        <v>315</v>
      </c>
      <c r="F99" s="12">
        <v>1.4E-2</v>
      </c>
      <c r="G99" s="12">
        <v>2.5000000000000001E-2</v>
      </c>
      <c r="H99" s="12" t="s">
        <v>240</v>
      </c>
      <c r="I99" s="12">
        <v>14</v>
      </c>
      <c r="J99" s="12">
        <v>1</v>
      </c>
      <c r="K99" s="12">
        <v>1.3919999999999999</v>
      </c>
      <c r="L99" s="12">
        <v>0.74399999999999999</v>
      </c>
      <c r="M99" s="12">
        <v>1.177</v>
      </c>
      <c r="N99" s="12">
        <v>1.024</v>
      </c>
      <c r="O99" s="12">
        <v>1.728</v>
      </c>
      <c r="P99" s="12">
        <v>1.0999999999999999E-2</v>
      </c>
      <c r="Q99" s="12">
        <v>8.9999999999999993E-3</v>
      </c>
      <c r="R99" s="2">
        <v>43738</v>
      </c>
      <c r="S99" s="13">
        <v>0.43858796296296299</v>
      </c>
      <c r="T99" s="12">
        <v>2.04</v>
      </c>
      <c r="U99" s="12">
        <v>-82.470909949800003</v>
      </c>
      <c r="V99" s="12">
        <v>27.830670232900001</v>
      </c>
      <c r="W99" s="12">
        <v>5.0790000000000002E-2</v>
      </c>
    </row>
    <row r="100" spans="1:23" x14ac:dyDescent="0.3">
      <c r="A100" s="12">
        <v>387529.26010000001</v>
      </c>
      <c r="B100" s="12">
        <v>153610.23800000001</v>
      </c>
      <c r="C100" s="12">
        <v>-6.3100000000000003E-2</v>
      </c>
      <c r="D100" s="12">
        <v>99</v>
      </c>
      <c r="E100" s="12" t="s">
        <v>315</v>
      </c>
      <c r="F100" s="12">
        <v>1.4999999999999999E-2</v>
      </c>
      <c r="G100" s="12">
        <v>2.5999999999999999E-2</v>
      </c>
      <c r="H100" s="12" t="s">
        <v>240</v>
      </c>
      <c r="I100" s="12">
        <v>14</v>
      </c>
      <c r="J100" s="12">
        <v>2</v>
      </c>
      <c r="K100" s="12">
        <v>1.5269999999999999</v>
      </c>
      <c r="L100" s="12">
        <v>0.879</v>
      </c>
      <c r="M100" s="12">
        <v>1.248</v>
      </c>
      <c r="N100" s="12">
        <v>1.202</v>
      </c>
      <c r="O100" s="12">
        <v>1.9430000000000001</v>
      </c>
      <c r="P100" s="12">
        <v>1.2E-2</v>
      </c>
      <c r="Q100" s="12">
        <v>0.01</v>
      </c>
      <c r="R100" s="2">
        <v>43738</v>
      </c>
      <c r="S100" s="13">
        <v>0.43877314814814811</v>
      </c>
      <c r="T100" s="12">
        <v>2.04</v>
      </c>
      <c r="U100" s="12">
        <v>-82.470913897499997</v>
      </c>
      <c r="V100" s="12">
        <v>27.830624826400001</v>
      </c>
      <c r="W100" s="12">
        <v>2.3720000000000001E-2</v>
      </c>
    </row>
    <row r="101" spans="1:23" x14ac:dyDescent="0.3">
      <c r="A101" s="12">
        <v>387524.16440000001</v>
      </c>
      <c r="B101" s="12">
        <v>153609.68479999999</v>
      </c>
      <c r="C101" s="12">
        <v>-0.10879999999999999</v>
      </c>
      <c r="D101" s="12">
        <v>100</v>
      </c>
      <c r="E101" s="12" t="s">
        <v>315</v>
      </c>
      <c r="F101" s="12">
        <v>1.4999999999999999E-2</v>
      </c>
      <c r="G101" s="12">
        <v>2.7E-2</v>
      </c>
      <c r="H101" s="12" t="s">
        <v>240</v>
      </c>
      <c r="I101" s="12">
        <v>13</v>
      </c>
      <c r="J101" s="12">
        <v>1</v>
      </c>
      <c r="K101" s="12">
        <v>1.5249999999999999</v>
      </c>
      <c r="L101" s="12">
        <v>0.878</v>
      </c>
      <c r="M101" s="12">
        <v>1.2470000000000001</v>
      </c>
      <c r="N101" s="12">
        <v>1.2</v>
      </c>
      <c r="O101" s="12">
        <v>1.94</v>
      </c>
      <c r="P101" s="12">
        <v>1.2E-2</v>
      </c>
      <c r="Q101" s="12">
        <v>0.01</v>
      </c>
      <c r="R101" s="2">
        <v>43738</v>
      </c>
      <c r="S101" s="13">
        <v>0.43891203703703702</v>
      </c>
      <c r="T101" s="12">
        <v>2.04</v>
      </c>
      <c r="U101" s="12">
        <v>-82.470919314499994</v>
      </c>
      <c r="V101" s="12">
        <v>27.830578823</v>
      </c>
      <c r="W101" s="12">
        <v>-2.1950000000000001E-2</v>
      </c>
    </row>
    <row r="102" spans="1:23" x14ac:dyDescent="0.3">
      <c r="A102" s="12">
        <v>387520.02549999999</v>
      </c>
      <c r="B102" s="12">
        <v>153609.473</v>
      </c>
      <c r="C102" s="12">
        <v>-0.1588</v>
      </c>
      <c r="D102" s="12">
        <v>101</v>
      </c>
      <c r="E102" s="12" t="s">
        <v>315</v>
      </c>
      <c r="F102" s="12">
        <v>1.4999999999999999E-2</v>
      </c>
      <c r="G102" s="12">
        <v>2.5999999999999999E-2</v>
      </c>
      <c r="H102" s="12" t="s">
        <v>240</v>
      </c>
      <c r="I102" s="12">
        <v>14</v>
      </c>
      <c r="J102" s="12">
        <v>1</v>
      </c>
      <c r="K102" s="12">
        <v>1.39</v>
      </c>
      <c r="L102" s="12">
        <v>0.74399999999999999</v>
      </c>
      <c r="M102" s="12">
        <v>1.1739999999999999</v>
      </c>
      <c r="N102" s="12">
        <v>1.02</v>
      </c>
      <c r="O102" s="12">
        <v>1.724</v>
      </c>
      <c r="P102" s="12">
        <v>1.0999999999999999E-2</v>
      </c>
      <c r="Q102" s="12">
        <v>8.9999999999999993E-3</v>
      </c>
      <c r="R102" s="2">
        <v>43738</v>
      </c>
      <c r="S102" s="13">
        <v>0.43905092592592593</v>
      </c>
      <c r="T102" s="12">
        <v>2.04</v>
      </c>
      <c r="U102" s="12">
        <v>-82.470921303300003</v>
      </c>
      <c r="V102" s="12">
        <v>27.830541465700001</v>
      </c>
      <c r="W102" s="12">
        <v>-7.1929999999999994E-2</v>
      </c>
    </row>
    <row r="103" spans="1:23" x14ac:dyDescent="0.3">
      <c r="A103" s="12">
        <v>387519.99190000002</v>
      </c>
      <c r="B103" s="12">
        <v>153609.46359999999</v>
      </c>
      <c r="C103" s="12">
        <v>-0.29120000000000001</v>
      </c>
      <c r="D103" s="12">
        <v>102</v>
      </c>
      <c r="E103" s="12" t="s">
        <v>315</v>
      </c>
      <c r="F103" s="12">
        <v>1.4999999999999999E-2</v>
      </c>
      <c r="G103" s="12">
        <v>2.5999999999999999E-2</v>
      </c>
      <c r="H103" s="12" t="s">
        <v>240</v>
      </c>
      <c r="I103" s="12">
        <v>14</v>
      </c>
      <c r="J103" s="12">
        <v>2</v>
      </c>
      <c r="K103" s="12">
        <v>1.389</v>
      </c>
      <c r="L103" s="12">
        <v>0.74399999999999999</v>
      </c>
      <c r="M103" s="12">
        <v>1.173</v>
      </c>
      <c r="N103" s="12">
        <v>1.0189999999999999</v>
      </c>
      <c r="O103" s="12">
        <v>1.7230000000000001</v>
      </c>
      <c r="P103" s="12">
        <v>1.2E-2</v>
      </c>
      <c r="Q103" s="12">
        <v>8.9999999999999993E-3</v>
      </c>
      <c r="R103" s="2">
        <v>43738</v>
      </c>
      <c r="S103" s="13">
        <v>0.43908564814814816</v>
      </c>
      <c r="T103" s="12">
        <v>2.04</v>
      </c>
      <c r="U103" s="12">
        <v>-82.470921397400005</v>
      </c>
      <c r="V103" s="12">
        <v>27.830541162100001</v>
      </c>
      <c r="W103" s="12">
        <v>-0.20433000000000001</v>
      </c>
    </row>
    <row r="104" spans="1:23" x14ac:dyDescent="0.3">
      <c r="A104" s="12">
        <v>387516.46419999999</v>
      </c>
      <c r="B104" s="12">
        <v>153608.99280000001</v>
      </c>
      <c r="C104" s="12">
        <v>-0.28420000000000001</v>
      </c>
      <c r="D104" s="12">
        <v>103</v>
      </c>
      <c r="E104" s="12" t="s">
        <v>315</v>
      </c>
      <c r="F104" s="12">
        <v>1.4999999999999999E-2</v>
      </c>
      <c r="G104" s="12">
        <v>2.5999999999999999E-2</v>
      </c>
      <c r="H104" s="12" t="s">
        <v>240</v>
      </c>
      <c r="I104" s="12">
        <v>13</v>
      </c>
      <c r="J104" s="12">
        <v>1</v>
      </c>
      <c r="K104" s="12">
        <v>1.389</v>
      </c>
      <c r="L104" s="12">
        <v>0.74399999999999999</v>
      </c>
      <c r="M104" s="12">
        <v>1.173</v>
      </c>
      <c r="N104" s="12">
        <v>1.0189999999999999</v>
      </c>
      <c r="O104" s="12">
        <v>1.7230000000000001</v>
      </c>
      <c r="P104" s="12">
        <v>1.0999999999999999E-2</v>
      </c>
      <c r="Q104" s="12">
        <v>8.9999999999999993E-3</v>
      </c>
      <c r="R104" s="2">
        <v>43738</v>
      </c>
      <c r="S104" s="13">
        <v>0.43918981481481478</v>
      </c>
      <c r="T104" s="12">
        <v>2.04</v>
      </c>
      <c r="U104" s="12">
        <v>-82.470926039099993</v>
      </c>
      <c r="V104" s="12">
        <v>27.8305093114</v>
      </c>
      <c r="W104" s="12">
        <v>-0.19731000000000001</v>
      </c>
    </row>
    <row r="105" spans="1:23" x14ac:dyDescent="0.3">
      <c r="A105" s="12">
        <v>387522.31180000002</v>
      </c>
      <c r="B105" s="12">
        <v>153608.14110000001</v>
      </c>
      <c r="C105" s="12">
        <v>-0.186</v>
      </c>
      <c r="D105" s="12">
        <v>104</v>
      </c>
      <c r="E105" s="12" t="s">
        <v>315</v>
      </c>
      <c r="F105" s="12">
        <v>1.4999999999999999E-2</v>
      </c>
      <c r="G105" s="12">
        <v>2.7E-2</v>
      </c>
      <c r="H105" s="12" t="s">
        <v>240</v>
      </c>
      <c r="I105" s="12">
        <v>12</v>
      </c>
      <c r="J105" s="12">
        <v>2</v>
      </c>
      <c r="K105" s="12">
        <v>1.4830000000000001</v>
      </c>
      <c r="L105" s="12">
        <v>0.78300000000000003</v>
      </c>
      <c r="M105" s="12">
        <v>1.2589999999999999</v>
      </c>
      <c r="N105" s="12">
        <v>1.1339999999999999</v>
      </c>
      <c r="O105" s="12">
        <v>1.867</v>
      </c>
      <c r="P105" s="12">
        <v>1.2E-2</v>
      </c>
      <c r="Q105" s="12">
        <v>0.01</v>
      </c>
      <c r="R105" s="2">
        <v>43738</v>
      </c>
      <c r="S105" s="13">
        <v>0.43930555555555556</v>
      </c>
      <c r="T105" s="12">
        <v>2.04</v>
      </c>
      <c r="U105" s="12">
        <v>-82.470934912399997</v>
      </c>
      <c r="V105" s="12">
        <v>27.830562051400001</v>
      </c>
      <c r="W105" s="12">
        <v>-9.9140000000000006E-2</v>
      </c>
    </row>
    <row r="106" spans="1:23" x14ac:dyDescent="0.3">
      <c r="A106" s="12">
        <v>387524.31780000002</v>
      </c>
      <c r="B106" s="12">
        <v>153608.12950000001</v>
      </c>
      <c r="C106" s="12">
        <v>-0.26979999999999998</v>
      </c>
      <c r="D106" s="12">
        <v>105</v>
      </c>
      <c r="E106" s="12" t="s">
        <v>315</v>
      </c>
      <c r="F106" s="12">
        <v>1.4999999999999999E-2</v>
      </c>
      <c r="G106" s="12">
        <v>2.7E-2</v>
      </c>
      <c r="H106" s="12" t="s">
        <v>240</v>
      </c>
      <c r="I106" s="12">
        <v>13</v>
      </c>
      <c r="J106" s="12">
        <v>2</v>
      </c>
      <c r="K106" s="12">
        <v>1.825</v>
      </c>
      <c r="L106" s="12">
        <v>0.99399999999999999</v>
      </c>
      <c r="M106" s="12">
        <v>1.5309999999999999</v>
      </c>
      <c r="N106" s="12">
        <v>1.6240000000000001</v>
      </c>
      <c r="O106" s="12">
        <v>2.4430000000000001</v>
      </c>
      <c r="P106" s="12">
        <v>1.0999999999999999E-2</v>
      </c>
      <c r="Q106" s="12">
        <v>0.01</v>
      </c>
      <c r="R106" s="2">
        <v>43738</v>
      </c>
      <c r="S106" s="13">
        <v>0.43934027777777779</v>
      </c>
      <c r="T106" s="12">
        <v>2.04</v>
      </c>
      <c r="U106" s="12">
        <v>-82.470935108299997</v>
      </c>
      <c r="V106" s="12">
        <v>27.8305801534</v>
      </c>
      <c r="W106" s="12">
        <v>-0.18295</v>
      </c>
    </row>
    <row r="107" spans="1:23" x14ac:dyDescent="0.3">
      <c r="A107" s="12">
        <v>387560.0172</v>
      </c>
      <c r="B107" s="12">
        <v>153615.497</v>
      </c>
      <c r="C107" s="12">
        <v>0.114</v>
      </c>
      <c r="D107" s="12">
        <v>106</v>
      </c>
      <c r="E107" s="12" t="s">
        <v>316</v>
      </c>
      <c r="F107" s="12">
        <v>1.2E-2</v>
      </c>
      <c r="G107" s="12">
        <v>0.02</v>
      </c>
      <c r="H107" s="12" t="s">
        <v>240</v>
      </c>
      <c r="I107" s="12">
        <v>15</v>
      </c>
      <c r="J107" s="12">
        <v>2</v>
      </c>
      <c r="K107" s="12">
        <v>1.327</v>
      </c>
      <c r="L107" s="12">
        <v>0.67600000000000005</v>
      </c>
      <c r="M107" s="12">
        <v>1.1419999999999999</v>
      </c>
      <c r="N107" s="12">
        <v>0.96</v>
      </c>
      <c r="O107" s="12">
        <v>1.6379999999999999</v>
      </c>
      <c r="P107" s="12">
        <v>8.9999999999999993E-3</v>
      </c>
      <c r="Q107" s="12">
        <v>8.0000000000000002E-3</v>
      </c>
      <c r="R107" s="2">
        <v>43738</v>
      </c>
      <c r="S107" s="13">
        <v>0.44081018518518517</v>
      </c>
      <c r="T107" s="12">
        <v>2.04</v>
      </c>
      <c r="U107" s="12">
        <v>-82.470861711500007</v>
      </c>
      <c r="V107" s="12">
        <v>27.830902564700001</v>
      </c>
      <c r="W107" s="12">
        <v>0.20064000000000001</v>
      </c>
    </row>
    <row r="108" spans="1:23" x14ac:dyDescent="0.3">
      <c r="A108" s="12">
        <v>387536.26089999999</v>
      </c>
      <c r="B108" s="12">
        <v>153609.7213</v>
      </c>
      <c r="C108" s="12">
        <v>7.4999999999999997E-2</v>
      </c>
      <c r="D108" s="12">
        <v>107</v>
      </c>
      <c r="E108" s="12" t="s">
        <v>317</v>
      </c>
      <c r="F108" s="12">
        <v>1.0999999999999999E-2</v>
      </c>
      <c r="G108" s="12">
        <v>1.9E-2</v>
      </c>
      <c r="H108" s="12" t="s">
        <v>240</v>
      </c>
      <c r="I108" s="12">
        <v>16</v>
      </c>
      <c r="J108" s="12">
        <v>2</v>
      </c>
      <c r="K108" s="12">
        <v>1.3959999999999999</v>
      </c>
      <c r="L108" s="12">
        <v>0.70299999999999996</v>
      </c>
      <c r="M108" s="12">
        <v>1.206</v>
      </c>
      <c r="N108" s="12">
        <v>1.0189999999999999</v>
      </c>
      <c r="O108" s="12">
        <v>1.728</v>
      </c>
      <c r="P108" s="12">
        <v>8.9999999999999993E-3</v>
      </c>
      <c r="Q108" s="12">
        <v>7.0000000000000001E-3</v>
      </c>
      <c r="R108" s="2">
        <v>43738</v>
      </c>
      <c r="S108" s="13">
        <v>0.44150462962962966</v>
      </c>
      <c r="T108" s="12">
        <v>2.04</v>
      </c>
      <c r="U108" s="12">
        <v>-82.470919415200001</v>
      </c>
      <c r="V108" s="12">
        <v>27.830687984699999</v>
      </c>
      <c r="W108" s="12">
        <v>0.16178000000000001</v>
      </c>
    </row>
    <row r="109" spans="1:23" x14ac:dyDescent="0.3">
      <c r="A109" s="12">
        <v>387531.81819999998</v>
      </c>
      <c r="B109" s="12">
        <v>153609.7732</v>
      </c>
      <c r="C109" s="12">
        <v>5.7500000000000002E-2</v>
      </c>
      <c r="D109" s="12">
        <v>108</v>
      </c>
      <c r="E109" s="12" t="s">
        <v>318</v>
      </c>
      <c r="F109" s="12">
        <v>1.2E-2</v>
      </c>
      <c r="G109" s="12">
        <v>0.02</v>
      </c>
      <c r="H109" s="12" t="s">
        <v>240</v>
      </c>
      <c r="I109" s="12">
        <v>14</v>
      </c>
      <c r="J109" s="12">
        <v>2</v>
      </c>
      <c r="K109" s="12">
        <v>1.478</v>
      </c>
      <c r="L109" s="12">
        <v>0.753</v>
      </c>
      <c r="M109" s="12">
        <v>1.2729999999999999</v>
      </c>
      <c r="N109" s="12">
        <v>1.139</v>
      </c>
      <c r="O109" s="12">
        <v>1.8660000000000001</v>
      </c>
      <c r="P109" s="12">
        <v>8.9999999999999993E-3</v>
      </c>
      <c r="Q109" s="12">
        <v>8.0000000000000002E-3</v>
      </c>
      <c r="R109" s="2">
        <v>43738</v>
      </c>
      <c r="S109" s="13">
        <v>0.44184027777777773</v>
      </c>
      <c r="T109" s="12">
        <v>2.04</v>
      </c>
      <c r="U109" s="12">
        <v>-82.470918715300002</v>
      </c>
      <c r="V109" s="12">
        <v>27.830647894999998</v>
      </c>
      <c r="W109" s="12">
        <v>0.14430000000000001</v>
      </c>
    </row>
    <row r="110" spans="1:23" x14ac:dyDescent="0.3">
      <c r="A110" s="12">
        <v>387536.55219999998</v>
      </c>
      <c r="B110" s="12">
        <v>153609.5937</v>
      </c>
      <c r="C110" s="12">
        <v>2.2599999999999999E-2</v>
      </c>
      <c r="D110" s="12">
        <v>109</v>
      </c>
      <c r="E110" s="12" t="s">
        <v>319</v>
      </c>
      <c r="F110" s="12">
        <v>1.2E-2</v>
      </c>
      <c r="G110" s="12">
        <v>0.02</v>
      </c>
      <c r="H110" s="12" t="s">
        <v>240</v>
      </c>
      <c r="I110" s="12">
        <v>15</v>
      </c>
      <c r="J110" s="12">
        <v>2</v>
      </c>
      <c r="K110" s="12">
        <v>1.4019999999999999</v>
      </c>
      <c r="L110" s="12">
        <v>0.70799999999999996</v>
      </c>
      <c r="M110" s="12">
        <v>1.2110000000000001</v>
      </c>
      <c r="N110" s="12">
        <v>1.0249999999999999</v>
      </c>
      <c r="O110" s="12">
        <v>1.7370000000000001</v>
      </c>
      <c r="P110" s="12">
        <v>8.9999999999999993E-3</v>
      </c>
      <c r="Q110" s="12">
        <v>8.0000000000000002E-3</v>
      </c>
      <c r="R110" s="2">
        <v>43738</v>
      </c>
      <c r="S110" s="13">
        <v>0.44515046296296296</v>
      </c>
      <c r="T110" s="12">
        <v>2.04</v>
      </c>
      <c r="U110" s="12">
        <v>-82.470920721799999</v>
      </c>
      <c r="V110" s="12">
        <v>27.830690609000001</v>
      </c>
      <c r="W110" s="12">
        <v>0.10938000000000001</v>
      </c>
    </row>
    <row r="111" spans="1:23" x14ac:dyDescent="0.3">
      <c r="A111" s="12">
        <v>387557.98129999998</v>
      </c>
      <c r="B111" s="12">
        <v>153614.8542</v>
      </c>
      <c r="C111" s="12">
        <v>7.17E-2</v>
      </c>
      <c r="D111" s="12">
        <v>110</v>
      </c>
      <c r="E111" s="12" t="s">
        <v>320</v>
      </c>
      <c r="F111" s="12">
        <v>1.2E-2</v>
      </c>
      <c r="G111" s="12">
        <v>0.02</v>
      </c>
      <c r="H111" s="12" t="s">
        <v>240</v>
      </c>
      <c r="I111" s="12">
        <v>15</v>
      </c>
      <c r="J111" s="12">
        <v>2</v>
      </c>
      <c r="K111" s="12">
        <v>1.335</v>
      </c>
      <c r="L111" s="12">
        <v>0.67600000000000005</v>
      </c>
      <c r="M111" s="12">
        <v>1.1519999999999999</v>
      </c>
      <c r="N111" s="12">
        <v>0.97099999999999997</v>
      </c>
      <c r="O111" s="12">
        <v>1.651</v>
      </c>
      <c r="P111" s="12">
        <v>8.9999999999999993E-3</v>
      </c>
      <c r="Q111" s="12">
        <v>8.0000000000000002E-3</v>
      </c>
      <c r="R111" s="2">
        <v>43738</v>
      </c>
      <c r="S111" s="13">
        <v>0.44562499999999999</v>
      </c>
      <c r="T111" s="12">
        <v>2.04</v>
      </c>
      <c r="U111" s="12">
        <v>-82.470868157200002</v>
      </c>
      <c r="V111" s="12">
        <v>27.830884170200001</v>
      </c>
      <c r="W111" s="12">
        <v>0.15834999999999999</v>
      </c>
    </row>
    <row r="112" spans="1:23" x14ac:dyDescent="0.3">
      <c r="A112" s="12">
        <v>387540.935</v>
      </c>
      <c r="B112" s="12">
        <v>153610.22649999999</v>
      </c>
      <c r="C112" s="12">
        <v>0.10100000000000001</v>
      </c>
      <c r="D112" s="12">
        <v>111</v>
      </c>
      <c r="E112" s="12" t="s">
        <v>321</v>
      </c>
      <c r="F112" s="12">
        <v>1.6E-2</v>
      </c>
      <c r="G112" s="12">
        <v>2.5000000000000001E-2</v>
      </c>
      <c r="H112" s="12" t="s">
        <v>240</v>
      </c>
      <c r="I112" s="12">
        <v>17</v>
      </c>
      <c r="J112" s="12">
        <v>1</v>
      </c>
      <c r="K112" s="12">
        <v>1.48</v>
      </c>
      <c r="L112" s="12">
        <v>0.73299999999999998</v>
      </c>
      <c r="M112" s="12">
        <v>1.286</v>
      </c>
      <c r="N112" s="12">
        <v>1.1739999999999999</v>
      </c>
      <c r="O112" s="12">
        <v>1.889</v>
      </c>
      <c r="P112" s="12">
        <v>1.2E-2</v>
      </c>
      <c r="Q112" s="12">
        <v>1.0999999999999999E-2</v>
      </c>
      <c r="R112" s="2">
        <v>43738</v>
      </c>
      <c r="S112" s="13">
        <v>0.45340277777777777</v>
      </c>
      <c r="T112" s="12">
        <v>2.04</v>
      </c>
      <c r="U112" s="12">
        <v>-82.470914468999993</v>
      </c>
      <c r="V112" s="12">
        <v>27.830730181900002</v>
      </c>
      <c r="W112" s="12">
        <v>0.18775</v>
      </c>
    </row>
    <row r="113" spans="1:23" x14ac:dyDescent="0.3">
      <c r="A113" s="12">
        <v>387541.0183</v>
      </c>
      <c r="B113" s="12">
        <v>153610.1966</v>
      </c>
      <c r="C113" s="12">
        <v>7.8299999999999995E-2</v>
      </c>
      <c r="D113" s="12">
        <v>112</v>
      </c>
      <c r="E113" s="12" t="s">
        <v>321</v>
      </c>
      <c r="F113" s="12">
        <v>1.9E-2</v>
      </c>
      <c r="G113" s="12">
        <v>0.03</v>
      </c>
      <c r="H113" s="12" t="s">
        <v>240</v>
      </c>
      <c r="I113" s="12">
        <v>13</v>
      </c>
      <c r="J113" s="12">
        <v>2</v>
      </c>
      <c r="K113" s="12">
        <v>1.4970000000000001</v>
      </c>
      <c r="L113" s="12">
        <v>0.70799999999999996</v>
      </c>
      <c r="M113" s="12">
        <v>1.319</v>
      </c>
      <c r="N113" s="12">
        <v>1.1459999999999999</v>
      </c>
      <c r="O113" s="12">
        <v>1.8859999999999999</v>
      </c>
      <c r="P113" s="12">
        <v>1.4E-2</v>
      </c>
      <c r="Q113" s="12">
        <v>1.2999999999999999E-2</v>
      </c>
      <c r="R113" s="2">
        <v>43738</v>
      </c>
      <c r="S113" s="13">
        <v>0.46050925925925923</v>
      </c>
      <c r="T113" s="12">
        <v>2.04</v>
      </c>
      <c r="U113" s="12">
        <v>-82.470914775799997</v>
      </c>
      <c r="V113" s="12">
        <v>27.830730932600002</v>
      </c>
      <c r="W113" s="12">
        <v>0.16505</v>
      </c>
    </row>
    <row r="114" spans="1:23" x14ac:dyDescent="0.3">
      <c r="A114" s="12">
        <v>387542.28820000001</v>
      </c>
      <c r="B114" s="12">
        <v>153610.92120000001</v>
      </c>
      <c r="C114" s="12">
        <v>5.57E-2</v>
      </c>
      <c r="D114" s="12">
        <v>113</v>
      </c>
      <c r="E114" s="12" t="s">
        <v>322</v>
      </c>
      <c r="F114" s="12">
        <v>1.6E-2</v>
      </c>
      <c r="G114" s="12">
        <v>2.4E-2</v>
      </c>
      <c r="H114" s="12" t="s">
        <v>240</v>
      </c>
      <c r="I114" s="12">
        <v>13</v>
      </c>
      <c r="J114" s="12">
        <v>2</v>
      </c>
      <c r="K114" s="12">
        <v>1.4990000000000001</v>
      </c>
      <c r="L114" s="12">
        <v>0.70799999999999996</v>
      </c>
      <c r="M114" s="12">
        <v>1.321</v>
      </c>
      <c r="N114" s="12">
        <v>1.147</v>
      </c>
      <c r="O114" s="12">
        <v>1.887</v>
      </c>
      <c r="P114" s="12">
        <v>1.2E-2</v>
      </c>
      <c r="Q114" s="12">
        <v>1.0999999999999999E-2</v>
      </c>
      <c r="R114" s="2">
        <v>43738</v>
      </c>
      <c r="S114" s="13">
        <v>0.46078703703703705</v>
      </c>
      <c r="T114" s="12">
        <v>2.04</v>
      </c>
      <c r="U114" s="12">
        <v>-82.470907469799997</v>
      </c>
      <c r="V114" s="12">
        <v>27.8307424174</v>
      </c>
      <c r="W114" s="12">
        <v>0.14244000000000001</v>
      </c>
    </row>
    <row r="115" spans="1:23" x14ac:dyDescent="0.3">
      <c r="A115" s="12">
        <v>387548.25439999998</v>
      </c>
      <c r="B115" s="12">
        <v>153612.86249999999</v>
      </c>
      <c r="C115" s="12">
        <v>4.2999999999999997E-2</v>
      </c>
      <c r="D115" s="12">
        <v>114</v>
      </c>
      <c r="E115" s="12" t="s">
        <v>323</v>
      </c>
      <c r="F115" s="12">
        <v>1.6E-2</v>
      </c>
      <c r="G115" s="12">
        <v>2.4E-2</v>
      </c>
      <c r="H115" s="12" t="s">
        <v>240</v>
      </c>
      <c r="I115" s="12">
        <v>13</v>
      </c>
      <c r="J115" s="12">
        <v>2</v>
      </c>
      <c r="K115" s="12">
        <v>1.4990000000000001</v>
      </c>
      <c r="L115" s="12">
        <v>0.70799999999999996</v>
      </c>
      <c r="M115" s="12">
        <v>1.3220000000000001</v>
      </c>
      <c r="N115" s="12">
        <v>1.1479999999999999</v>
      </c>
      <c r="O115" s="12">
        <v>1.889</v>
      </c>
      <c r="P115" s="12">
        <v>1.0999999999999999E-2</v>
      </c>
      <c r="Q115" s="12">
        <v>1.0999999999999999E-2</v>
      </c>
      <c r="R115" s="2">
        <v>43738</v>
      </c>
      <c r="S115" s="13">
        <v>0.46107638888888891</v>
      </c>
      <c r="T115" s="12">
        <v>2.04</v>
      </c>
      <c r="U115" s="12">
        <v>-82.470887996100004</v>
      </c>
      <c r="V115" s="12">
        <v>27.830796324400001</v>
      </c>
      <c r="W115" s="12">
        <v>0.12970999999999999</v>
      </c>
    </row>
    <row r="116" spans="1:23" x14ac:dyDescent="0.3">
      <c r="A116" s="12">
        <v>387546.05209999997</v>
      </c>
      <c r="B116" s="12">
        <v>153612.23389999999</v>
      </c>
      <c r="C116" s="12">
        <v>6.0299999999999999E-2</v>
      </c>
      <c r="D116" s="12">
        <v>115</v>
      </c>
      <c r="E116" s="12" t="s">
        <v>324</v>
      </c>
      <c r="F116" s="12">
        <v>1.4E-2</v>
      </c>
      <c r="G116" s="12">
        <v>2.1999999999999999E-2</v>
      </c>
      <c r="H116" s="12" t="s">
        <v>240</v>
      </c>
      <c r="I116" s="12">
        <v>13</v>
      </c>
      <c r="J116" s="12">
        <v>2</v>
      </c>
      <c r="K116" s="12">
        <v>1.677</v>
      </c>
      <c r="L116" s="12">
        <v>0.746</v>
      </c>
      <c r="M116" s="12">
        <v>1.502</v>
      </c>
      <c r="N116" s="12">
        <v>1.3759999999999999</v>
      </c>
      <c r="O116" s="12">
        <v>2.169</v>
      </c>
      <c r="P116" s="12">
        <v>0.01</v>
      </c>
      <c r="Q116" s="12">
        <v>0.01</v>
      </c>
      <c r="R116" s="2">
        <v>43738</v>
      </c>
      <c r="S116" s="13">
        <v>0.47293981481481479</v>
      </c>
      <c r="T116" s="12">
        <v>2.04</v>
      </c>
      <c r="U116" s="12">
        <v>-82.470894291199997</v>
      </c>
      <c r="V116" s="12">
        <v>27.8307764288</v>
      </c>
      <c r="W116" s="12">
        <v>0.14702000000000001</v>
      </c>
    </row>
    <row r="117" spans="1:23" x14ac:dyDescent="0.3">
      <c r="A117" s="12">
        <v>387558.21409999998</v>
      </c>
      <c r="B117" s="12">
        <v>153615.05499999999</v>
      </c>
      <c r="C117" s="12">
        <v>9.7299999999999998E-2</v>
      </c>
      <c r="D117" s="12">
        <v>116</v>
      </c>
      <c r="E117" s="12" t="s">
        <v>325</v>
      </c>
      <c r="F117" s="12">
        <v>1.0999999999999999E-2</v>
      </c>
      <c r="G117" s="12">
        <v>1.9E-2</v>
      </c>
      <c r="H117" s="12" t="s">
        <v>240</v>
      </c>
      <c r="I117" s="12">
        <v>13</v>
      </c>
      <c r="J117" s="12">
        <v>2</v>
      </c>
      <c r="K117" s="12">
        <v>1.66</v>
      </c>
      <c r="L117" s="12">
        <v>0.75600000000000001</v>
      </c>
      <c r="M117" s="12">
        <v>1.4770000000000001</v>
      </c>
      <c r="N117" s="12">
        <v>1.3879999999999999</v>
      </c>
      <c r="O117" s="12">
        <v>2.1629999999999998</v>
      </c>
      <c r="P117" s="12">
        <v>8.0000000000000002E-3</v>
      </c>
      <c r="Q117" s="12">
        <v>7.0000000000000001E-3</v>
      </c>
      <c r="R117" s="2">
        <v>43738</v>
      </c>
      <c r="S117" s="13">
        <v>0.48356481481481484</v>
      </c>
      <c r="T117" s="12">
        <v>2.04</v>
      </c>
      <c r="U117" s="12">
        <v>-82.470866127999997</v>
      </c>
      <c r="V117" s="12">
        <v>27.830886278000001</v>
      </c>
      <c r="W117" s="12">
        <v>0.18395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CA2AF-72F5-44DC-8BA6-E526F456EACE}">
  <dimension ref="A1:W110"/>
  <sheetViews>
    <sheetView workbookViewId="0">
      <selection sqref="A1:W1048576"/>
    </sheetView>
  </sheetViews>
  <sheetFormatPr defaultRowHeight="14.4" x14ac:dyDescent="0.3"/>
  <cols>
    <col min="1" max="1" width="13.109375" style="12" bestFit="1" customWidth="1"/>
    <col min="2" max="2" width="13" style="12" bestFit="1" customWidth="1"/>
    <col min="3" max="3" width="11.44140625" style="12" bestFit="1" customWidth="1"/>
    <col min="4" max="4" width="8.44140625" style="12" bestFit="1" customWidth="1"/>
    <col min="5" max="5" width="17.33203125" style="12" bestFit="1" customWidth="1"/>
    <col min="6" max="6" width="11.33203125" style="12" bestFit="1" customWidth="1"/>
    <col min="7" max="8" width="14.33203125" style="12" bestFit="1" customWidth="1"/>
    <col min="9" max="9" width="8.44140625" style="12" bestFit="1" customWidth="1"/>
    <col min="10" max="10" width="11.5546875" style="12" bestFit="1" customWidth="1"/>
    <col min="11" max="12" width="12" style="12" bestFit="1" customWidth="1"/>
    <col min="13" max="13" width="11.6640625" style="12" bestFit="1" customWidth="1"/>
    <col min="14" max="15" width="12" style="12" bestFit="1" customWidth="1"/>
    <col min="16" max="16" width="11.33203125" style="12" bestFit="1" customWidth="1"/>
    <col min="17" max="17" width="16.6640625" style="12" bestFit="1" customWidth="1"/>
    <col min="18" max="18" width="16.6640625" style="2" bestFit="1" customWidth="1"/>
    <col min="19" max="19" width="15.88671875" style="13" bestFit="1" customWidth="1"/>
    <col min="20" max="20" width="15.88671875" style="12" bestFit="1" customWidth="1"/>
    <col min="21" max="21" width="13.6640625" style="12" bestFit="1" customWidth="1"/>
    <col min="22" max="22" width="13" style="12" bestFit="1" customWidth="1"/>
    <col min="23" max="23" width="9.44140625" style="12" bestFit="1" customWidth="1"/>
  </cols>
  <sheetData>
    <row r="1" spans="1:23" x14ac:dyDescent="0.3">
      <c r="A1" s="9" t="s">
        <v>217</v>
      </c>
      <c r="B1" s="9" t="s">
        <v>218</v>
      </c>
      <c r="C1" s="9" t="s">
        <v>219</v>
      </c>
      <c r="D1" s="9" t="s">
        <v>220</v>
      </c>
      <c r="E1" s="9" t="s">
        <v>221</v>
      </c>
      <c r="F1" s="9" t="s">
        <v>222</v>
      </c>
      <c r="G1" s="9" t="s">
        <v>223</v>
      </c>
      <c r="H1" s="9" t="s">
        <v>224</v>
      </c>
      <c r="I1" s="9" t="s">
        <v>225</v>
      </c>
      <c r="J1" s="9" t="s">
        <v>226</v>
      </c>
      <c r="K1" s="9" t="s">
        <v>227</v>
      </c>
      <c r="L1" s="9" t="s">
        <v>228</v>
      </c>
      <c r="M1" s="9" t="s">
        <v>229</v>
      </c>
      <c r="N1" s="9" t="s">
        <v>230</v>
      </c>
      <c r="O1" s="9" t="s">
        <v>231</v>
      </c>
      <c r="P1" s="9" t="s">
        <v>232</v>
      </c>
      <c r="Q1" s="9" t="s">
        <v>233</v>
      </c>
      <c r="R1" s="10" t="s">
        <v>234</v>
      </c>
      <c r="S1" s="11" t="s">
        <v>22</v>
      </c>
      <c r="T1" s="9" t="s">
        <v>235</v>
      </c>
      <c r="U1" s="9" t="s">
        <v>236</v>
      </c>
      <c r="V1" s="9" t="s">
        <v>237</v>
      </c>
      <c r="W1" s="9" t="s">
        <v>238</v>
      </c>
    </row>
    <row r="2" spans="1:23" x14ac:dyDescent="0.3">
      <c r="A2" s="12">
        <v>387690.86900000001</v>
      </c>
      <c r="B2" s="12">
        <v>153622.58050000001</v>
      </c>
      <c r="C2" s="12">
        <v>-0.22559999999999999</v>
      </c>
      <c r="D2" s="12">
        <v>1</v>
      </c>
      <c r="F2" s="12">
        <v>1.2E-2</v>
      </c>
      <c r="G2" s="12">
        <v>1.7000000000000001E-2</v>
      </c>
      <c r="H2" s="12" t="s">
        <v>240</v>
      </c>
      <c r="I2" s="12">
        <v>14</v>
      </c>
      <c r="J2" s="12">
        <v>4</v>
      </c>
      <c r="K2" s="12">
        <v>1.4830000000000001</v>
      </c>
      <c r="L2" s="12">
        <v>0.72499999999999998</v>
      </c>
      <c r="M2" s="12">
        <v>1.294</v>
      </c>
      <c r="N2" s="12">
        <v>1.2410000000000001</v>
      </c>
      <c r="O2" s="12">
        <v>1.9339999999999999</v>
      </c>
      <c r="P2" s="12">
        <v>8.0000000000000002E-3</v>
      </c>
      <c r="Q2" s="12">
        <v>8.0000000000000002E-3</v>
      </c>
      <c r="R2" s="2">
        <v>43767</v>
      </c>
      <c r="S2" s="13">
        <v>0.38938657407407407</v>
      </c>
      <c r="T2" s="12">
        <v>2.04</v>
      </c>
      <c r="U2" s="12">
        <v>-82.470794902600005</v>
      </c>
      <c r="V2" s="12">
        <v>27.832083633900002</v>
      </c>
      <c r="W2" s="12">
        <v>-0.13963</v>
      </c>
    </row>
    <row r="3" spans="1:23" x14ac:dyDescent="0.3">
      <c r="A3" s="12">
        <v>387691.01850000001</v>
      </c>
      <c r="B3" s="12">
        <v>153624.80239999999</v>
      </c>
      <c r="C3" s="12">
        <v>-0.29559999999999997</v>
      </c>
      <c r="D3" s="12">
        <v>2</v>
      </c>
      <c r="F3" s="12">
        <v>1.0999999999999999E-2</v>
      </c>
      <c r="G3" s="12">
        <v>1.6E-2</v>
      </c>
      <c r="H3" s="12" t="s">
        <v>240</v>
      </c>
      <c r="I3" s="12">
        <v>14</v>
      </c>
      <c r="J3" s="12">
        <v>2</v>
      </c>
      <c r="K3" s="12">
        <v>1.4950000000000001</v>
      </c>
      <c r="L3" s="12">
        <v>0.72599999999999998</v>
      </c>
      <c r="M3" s="12">
        <v>1.3069999999999999</v>
      </c>
      <c r="N3" s="12">
        <v>1.254</v>
      </c>
      <c r="O3" s="12">
        <v>1.952</v>
      </c>
      <c r="P3" s="12">
        <v>8.0000000000000002E-3</v>
      </c>
      <c r="Q3" s="12">
        <v>8.0000000000000002E-3</v>
      </c>
      <c r="R3" s="2">
        <v>43767</v>
      </c>
      <c r="S3" s="13">
        <v>0.39054398148148151</v>
      </c>
      <c r="T3" s="12">
        <v>2.04</v>
      </c>
      <c r="U3" s="12">
        <v>-82.470772353699999</v>
      </c>
      <c r="V3" s="12">
        <v>27.832085059899999</v>
      </c>
      <c r="W3" s="12">
        <v>-0.20963000000000001</v>
      </c>
    </row>
    <row r="4" spans="1:23" x14ac:dyDescent="0.3">
      <c r="A4" s="12">
        <v>387691.16570000001</v>
      </c>
      <c r="B4" s="12">
        <v>153627.6373</v>
      </c>
      <c r="C4" s="12">
        <v>-0.34129999999999999</v>
      </c>
      <c r="D4" s="12">
        <v>3</v>
      </c>
      <c r="F4" s="12">
        <v>1.2E-2</v>
      </c>
      <c r="G4" s="12">
        <v>1.7000000000000001E-2</v>
      </c>
      <c r="H4" s="12" t="s">
        <v>240</v>
      </c>
      <c r="I4" s="12">
        <v>14</v>
      </c>
      <c r="J4" s="12">
        <v>2</v>
      </c>
      <c r="K4" s="12">
        <v>1.4970000000000001</v>
      </c>
      <c r="L4" s="12">
        <v>0.72599999999999998</v>
      </c>
      <c r="M4" s="12">
        <v>1.3089999999999999</v>
      </c>
      <c r="N4" s="12">
        <v>1.256</v>
      </c>
      <c r="O4" s="12">
        <v>1.954</v>
      </c>
      <c r="P4" s="12">
        <v>8.0000000000000002E-3</v>
      </c>
      <c r="Q4" s="12">
        <v>8.0000000000000002E-3</v>
      </c>
      <c r="R4" s="2">
        <v>43767</v>
      </c>
      <c r="S4" s="13">
        <v>0.39070601851851849</v>
      </c>
      <c r="T4" s="12">
        <v>2.04</v>
      </c>
      <c r="U4" s="12">
        <v>-82.470743582099999</v>
      </c>
      <c r="V4" s="12">
        <v>27.832086486400001</v>
      </c>
      <c r="W4" s="12">
        <v>-0.25533</v>
      </c>
    </row>
    <row r="5" spans="1:23" x14ac:dyDescent="0.3">
      <c r="A5" s="12">
        <v>387691.48180000001</v>
      </c>
      <c r="B5" s="12">
        <v>153630.87890000001</v>
      </c>
      <c r="C5" s="12">
        <v>-0.38159999999999999</v>
      </c>
      <c r="D5" s="12">
        <v>4</v>
      </c>
      <c r="F5" s="12">
        <v>1.0999999999999999E-2</v>
      </c>
      <c r="G5" s="12">
        <v>1.7000000000000001E-2</v>
      </c>
      <c r="H5" s="12" t="s">
        <v>240</v>
      </c>
      <c r="I5" s="12">
        <v>14</v>
      </c>
      <c r="J5" s="12">
        <v>2</v>
      </c>
      <c r="K5" s="12">
        <v>1.4990000000000001</v>
      </c>
      <c r="L5" s="12">
        <v>0.72599999999999998</v>
      </c>
      <c r="M5" s="12">
        <v>1.3109999999999999</v>
      </c>
      <c r="N5" s="12">
        <v>1.258</v>
      </c>
      <c r="O5" s="12">
        <v>1.9570000000000001</v>
      </c>
      <c r="P5" s="12">
        <v>8.0000000000000002E-3</v>
      </c>
      <c r="Q5" s="12">
        <v>8.0000000000000002E-3</v>
      </c>
      <c r="R5" s="2">
        <v>43767</v>
      </c>
      <c r="S5" s="13">
        <v>0.39098379629629632</v>
      </c>
      <c r="T5" s="12">
        <v>2.04</v>
      </c>
      <c r="U5" s="12">
        <v>-82.470710688599993</v>
      </c>
      <c r="V5" s="12">
        <v>27.832089451200002</v>
      </c>
      <c r="W5" s="12">
        <v>-0.29563</v>
      </c>
    </row>
    <row r="6" spans="1:23" x14ac:dyDescent="0.3">
      <c r="A6" s="12">
        <v>387691.84659999999</v>
      </c>
      <c r="B6" s="12">
        <v>153635.29749999999</v>
      </c>
      <c r="C6" s="12">
        <v>-0.40949999999999998</v>
      </c>
      <c r="D6" s="12">
        <v>5</v>
      </c>
      <c r="F6" s="12">
        <v>1.0999999999999999E-2</v>
      </c>
      <c r="G6" s="12">
        <v>1.7000000000000001E-2</v>
      </c>
      <c r="H6" s="12" t="s">
        <v>240</v>
      </c>
      <c r="I6" s="12">
        <v>14</v>
      </c>
      <c r="J6" s="12">
        <v>1</v>
      </c>
      <c r="K6" s="12">
        <v>1.506</v>
      </c>
      <c r="L6" s="12">
        <v>0.72699999999999998</v>
      </c>
      <c r="M6" s="12">
        <v>1.319</v>
      </c>
      <c r="N6" s="12">
        <v>1.266</v>
      </c>
      <c r="O6" s="12">
        <v>1.968</v>
      </c>
      <c r="P6" s="12">
        <v>8.0000000000000002E-3</v>
      </c>
      <c r="Q6" s="12">
        <v>8.0000000000000002E-3</v>
      </c>
      <c r="R6" s="2">
        <v>43767</v>
      </c>
      <c r="S6" s="13">
        <v>0.39164351851851853</v>
      </c>
      <c r="T6" s="12">
        <v>2.04</v>
      </c>
      <c r="U6" s="12">
        <v>-82.470665849100001</v>
      </c>
      <c r="V6" s="12">
        <v>27.832092896100001</v>
      </c>
      <c r="W6" s="12">
        <v>-0.32353999999999999</v>
      </c>
    </row>
    <row r="7" spans="1:23" x14ac:dyDescent="0.3">
      <c r="A7" s="12">
        <v>387692.52470000001</v>
      </c>
      <c r="B7" s="12">
        <v>153639.89180000001</v>
      </c>
      <c r="C7" s="12">
        <v>-0.42059999999999997</v>
      </c>
      <c r="D7" s="12">
        <v>6</v>
      </c>
      <c r="F7" s="12">
        <v>1.2E-2</v>
      </c>
      <c r="G7" s="12">
        <v>1.7000000000000001E-2</v>
      </c>
      <c r="H7" s="12" t="s">
        <v>240</v>
      </c>
      <c r="I7" s="12">
        <v>14</v>
      </c>
      <c r="J7" s="12">
        <v>2</v>
      </c>
      <c r="K7" s="12">
        <v>1.508</v>
      </c>
      <c r="L7" s="12">
        <v>0.72699999999999998</v>
      </c>
      <c r="M7" s="12">
        <v>1.321</v>
      </c>
      <c r="N7" s="12">
        <v>1.268</v>
      </c>
      <c r="O7" s="12">
        <v>1.97</v>
      </c>
      <c r="P7" s="12">
        <v>8.0000000000000002E-3</v>
      </c>
      <c r="Q7" s="12">
        <v>8.0000000000000002E-3</v>
      </c>
      <c r="R7" s="2">
        <v>43767</v>
      </c>
      <c r="S7" s="13">
        <v>0.39182870370370365</v>
      </c>
      <c r="T7" s="12">
        <v>2.04</v>
      </c>
      <c r="U7" s="12">
        <v>-82.470619238300003</v>
      </c>
      <c r="V7" s="12">
        <v>27.8320991744</v>
      </c>
      <c r="W7" s="12">
        <v>-0.33463999999999999</v>
      </c>
    </row>
    <row r="8" spans="1:23" x14ac:dyDescent="0.3">
      <c r="A8" s="12">
        <v>387693.0577</v>
      </c>
      <c r="B8" s="12">
        <v>153644.68179999999</v>
      </c>
      <c r="C8" s="12">
        <v>-0.45219999999999999</v>
      </c>
      <c r="D8" s="12">
        <v>7</v>
      </c>
      <c r="F8" s="12">
        <v>1.0999999999999999E-2</v>
      </c>
      <c r="G8" s="12">
        <v>1.7000000000000001E-2</v>
      </c>
      <c r="H8" s="12" t="s">
        <v>240</v>
      </c>
      <c r="I8" s="12">
        <v>14</v>
      </c>
      <c r="J8" s="12">
        <v>2</v>
      </c>
      <c r="K8" s="12">
        <v>1.51</v>
      </c>
      <c r="L8" s="12">
        <v>0.72799999999999998</v>
      </c>
      <c r="M8" s="12">
        <v>1.323</v>
      </c>
      <c r="N8" s="12">
        <v>1.2709999999999999</v>
      </c>
      <c r="O8" s="12">
        <v>1.9730000000000001</v>
      </c>
      <c r="P8" s="12">
        <v>8.0000000000000002E-3</v>
      </c>
      <c r="Q8" s="12">
        <v>8.0000000000000002E-3</v>
      </c>
      <c r="R8" s="2">
        <v>43767</v>
      </c>
      <c r="S8" s="13">
        <v>0.39204861111111117</v>
      </c>
      <c r="T8" s="12">
        <v>2.04</v>
      </c>
      <c r="U8" s="12">
        <v>-82.470570635300007</v>
      </c>
      <c r="V8" s="12">
        <v>27.832104149999999</v>
      </c>
      <c r="W8" s="12">
        <v>-0.36624000000000001</v>
      </c>
    </row>
    <row r="9" spans="1:23" x14ac:dyDescent="0.3">
      <c r="A9" s="12">
        <v>387662.4081</v>
      </c>
      <c r="B9" s="12">
        <v>153669.79209999999</v>
      </c>
      <c r="C9" s="12">
        <v>-0.66080000000000005</v>
      </c>
      <c r="D9" s="12">
        <v>8</v>
      </c>
      <c r="F9" s="12">
        <v>1.0999999999999999E-2</v>
      </c>
      <c r="G9" s="12">
        <v>1.6E-2</v>
      </c>
      <c r="H9" s="12" t="s">
        <v>240</v>
      </c>
      <c r="I9" s="12">
        <v>14</v>
      </c>
      <c r="J9" s="12">
        <v>2</v>
      </c>
      <c r="K9" s="12">
        <v>1.5189999999999999</v>
      </c>
      <c r="L9" s="12">
        <v>0.72899999999999998</v>
      </c>
      <c r="M9" s="12">
        <v>1.3320000000000001</v>
      </c>
      <c r="N9" s="12">
        <v>1.2809999999999999</v>
      </c>
      <c r="O9" s="12">
        <v>1.9870000000000001</v>
      </c>
      <c r="P9" s="12">
        <v>8.0000000000000002E-3</v>
      </c>
      <c r="Q9" s="12">
        <v>8.0000000000000002E-3</v>
      </c>
      <c r="R9" s="2">
        <v>43767</v>
      </c>
      <c r="S9" s="13">
        <v>0.39300925925925928</v>
      </c>
      <c r="T9" s="12">
        <v>2.04</v>
      </c>
      <c r="U9" s="12">
        <v>-82.470314545600004</v>
      </c>
      <c r="V9" s="12">
        <v>27.831828432599998</v>
      </c>
      <c r="W9" s="12">
        <v>-0.57464999999999999</v>
      </c>
    </row>
    <row r="10" spans="1:23" x14ac:dyDescent="0.3">
      <c r="A10" s="12">
        <v>387660.1875</v>
      </c>
      <c r="B10" s="12">
        <v>153665.6716</v>
      </c>
      <c r="C10" s="12">
        <v>-0.63849999999999996</v>
      </c>
      <c r="D10" s="12">
        <v>9</v>
      </c>
      <c r="F10" s="12">
        <v>1.0999999999999999E-2</v>
      </c>
      <c r="G10" s="12">
        <v>1.7000000000000001E-2</v>
      </c>
      <c r="H10" s="12" t="s">
        <v>240</v>
      </c>
      <c r="I10" s="12">
        <v>14</v>
      </c>
      <c r="J10" s="12">
        <v>1</v>
      </c>
      <c r="K10" s="12">
        <v>1.52</v>
      </c>
      <c r="L10" s="12">
        <v>0.72899999999999998</v>
      </c>
      <c r="M10" s="12">
        <v>1.3340000000000001</v>
      </c>
      <c r="N10" s="12">
        <v>1.282</v>
      </c>
      <c r="O10" s="12">
        <v>1.9890000000000001</v>
      </c>
      <c r="P10" s="12">
        <v>8.0000000000000002E-3</v>
      </c>
      <c r="Q10" s="12">
        <v>8.0000000000000002E-3</v>
      </c>
      <c r="R10" s="2">
        <v>43767</v>
      </c>
      <c r="S10" s="13">
        <v>0.39321759259259265</v>
      </c>
      <c r="T10" s="12">
        <v>2.04</v>
      </c>
      <c r="U10" s="12">
        <v>-82.470356286699996</v>
      </c>
      <c r="V10" s="12">
        <v>27.8318082511</v>
      </c>
      <c r="W10" s="12">
        <v>-0.55234000000000005</v>
      </c>
    </row>
    <row r="11" spans="1:23" x14ac:dyDescent="0.3">
      <c r="A11" s="12">
        <v>387658.35609999998</v>
      </c>
      <c r="B11" s="12">
        <v>153660.6476</v>
      </c>
      <c r="C11" s="12">
        <v>-0.63100000000000001</v>
      </c>
      <c r="D11" s="12">
        <v>10</v>
      </c>
      <c r="F11" s="12">
        <v>1.0999999999999999E-2</v>
      </c>
      <c r="G11" s="12">
        <v>1.7000000000000001E-2</v>
      </c>
      <c r="H11" s="12" t="s">
        <v>240</v>
      </c>
      <c r="I11" s="12">
        <v>14</v>
      </c>
      <c r="J11" s="12">
        <v>2</v>
      </c>
      <c r="K11" s="12">
        <v>1.522</v>
      </c>
      <c r="L11" s="12">
        <v>0.73</v>
      </c>
      <c r="M11" s="12">
        <v>1.3360000000000001</v>
      </c>
      <c r="N11" s="12">
        <v>1.2849999999999999</v>
      </c>
      <c r="O11" s="12">
        <v>1.992</v>
      </c>
      <c r="P11" s="12">
        <v>8.0000000000000002E-3</v>
      </c>
      <c r="Q11" s="12">
        <v>8.0000000000000002E-3</v>
      </c>
      <c r="R11" s="2">
        <v>43767</v>
      </c>
      <c r="S11" s="13">
        <v>0.39343750000000005</v>
      </c>
      <c r="T11" s="12">
        <v>2.04</v>
      </c>
      <c r="U11" s="12">
        <v>-82.4704072145</v>
      </c>
      <c r="V11" s="12">
        <v>27.8317915505</v>
      </c>
      <c r="W11" s="12">
        <v>-0.54483999999999999</v>
      </c>
    </row>
    <row r="12" spans="1:23" x14ac:dyDescent="0.3">
      <c r="A12" s="12">
        <v>387655.90419999999</v>
      </c>
      <c r="B12" s="12">
        <v>153656.14120000001</v>
      </c>
      <c r="C12" s="12">
        <v>-0.57809999999999995</v>
      </c>
      <c r="D12" s="12">
        <v>11</v>
      </c>
      <c r="F12" s="12">
        <v>1.0999999999999999E-2</v>
      </c>
      <c r="G12" s="12">
        <v>1.7000000000000001E-2</v>
      </c>
      <c r="H12" s="12" t="s">
        <v>240</v>
      </c>
      <c r="I12" s="12">
        <v>14</v>
      </c>
      <c r="J12" s="12">
        <v>1</v>
      </c>
      <c r="K12" s="12">
        <v>1.524</v>
      </c>
      <c r="L12" s="12">
        <v>0.73</v>
      </c>
      <c r="M12" s="12">
        <v>1.3380000000000001</v>
      </c>
      <c r="N12" s="12">
        <v>1.2869999999999999</v>
      </c>
      <c r="O12" s="12">
        <v>1.9950000000000001</v>
      </c>
      <c r="P12" s="12">
        <v>8.0000000000000002E-3</v>
      </c>
      <c r="Q12" s="12">
        <v>8.0000000000000002E-3</v>
      </c>
      <c r="R12" s="2">
        <v>43767</v>
      </c>
      <c r="S12" s="13">
        <v>0.39364583333333331</v>
      </c>
      <c r="T12" s="12">
        <v>2.04</v>
      </c>
      <c r="U12" s="12">
        <v>-82.470452863800006</v>
      </c>
      <c r="V12" s="12">
        <v>27.831769268399999</v>
      </c>
      <c r="W12" s="12">
        <v>-0.49192999999999998</v>
      </c>
    </row>
    <row r="13" spans="1:23" x14ac:dyDescent="0.3">
      <c r="A13" s="12">
        <v>387653.68640000001</v>
      </c>
      <c r="B13" s="12">
        <v>153651.83009999999</v>
      </c>
      <c r="C13" s="12">
        <v>-0.51819999999999999</v>
      </c>
      <c r="D13" s="12">
        <v>12</v>
      </c>
      <c r="F13" s="12">
        <v>1.0999999999999999E-2</v>
      </c>
      <c r="G13" s="12">
        <v>1.7000000000000001E-2</v>
      </c>
      <c r="H13" s="12" t="s">
        <v>240</v>
      </c>
      <c r="I13" s="12">
        <v>14</v>
      </c>
      <c r="J13" s="12">
        <v>2</v>
      </c>
      <c r="K13" s="12">
        <v>1.526</v>
      </c>
      <c r="L13" s="12">
        <v>0.73</v>
      </c>
      <c r="M13" s="12">
        <v>1.34</v>
      </c>
      <c r="N13" s="12">
        <v>1.2889999999999999</v>
      </c>
      <c r="O13" s="12">
        <v>1.9970000000000001</v>
      </c>
      <c r="P13" s="12">
        <v>8.0000000000000002E-3</v>
      </c>
      <c r="Q13" s="12">
        <v>8.0000000000000002E-3</v>
      </c>
      <c r="R13" s="2">
        <v>43767</v>
      </c>
      <c r="S13" s="13">
        <v>0.39387731481481486</v>
      </c>
      <c r="T13" s="12">
        <v>2.04</v>
      </c>
      <c r="U13" s="12">
        <v>-82.470496539799996</v>
      </c>
      <c r="V13" s="12">
        <v>27.831749105499998</v>
      </c>
      <c r="W13" s="12">
        <v>-0.43202000000000002</v>
      </c>
    </row>
    <row r="14" spans="1:23" x14ac:dyDescent="0.3">
      <c r="A14" s="12">
        <v>387652.05310000002</v>
      </c>
      <c r="B14" s="12">
        <v>153647.69940000001</v>
      </c>
      <c r="C14" s="12">
        <v>-0.51929999999999998</v>
      </c>
      <c r="D14" s="12">
        <v>13</v>
      </c>
      <c r="F14" s="12">
        <v>1.0999999999999999E-2</v>
      </c>
      <c r="G14" s="12">
        <v>1.7000000000000001E-2</v>
      </c>
      <c r="H14" s="12" t="s">
        <v>240</v>
      </c>
      <c r="I14" s="12">
        <v>14</v>
      </c>
      <c r="J14" s="12">
        <v>1</v>
      </c>
      <c r="K14" s="12">
        <v>1.5269999999999999</v>
      </c>
      <c r="L14" s="12">
        <v>0.73099999999999998</v>
      </c>
      <c r="M14" s="12">
        <v>1.341</v>
      </c>
      <c r="N14" s="12">
        <v>1.29</v>
      </c>
      <c r="O14" s="12">
        <v>2</v>
      </c>
      <c r="P14" s="12">
        <v>8.0000000000000002E-3</v>
      </c>
      <c r="Q14" s="12">
        <v>8.0000000000000002E-3</v>
      </c>
      <c r="R14" s="2">
        <v>43767</v>
      </c>
      <c r="S14" s="13">
        <v>0.39406249999999998</v>
      </c>
      <c r="T14" s="12">
        <v>2.04</v>
      </c>
      <c r="U14" s="12">
        <v>-82.470538407299998</v>
      </c>
      <c r="V14" s="12">
        <v>27.8317342235</v>
      </c>
      <c r="W14" s="12">
        <v>-0.43312</v>
      </c>
    </row>
    <row r="15" spans="1:23" x14ac:dyDescent="0.3">
      <c r="A15" s="12">
        <v>387656.20689999999</v>
      </c>
      <c r="B15" s="12">
        <v>153645.63699999999</v>
      </c>
      <c r="C15" s="12">
        <v>-0.5242</v>
      </c>
      <c r="D15" s="12">
        <v>14</v>
      </c>
      <c r="F15" s="12">
        <v>1.0999999999999999E-2</v>
      </c>
      <c r="G15" s="12">
        <v>1.7000000000000001E-2</v>
      </c>
      <c r="H15" s="12" t="s">
        <v>240</v>
      </c>
      <c r="I15" s="12">
        <v>14</v>
      </c>
      <c r="J15" s="12">
        <v>2</v>
      </c>
      <c r="K15" s="12">
        <v>1.53</v>
      </c>
      <c r="L15" s="12">
        <v>0.73099999999999998</v>
      </c>
      <c r="M15" s="12">
        <v>1.3440000000000001</v>
      </c>
      <c r="N15" s="12">
        <v>1.2929999999999999</v>
      </c>
      <c r="O15" s="12">
        <v>2.0030000000000001</v>
      </c>
      <c r="P15" s="12">
        <v>8.0000000000000002E-3</v>
      </c>
      <c r="Q15" s="12">
        <v>8.0000000000000002E-3</v>
      </c>
      <c r="R15" s="2">
        <v>43767</v>
      </c>
      <c r="S15" s="13">
        <v>0.3943402777777778</v>
      </c>
      <c r="T15" s="12">
        <v>2.04</v>
      </c>
      <c r="U15" s="12">
        <v>-82.470559504500002</v>
      </c>
      <c r="V15" s="12">
        <v>27.831771636599999</v>
      </c>
      <c r="W15" s="12">
        <v>-0.43803999999999998</v>
      </c>
    </row>
    <row r="16" spans="1:23" x14ac:dyDescent="0.3">
      <c r="A16" s="12">
        <v>387659.5208</v>
      </c>
      <c r="B16" s="12">
        <v>153650.11790000001</v>
      </c>
      <c r="C16" s="12">
        <v>-0.51300000000000001</v>
      </c>
      <c r="D16" s="12">
        <v>15</v>
      </c>
      <c r="F16" s="12">
        <v>1.0999999999999999E-2</v>
      </c>
      <c r="G16" s="12">
        <v>1.7000000000000001E-2</v>
      </c>
      <c r="H16" s="12" t="s">
        <v>240</v>
      </c>
      <c r="I16" s="12">
        <v>14</v>
      </c>
      <c r="J16" s="12">
        <v>2</v>
      </c>
      <c r="K16" s="12">
        <v>1.5309999999999999</v>
      </c>
      <c r="L16" s="12">
        <v>0.73099999999999998</v>
      </c>
      <c r="M16" s="12">
        <v>1.345</v>
      </c>
      <c r="N16" s="12">
        <v>1.2949999999999999</v>
      </c>
      <c r="O16" s="12">
        <v>2.0049999999999999</v>
      </c>
      <c r="P16" s="12">
        <v>8.0000000000000002E-3</v>
      </c>
      <c r="Q16" s="12">
        <v>8.0000000000000002E-3</v>
      </c>
      <c r="R16" s="2">
        <v>43767</v>
      </c>
      <c r="S16" s="13">
        <v>0.39456018518518521</v>
      </c>
      <c r="T16" s="12">
        <v>2.04</v>
      </c>
      <c r="U16" s="12">
        <v>-82.470514147599999</v>
      </c>
      <c r="V16" s="12">
        <v>27.831801696700001</v>
      </c>
      <c r="W16" s="12">
        <v>-0.42686000000000002</v>
      </c>
    </row>
    <row r="17" spans="1:23" x14ac:dyDescent="0.3">
      <c r="A17" s="12">
        <v>387662.47820000001</v>
      </c>
      <c r="B17" s="12">
        <v>153654.05009999999</v>
      </c>
      <c r="C17" s="12">
        <v>-0.55010000000000003</v>
      </c>
      <c r="D17" s="12">
        <v>16</v>
      </c>
      <c r="F17" s="12">
        <v>1.0999999999999999E-2</v>
      </c>
      <c r="G17" s="12">
        <v>1.7000000000000001E-2</v>
      </c>
      <c r="H17" s="12" t="s">
        <v>240</v>
      </c>
      <c r="I17" s="12">
        <v>14</v>
      </c>
      <c r="J17" s="12">
        <v>2</v>
      </c>
      <c r="K17" s="12">
        <v>1.532</v>
      </c>
      <c r="L17" s="12">
        <v>0.73099999999999998</v>
      </c>
      <c r="M17" s="12">
        <v>1.3460000000000001</v>
      </c>
      <c r="N17" s="12">
        <v>1.296</v>
      </c>
      <c r="O17" s="12">
        <v>2.0070000000000001</v>
      </c>
      <c r="P17" s="12">
        <v>8.0000000000000002E-3</v>
      </c>
      <c r="Q17" s="12">
        <v>8.0000000000000002E-3</v>
      </c>
      <c r="R17" s="2">
        <v>43767</v>
      </c>
      <c r="S17" s="13">
        <v>0.39473379629629629</v>
      </c>
      <c r="T17" s="12">
        <v>2.04</v>
      </c>
      <c r="U17" s="12">
        <v>-82.4704743466</v>
      </c>
      <c r="V17" s="12">
        <v>27.8318285207</v>
      </c>
      <c r="W17" s="12">
        <v>-0.46396999999999999</v>
      </c>
    </row>
    <row r="18" spans="1:23" x14ac:dyDescent="0.3">
      <c r="A18" s="12">
        <v>387664.97100000002</v>
      </c>
      <c r="B18" s="12">
        <v>153658.84510000001</v>
      </c>
      <c r="C18" s="12">
        <v>-0.5524</v>
      </c>
      <c r="D18" s="12">
        <v>17</v>
      </c>
      <c r="F18" s="12">
        <v>1.0999999999999999E-2</v>
      </c>
      <c r="G18" s="12">
        <v>1.7000000000000001E-2</v>
      </c>
      <c r="H18" s="12" t="s">
        <v>240</v>
      </c>
      <c r="I18" s="12">
        <v>14</v>
      </c>
      <c r="J18" s="12">
        <v>2</v>
      </c>
      <c r="K18" s="12">
        <v>1.5329999999999999</v>
      </c>
      <c r="L18" s="12">
        <v>0.73199999999999998</v>
      </c>
      <c r="M18" s="12">
        <v>1.3480000000000001</v>
      </c>
      <c r="N18" s="12">
        <v>1.2969999999999999</v>
      </c>
      <c r="O18" s="12">
        <v>2.0089999999999999</v>
      </c>
      <c r="P18" s="12">
        <v>8.0000000000000002E-3</v>
      </c>
      <c r="Q18" s="12">
        <v>8.0000000000000002E-3</v>
      </c>
      <c r="R18" s="2">
        <v>43767</v>
      </c>
      <c r="S18" s="13">
        <v>0.3949421296296296</v>
      </c>
      <c r="T18" s="12">
        <v>2.04</v>
      </c>
      <c r="U18" s="12">
        <v>-82.470425769200006</v>
      </c>
      <c r="V18" s="12">
        <v>27.831851181899999</v>
      </c>
      <c r="W18" s="12">
        <v>-0.46627999999999997</v>
      </c>
    </row>
    <row r="19" spans="1:23" x14ac:dyDescent="0.3">
      <c r="A19" s="12">
        <v>387666.99420000002</v>
      </c>
      <c r="B19" s="12">
        <v>153663.3751</v>
      </c>
      <c r="C19" s="12">
        <v>-0.57879999999999998</v>
      </c>
      <c r="D19" s="12">
        <v>18</v>
      </c>
      <c r="F19" s="12">
        <v>1.2999999999999999E-2</v>
      </c>
      <c r="G19" s="12">
        <v>1.9E-2</v>
      </c>
      <c r="H19" s="12" t="s">
        <v>240</v>
      </c>
      <c r="I19" s="12">
        <v>14</v>
      </c>
      <c r="J19" s="12">
        <v>9</v>
      </c>
      <c r="K19" s="12">
        <v>1.5349999999999999</v>
      </c>
      <c r="L19" s="12">
        <v>0.73199999999999998</v>
      </c>
      <c r="M19" s="12">
        <v>1.349</v>
      </c>
      <c r="N19" s="12">
        <v>1.2989999999999999</v>
      </c>
      <c r="O19" s="12">
        <v>2.0110000000000001</v>
      </c>
      <c r="P19" s="12">
        <v>8.9999999999999993E-3</v>
      </c>
      <c r="Q19" s="12">
        <v>8.9999999999999993E-3</v>
      </c>
      <c r="R19" s="2">
        <v>43767</v>
      </c>
      <c r="S19" s="13">
        <v>0.39515046296296297</v>
      </c>
      <c r="T19" s="12">
        <v>2.04</v>
      </c>
      <c r="U19" s="12">
        <v>-82.4703798635</v>
      </c>
      <c r="V19" s="12">
        <v>27.831869596200001</v>
      </c>
      <c r="W19" s="12">
        <v>-0.49268000000000001</v>
      </c>
    </row>
    <row r="20" spans="1:23" x14ac:dyDescent="0.3">
      <c r="A20" s="12">
        <v>387671.38939999999</v>
      </c>
      <c r="B20" s="12">
        <v>153661.05480000001</v>
      </c>
      <c r="C20" s="12">
        <v>-0.5252</v>
      </c>
      <c r="D20" s="12">
        <v>19</v>
      </c>
      <c r="F20" s="12">
        <v>1.0999999999999999E-2</v>
      </c>
      <c r="G20" s="12">
        <v>1.7000000000000001E-2</v>
      </c>
      <c r="H20" s="12" t="s">
        <v>240</v>
      </c>
      <c r="I20" s="12">
        <v>14</v>
      </c>
      <c r="J20" s="12">
        <v>2</v>
      </c>
      <c r="K20" s="12">
        <v>1.536</v>
      </c>
      <c r="L20" s="12">
        <v>0.73199999999999998</v>
      </c>
      <c r="M20" s="12">
        <v>1.35</v>
      </c>
      <c r="N20" s="12">
        <v>1.3009999999999999</v>
      </c>
      <c r="O20" s="12">
        <v>2.0129999999999999</v>
      </c>
      <c r="P20" s="12">
        <v>8.0000000000000002E-3</v>
      </c>
      <c r="Q20" s="12">
        <v>8.0000000000000002E-3</v>
      </c>
      <c r="R20" s="2">
        <v>43767</v>
      </c>
      <c r="S20" s="13">
        <v>0.39534722222222224</v>
      </c>
      <c r="T20" s="12">
        <v>2.04</v>
      </c>
      <c r="U20" s="12">
        <v>-82.470403588099998</v>
      </c>
      <c r="V20" s="12">
        <v>27.831909178899998</v>
      </c>
      <c r="W20" s="12">
        <v>-0.43911</v>
      </c>
    </row>
    <row r="21" spans="1:23" x14ac:dyDescent="0.3">
      <c r="A21" s="12">
        <v>387668.99160000001</v>
      </c>
      <c r="B21" s="12">
        <v>153656.10370000001</v>
      </c>
      <c r="C21" s="12">
        <v>-0.51770000000000005</v>
      </c>
      <c r="D21" s="12">
        <v>20</v>
      </c>
      <c r="F21" s="12">
        <v>1.0999999999999999E-2</v>
      </c>
      <c r="G21" s="12">
        <v>1.7000000000000001E-2</v>
      </c>
      <c r="H21" s="12" t="s">
        <v>240</v>
      </c>
      <c r="I21" s="12">
        <v>14</v>
      </c>
      <c r="J21" s="12">
        <v>2</v>
      </c>
      <c r="K21" s="12">
        <v>1.538</v>
      </c>
      <c r="L21" s="12">
        <v>0.73299999999999998</v>
      </c>
      <c r="M21" s="12">
        <v>1.3520000000000001</v>
      </c>
      <c r="N21" s="12">
        <v>1.3029999999999999</v>
      </c>
      <c r="O21" s="12">
        <v>2.016</v>
      </c>
      <c r="P21" s="12">
        <v>8.0000000000000002E-3</v>
      </c>
      <c r="Q21" s="12">
        <v>8.0000000000000002E-3</v>
      </c>
      <c r="R21" s="2">
        <v>43767</v>
      </c>
      <c r="S21" s="13">
        <v>0.39556712962962964</v>
      </c>
      <c r="T21" s="12">
        <v>2.04</v>
      </c>
      <c r="U21" s="12">
        <v>-82.470453753800001</v>
      </c>
      <c r="V21" s="12">
        <v>27.831887369499999</v>
      </c>
      <c r="W21" s="12">
        <v>-0.43159999999999998</v>
      </c>
    </row>
    <row r="22" spans="1:23" x14ac:dyDescent="0.3">
      <c r="A22" s="12">
        <v>387667.00060000003</v>
      </c>
      <c r="B22" s="12">
        <v>153651.0239</v>
      </c>
      <c r="C22" s="12">
        <v>-0.51490000000000002</v>
      </c>
      <c r="D22" s="12">
        <v>21</v>
      </c>
      <c r="F22" s="12">
        <v>1.0999999999999999E-2</v>
      </c>
      <c r="G22" s="12">
        <v>1.7000000000000001E-2</v>
      </c>
      <c r="H22" s="12" t="s">
        <v>240</v>
      </c>
      <c r="I22" s="12">
        <v>14</v>
      </c>
      <c r="J22" s="12">
        <v>2</v>
      </c>
      <c r="K22" s="12">
        <v>1.5389999999999999</v>
      </c>
      <c r="L22" s="12">
        <v>0.73299999999999998</v>
      </c>
      <c r="M22" s="12">
        <v>1.3540000000000001</v>
      </c>
      <c r="N22" s="12">
        <v>1.304</v>
      </c>
      <c r="O22" s="12">
        <v>2.0179999999999998</v>
      </c>
      <c r="P22" s="12">
        <v>8.0000000000000002E-3</v>
      </c>
      <c r="Q22" s="12">
        <v>8.0000000000000002E-3</v>
      </c>
      <c r="R22" s="2">
        <v>43767</v>
      </c>
      <c r="S22" s="13">
        <v>0.39577546296296301</v>
      </c>
      <c r="T22" s="12">
        <v>2.04</v>
      </c>
      <c r="U22" s="12">
        <v>-82.470505241799998</v>
      </c>
      <c r="V22" s="12">
        <v>27.8318692267</v>
      </c>
      <c r="W22" s="12">
        <v>-0.42880000000000001</v>
      </c>
    </row>
    <row r="23" spans="1:23" x14ac:dyDescent="0.3">
      <c r="A23" s="12">
        <v>387664.72940000001</v>
      </c>
      <c r="B23" s="12">
        <v>153645.4872</v>
      </c>
      <c r="C23" s="12">
        <v>-0.50039999999999996</v>
      </c>
      <c r="D23" s="12">
        <v>22</v>
      </c>
      <c r="F23" s="12">
        <v>1.0999999999999999E-2</v>
      </c>
      <c r="G23" s="12">
        <v>1.7000000000000001E-2</v>
      </c>
      <c r="H23" s="12" t="s">
        <v>240</v>
      </c>
      <c r="I23" s="12">
        <v>14</v>
      </c>
      <c r="J23" s="12">
        <v>2</v>
      </c>
      <c r="K23" s="12">
        <v>1.5409999999999999</v>
      </c>
      <c r="L23" s="12">
        <v>0.73299999999999998</v>
      </c>
      <c r="M23" s="12">
        <v>1.355</v>
      </c>
      <c r="N23" s="12">
        <v>1.306</v>
      </c>
      <c r="O23" s="12">
        <v>2.02</v>
      </c>
      <c r="P23" s="12">
        <v>8.0000000000000002E-3</v>
      </c>
      <c r="Q23" s="12">
        <v>8.0000000000000002E-3</v>
      </c>
      <c r="R23" s="2">
        <v>43767</v>
      </c>
      <c r="S23" s="13">
        <v>0.39599537037037041</v>
      </c>
      <c r="T23" s="12">
        <v>2.04</v>
      </c>
      <c r="U23" s="12">
        <v>-82.470561356900006</v>
      </c>
      <c r="V23" s="12">
        <v>27.831848539500001</v>
      </c>
      <c r="W23" s="12">
        <v>-0.41428999999999999</v>
      </c>
    </row>
    <row r="24" spans="1:23" x14ac:dyDescent="0.3">
      <c r="A24" s="12">
        <v>387662.07140000002</v>
      </c>
      <c r="B24" s="12">
        <v>153640.60079999999</v>
      </c>
      <c r="C24" s="12">
        <v>-0.4819</v>
      </c>
      <c r="D24" s="12">
        <v>23</v>
      </c>
      <c r="F24" s="12">
        <v>1.0999999999999999E-2</v>
      </c>
      <c r="G24" s="12">
        <v>1.7000000000000001E-2</v>
      </c>
      <c r="H24" s="12" t="s">
        <v>240</v>
      </c>
      <c r="I24" s="12">
        <v>14</v>
      </c>
      <c r="J24" s="12">
        <v>1</v>
      </c>
      <c r="K24" s="12">
        <v>1.542</v>
      </c>
      <c r="L24" s="12">
        <v>0.73399999999999999</v>
      </c>
      <c r="M24" s="12">
        <v>1.3560000000000001</v>
      </c>
      <c r="N24" s="12">
        <v>1.3080000000000001</v>
      </c>
      <c r="O24" s="12">
        <v>2.0219999999999998</v>
      </c>
      <c r="P24" s="12">
        <v>8.0000000000000002E-3</v>
      </c>
      <c r="Q24" s="12">
        <v>8.0000000000000002E-3</v>
      </c>
      <c r="R24" s="2">
        <v>43767</v>
      </c>
      <c r="S24" s="13">
        <v>0.39621527777777782</v>
      </c>
      <c r="T24" s="12">
        <v>2.04</v>
      </c>
      <c r="U24" s="12">
        <v>-82.470610855700002</v>
      </c>
      <c r="V24" s="12">
        <v>27.831824384299999</v>
      </c>
      <c r="W24" s="12">
        <v>-0.39577000000000001</v>
      </c>
    </row>
    <row r="25" spans="1:23" x14ac:dyDescent="0.3">
      <c r="A25" s="12">
        <v>387665.46029999998</v>
      </c>
      <c r="B25" s="12">
        <v>153636.98439999999</v>
      </c>
      <c r="C25" s="12">
        <v>-0.4829</v>
      </c>
      <c r="D25" s="12">
        <v>24</v>
      </c>
      <c r="F25" s="12">
        <v>1.0999999999999999E-2</v>
      </c>
      <c r="G25" s="12">
        <v>1.7000000000000001E-2</v>
      </c>
      <c r="H25" s="12" t="s">
        <v>240</v>
      </c>
      <c r="I25" s="12">
        <v>14</v>
      </c>
      <c r="J25" s="12">
        <v>1</v>
      </c>
      <c r="K25" s="12">
        <v>1.544</v>
      </c>
      <c r="L25" s="12">
        <v>0.73399999999999999</v>
      </c>
      <c r="M25" s="12">
        <v>1.3580000000000001</v>
      </c>
      <c r="N25" s="12">
        <v>1.31</v>
      </c>
      <c r="O25" s="12">
        <v>2.0249999999999999</v>
      </c>
      <c r="P25" s="12">
        <v>8.0000000000000002E-3</v>
      </c>
      <c r="Q25" s="12">
        <v>8.0000000000000002E-3</v>
      </c>
      <c r="R25" s="2">
        <v>43767</v>
      </c>
      <c r="S25" s="13">
        <v>0.39648148148148149</v>
      </c>
      <c r="T25" s="12">
        <v>2.04</v>
      </c>
      <c r="U25" s="12">
        <v>-82.470647697999993</v>
      </c>
      <c r="V25" s="12">
        <v>27.831854840999998</v>
      </c>
      <c r="W25" s="12">
        <v>-0.39678999999999998</v>
      </c>
    </row>
    <row r="26" spans="1:23" x14ac:dyDescent="0.3">
      <c r="A26" s="12">
        <v>387669.40960000001</v>
      </c>
      <c r="B26" s="12">
        <v>153640.65059999999</v>
      </c>
      <c r="C26" s="12">
        <v>-0.46839999999999998</v>
      </c>
      <c r="D26" s="12">
        <v>25</v>
      </c>
      <c r="F26" s="12">
        <v>1.0999999999999999E-2</v>
      </c>
      <c r="G26" s="12">
        <v>1.7000000000000001E-2</v>
      </c>
      <c r="H26" s="12" t="s">
        <v>240</v>
      </c>
      <c r="I26" s="12">
        <v>14</v>
      </c>
      <c r="J26" s="12">
        <v>1</v>
      </c>
      <c r="K26" s="12">
        <v>1.5449999999999999</v>
      </c>
      <c r="L26" s="12">
        <v>0.73499999999999999</v>
      </c>
      <c r="M26" s="12">
        <v>1.359</v>
      </c>
      <c r="N26" s="12">
        <v>1.3109999999999999</v>
      </c>
      <c r="O26" s="12">
        <v>2.0259999999999998</v>
      </c>
      <c r="P26" s="12">
        <v>8.0000000000000002E-3</v>
      </c>
      <c r="Q26" s="12">
        <v>8.0000000000000002E-3</v>
      </c>
      <c r="R26" s="2">
        <v>43767</v>
      </c>
      <c r="S26" s="13">
        <v>0.3966898148148148</v>
      </c>
      <c r="T26" s="12">
        <v>2.04</v>
      </c>
      <c r="U26" s="12">
        <v>-82.4706106358</v>
      </c>
      <c r="V26" s="12">
        <v>27.8318906069</v>
      </c>
      <c r="W26" s="12">
        <v>-0.38230999999999998</v>
      </c>
    </row>
    <row r="27" spans="1:23" x14ac:dyDescent="0.3">
      <c r="A27" s="12">
        <v>387672.59269999998</v>
      </c>
      <c r="B27" s="12">
        <v>153645.1703</v>
      </c>
      <c r="C27" s="12">
        <v>-0.4995</v>
      </c>
      <c r="D27" s="12">
        <v>26</v>
      </c>
      <c r="F27" s="12">
        <v>1.0999999999999999E-2</v>
      </c>
      <c r="G27" s="12">
        <v>1.7000000000000001E-2</v>
      </c>
      <c r="H27" s="12" t="s">
        <v>240</v>
      </c>
      <c r="I27" s="12">
        <v>14</v>
      </c>
      <c r="J27" s="12">
        <v>2</v>
      </c>
      <c r="K27" s="12">
        <v>1.546</v>
      </c>
      <c r="L27" s="12">
        <v>0.73499999999999999</v>
      </c>
      <c r="M27" s="12">
        <v>1.36</v>
      </c>
      <c r="N27" s="12">
        <v>1.3120000000000001</v>
      </c>
      <c r="O27" s="12">
        <v>2.028</v>
      </c>
      <c r="P27" s="12">
        <v>8.0000000000000002E-3</v>
      </c>
      <c r="Q27" s="12">
        <v>8.0000000000000002E-3</v>
      </c>
      <c r="R27" s="2">
        <v>43767</v>
      </c>
      <c r="S27" s="13">
        <v>0.39688657407407407</v>
      </c>
      <c r="T27" s="12">
        <v>2.04</v>
      </c>
      <c r="U27" s="12">
        <v>-82.470564879899996</v>
      </c>
      <c r="V27" s="12">
        <v>27.831919488</v>
      </c>
      <c r="W27" s="12">
        <v>-0.41343000000000002</v>
      </c>
    </row>
    <row r="28" spans="1:23" x14ac:dyDescent="0.3">
      <c r="A28" s="12">
        <v>387674.90029999998</v>
      </c>
      <c r="B28" s="12">
        <v>153650.54130000001</v>
      </c>
      <c r="C28" s="12">
        <v>-0.503</v>
      </c>
      <c r="D28" s="12">
        <v>27</v>
      </c>
      <c r="F28" s="12">
        <v>1.0999999999999999E-2</v>
      </c>
      <c r="G28" s="12">
        <v>1.7000000000000001E-2</v>
      </c>
      <c r="H28" s="12" t="s">
        <v>240</v>
      </c>
      <c r="I28" s="12">
        <v>14</v>
      </c>
      <c r="J28" s="12">
        <v>1</v>
      </c>
      <c r="K28" s="12">
        <v>1.5469999999999999</v>
      </c>
      <c r="L28" s="12">
        <v>0.73499999999999999</v>
      </c>
      <c r="M28" s="12">
        <v>1.361</v>
      </c>
      <c r="N28" s="12">
        <v>1.3140000000000001</v>
      </c>
      <c r="O28" s="12">
        <v>2.0289999999999999</v>
      </c>
      <c r="P28" s="12">
        <v>8.0000000000000002E-3</v>
      </c>
      <c r="Q28" s="12">
        <v>8.0000000000000002E-3</v>
      </c>
      <c r="R28" s="2">
        <v>43767</v>
      </c>
      <c r="S28" s="13">
        <v>0.39710648148148148</v>
      </c>
      <c r="T28" s="12">
        <v>2.04</v>
      </c>
      <c r="U28" s="12">
        <v>-82.470510448200002</v>
      </c>
      <c r="V28" s="12">
        <v>27.831940498000002</v>
      </c>
      <c r="W28" s="12">
        <v>-0.41693999999999998</v>
      </c>
    </row>
    <row r="29" spans="1:23" x14ac:dyDescent="0.3">
      <c r="A29" s="12">
        <v>387677.59980000003</v>
      </c>
      <c r="B29" s="12">
        <v>153655.56890000001</v>
      </c>
      <c r="C29" s="12">
        <v>-0.4995</v>
      </c>
      <c r="D29" s="12">
        <v>28</v>
      </c>
      <c r="F29" s="12">
        <v>1.0999999999999999E-2</v>
      </c>
      <c r="G29" s="12">
        <v>1.7000000000000001E-2</v>
      </c>
      <c r="H29" s="12" t="s">
        <v>240</v>
      </c>
      <c r="I29" s="12">
        <v>14</v>
      </c>
      <c r="J29" s="12">
        <v>2</v>
      </c>
      <c r="K29" s="12">
        <v>1.548</v>
      </c>
      <c r="L29" s="12">
        <v>0.73599999999999999</v>
      </c>
      <c r="M29" s="12">
        <v>1.3620000000000001</v>
      </c>
      <c r="N29" s="12">
        <v>1.3149999999999999</v>
      </c>
      <c r="O29" s="12">
        <v>2.0310000000000001</v>
      </c>
      <c r="P29" s="12">
        <v>8.0000000000000002E-3</v>
      </c>
      <c r="Q29" s="12">
        <v>8.0000000000000002E-3</v>
      </c>
      <c r="R29" s="2">
        <v>43767</v>
      </c>
      <c r="S29" s="13">
        <v>0.39732638888888888</v>
      </c>
      <c r="T29" s="12">
        <v>2.04</v>
      </c>
      <c r="U29" s="12">
        <v>-82.470459517600005</v>
      </c>
      <c r="V29" s="12">
        <v>27.831965032500001</v>
      </c>
      <c r="W29" s="12">
        <v>-0.41344999999999998</v>
      </c>
    </row>
    <row r="30" spans="1:23" x14ac:dyDescent="0.3">
      <c r="A30" s="12">
        <v>387679.68969999999</v>
      </c>
      <c r="B30" s="12">
        <v>153660.55780000001</v>
      </c>
      <c r="C30" s="12">
        <v>-0.5343</v>
      </c>
      <c r="D30" s="12">
        <v>29</v>
      </c>
      <c r="F30" s="12">
        <v>1.0999999999999999E-2</v>
      </c>
      <c r="G30" s="12">
        <v>1.7000000000000001E-2</v>
      </c>
      <c r="H30" s="12" t="s">
        <v>240</v>
      </c>
      <c r="I30" s="12">
        <v>14</v>
      </c>
      <c r="J30" s="12">
        <v>1</v>
      </c>
      <c r="K30" s="12">
        <v>1.5489999999999999</v>
      </c>
      <c r="L30" s="12">
        <v>0.73599999999999999</v>
      </c>
      <c r="M30" s="12">
        <v>1.363</v>
      </c>
      <c r="N30" s="12">
        <v>1.3169999999999999</v>
      </c>
      <c r="O30" s="12">
        <v>2.0329999999999999</v>
      </c>
      <c r="P30" s="12">
        <v>8.0000000000000002E-3</v>
      </c>
      <c r="Q30" s="12">
        <v>8.0000000000000002E-3</v>
      </c>
      <c r="R30" s="2">
        <v>43767</v>
      </c>
      <c r="S30" s="13">
        <v>0.39758101851851851</v>
      </c>
      <c r="T30" s="12">
        <v>2.04</v>
      </c>
      <c r="U30" s="12">
        <v>-82.470408956100002</v>
      </c>
      <c r="V30" s="12">
        <v>27.831984064699999</v>
      </c>
      <c r="W30" s="12">
        <v>-0.44824999999999998</v>
      </c>
    </row>
    <row r="31" spans="1:23" x14ac:dyDescent="0.3">
      <c r="A31" s="12">
        <v>387683.90649999998</v>
      </c>
      <c r="B31" s="12">
        <v>153658.01749999999</v>
      </c>
      <c r="C31" s="12">
        <v>-0.52980000000000005</v>
      </c>
      <c r="D31" s="12">
        <v>30</v>
      </c>
      <c r="F31" s="12">
        <v>1.0999999999999999E-2</v>
      </c>
      <c r="G31" s="12">
        <v>1.7000000000000001E-2</v>
      </c>
      <c r="H31" s="12" t="s">
        <v>240</v>
      </c>
      <c r="I31" s="12">
        <v>14</v>
      </c>
      <c r="J31" s="12">
        <v>2</v>
      </c>
      <c r="K31" s="12">
        <v>1.55</v>
      </c>
      <c r="L31" s="12">
        <v>0.73599999999999999</v>
      </c>
      <c r="M31" s="12">
        <v>1.3640000000000001</v>
      </c>
      <c r="N31" s="12">
        <v>1.3180000000000001</v>
      </c>
      <c r="O31" s="12">
        <v>2.0339999999999998</v>
      </c>
      <c r="P31" s="12">
        <v>8.0000000000000002E-3</v>
      </c>
      <c r="Q31" s="12">
        <v>8.0000000000000002E-3</v>
      </c>
      <c r="R31" s="2">
        <v>43767</v>
      </c>
      <c r="S31" s="13">
        <v>0.39777777777777779</v>
      </c>
      <c r="T31" s="12">
        <v>2.04</v>
      </c>
      <c r="U31" s="12">
        <v>-82.4704349071</v>
      </c>
      <c r="V31" s="12">
        <v>27.832022029800001</v>
      </c>
      <c r="W31" s="12">
        <v>-0.44378000000000001</v>
      </c>
    </row>
    <row r="32" spans="1:23" x14ac:dyDescent="0.3">
      <c r="A32" s="12">
        <v>387681.94089999999</v>
      </c>
      <c r="B32" s="12">
        <v>153654.05189999999</v>
      </c>
      <c r="C32" s="12">
        <v>-0.51329999999999998</v>
      </c>
      <c r="D32" s="12">
        <v>31</v>
      </c>
      <c r="F32" s="12">
        <v>1.0999999999999999E-2</v>
      </c>
      <c r="G32" s="12">
        <v>1.7999999999999999E-2</v>
      </c>
      <c r="H32" s="12" t="s">
        <v>240</v>
      </c>
      <c r="I32" s="12">
        <v>14</v>
      </c>
      <c r="J32" s="12">
        <v>1</v>
      </c>
      <c r="K32" s="12">
        <v>1.5509999999999999</v>
      </c>
      <c r="L32" s="12">
        <v>0.73699999999999999</v>
      </c>
      <c r="M32" s="12">
        <v>1.365</v>
      </c>
      <c r="N32" s="12">
        <v>1.319</v>
      </c>
      <c r="O32" s="12">
        <v>2.036</v>
      </c>
      <c r="P32" s="12">
        <v>8.0000000000000002E-3</v>
      </c>
      <c r="Q32" s="12">
        <v>8.0000000000000002E-3</v>
      </c>
      <c r="R32" s="2">
        <v>43767</v>
      </c>
      <c r="S32" s="13">
        <v>0.39796296296296302</v>
      </c>
      <c r="T32" s="12">
        <v>2.04</v>
      </c>
      <c r="U32" s="12">
        <v>-82.470475085800004</v>
      </c>
      <c r="V32" s="12">
        <v>27.832004154700002</v>
      </c>
      <c r="W32" s="12">
        <v>-0.42726999999999998</v>
      </c>
    </row>
    <row r="33" spans="1:23" x14ac:dyDescent="0.3">
      <c r="A33" s="12">
        <v>387679.95990000002</v>
      </c>
      <c r="B33" s="12">
        <v>153649.7861</v>
      </c>
      <c r="C33" s="12">
        <v>-0.50580000000000003</v>
      </c>
      <c r="D33" s="12">
        <v>32</v>
      </c>
      <c r="F33" s="12">
        <v>1.0999999999999999E-2</v>
      </c>
      <c r="G33" s="12">
        <v>1.7999999999999999E-2</v>
      </c>
      <c r="H33" s="12" t="s">
        <v>240</v>
      </c>
      <c r="I33" s="12">
        <v>14</v>
      </c>
      <c r="J33" s="12">
        <v>2</v>
      </c>
      <c r="K33" s="12">
        <v>1.552</v>
      </c>
      <c r="L33" s="12">
        <v>0.73699999999999999</v>
      </c>
      <c r="M33" s="12">
        <v>1.365</v>
      </c>
      <c r="N33" s="12">
        <v>1.319</v>
      </c>
      <c r="O33" s="12">
        <v>2.0369999999999999</v>
      </c>
      <c r="P33" s="12">
        <v>8.0000000000000002E-3</v>
      </c>
      <c r="Q33" s="12">
        <v>8.0000000000000002E-3</v>
      </c>
      <c r="R33" s="2">
        <v>43767</v>
      </c>
      <c r="S33" s="13">
        <v>0.39814814814814814</v>
      </c>
      <c r="T33" s="12">
        <v>2.04</v>
      </c>
      <c r="U33" s="12">
        <v>-82.470518311199996</v>
      </c>
      <c r="V33" s="12">
        <v>27.831986130299999</v>
      </c>
      <c r="W33" s="12">
        <v>-0.41976999999999998</v>
      </c>
    </row>
    <row r="34" spans="1:23" x14ac:dyDescent="0.3">
      <c r="A34" s="12">
        <v>387678.03019999998</v>
      </c>
      <c r="B34" s="12">
        <v>153645.3383</v>
      </c>
      <c r="C34" s="12">
        <v>-0.48249999999999998</v>
      </c>
      <c r="D34" s="12">
        <v>33</v>
      </c>
      <c r="F34" s="12">
        <v>1.0999999999999999E-2</v>
      </c>
      <c r="G34" s="12">
        <v>1.7999999999999999E-2</v>
      </c>
      <c r="H34" s="12" t="s">
        <v>240</v>
      </c>
      <c r="I34" s="12">
        <v>14</v>
      </c>
      <c r="J34" s="12">
        <v>2</v>
      </c>
      <c r="K34" s="12">
        <v>1.552</v>
      </c>
      <c r="L34" s="12">
        <v>0.73699999999999999</v>
      </c>
      <c r="M34" s="12">
        <v>1.3660000000000001</v>
      </c>
      <c r="N34" s="12">
        <v>1.321</v>
      </c>
      <c r="O34" s="12">
        <v>2.0379999999999998</v>
      </c>
      <c r="P34" s="12">
        <v>8.0000000000000002E-3</v>
      </c>
      <c r="Q34" s="12">
        <v>8.0000000000000002E-3</v>
      </c>
      <c r="R34" s="2">
        <v>43767</v>
      </c>
      <c r="S34" s="13">
        <v>0.39835648148148151</v>
      </c>
      <c r="T34" s="12">
        <v>2.04</v>
      </c>
      <c r="U34" s="12">
        <v>-82.470563386099997</v>
      </c>
      <c r="V34" s="12">
        <v>27.8319685626</v>
      </c>
      <c r="W34" s="12">
        <v>-0.39645999999999998</v>
      </c>
    </row>
    <row r="35" spans="1:23" x14ac:dyDescent="0.3">
      <c r="A35" s="12">
        <v>387675.83549999999</v>
      </c>
      <c r="B35" s="12">
        <v>153640.6752</v>
      </c>
      <c r="C35" s="12">
        <v>-0.4254</v>
      </c>
      <c r="D35" s="12">
        <v>34</v>
      </c>
      <c r="F35" s="12">
        <v>1.2E-2</v>
      </c>
      <c r="G35" s="12">
        <v>1.7999999999999999E-2</v>
      </c>
      <c r="H35" s="12" t="s">
        <v>240</v>
      </c>
      <c r="I35" s="12">
        <v>14</v>
      </c>
      <c r="J35" s="12">
        <v>2</v>
      </c>
      <c r="K35" s="12">
        <v>1.5529999999999999</v>
      </c>
      <c r="L35" s="12">
        <v>0.73799999999999999</v>
      </c>
      <c r="M35" s="12">
        <v>1.367</v>
      </c>
      <c r="N35" s="12">
        <v>1.3220000000000001</v>
      </c>
      <c r="O35" s="12">
        <v>2.04</v>
      </c>
      <c r="P35" s="12">
        <v>8.0000000000000002E-3</v>
      </c>
      <c r="Q35" s="12">
        <v>8.0000000000000002E-3</v>
      </c>
      <c r="R35" s="2">
        <v>43767</v>
      </c>
      <c r="S35" s="13">
        <v>0.39856481481481482</v>
      </c>
      <c r="T35" s="12">
        <v>2.04</v>
      </c>
      <c r="U35" s="12">
        <v>-82.470610636200007</v>
      </c>
      <c r="V35" s="12">
        <v>27.831948595899998</v>
      </c>
      <c r="W35" s="12">
        <v>-0.33934999999999998</v>
      </c>
    </row>
    <row r="36" spans="1:23" x14ac:dyDescent="0.3">
      <c r="A36" s="12">
        <v>387673.55800000002</v>
      </c>
      <c r="B36" s="12">
        <v>153635.90700000001</v>
      </c>
      <c r="C36" s="12">
        <v>-0.4274</v>
      </c>
      <c r="D36" s="12">
        <v>35</v>
      </c>
      <c r="F36" s="12">
        <v>1.0999999999999999E-2</v>
      </c>
      <c r="G36" s="12">
        <v>1.7000000000000001E-2</v>
      </c>
      <c r="H36" s="12" t="s">
        <v>240</v>
      </c>
      <c r="I36" s="12">
        <v>15</v>
      </c>
      <c r="J36" s="12">
        <v>2</v>
      </c>
      <c r="K36" s="12">
        <v>1.294</v>
      </c>
      <c r="L36" s="12">
        <v>0.67900000000000005</v>
      </c>
      <c r="M36" s="12">
        <v>1.1020000000000001</v>
      </c>
      <c r="N36" s="12">
        <v>1.0269999999999999</v>
      </c>
      <c r="O36" s="12">
        <v>1.653</v>
      </c>
      <c r="P36" s="12">
        <v>8.0000000000000002E-3</v>
      </c>
      <c r="Q36" s="12">
        <v>8.0000000000000002E-3</v>
      </c>
      <c r="R36" s="2">
        <v>43767</v>
      </c>
      <c r="S36" s="13">
        <v>0.39876157407407403</v>
      </c>
      <c r="T36" s="12">
        <v>2.04</v>
      </c>
      <c r="U36" s="12">
        <v>-82.470658950000001</v>
      </c>
      <c r="V36" s="12">
        <v>27.8319278785</v>
      </c>
      <c r="W36" s="12">
        <v>-0.34133999999999998</v>
      </c>
    </row>
    <row r="37" spans="1:23" x14ac:dyDescent="0.3">
      <c r="A37" s="12">
        <v>387671.8653</v>
      </c>
      <c r="B37" s="12">
        <v>153631.16620000001</v>
      </c>
      <c r="C37" s="12">
        <v>-0.40539999999999998</v>
      </c>
      <c r="D37" s="12">
        <v>36</v>
      </c>
      <c r="F37" s="12">
        <v>1.0999999999999999E-2</v>
      </c>
      <c r="G37" s="12">
        <v>1.7000000000000001E-2</v>
      </c>
      <c r="H37" s="12" t="s">
        <v>240</v>
      </c>
      <c r="I37" s="12">
        <v>15</v>
      </c>
      <c r="J37" s="12">
        <v>2</v>
      </c>
      <c r="K37" s="12">
        <v>1.2949999999999999</v>
      </c>
      <c r="L37" s="12">
        <v>0.68</v>
      </c>
      <c r="M37" s="12">
        <v>1.103</v>
      </c>
      <c r="N37" s="12">
        <v>1.0289999999999999</v>
      </c>
      <c r="O37" s="12">
        <v>1.6539999999999999</v>
      </c>
      <c r="P37" s="12">
        <v>8.0000000000000002E-3</v>
      </c>
      <c r="Q37" s="12">
        <v>8.0000000000000002E-3</v>
      </c>
      <c r="R37" s="2">
        <v>43767</v>
      </c>
      <c r="S37" s="13">
        <v>0.39898148148148144</v>
      </c>
      <c r="T37" s="12">
        <v>2.04</v>
      </c>
      <c r="U37" s="12">
        <v>-82.470707008399998</v>
      </c>
      <c r="V37" s="12">
        <v>27.8319124392</v>
      </c>
      <c r="W37" s="12">
        <v>-0.31933</v>
      </c>
    </row>
    <row r="38" spans="1:23" x14ac:dyDescent="0.3">
      <c r="A38" s="12">
        <v>387677.0736</v>
      </c>
      <c r="B38" s="12">
        <v>153629.58919999999</v>
      </c>
      <c r="C38" s="12">
        <v>-0.3896</v>
      </c>
      <c r="D38" s="12">
        <v>37</v>
      </c>
      <c r="F38" s="12">
        <v>1.0999999999999999E-2</v>
      </c>
      <c r="G38" s="12">
        <v>1.7000000000000001E-2</v>
      </c>
      <c r="H38" s="12" t="s">
        <v>240</v>
      </c>
      <c r="I38" s="12">
        <v>15</v>
      </c>
      <c r="J38" s="12">
        <v>2</v>
      </c>
      <c r="K38" s="12">
        <v>1.296</v>
      </c>
      <c r="L38" s="12">
        <v>0.68</v>
      </c>
      <c r="M38" s="12">
        <v>1.103</v>
      </c>
      <c r="N38" s="12">
        <v>1.0289999999999999</v>
      </c>
      <c r="O38" s="12">
        <v>1.655</v>
      </c>
      <c r="P38" s="12">
        <v>8.0000000000000002E-3</v>
      </c>
      <c r="Q38" s="12">
        <v>8.0000000000000002E-3</v>
      </c>
      <c r="R38" s="2">
        <v>43767</v>
      </c>
      <c r="S38" s="13">
        <v>0.39917824074074071</v>
      </c>
      <c r="T38" s="12">
        <v>2.04</v>
      </c>
      <c r="U38" s="12">
        <v>-82.4707232194</v>
      </c>
      <c r="V38" s="12">
        <v>27.831959385000001</v>
      </c>
      <c r="W38" s="12">
        <v>-0.30356</v>
      </c>
    </row>
    <row r="39" spans="1:23" x14ac:dyDescent="0.3">
      <c r="A39" s="12">
        <v>387678.64199999999</v>
      </c>
      <c r="B39" s="12">
        <v>153634.99909999999</v>
      </c>
      <c r="C39" s="12">
        <v>-0.378</v>
      </c>
      <c r="D39" s="12">
        <v>38</v>
      </c>
      <c r="F39" s="12">
        <v>1.0999999999999999E-2</v>
      </c>
      <c r="G39" s="12">
        <v>1.7999999999999999E-2</v>
      </c>
      <c r="H39" s="12" t="s">
        <v>240</v>
      </c>
      <c r="I39" s="12">
        <v>15</v>
      </c>
      <c r="J39" s="12">
        <v>2</v>
      </c>
      <c r="K39" s="12">
        <v>1.296</v>
      </c>
      <c r="L39" s="12">
        <v>0.68</v>
      </c>
      <c r="M39" s="12">
        <v>1.1040000000000001</v>
      </c>
      <c r="N39" s="12">
        <v>1.03</v>
      </c>
      <c r="O39" s="12">
        <v>1.6559999999999999</v>
      </c>
      <c r="P39" s="12">
        <v>8.0000000000000002E-3</v>
      </c>
      <c r="Q39" s="12">
        <v>8.0000000000000002E-3</v>
      </c>
      <c r="R39" s="2">
        <v>43767</v>
      </c>
      <c r="S39" s="13">
        <v>0.39936342592592594</v>
      </c>
      <c r="T39" s="12">
        <v>2.04</v>
      </c>
      <c r="U39" s="12">
        <v>-82.470668364100007</v>
      </c>
      <c r="V39" s="12">
        <v>27.831973725699999</v>
      </c>
      <c r="W39" s="12">
        <v>-0.29196</v>
      </c>
    </row>
    <row r="40" spans="1:23" x14ac:dyDescent="0.3">
      <c r="A40" s="12">
        <v>387680.61210000003</v>
      </c>
      <c r="B40" s="12">
        <v>153639.9621</v>
      </c>
      <c r="C40" s="12">
        <v>-0.40489999999999998</v>
      </c>
      <c r="D40" s="12">
        <v>39</v>
      </c>
      <c r="F40" s="12">
        <v>1.0999999999999999E-2</v>
      </c>
      <c r="G40" s="12">
        <v>1.7999999999999999E-2</v>
      </c>
      <c r="H40" s="12" t="s">
        <v>240</v>
      </c>
      <c r="I40" s="12">
        <v>15</v>
      </c>
      <c r="J40" s="12">
        <v>2</v>
      </c>
      <c r="K40" s="12">
        <v>1.2969999999999999</v>
      </c>
      <c r="L40" s="12">
        <v>0.68</v>
      </c>
      <c r="M40" s="12">
        <v>1.105</v>
      </c>
      <c r="N40" s="12">
        <v>1.0309999999999999</v>
      </c>
      <c r="O40" s="12">
        <v>1.657</v>
      </c>
      <c r="P40" s="12">
        <v>8.0000000000000002E-3</v>
      </c>
      <c r="Q40" s="12">
        <v>8.0000000000000002E-3</v>
      </c>
      <c r="R40" s="2">
        <v>43767</v>
      </c>
      <c r="S40" s="13">
        <v>0.39954861111111112</v>
      </c>
      <c r="T40" s="12">
        <v>2.04</v>
      </c>
      <c r="U40" s="12">
        <v>-82.470618060899994</v>
      </c>
      <c r="V40" s="12">
        <v>27.831991675899999</v>
      </c>
      <c r="W40" s="12">
        <v>-0.31886999999999999</v>
      </c>
    </row>
    <row r="41" spans="1:23" x14ac:dyDescent="0.3">
      <c r="A41" s="12">
        <v>387682.34289999999</v>
      </c>
      <c r="B41" s="12">
        <v>153644.45449999999</v>
      </c>
      <c r="C41" s="12">
        <v>-0.41489999999999999</v>
      </c>
      <c r="D41" s="12">
        <v>40</v>
      </c>
      <c r="F41" s="12">
        <v>1.0999999999999999E-2</v>
      </c>
      <c r="G41" s="12">
        <v>1.7000000000000001E-2</v>
      </c>
      <c r="H41" s="12" t="s">
        <v>240</v>
      </c>
      <c r="I41" s="12">
        <v>15</v>
      </c>
      <c r="J41" s="12">
        <v>2</v>
      </c>
      <c r="K41" s="12">
        <v>1.298</v>
      </c>
      <c r="L41" s="12">
        <v>0.68</v>
      </c>
      <c r="M41" s="12">
        <v>1.1060000000000001</v>
      </c>
      <c r="N41" s="12">
        <v>1.032</v>
      </c>
      <c r="O41" s="12">
        <v>1.6579999999999999</v>
      </c>
      <c r="P41" s="12">
        <v>8.0000000000000002E-3</v>
      </c>
      <c r="Q41" s="12">
        <v>7.0000000000000001E-3</v>
      </c>
      <c r="R41" s="2">
        <v>43767</v>
      </c>
      <c r="S41" s="13">
        <v>0.39974537037037039</v>
      </c>
      <c r="T41" s="12">
        <v>2.04</v>
      </c>
      <c r="U41" s="12">
        <v>-82.470572525500003</v>
      </c>
      <c r="V41" s="12">
        <v>27.832007450399999</v>
      </c>
      <c r="W41" s="12">
        <v>-0.32888000000000001</v>
      </c>
    </row>
    <row r="42" spans="1:23" x14ac:dyDescent="0.3">
      <c r="A42" s="12">
        <v>387683.72460000002</v>
      </c>
      <c r="B42" s="12">
        <v>153649.29889999999</v>
      </c>
      <c r="C42" s="12">
        <v>-0.50790000000000002</v>
      </c>
      <c r="D42" s="12">
        <v>41</v>
      </c>
      <c r="F42" s="12">
        <v>1.0999999999999999E-2</v>
      </c>
      <c r="G42" s="12">
        <v>1.7000000000000001E-2</v>
      </c>
      <c r="H42" s="12" t="s">
        <v>240</v>
      </c>
      <c r="I42" s="12">
        <v>15</v>
      </c>
      <c r="J42" s="12">
        <v>2</v>
      </c>
      <c r="K42" s="12">
        <v>1.2989999999999999</v>
      </c>
      <c r="L42" s="12">
        <v>0.68</v>
      </c>
      <c r="M42" s="12">
        <v>1.1060000000000001</v>
      </c>
      <c r="N42" s="12">
        <v>1.0329999999999999</v>
      </c>
      <c r="O42" s="12">
        <v>1.659</v>
      </c>
      <c r="P42" s="12">
        <v>8.0000000000000002E-3</v>
      </c>
      <c r="Q42" s="12">
        <v>8.0000000000000002E-3</v>
      </c>
      <c r="R42" s="2">
        <v>43767</v>
      </c>
      <c r="S42" s="13">
        <v>0.39994212962962966</v>
      </c>
      <c r="T42" s="12">
        <v>2.04</v>
      </c>
      <c r="U42" s="12">
        <v>-82.470523403300007</v>
      </c>
      <c r="V42" s="12">
        <v>27.8320200866</v>
      </c>
      <c r="W42" s="12">
        <v>-0.42188999999999999</v>
      </c>
    </row>
    <row r="43" spans="1:23" x14ac:dyDescent="0.3">
      <c r="A43" s="12">
        <v>387687.07169999997</v>
      </c>
      <c r="B43" s="12">
        <v>153649.3952</v>
      </c>
      <c r="C43" s="12">
        <v>-0.4975</v>
      </c>
      <c r="D43" s="12">
        <v>42</v>
      </c>
      <c r="F43" s="12">
        <v>1.0999999999999999E-2</v>
      </c>
      <c r="G43" s="12">
        <v>1.7000000000000001E-2</v>
      </c>
      <c r="H43" s="12" t="s">
        <v>240</v>
      </c>
      <c r="I43" s="12">
        <v>15</v>
      </c>
      <c r="J43" s="12">
        <v>2</v>
      </c>
      <c r="K43" s="12">
        <v>1.2989999999999999</v>
      </c>
      <c r="L43" s="12">
        <v>0.68</v>
      </c>
      <c r="M43" s="12">
        <v>1.107</v>
      </c>
      <c r="N43" s="12">
        <v>1.034</v>
      </c>
      <c r="O43" s="12">
        <v>1.661</v>
      </c>
      <c r="P43" s="12">
        <v>8.0000000000000002E-3</v>
      </c>
      <c r="Q43" s="12">
        <v>8.0000000000000002E-3</v>
      </c>
      <c r="R43" s="2">
        <v>43767</v>
      </c>
      <c r="S43" s="13">
        <v>0.4001736111111111</v>
      </c>
      <c r="T43" s="12">
        <v>2.04</v>
      </c>
      <c r="U43" s="12">
        <v>-82.470522556099993</v>
      </c>
      <c r="V43" s="12">
        <v>27.832050294599998</v>
      </c>
      <c r="W43" s="12">
        <v>-0.41150999999999999</v>
      </c>
    </row>
    <row r="44" spans="1:23" x14ac:dyDescent="0.3">
      <c r="A44" s="12">
        <v>387685.951</v>
      </c>
      <c r="B44" s="12">
        <v>153644.8205</v>
      </c>
      <c r="C44" s="12">
        <v>-0.49349999999999999</v>
      </c>
      <c r="D44" s="12">
        <v>43</v>
      </c>
      <c r="F44" s="12">
        <v>1.0999999999999999E-2</v>
      </c>
      <c r="G44" s="12">
        <v>1.7999999999999999E-2</v>
      </c>
      <c r="H44" s="12" t="s">
        <v>240</v>
      </c>
      <c r="I44" s="12">
        <v>15</v>
      </c>
      <c r="J44" s="12">
        <v>1</v>
      </c>
      <c r="K44" s="12">
        <v>1.3</v>
      </c>
      <c r="L44" s="12">
        <v>0.68100000000000005</v>
      </c>
      <c r="M44" s="12">
        <v>1.1080000000000001</v>
      </c>
      <c r="N44" s="12">
        <v>1.0349999999999999</v>
      </c>
      <c r="O44" s="12">
        <v>1.6619999999999999</v>
      </c>
      <c r="P44" s="12">
        <v>8.0000000000000002E-3</v>
      </c>
      <c r="Q44" s="12">
        <v>8.0000000000000002E-3</v>
      </c>
      <c r="R44" s="2">
        <v>43767</v>
      </c>
      <c r="S44" s="13">
        <v>0.40037037037037032</v>
      </c>
      <c r="T44" s="12">
        <v>2.04</v>
      </c>
      <c r="U44" s="12">
        <v>-82.470568950699999</v>
      </c>
      <c r="V44" s="12">
        <v>27.832040023000001</v>
      </c>
      <c r="W44" s="12">
        <v>-0.40749999999999997</v>
      </c>
    </row>
    <row r="45" spans="1:23" x14ac:dyDescent="0.3">
      <c r="A45" s="12">
        <v>387684.50410000002</v>
      </c>
      <c r="B45" s="12">
        <v>153640.17660000001</v>
      </c>
      <c r="C45" s="12">
        <v>-0.44109999999999999</v>
      </c>
      <c r="D45" s="12">
        <v>44</v>
      </c>
      <c r="F45" s="12">
        <v>1.0999999999999999E-2</v>
      </c>
      <c r="G45" s="12">
        <v>1.7000000000000001E-2</v>
      </c>
      <c r="H45" s="12" t="s">
        <v>240</v>
      </c>
      <c r="I45" s="12">
        <v>15</v>
      </c>
      <c r="J45" s="12">
        <v>2</v>
      </c>
      <c r="K45" s="12">
        <v>1.3009999999999999</v>
      </c>
      <c r="L45" s="12">
        <v>0.68100000000000005</v>
      </c>
      <c r="M45" s="12">
        <v>1.1080000000000001</v>
      </c>
      <c r="N45" s="12">
        <v>1.036</v>
      </c>
      <c r="O45" s="12">
        <v>1.663</v>
      </c>
      <c r="P45" s="12">
        <v>8.0000000000000002E-3</v>
      </c>
      <c r="Q45" s="12">
        <v>8.0000000000000002E-3</v>
      </c>
      <c r="R45" s="2">
        <v>43767</v>
      </c>
      <c r="S45" s="13">
        <v>0.40056712962962965</v>
      </c>
      <c r="T45" s="12">
        <v>2.04</v>
      </c>
      <c r="U45" s="12">
        <v>-82.470616035000006</v>
      </c>
      <c r="V45" s="12">
        <v>27.8320268053</v>
      </c>
      <c r="W45" s="12">
        <v>-0.35509000000000002</v>
      </c>
    </row>
    <row r="46" spans="1:23" x14ac:dyDescent="0.3">
      <c r="A46" s="12">
        <v>387683.43440000003</v>
      </c>
      <c r="B46" s="12">
        <v>153635.48000000001</v>
      </c>
      <c r="C46" s="12">
        <v>-0.38340000000000002</v>
      </c>
      <c r="D46" s="12">
        <v>45</v>
      </c>
      <c r="F46" s="12">
        <v>1.0999999999999999E-2</v>
      </c>
      <c r="G46" s="12">
        <v>1.7999999999999999E-2</v>
      </c>
      <c r="H46" s="12" t="s">
        <v>240</v>
      </c>
      <c r="I46" s="12">
        <v>15</v>
      </c>
      <c r="J46" s="12">
        <v>2</v>
      </c>
      <c r="K46" s="12">
        <v>1.3009999999999999</v>
      </c>
      <c r="L46" s="12">
        <v>0.68100000000000005</v>
      </c>
      <c r="M46" s="12">
        <v>1.109</v>
      </c>
      <c r="N46" s="12">
        <v>1.0369999999999999</v>
      </c>
      <c r="O46" s="12">
        <v>1.6639999999999999</v>
      </c>
      <c r="P46" s="12">
        <v>8.0000000000000002E-3</v>
      </c>
      <c r="Q46" s="12">
        <v>8.0000000000000002E-3</v>
      </c>
      <c r="R46" s="2">
        <v>43767</v>
      </c>
      <c r="S46" s="13">
        <v>0.40076388888888892</v>
      </c>
      <c r="T46" s="12">
        <v>2.04</v>
      </c>
      <c r="U46" s="12">
        <v>-82.470663669000004</v>
      </c>
      <c r="V46" s="12">
        <v>27.8320169896</v>
      </c>
      <c r="W46" s="12">
        <v>-0.29738999999999999</v>
      </c>
    </row>
    <row r="47" spans="1:23" x14ac:dyDescent="0.3">
      <c r="A47" s="12">
        <v>387682.94929999998</v>
      </c>
      <c r="B47" s="12">
        <v>153631.89079999999</v>
      </c>
      <c r="C47" s="12">
        <v>-0.3906</v>
      </c>
      <c r="D47" s="12">
        <v>46</v>
      </c>
      <c r="F47" s="12">
        <v>1.0999999999999999E-2</v>
      </c>
      <c r="G47" s="12">
        <v>1.7999999999999999E-2</v>
      </c>
      <c r="H47" s="12" t="s">
        <v>240</v>
      </c>
      <c r="I47" s="12">
        <v>15</v>
      </c>
      <c r="J47" s="12">
        <v>2</v>
      </c>
      <c r="K47" s="12">
        <v>1.302</v>
      </c>
      <c r="L47" s="12">
        <v>0.68100000000000005</v>
      </c>
      <c r="M47" s="12">
        <v>1.1100000000000001</v>
      </c>
      <c r="N47" s="12">
        <v>1.0369999999999999</v>
      </c>
      <c r="O47" s="12">
        <v>1.6639999999999999</v>
      </c>
      <c r="P47" s="12">
        <v>8.0000000000000002E-3</v>
      </c>
      <c r="Q47" s="12">
        <v>8.0000000000000002E-3</v>
      </c>
      <c r="R47" s="2">
        <v>43767</v>
      </c>
      <c r="S47" s="13">
        <v>0.40092592592592591</v>
      </c>
      <c r="T47" s="12">
        <v>2.04</v>
      </c>
      <c r="U47" s="12">
        <v>-82.470700084499995</v>
      </c>
      <c r="V47" s="12">
        <v>27.8320124878</v>
      </c>
      <c r="W47" s="12">
        <v>-0.30459000000000003</v>
      </c>
    </row>
    <row r="48" spans="1:23" x14ac:dyDescent="0.3">
      <c r="A48" s="12">
        <v>387682.69170000002</v>
      </c>
      <c r="B48" s="12">
        <v>153628.69940000001</v>
      </c>
      <c r="C48" s="12">
        <v>-0.37780000000000002</v>
      </c>
      <c r="D48" s="12">
        <v>47</v>
      </c>
      <c r="F48" s="12">
        <v>1.0999999999999999E-2</v>
      </c>
      <c r="G48" s="12">
        <v>1.7999999999999999E-2</v>
      </c>
      <c r="H48" s="12" t="s">
        <v>240</v>
      </c>
      <c r="I48" s="12">
        <v>15</v>
      </c>
      <c r="J48" s="12">
        <v>1</v>
      </c>
      <c r="K48" s="12">
        <v>1.302</v>
      </c>
      <c r="L48" s="12">
        <v>0.68100000000000005</v>
      </c>
      <c r="M48" s="12">
        <v>1.1100000000000001</v>
      </c>
      <c r="N48" s="12">
        <v>1.038</v>
      </c>
      <c r="O48" s="12">
        <v>1.665</v>
      </c>
      <c r="P48" s="12">
        <v>8.0000000000000002E-3</v>
      </c>
      <c r="Q48" s="12">
        <v>8.0000000000000002E-3</v>
      </c>
      <c r="R48" s="2">
        <v>43767</v>
      </c>
      <c r="S48" s="13">
        <v>0.40108796296296295</v>
      </c>
      <c r="T48" s="12">
        <v>2.04</v>
      </c>
      <c r="U48" s="12">
        <v>-82.470732470599998</v>
      </c>
      <c r="V48" s="12">
        <v>27.832010052699999</v>
      </c>
      <c r="W48" s="12">
        <v>-0.29177999999999998</v>
      </c>
    </row>
    <row r="49" spans="1:23" x14ac:dyDescent="0.3">
      <c r="A49" s="12">
        <v>387687.47240000003</v>
      </c>
      <c r="B49" s="12">
        <v>153628.38529999999</v>
      </c>
      <c r="C49" s="12">
        <v>-0.38650000000000001</v>
      </c>
      <c r="D49" s="12">
        <v>48</v>
      </c>
      <c r="F49" s="12">
        <v>1.0999999999999999E-2</v>
      </c>
      <c r="G49" s="12">
        <v>1.7999999999999999E-2</v>
      </c>
      <c r="H49" s="12" t="s">
        <v>240</v>
      </c>
      <c r="I49" s="12">
        <v>15</v>
      </c>
      <c r="J49" s="12">
        <v>1</v>
      </c>
      <c r="K49" s="12">
        <v>1.3029999999999999</v>
      </c>
      <c r="L49" s="12">
        <v>0.68100000000000005</v>
      </c>
      <c r="M49" s="12">
        <v>1.111</v>
      </c>
      <c r="N49" s="12">
        <v>1.0389999999999999</v>
      </c>
      <c r="O49" s="12">
        <v>1.6659999999999999</v>
      </c>
      <c r="P49" s="12">
        <v>8.0000000000000002E-3</v>
      </c>
      <c r="Q49" s="12">
        <v>8.0000000000000002E-3</v>
      </c>
      <c r="R49" s="2">
        <v>43767</v>
      </c>
      <c r="S49" s="13">
        <v>0.40128472222222222</v>
      </c>
      <c r="T49" s="12">
        <v>2.04</v>
      </c>
      <c r="U49" s="12">
        <v>-82.470735845299998</v>
      </c>
      <c r="V49" s="12">
        <v>27.832053183500001</v>
      </c>
      <c r="W49" s="12">
        <v>-0.30051</v>
      </c>
    </row>
    <row r="50" spans="1:23" x14ac:dyDescent="0.3">
      <c r="A50" s="12">
        <v>387688.17810000002</v>
      </c>
      <c r="B50" s="12">
        <v>153633.63070000001</v>
      </c>
      <c r="C50" s="12">
        <v>-0.37469999999999998</v>
      </c>
      <c r="D50" s="12">
        <v>49</v>
      </c>
      <c r="F50" s="12">
        <v>1.0999999999999999E-2</v>
      </c>
      <c r="G50" s="12">
        <v>1.7000000000000001E-2</v>
      </c>
      <c r="H50" s="12" t="s">
        <v>240</v>
      </c>
      <c r="I50" s="12">
        <v>15</v>
      </c>
      <c r="J50" s="12">
        <v>2</v>
      </c>
      <c r="K50" s="12">
        <v>1.304</v>
      </c>
      <c r="L50" s="12">
        <v>0.68100000000000005</v>
      </c>
      <c r="M50" s="12">
        <v>1.111</v>
      </c>
      <c r="N50" s="12">
        <v>1.0389999999999999</v>
      </c>
      <c r="O50" s="12">
        <v>1.667</v>
      </c>
      <c r="P50" s="12">
        <v>8.0000000000000002E-3</v>
      </c>
      <c r="Q50" s="12">
        <v>8.0000000000000002E-3</v>
      </c>
      <c r="R50" s="2">
        <v>43767</v>
      </c>
      <c r="S50" s="13">
        <v>0.40149305555555559</v>
      </c>
      <c r="T50" s="12">
        <v>2.04</v>
      </c>
      <c r="U50" s="12">
        <v>-82.470682626200002</v>
      </c>
      <c r="V50" s="12">
        <v>27.832059733400001</v>
      </c>
      <c r="W50" s="12">
        <v>-0.28871999999999998</v>
      </c>
    </row>
    <row r="51" spans="1:23" x14ac:dyDescent="0.3">
      <c r="A51" s="12">
        <v>387689.05989999999</v>
      </c>
      <c r="B51" s="12">
        <v>153638.54399999999</v>
      </c>
      <c r="C51" s="12">
        <v>-0.40660000000000002</v>
      </c>
      <c r="D51" s="12">
        <v>50</v>
      </c>
      <c r="F51" s="12">
        <v>1.0999999999999999E-2</v>
      </c>
      <c r="G51" s="12">
        <v>1.7999999999999999E-2</v>
      </c>
      <c r="H51" s="12" t="s">
        <v>240</v>
      </c>
      <c r="I51" s="12">
        <v>15</v>
      </c>
      <c r="J51" s="12">
        <v>1</v>
      </c>
      <c r="K51" s="12">
        <v>1.304</v>
      </c>
      <c r="L51" s="12">
        <v>0.68200000000000005</v>
      </c>
      <c r="M51" s="12">
        <v>1.1120000000000001</v>
      </c>
      <c r="N51" s="12">
        <v>1.04</v>
      </c>
      <c r="O51" s="12">
        <v>1.6679999999999999</v>
      </c>
      <c r="P51" s="12">
        <v>8.0000000000000002E-3</v>
      </c>
      <c r="Q51" s="12">
        <v>8.0000000000000002E-3</v>
      </c>
      <c r="R51" s="2">
        <v>43767</v>
      </c>
      <c r="S51" s="13">
        <v>0.40167824074074071</v>
      </c>
      <c r="T51" s="12">
        <v>2.04</v>
      </c>
      <c r="U51" s="12">
        <v>-82.470632785099994</v>
      </c>
      <c r="V51" s="12">
        <v>27.832067860900001</v>
      </c>
      <c r="W51" s="12">
        <v>-0.32062000000000002</v>
      </c>
    </row>
    <row r="52" spans="1:23" x14ac:dyDescent="0.3">
      <c r="A52" s="12">
        <v>387689.53129999997</v>
      </c>
      <c r="B52" s="12">
        <v>153643.1985</v>
      </c>
      <c r="C52" s="12">
        <v>-0.45660000000000001</v>
      </c>
      <c r="D52" s="12">
        <v>51</v>
      </c>
      <c r="F52" s="12">
        <v>1.0999999999999999E-2</v>
      </c>
      <c r="G52" s="12">
        <v>1.7999999999999999E-2</v>
      </c>
      <c r="H52" s="12" t="s">
        <v>240</v>
      </c>
      <c r="I52" s="12">
        <v>15</v>
      </c>
      <c r="J52" s="12">
        <v>2</v>
      </c>
      <c r="K52" s="12">
        <v>1.3049999999999999</v>
      </c>
      <c r="L52" s="12">
        <v>0.68200000000000005</v>
      </c>
      <c r="M52" s="12">
        <v>1.1120000000000001</v>
      </c>
      <c r="N52" s="12">
        <v>1.0409999999999999</v>
      </c>
      <c r="O52" s="12">
        <v>1.669</v>
      </c>
      <c r="P52" s="12">
        <v>8.0000000000000002E-3</v>
      </c>
      <c r="Q52" s="12">
        <v>8.0000000000000002E-3</v>
      </c>
      <c r="R52" s="2">
        <v>43767</v>
      </c>
      <c r="S52" s="13">
        <v>0.40186342592592594</v>
      </c>
      <c r="T52" s="12">
        <v>2.04</v>
      </c>
      <c r="U52" s="12">
        <v>-82.470585555100001</v>
      </c>
      <c r="V52" s="12">
        <v>27.832072276000002</v>
      </c>
      <c r="W52" s="12">
        <v>-0.37062</v>
      </c>
    </row>
    <row r="53" spans="1:23" x14ac:dyDescent="0.3">
      <c r="A53" s="12">
        <v>387689.7562</v>
      </c>
      <c r="B53" s="12">
        <v>153648.38389999999</v>
      </c>
      <c r="C53" s="12">
        <v>-0.47939999999999999</v>
      </c>
      <c r="D53" s="12">
        <v>52</v>
      </c>
      <c r="F53" s="12">
        <v>1.0999999999999999E-2</v>
      </c>
      <c r="G53" s="12">
        <v>1.7999999999999999E-2</v>
      </c>
      <c r="H53" s="12" t="s">
        <v>240</v>
      </c>
      <c r="I53" s="12">
        <v>15</v>
      </c>
      <c r="J53" s="12">
        <v>1</v>
      </c>
      <c r="K53" s="12">
        <v>1.3049999999999999</v>
      </c>
      <c r="L53" s="12">
        <v>0.68200000000000005</v>
      </c>
      <c r="M53" s="12">
        <v>1.113</v>
      </c>
      <c r="N53" s="12">
        <v>1.042</v>
      </c>
      <c r="O53" s="12">
        <v>1.67</v>
      </c>
      <c r="P53" s="12">
        <v>8.0000000000000002E-3</v>
      </c>
      <c r="Q53" s="12">
        <v>8.0000000000000002E-3</v>
      </c>
      <c r="R53" s="2">
        <v>43767</v>
      </c>
      <c r="S53" s="13">
        <v>0.40206018518518521</v>
      </c>
      <c r="T53" s="12">
        <v>2.04</v>
      </c>
      <c r="U53" s="12">
        <v>-82.470532926399997</v>
      </c>
      <c r="V53" s="12">
        <v>27.832074484900001</v>
      </c>
      <c r="W53" s="12">
        <v>-0.39341999999999999</v>
      </c>
    </row>
    <row r="54" spans="1:23" x14ac:dyDescent="0.3">
      <c r="A54" s="12">
        <v>387687.74200000003</v>
      </c>
      <c r="B54" s="12">
        <v>153628.36189999999</v>
      </c>
      <c r="C54" s="12">
        <v>-0.39410000000000001</v>
      </c>
      <c r="D54" s="12">
        <v>53</v>
      </c>
      <c r="E54" s="12" t="s">
        <v>326</v>
      </c>
      <c r="F54" s="12">
        <v>1.2E-2</v>
      </c>
      <c r="G54" s="12">
        <v>1.9E-2</v>
      </c>
      <c r="H54" s="12" t="s">
        <v>240</v>
      </c>
      <c r="I54" s="12">
        <v>15</v>
      </c>
      <c r="J54" s="12">
        <v>1</v>
      </c>
      <c r="K54" s="12">
        <v>1.3069999999999999</v>
      </c>
      <c r="L54" s="12">
        <v>0.68300000000000005</v>
      </c>
      <c r="M54" s="12">
        <v>1.115</v>
      </c>
      <c r="N54" s="12">
        <v>1.0449999999999999</v>
      </c>
      <c r="O54" s="12">
        <v>1.673</v>
      </c>
      <c r="P54" s="12">
        <v>8.0000000000000002E-3</v>
      </c>
      <c r="Q54" s="12">
        <v>8.0000000000000002E-3</v>
      </c>
      <c r="R54" s="2">
        <v>43767</v>
      </c>
      <c r="S54" s="13">
        <v>0.40300925925925929</v>
      </c>
      <c r="T54" s="12">
        <v>2.04</v>
      </c>
      <c r="U54" s="12">
        <v>-82.470736093300005</v>
      </c>
      <c r="V54" s="12">
        <v>27.832055615600002</v>
      </c>
      <c r="W54" s="12">
        <v>-0.30810999999999999</v>
      </c>
    </row>
    <row r="55" spans="1:23" x14ac:dyDescent="0.3">
      <c r="A55" s="12">
        <v>387687.20280000003</v>
      </c>
      <c r="B55" s="12">
        <v>153628.22829999999</v>
      </c>
      <c r="C55" s="12">
        <v>-0.32190000000000002</v>
      </c>
      <c r="D55" s="12">
        <v>54</v>
      </c>
      <c r="E55" s="12" t="s">
        <v>326</v>
      </c>
      <c r="F55" s="12">
        <v>1.2E-2</v>
      </c>
      <c r="G55" s="12">
        <v>1.9E-2</v>
      </c>
      <c r="H55" s="12" t="s">
        <v>240</v>
      </c>
      <c r="I55" s="12">
        <v>15</v>
      </c>
      <c r="J55" s="12">
        <v>2</v>
      </c>
      <c r="K55" s="12">
        <v>1.3080000000000001</v>
      </c>
      <c r="L55" s="12">
        <v>0.68300000000000005</v>
      </c>
      <c r="M55" s="12">
        <v>1.115</v>
      </c>
      <c r="N55" s="12">
        <v>1.0449999999999999</v>
      </c>
      <c r="O55" s="12">
        <v>1.6739999999999999</v>
      </c>
      <c r="P55" s="12">
        <v>8.0000000000000002E-3</v>
      </c>
      <c r="Q55" s="12">
        <v>8.0000000000000002E-3</v>
      </c>
      <c r="R55" s="2">
        <v>43767</v>
      </c>
      <c r="S55" s="13">
        <v>0.4031481481481482</v>
      </c>
      <c r="T55" s="12">
        <v>2.04</v>
      </c>
      <c r="U55" s="12">
        <v>-82.470737428500001</v>
      </c>
      <c r="V55" s="12">
        <v>27.832050745099998</v>
      </c>
      <c r="W55" s="12">
        <v>-0.23591000000000001</v>
      </c>
    </row>
    <row r="56" spans="1:23" x14ac:dyDescent="0.3">
      <c r="A56" s="12">
        <v>387684.03240000003</v>
      </c>
      <c r="B56" s="12">
        <v>153628.3854</v>
      </c>
      <c r="C56" s="12">
        <v>-0.28689999999999999</v>
      </c>
      <c r="D56" s="12">
        <v>55</v>
      </c>
      <c r="E56" s="12" t="s">
        <v>326</v>
      </c>
      <c r="F56" s="12">
        <v>1.2E-2</v>
      </c>
      <c r="G56" s="12">
        <v>1.9E-2</v>
      </c>
      <c r="H56" s="12" t="s">
        <v>240</v>
      </c>
      <c r="I56" s="12">
        <v>15</v>
      </c>
      <c r="J56" s="12">
        <v>1</v>
      </c>
      <c r="K56" s="12">
        <v>1.3080000000000001</v>
      </c>
      <c r="L56" s="12">
        <v>0.68300000000000005</v>
      </c>
      <c r="M56" s="12">
        <v>1.115</v>
      </c>
      <c r="N56" s="12">
        <v>1.046</v>
      </c>
      <c r="O56" s="12">
        <v>1.6739999999999999</v>
      </c>
      <c r="P56" s="12">
        <v>8.0000000000000002E-3</v>
      </c>
      <c r="Q56" s="12">
        <v>8.0000000000000002E-3</v>
      </c>
      <c r="R56" s="2">
        <v>43767</v>
      </c>
      <c r="S56" s="13">
        <v>0.40331018518518519</v>
      </c>
      <c r="T56" s="12">
        <v>2.04</v>
      </c>
      <c r="U56" s="12">
        <v>-82.470735710300005</v>
      </c>
      <c r="V56" s="12">
        <v>27.832022140500001</v>
      </c>
      <c r="W56" s="12">
        <v>-0.20089000000000001</v>
      </c>
    </row>
    <row r="57" spans="1:23" x14ac:dyDescent="0.3">
      <c r="A57" s="12">
        <v>387681.51569999999</v>
      </c>
      <c r="B57" s="12">
        <v>153628.7291</v>
      </c>
      <c r="C57" s="12">
        <v>-0.27350000000000002</v>
      </c>
      <c r="D57" s="12">
        <v>56</v>
      </c>
      <c r="E57" s="12" t="s">
        <v>326</v>
      </c>
      <c r="F57" s="12">
        <v>1.0999999999999999E-2</v>
      </c>
      <c r="G57" s="12">
        <v>1.9E-2</v>
      </c>
      <c r="H57" s="12" t="s">
        <v>240</v>
      </c>
      <c r="I57" s="12">
        <v>15</v>
      </c>
      <c r="J57" s="12">
        <v>1</v>
      </c>
      <c r="K57" s="12">
        <v>1.3080000000000001</v>
      </c>
      <c r="L57" s="12">
        <v>0.68300000000000005</v>
      </c>
      <c r="M57" s="12">
        <v>1.115</v>
      </c>
      <c r="N57" s="12">
        <v>1.046</v>
      </c>
      <c r="O57" s="12">
        <v>1.675</v>
      </c>
      <c r="P57" s="12">
        <v>8.0000000000000002E-3</v>
      </c>
      <c r="Q57" s="12">
        <v>8.0000000000000002E-3</v>
      </c>
      <c r="R57" s="2">
        <v>43767</v>
      </c>
      <c r="S57" s="13">
        <v>0.40347222222222223</v>
      </c>
      <c r="T57" s="12">
        <v>2.04</v>
      </c>
      <c r="U57" s="12">
        <v>-82.470732123399998</v>
      </c>
      <c r="V57" s="12">
        <v>27.831999441299999</v>
      </c>
      <c r="W57" s="12">
        <v>-0.18748000000000001</v>
      </c>
    </row>
    <row r="58" spans="1:23" x14ac:dyDescent="0.3">
      <c r="A58" s="12">
        <v>387678.53700000001</v>
      </c>
      <c r="B58" s="12">
        <v>153629.1992</v>
      </c>
      <c r="C58" s="12">
        <v>-0.2994</v>
      </c>
      <c r="D58" s="12">
        <v>57</v>
      </c>
      <c r="E58" s="12" t="s">
        <v>326</v>
      </c>
      <c r="F58" s="12">
        <v>1.2E-2</v>
      </c>
      <c r="G58" s="12">
        <v>1.9E-2</v>
      </c>
      <c r="H58" s="12" t="s">
        <v>240</v>
      </c>
      <c r="I58" s="12">
        <v>15</v>
      </c>
      <c r="J58" s="12">
        <v>2</v>
      </c>
      <c r="K58" s="12">
        <v>1.3080000000000001</v>
      </c>
      <c r="L58" s="12">
        <v>0.68300000000000005</v>
      </c>
      <c r="M58" s="12">
        <v>1.1160000000000001</v>
      </c>
      <c r="N58" s="12">
        <v>1.0469999999999999</v>
      </c>
      <c r="O58" s="12">
        <v>1.6759999999999999</v>
      </c>
      <c r="P58" s="12">
        <v>8.0000000000000002E-3</v>
      </c>
      <c r="Q58" s="12">
        <v>8.0000000000000002E-3</v>
      </c>
      <c r="R58" s="2">
        <v>43767</v>
      </c>
      <c r="S58" s="13">
        <v>0.40365740740740735</v>
      </c>
      <c r="T58" s="12">
        <v>2.04</v>
      </c>
      <c r="U58" s="12">
        <v>-82.470727235300004</v>
      </c>
      <c r="V58" s="12">
        <v>27.831972577399998</v>
      </c>
      <c r="W58" s="12">
        <v>-0.21335999999999999</v>
      </c>
    </row>
    <row r="59" spans="1:23" x14ac:dyDescent="0.3">
      <c r="A59" s="12">
        <v>387674.80239999999</v>
      </c>
      <c r="B59" s="12">
        <v>153629.92499999999</v>
      </c>
      <c r="C59" s="12">
        <v>-0.30599999999999999</v>
      </c>
      <c r="D59" s="12">
        <v>58</v>
      </c>
      <c r="E59" s="12" t="s">
        <v>326</v>
      </c>
      <c r="F59" s="12">
        <v>1.2E-2</v>
      </c>
      <c r="G59" s="12">
        <v>2.1000000000000001E-2</v>
      </c>
      <c r="H59" s="12" t="s">
        <v>240</v>
      </c>
      <c r="I59" s="12">
        <v>9</v>
      </c>
      <c r="J59" s="12">
        <v>3</v>
      </c>
      <c r="K59" s="12">
        <v>1.91</v>
      </c>
      <c r="L59" s="12">
        <v>0.89400000000000002</v>
      </c>
      <c r="M59" s="12">
        <v>1.6879999999999999</v>
      </c>
      <c r="N59" s="12">
        <v>0.98099999999999998</v>
      </c>
      <c r="O59" s="12">
        <v>2.1469999999999998</v>
      </c>
      <c r="P59" s="12">
        <v>8.9999999999999993E-3</v>
      </c>
      <c r="Q59" s="12">
        <v>8.0000000000000002E-3</v>
      </c>
      <c r="R59" s="2">
        <v>43767</v>
      </c>
      <c r="S59" s="13">
        <v>0.40384259259259259</v>
      </c>
      <c r="T59" s="12">
        <v>2.04</v>
      </c>
      <c r="U59" s="12">
        <v>-82.470719722300004</v>
      </c>
      <c r="V59" s="12">
        <v>27.831938901000001</v>
      </c>
      <c r="W59" s="12">
        <v>-0.21994</v>
      </c>
    </row>
    <row r="60" spans="1:23" x14ac:dyDescent="0.3">
      <c r="A60" s="12">
        <v>387671.02850000001</v>
      </c>
      <c r="B60" s="12">
        <v>153631.57</v>
      </c>
      <c r="C60" s="12">
        <v>-0.30299999999999999</v>
      </c>
      <c r="D60" s="12">
        <v>59</v>
      </c>
      <c r="E60" s="12" t="s">
        <v>326</v>
      </c>
      <c r="F60" s="12">
        <v>1.2E-2</v>
      </c>
      <c r="G60" s="12">
        <v>1.9E-2</v>
      </c>
      <c r="H60" s="12" t="s">
        <v>240</v>
      </c>
      <c r="I60" s="12">
        <v>15</v>
      </c>
      <c r="J60" s="12">
        <v>2</v>
      </c>
      <c r="K60" s="12">
        <v>1.91</v>
      </c>
      <c r="L60" s="12">
        <v>0.89400000000000002</v>
      </c>
      <c r="M60" s="12">
        <v>1.6879999999999999</v>
      </c>
      <c r="N60" s="12">
        <v>0.98099999999999998</v>
      </c>
      <c r="O60" s="12">
        <v>2.1480000000000001</v>
      </c>
      <c r="P60" s="12">
        <v>8.0000000000000002E-3</v>
      </c>
      <c r="Q60" s="12">
        <v>8.0000000000000002E-3</v>
      </c>
      <c r="R60" s="2">
        <v>43767</v>
      </c>
      <c r="S60" s="13">
        <v>0.40401620370370367</v>
      </c>
      <c r="T60" s="12">
        <v>2.04</v>
      </c>
      <c r="U60" s="12">
        <v>-82.470702876800004</v>
      </c>
      <c r="V60" s="12">
        <v>27.831904901800002</v>
      </c>
      <c r="W60" s="12">
        <v>-0.21692</v>
      </c>
    </row>
    <row r="61" spans="1:23" x14ac:dyDescent="0.3">
      <c r="A61" s="12">
        <v>387668.5405</v>
      </c>
      <c r="B61" s="12">
        <v>153633.8259</v>
      </c>
      <c r="C61" s="12">
        <v>-0.33040000000000003</v>
      </c>
      <c r="D61" s="12">
        <v>60</v>
      </c>
      <c r="E61" s="12" t="s">
        <v>326</v>
      </c>
      <c r="F61" s="12">
        <v>1.0999999999999999E-2</v>
      </c>
      <c r="G61" s="12">
        <v>1.9E-2</v>
      </c>
      <c r="H61" s="12" t="s">
        <v>240</v>
      </c>
      <c r="I61" s="12">
        <v>14</v>
      </c>
      <c r="J61" s="12">
        <v>2</v>
      </c>
      <c r="K61" s="12">
        <v>1.4119999999999999</v>
      </c>
      <c r="L61" s="12">
        <v>0.72</v>
      </c>
      <c r="M61" s="12">
        <v>1.2150000000000001</v>
      </c>
      <c r="N61" s="12">
        <v>1.153</v>
      </c>
      <c r="O61" s="12">
        <v>1.823</v>
      </c>
      <c r="P61" s="12">
        <v>8.0000000000000002E-3</v>
      </c>
      <c r="Q61" s="12">
        <v>8.0000000000000002E-3</v>
      </c>
      <c r="R61" s="2">
        <v>43767</v>
      </c>
      <c r="S61" s="13">
        <v>0.4042013888888889</v>
      </c>
      <c r="T61" s="12">
        <v>2.04</v>
      </c>
      <c r="U61" s="12">
        <v>-82.470679880099993</v>
      </c>
      <c r="V61" s="12">
        <v>27.831882527800001</v>
      </c>
      <c r="W61" s="12">
        <v>-0.24431</v>
      </c>
    </row>
    <row r="62" spans="1:23" x14ac:dyDescent="0.3">
      <c r="A62" s="12">
        <v>387665.8321</v>
      </c>
      <c r="B62" s="12">
        <v>153636.35550000001</v>
      </c>
      <c r="C62" s="12">
        <v>-0.3569</v>
      </c>
      <c r="D62" s="12">
        <v>61</v>
      </c>
      <c r="E62" s="12" t="s">
        <v>326</v>
      </c>
      <c r="F62" s="12">
        <v>1.2E-2</v>
      </c>
      <c r="G62" s="12">
        <v>0.02</v>
      </c>
      <c r="H62" s="12" t="s">
        <v>240</v>
      </c>
      <c r="I62" s="12">
        <v>14</v>
      </c>
      <c r="J62" s="12">
        <v>1</v>
      </c>
      <c r="K62" s="12">
        <v>1.413</v>
      </c>
      <c r="L62" s="12">
        <v>0.72</v>
      </c>
      <c r="M62" s="12">
        <v>1.216</v>
      </c>
      <c r="N62" s="12">
        <v>1.1539999999999999</v>
      </c>
      <c r="O62" s="12">
        <v>1.8240000000000001</v>
      </c>
      <c r="P62" s="12">
        <v>8.0000000000000002E-3</v>
      </c>
      <c r="Q62" s="12">
        <v>8.0000000000000002E-3</v>
      </c>
      <c r="R62" s="2">
        <v>43767</v>
      </c>
      <c r="S62" s="13">
        <v>0.40438657407407402</v>
      </c>
      <c r="T62" s="12">
        <v>2.04</v>
      </c>
      <c r="U62" s="12">
        <v>-82.470654096499999</v>
      </c>
      <c r="V62" s="12">
        <v>27.831858174400001</v>
      </c>
      <c r="W62" s="12">
        <v>-0.27079999999999999</v>
      </c>
    </row>
    <row r="63" spans="1:23" x14ac:dyDescent="0.3">
      <c r="A63" s="12">
        <v>387664.64189999999</v>
      </c>
      <c r="B63" s="12">
        <v>153637.76949999999</v>
      </c>
      <c r="C63" s="12">
        <v>-0.38100000000000001</v>
      </c>
      <c r="D63" s="12">
        <v>62</v>
      </c>
      <c r="E63" s="12" t="s">
        <v>326</v>
      </c>
      <c r="F63" s="12">
        <v>1.2E-2</v>
      </c>
      <c r="G63" s="12">
        <v>0.02</v>
      </c>
      <c r="H63" s="12" t="s">
        <v>240</v>
      </c>
      <c r="I63" s="12">
        <v>14</v>
      </c>
      <c r="J63" s="12">
        <v>1</v>
      </c>
      <c r="K63" s="12">
        <v>1.4139999999999999</v>
      </c>
      <c r="L63" s="12">
        <v>0.72</v>
      </c>
      <c r="M63" s="12">
        <v>1.2170000000000001</v>
      </c>
      <c r="N63" s="12">
        <v>1.155</v>
      </c>
      <c r="O63" s="12">
        <v>1.8260000000000001</v>
      </c>
      <c r="P63" s="12">
        <v>8.0000000000000002E-3</v>
      </c>
      <c r="Q63" s="12">
        <v>8.0000000000000002E-3</v>
      </c>
      <c r="R63" s="2">
        <v>43767</v>
      </c>
      <c r="S63" s="13">
        <v>0.40453703703703708</v>
      </c>
      <c r="T63" s="12">
        <v>2.04</v>
      </c>
      <c r="U63" s="12">
        <v>-82.470639696500001</v>
      </c>
      <c r="V63" s="12">
        <v>27.831847482800001</v>
      </c>
      <c r="W63" s="12">
        <v>-0.29488999999999999</v>
      </c>
    </row>
    <row r="64" spans="1:23" x14ac:dyDescent="0.3">
      <c r="A64" s="12">
        <v>387662.03970000002</v>
      </c>
      <c r="B64" s="12">
        <v>153640.4314</v>
      </c>
      <c r="C64" s="12">
        <v>-0.3422</v>
      </c>
      <c r="D64" s="12">
        <v>63</v>
      </c>
      <c r="E64" s="12" t="s">
        <v>326</v>
      </c>
      <c r="F64" s="12">
        <v>1.2E-2</v>
      </c>
      <c r="G64" s="12">
        <v>0.02</v>
      </c>
      <c r="H64" s="12" t="s">
        <v>240</v>
      </c>
      <c r="I64" s="12">
        <v>14</v>
      </c>
      <c r="J64" s="12">
        <v>2</v>
      </c>
      <c r="K64" s="12">
        <v>1.415</v>
      </c>
      <c r="L64" s="12">
        <v>0.72</v>
      </c>
      <c r="M64" s="12">
        <v>1.218</v>
      </c>
      <c r="N64" s="12">
        <v>1.1559999999999999</v>
      </c>
      <c r="O64" s="12">
        <v>1.827</v>
      </c>
      <c r="P64" s="12">
        <v>8.0000000000000002E-3</v>
      </c>
      <c r="Q64" s="12">
        <v>8.0000000000000002E-3</v>
      </c>
      <c r="R64" s="2">
        <v>43767</v>
      </c>
      <c r="S64" s="13">
        <v>0.40471064814814817</v>
      </c>
      <c r="T64" s="12">
        <v>2.04</v>
      </c>
      <c r="U64" s="12">
        <v>-82.470612574</v>
      </c>
      <c r="V64" s="12">
        <v>27.831824092400002</v>
      </c>
      <c r="W64" s="12">
        <v>-0.25607000000000002</v>
      </c>
    </row>
    <row r="65" spans="1:23" x14ac:dyDescent="0.3">
      <c r="A65" s="12">
        <v>387659.1202</v>
      </c>
      <c r="B65" s="12">
        <v>153643.59520000001</v>
      </c>
      <c r="C65" s="12">
        <v>-0.32719999999999999</v>
      </c>
      <c r="D65" s="12">
        <v>64</v>
      </c>
      <c r="E65" s="12" t="s">
        <v>326</v>
      </c>
      <c r="F65" s="12">
        <v>1.2E-2</v>
      </c>
      <c r="G65" s="12">
        <v>0.02</v>
      </c>
      <c r="H65" s="12" t="s">
        <v>240</v>
      </c>
      <c r="I65" s="12">
        <v>14</v>
      </c>
      <c r="J65" s="12">
        <v>1</v>
      </c>
      <c r="K65" s="12">
        <v>1.415</v>
      </c>
      <c r="L65" s="12">
        <v>0.72</v>
      </c>
      <c r="M65" s="12">
        <v>1.2190000000000001</v>
      </c>
      <c r="N65" s="12">
        <v>1.157</v>
      </c>
      <c r="O65" s="12">
        <v>1.8280000000000001</v>
      </c>
      <c r="P65" s="12">
        <v>8.0000000000000002E-3</v>
      </c>
      <c r="Q65" s="12">
        <v>8.0000000000000002E-3</v>
      </c>
      <c r="R65" s="2">
        <v>43767</v>
      </c>
      <c r="S65" s="13">
        <v>0.40489583333333329</v>
      </c>
      <c r="T65" s="12">
        <v>2.04</v>
      </c>
      <c r="U65" s="12">
        <v>-82.470580344400005</v>
      </c>
      <c r="V65" s="12">
        <v>27.8317978559</v>
      </c>
      <c r="W65" s="12">
        <v>-0.24106</v>
      </c>
    </row>
    <row r="66" spans="1:23" x14ac:dyDescent="0.3">
      <c r="A66" s="12">
        <v>387655.45130000002</v>
      </c>
      <c r="B66" s="12">
        <v>153646.07199999999</v>
      </c>
      <c r="C66" s="12">
        <v>-0.37659999999999999</v>
      </c>
      <c r="D66" s="12">
        <v>65</v>
      </c>
      <c r="E66" s="12" t="s">
        <v>326</v>
      </c>
      <c r="F66" s="12">
        <v>1.0999999999999999E-2</v>
      </c>
      <c r="G66" s="12">
        <v>0.02</v>
      </c>
      <c r="H66" s="12" t="s">
        <v>240</v>
      </c>
      <c r="I66" s="12">
        <v>14</v>
      </c>
      <c r="J66" s="12">
        <v>2</v>
      </c>
      <c r="K66" s="12">
        <v>1.4159999999999999</v>
      </c>
      <c r="L66" s="12">
        <v>0.72</v>
      </c>
      <c r="M66" s="12">
        <v>1.2190000000000001</v>
      </c>
      <c r="N66" s="12">
        <v>1.1579999999999999</v>
      </c>
      <c r="O66" s="12">
        <v>1.829</v>
      </c>
      <c r="P66" s="12">
        <v>8.0000000000000002E-3</v>
      </c>
      <c r="Q66" s="12">
        <v>8.0000000000000002E-3</v>
      </c>
      <c r="R66" s="2">
        <v>43767</v>
      </c>
      <c r="S66" s="13">
        <v>0.40508101851851852</v>
      </c>
      <c r="T66" s="12">
        <v>2.04</v>
      </c>
      <c r="U66" s="12">
        <v>-82.470555059399999</v>
      </c>
      <c r="V66" s="12">
        <v>27.831764833000001</v>
      </c>
      <c r="W66" s="12">
        <v>-0.29043999999999998</v>
      </c>
    </row>
    <row r="67" spans="1:23" x14ac:dyDescent="0.3">
      <c r="A67" s="12">
        <v>387651.42210000003</v>
      </c>
      <c r="B67" s="12">
        <v>153647.5839</v>
      </c>
      <c r="C67" s="12">
        <v>-0.36370000000000002</v>
      </c>
      <c r="D67" s="12">
        <v>66</v>
      </c>
      <c r="E67" s="12" t="s">
        <v>326</v>
      </c>
      <c r="F67" s="12">
        <v>1.0999999999999999E-2</v>
      </c>
      <c r="G67" s="12">
        <v>0.02</v>
      </c>
      <c r="H67" s="12" t="s">
        <v>240</v>
      </c>
      <c r="I67" s="12">
        <v>14</v>
      </c>
      <c r="J67" s="12">
        <v>2</v>
      </c>
      <c r="K67" s="12">
        <v>1.417</v>
      </c>
      <c r="L67" s="12">
        <v>0.72</v>
      </c>
      <c r="M67" s="12">
        <v>1.22</v>
      </c>
      <c r="N67" s="12">
        <v>1.159</v>
      </c>
      <c r="O67" s="12">
        <v>1.831</v>
      </c>
      <c r="P67" s="12">
        <v>8.0000000000000002E-3</v>
      </c>
      <c r="Q67" s="12">
        <v>8.0000000000000002E-3</v>
      </c>
      <c r="R67" s="2">
        <v>43767</v>
      </c>
      <c r="S67" s="13">
        <v>0.40528935185185189</v>
      </c>
      <c r="T67" s="12">
        <v>2.04</v>
      </c>
      <c r="U67" s="12">
        <v>-82.470539555200006</v>
      </c>
      <c r="V67" s="12">
        <v>27.831728525300001</v>
      </c>
      <c r="W67" s="12">
        <v>-0.27751999999999999</v>
      </c>
    </row>
    <row r="68" spans="1:23" x14ac:dyDescent="0.3">
      <c r="A68" s="12">
        <v>387647.35139999999</v>
      </c>
      <c r="B68" s="12">
        <v>153648.40460000001</v>
      </c>
      <c r="C68" s="12">
        <v>-0.34610000000000002</v>
      </c>
      <c r="D68" s="12">
        <v>67</v>
      </c>
      <c r="E68" s="12" t="s">
        <v>326</v>
      </c>
      <c r="F68" s="12">
        <v>1.0999999999999999E-2</v>
      </c>
      <c r="G68" s="12">
        <v>0.02</v>
      </c>
      <c r="H68" s="12" t="s">
        <v>240</v>
      </c>
      <c r="I68" s="12">
        <v>14</v>
      </c>
      <c r="J68" s="12">
        <v>2</v>
      </c>
      <c r="K68" s="12">
        <v>1.4179999999999999</v>
      </c>
      <c r="L68" s="12">
        <v>0.72</v>
      </c>
      <c r="M68" s="12">
        <v>1.2210000000000001</v>
      </c>
      <c r="N68" s="12">
        <v>1.1599999999999999</v>
      </c>
      <c r="O68" s="12">
        <v>1.8320000000000001</v>
      </c>
      <c r="P68" s="12">
        <v>8.0000000000000002E-3</v>
      </c>
      <c r="Q68" s="12">
        <v>8.0000000000000002E-3</v>
      </c>
      <c r="R68" s="2">
        <v>43767</v>
      </c>
      <c r="S68" s="13">
        <v>0.4054976851851852</v>
      </c>
      <c r="T68" s="12">
        <v>2.04</v>
      </c>
      <c r="U68" s="12">
        <v>-82.470531065800003</v>
      </c>
      <c r="V68" s="12">
        <v>27.831691819100001</v>
      </c>
      <c r="W68" s="12">
        <v>-0.25989000000000001</v>
      </c>
    </row>
    <row r="69" spans="1:23" x14ac:dyDescent="0.3">
      <c r="A69" s="12">
        <v>387649.9866</v>
      </c>
      <c r="B69" s="12">
        <v>153645.59270000001</v>
      </c>
      <c r="C69" s="12">
        <v>-0.31940000000000002</v>
      </c>
      <c r="D69" s="12">
        <v>68</v>
      </c>
      <c r="E69" s="12" t="s">
        <v>327</v>
      </c>
      <c r="F69" s="12">
        <v>1.2E-2</v>
      </c>
      <c r="G69" s="12">
        <v>2.1000000000000001E-2</v>
      </c>
      <c r="H69" s="12" t="s">
        <v>240</v>
      </c>
      <c r="I69" s="12">
        <v>14</v>
      </c>
      <c r="J69" s="12">
        <v>1</v>
      </c>
      <c r="K69" s="12">
        <v>1.4219999999999999</v>
      </c>
      <c r="L69" s="12">
        <v>0.72099999999999997</v>
      </c>
      <c r="M69" s="12">
        <v>1.2250000000000001</v>
      </c>
      <c r="N69" s="12">
        <v>1.165</v>
      </c>
      <c r="O69" s="12">
        <v>1.8380000000000001</v>
      </c>
      <c r="P69" s="12">
        <v>8.0000000000000002E-3</v>
      </c>
      <c r="Q69" s="12">
        <v>8.0000000000000002E-3</v>
      </c>
      <c r="R69" s="2">
        <v>43767</v>
      </c>
      <c r="S69" s="13">
        <v>0.40644675925925927</v>
      </c>
      <c r="T69" s="12">
        <v>2.04</v>
      </c>
      <c r="U69" s="12">
        <v>-82.470559712099998</v>
      </c>
      <c r="V69" s="12">
        <v>27.831715502200002</v>
      </c>
      <c r="W69" s="12">
        <v>-0.23321</v>
      </c>
    </row>
    <row r="70" spans="1:23" x14ac:dyDescent="0.3">
      <c r="A70" s="12">
        <v>387653.26500000001</v>
      </c>
      <c r="B70" s="12">
        <v>153644.83749999999</v>
      </c>
      <c r="C70" s="12">
        <v>-0.3377</v>
      </c>
      <c r="D70" s="12">
        <v>69</v>
      </c>
      <c r="E70" s="12" t="s">
        <v>327</v>
      </c>
      <c r="F70" s="12">
        <v>1.2E-2</v>
      </c>
      <c r="G70" s="12">
        <v>0.02</v>
      </c>
      <c r="H70" s="12" t="s">
        <v>240</v>
      </c>
      <c r="I70" s="12">
        <v>14</v>
      </c>
      <c r="J70" s="12">
        <v>2</v>
      </c>
      <c r="K70" s="12">
        <v>1.4219999999999999</v>
      </c>
      <c r="L70" s="12">
        <v>0.72099999999999997</v>
      </c>
      <c r="M70" s="12">
        <v>1.226</v>
      </c>
      <c r="N70" s="12">
        <v>1.1659999999999999</v>
      </c>
      <c r="O70" s="12">
        <v>1.839</v>
      </c>
      <c r="P70" s="12">
        <v>8.0000000000000002E-3</v>
      </c>
      <c r="Q70" s="12">
        <v>8.0000000000000002E-3</v>
      </c>
      <c r="R70" s="2">
        <v>43767</v>
      </c>
      <c r="S70" s="13">
        <v>0.40666666666666668</v>
      </c>
      <c r="T70" s="12">
        <v>2.04</v>
      </c>
      <c r="U70" s="12">
        <v>-82.470567505800005</v>
      </c>
      <c r="V70" s="12">
        <v>27.831745060799999</v>
      </c>
      <c r="W70" s="12">
        <v>-0.25152999999999998</v>
      </c>
    </row>
    <row r="71" spans="1:23" x14ac:dyDescent="0.3">
      <c r="A71" s="12">
        <v>387656.05699999997</v>
      </c>
      <c r="B71" s="12">
        <v>153643.14600000001</v>
      </c>
      <c r="C71" s="12">
        <v>-0.28179999999999999</v>
      </c>
      <c r="D71" s="12">
        <v>70</v>
      </c>
      <c r="E71" s="12" t="s">
        <v>327</v>
      </c>
      <c r="F71" s="12">
        <v>1.2E-2</v>
      </c>
      <c r="G71" s="12">
        <v>0.02</v>
      </c>
      <c r="H71" s="12" t="s">
        <v>240</v>
      </c>
      <c r="I71" s="12">
        <v>14</v>
      </c>
      <c r="J71" s="12">
        <v>2</v>
      </c>
      <c r="K71" s="12">
        <v>1.423</v>
      </c>
      <c r="L71" s="12">
        <v>0.72099999999999997</v>
      </c>
      <c r="M71" s="12">
        <v>1.2270000000000001</v>
      </c>
      <c r="N71" s="12">
        <v>1.167</v>
      </c>
      <c r="O71" s="12">
        <v>1.84</v>
      </c>
      <c r="P71" s="12">
        <v>8.0000000000000002E-3</v>
      </c>
      <c r="Q71" s="12">
        <v>8.0000000000000002E-3</v>
      </c>
      <c r="R71" s="2">
        <v>43767</v>
      </c>
      <c r="S71" s="13">
        <v>0.40684027777777776</v>
      </c>
      <c r="T71" s="12">
        <v>2.04</v>
      </c>
      <c r="U71" s="12">
        <v>-82.470584785</v>
      </c>
      <c r="V71" s="12">
        <v>27.831770197600001</v>
      </c>
      <c r="W71" s="12">
        <v>-0.19564000000000001</v>
      </c>
    </row>
    <row r="72" spans="1:23" x14ac:dyDescent="0.3">
      <c r="A72" s="12">
        <v>387658.7144</v>
      </c>
      <c r="B72" s="12">
        <v>153640.82370000001</v>
      </c>
      <c r="C72" s="12">
        <v>-0.27550000000000002</v>
      </c>
      <c r="D72" s="12">
        <v>71</v>
      </c>
      <c r="E72" s="12" t="s">
        <v>327</v>
      </c>
      <c r="F72" s="12">
        <v>1.2E-2</v>
      </c>
      <c r="G72" s="12">
        <v>2.1000000000000001E-2</v>
      </c>
      <c r="H72" s="12" t="s">
        <v>240</v>
      </c>
      <c r="I72" s="12">
        <v>14</v>
      </c>
      <c r="J72" s="12">
        <v>1</v>
      </c>
      <c r="K72" s="12">
        <v>1.423</v>
      </c>
      <c r="L72" s="12">
        <v>0.72099999999999997</v>
      </c>
      <c r="M72" s="12">
        <v>1.2270000000000001</v>
      </c>
      <c r="N72" s="12">
        <v>1.167</v>
      </c>
      <c r="O72" s="12">
        <v>1.841</v>
      </c>
      <c r="P72" s="12">
        <v>8.0000000000000002E-3</v>
      </c>
      <c r="Q72" s="12">
        <v>8.0000000000000002E-3</v>
      </c>
      <c r="R72" s="2">
        <v>43767</v>
      </c>
      <c r="S72" s="13">
        <v>0.4070023148148148</v>
      </c>
      <c r="T72" s="12">
        <v>2.04</v>
      </c>
      <c r="U72" s="12">
        <v>-82.470608462300007</v>
      </c>
      <c r="V72" s="12">
        <v>27.831794098</v>
      </c>
      <c r="W72" s="12">
        <v>-0.18936</v>
      </c>
    </row>
    <row r="73" spans="1:23" x14ac:dyDescent="0.3">
      <c r="A73" s="12">
        <v>387661.22200000001</v>
      </c>
      <c r="B73" s="12">
        <v>153638.1488</v>
      </c>
      <c r="C73" s="12">
        <v>-0.31709999999999999</v>
      </c>
      <c r="D73" s="12">
        <v>72</v>
      </c>
      <c r="E73" s="12" t="s">
        <v>327</v>
      </c>
      <c r="F73" s="12">
        <v>1.2E-2</v>
      </c>
      <c r="G73" s="12">
        <v>2.1000000000000001E-2</v>
      </c>
      <c r="H73" s="12" t="s">
        <v>240</v>
      </c>
      <c r="I73" s="12">
        <v>14</v>
      </c>
      <c r="J73" s="12">
        <v>2</v>
      </c>
      <c r="K73" s="12">
        <v>1.4239999999999999</v>
      </c>
      <c r="L73" s="12">
        <v>0.72099999999999997</v>
      </c>
      <c r="M73" s="12">
        <v>1.2270000000000001</v>
      </c>
      <c r="N73" s="12">
        <v>1.1679999999999999</v>
      </c>
      <c r="O73" s="12">
        <v>1.8420000000000001</v>
      </c>
      <c r="P73" s="12">
        <v>8.0000000000000002E-3</v>
      </c>
      <c r="Q73" s="12">
        <v>8.0000000000000002E-3</v>
      </c>
      <c r="R73" s="2">
        <v>43767</v>
      </c>
      <c r="S73" s="13">
        <v>0.40717592592592594</v>
      </c>
      <c r="T73" s="12">
        <v>2.04</v>
      </c>
      <c r="U73" s="12">
        <v>-82.470635712999993</v>
      </c>
      <c r="V73" s="12">
        <v>27.831816634300001</v>
      </c>
      <c r="W73" s="12">
        <v>-0.23097000000000001</v>
      </c>
    </row>
    <row r="74" spans="1:23" x14ac:dyDescent="0.3">
      <c r="A74" s="12">
        <v>387664.8124</v>
      </c>
      <c r="B74" s="12">
        <v>153634.4264</v>
      </c>
      <c r="C74" s="12">
        <v>-0.2666</v>
      </c>
      <c r="D74" s="12">
        <v>73</v>
      </c>
      <c r="E74" s="12" t="s">
        <v>327</v>
      </c>
      <c r="F74" s="12">
        <v>1.2E-2</v>
      </c>
      <c r="G74" s="12">
        <v>2.1000000000000001E-2</v>
      </c>
      <c r="H74" s="12" t="s">
        <v>240</v>
      </c>
      <c r="I74" s="12">
        <v>14</v>
      </c>
      <c r="J74" s="12">
        <v>2</v>
      </c>
      <c r="K74" s="12">
        <v>1.639</v>
      </c>
      <c r="L74" s="12">
        <v>0.78100000000000003</v>
      </c>
      <c r="M74" s="12">
        <v>1.4410000000000001</v>
      </c>
      <c r="N74" s="12">
        <v>1.417</v>
      </c>
      <c r="O74" s="12">
        <v>2.1669999999999998</v>
      </c>
      <c r="P74" s="12">
        <v>8.0000000000000002E-3</v>
      </c>
      <c r="Q74" s="12">
        <v>8.9999999999999993E-3</v>
      </c>
      <c r="R74" s="2">
        <v>43767</v>
      </c>
      <c r="S74" s="13">
        <v>0.40737268518518516</v>
      </c>
      <c r="T74" s="12">
        <v>2.04</v>
      </c>
      <c r="U74" s="12">
        <v>-82.470673639200001</v>
      </c>
      <c r="V74" s="12">
        <v>27.831848905800001</v>
      </c>
      <c r="W74" s="12">
        <v>-0.18049000000000001</v>
      </c>
    </row>
    <row r="75" spans="1:23" x14ac:dyDescent="0.3">
      <c r="A75" s="12">
        <v>387668.1936</v>
      </c>
      <c r="B75" s="12">
        <v>153631.29569999999</v>
      </c>
      <c r="C75" s="12">
        <v>-0.2402</v>
      </c>
      <c r="D75" s="12">
        <v>74</v>
      </c>
      <c r="E75" s="12" t="s">
        <v>327</v>
      </c>
      <c r="F75" s="12">
        <v>1.2E-2</v>
      </c>
      <c r="G75" s="12">
        <v>2.1000000000000001E-2</v>
      </c>
      <c r="H75" s="12" t="s">
        <v>240</v>
      </c>
      <c r="I75" s="12">
        <v>14</v>
      </c>
      <c r="J75" s="12">
        <v>1</v>
      </c>
      <c r="K75" s="12">
        <v>1.425</v>
      </c>
      <c r="L75" s="12">
        <v>0.72199999999999998</v>
      </c>
      <c r="M75" s="12">
        <v>1.2290000000000001</v>
      </c>
      <c r="N75" s="12">
        <v>1.17</v>
      </c>
      <c r="O75" s="12">
        <v>1.8440000000000001</v>
      </c>
      <c r="P75" s="12">
        <v>8.0000000000000002E-3</v>
      </c>
      <c r="Q75" s="12">
        <v>8.0000000000000002E-3</v>
      </c>
      <c r="R75" s="2">
        <v>43767</v>
      </c>
      <c r="S75" s="13">
        <v>0.4075462962962963</v>
      </c>
      <c r="T75" s="12">
        <v>2.04</v>
      </c>
      <c r="U75" s="12">
        <v>-82.470705550800005</v>
      </c>
      <c r="V75" s="12">
        <v>27.831879309800001</v>
      </c>
      <c r="W75" s="12">
        <v>-0.15411</v>
      </c>
    </row>
    <row r="76" spans="1:23" x14ac:dyDescent="0.3">
      <c r="A76" s="12">
        <v>387670.94870000001</v>
      </c>
      <c r="B76" s="12">
        <v>153629.16130000001</v>
      </c>
      <c r="C76" s="12">
        <v>-0.17269999999999999</v>
      </c>
      <c r="D76" s="12">
        <v>75</v>
      </c>
      <c r="E76" s="12" t="s">
        <v>327</v>
      </c>
      <c r="F76" s="12">
        <v>1.0999999999999999E-2</v>
      </c>
      <c r="G76" s="12">
        <v>0.02</v>
      </c>
      <c r="H76" s="12" t="s">
        <v>240</v>
      </c>
      <c r="I76" s="12">
        <v>14</v>
      </c>
      <c r="J76" s="12">
        <v>1</v>
      </c>
      <c r="K76" s="12">
        <v>1.6379999999999999</v>
      </c>
      <c r="L76" s="12">
        <v>0.78100000000000003</v>
      </c>
      <c r="M76" s="12">
        <v>1.44</v>
      </c>
      <c r="N76" s="12">
        <v>1.4159999999999999</v>
      </c>
      <c r="O76" s="12">
        <v>2.165</v>
      </c>
      <c r="P76" s="12">
        <v>8.0000000000000002E-3</v>
      </c>
      <c r="Q76" s="12">
        <v>8.0000000000000002E-3</v>
      </c>
      <c r="R76" s="2">
        <v>43767</v>
      </c>
      <c r="S76" s="13">
        <v>0.40769675925925924</v>
      </c>
      <c r="T76" s="12">
        <v>2.04</v>
      </c>
      <c r="U76" s="12">
        <v>-82.470727324600006</v>
      </c>
      <c r="V76" s="12">
        <v>27.831904098300001</v>
      </c>
      <c r="W76" s="12">
        <v>-8.6620000000000003E-2</v>
      </c>
    </row>
    <row r="77" spans="1:23" x14ac:dyDescent="0.3">
      <c r="A77" s="12">
        <v>387675.30209999997</v>
      </c>
      <c r="B77" s="12">
        <v>153627.7248</v>
      </c>
      <c r="C77" s="12">
        <v>-0.24679999999999999</v>
      </c>
      <c r="D77" s="12">
        <v>76</v>
      </c>
      <c r="E77" s="12" t="s">
        <v>327</v>
      </c>
      <c r="F77" s="12">
        <v>1.2E-2</v>
      </c>
      <c r="G77" s="12">
        <v>2.1000000000000001E-2</v>
      </c>
      <c r="H77" s="12" t="s">
        <v>240</v>
      </c>
      <c r="I77" s="12">
        <v>14</v>
      </c>
      <c r="J77" s="12">
        <v>2</v>
      </c>
      <c r="K77" s="12">
        <v>1.4259999999999999</v>
      </c>
      <c r="L77" s="12">
        <v>0.72199999999999998</v>
      </c>
      <c r="M77" s="12">
        <v>1.2290000000000001</v>
      </c>
      <c r="N77" s="12">
        <v>1.171</v>
      </c>
      <c r="O77" s="12">
        <v>1.845</v>
      </c>
      <c r="P77" s="12">
        <v>8.0000000000000002E-3</v>
      </c>
      <c r="Q77" s="12">
        <v>8.0000000000000002E-3</v>
      </c>
      <c r="R77" s="2">
        <v>43767</v>
      </c>
      <c r="S77" s="13">
        <v>0.40785879629629629</v>
      </c>
      <c r="T77" s="12">
        <v>2.04</v>
      </c>
      <c r="U77" s="12">
        <v>-82.470742076199997</v>
      </c>
      <c r="V77" s="12">
        <v>27.831943334200002</v>
      </c>
      <c r="W77" s="12">
        <v>-0.16075</v>
      </c>
    </row>
    <row r="78" spans="1:23" x14ac:dyDescent="0.3">
      <c r="A78" s="12">
        <v>387679.65519999998</v>
      </c>
      <c r="B78" s="12">
        <v>153626.86749999999</v>
      </c>
      <c r="C78" s="12">
        <v>-0.26800000000000002</v>
      </c>
      <c r="D78" s="12">
        <v>77</v>
      </c>
      <c r="E78" s="12" t="s">
        <v>327</v>
      </c>
      <c r="F78" s="12">
        <v>1.2E-2</v>
      </c>
      <c r="G78" s="12">
        <v>2.1000000000000001E-2</v>
      </c>
      <c r="H78" s="12" t="s">
        <v>240</v>
      </c>
      <c r="I78" s="12">
        <v>14</v>
      </c>
      <c r="J78" s="12">
        <v>1</v>
      </c>
      <c r="K78" s="12">
        <v>1.4259999999999999</v>
      </c>
      <c r="L78" s="12">
        <v>0.72199999999999998</v>
      </c>
      <c r="M78" s="12">
        <v>1.23</v>
      </c>
      <c r="N78" s="12">
        <v>1.1719999999999999</v>
      </c>
      <c r="O78" s="12">
        <v>1.8460000000000001</v>
      </c>
      <c r="P78" s="12">
        <v>8.0000000000000002E-3</v>
      </c>
      <c r="Q78" s="12">
        <v>8.0000000000000002E-3</v>
      </c>
      <c r="R78" s="2">
        <v>43767</v>
      </c>
      <c r="S78" s="13">
        <v>0.40803240740740737</v>
      </c>
      <c r="T78" s="12">
        <v>2.04</v>
      </c>
      <c r="U78" s="12">
        <v>-82.470750948200006</v>
      </c>
      <c r="V78" s="12">
        <v>27.831982587500001</v>
      </c>
      <c r="W78" s="12">
        <v>-0.18196999999999999</v>
      </c>
    </row>
    <row r="79" spans="1:23" x14ac:dyDescent="0.3">
      <c r="A79" s="12">
        <v>387680.55719999998</v>
      </c>
      <c r="B79" s="12">
        <v>153626.64660000001</v>
      </c>
      <c r="C79" s="12">
        <v>-0.1961</v>
      </c>
      <c r="D79" s="12">
        <v>78</v>
      </c>
      <c r="E79" s="12" t="s">
        <v>250</v>
      </c>
      <c r="F79" s="12">
        <v>1.0999999999999999E-2</v>
      </c>
      <c r="G79" s="12">
        <v>2.1000000000000001E-2</v>
      </c>
      <c r="H79" s="12" t="s">
        <v>240</v>
      </c>
      <c r="I79" s="12">
        <v>14</v>
      </c>
      <c r="J79" s="12">
        <v>2</v>
      </c>
      <c r="K79" s="12">
        <v>1.4259999999999999</v>
      </c>
      <c r="L79" s="12">
        <v>0.72199999999999998</v>
      </c>
      <c r="M79" s="12">
        <v>1.23</v>
      </c>
      <c r="N79" s="12">
        <v>1.1719999999999999</v>
      </c>
      <c r="O79" s="12">
        <v>1.8460000000000001</v>
      </c>
      <c r="P79" s="12">
        <v>8.0000000000000002E-3</v>
      </c>
      <c r="Q79" s="12">
        <v>8.0000000000000002E-3</v>
      </c>
      <c r="R79" s="2">
        <v>43767</v>
      </c>
      <c r="S79" s="13">
        <v>0.4082175925925926</v>
      </c>
      <c r="T79" s="12">
        <v>2.04</v>
      </c>
      <c r="U79" s="12">
        <v>-82.470753225699994</v>
      </c>
      <c r="V79" s="12">
        <v>27.8319907196</v>
      </c>
      <c r="W79" s="12">
        <v>-0.11007</v>
      </c>
    </row>
    <row r="80" spans="1:23" x14ac:dyDescent="0.3">
      <c r="A80" s="12">
        <v>387682.9964</v>
      </c>
      <c r="B80" s="12">
        <v>153626.4382</v>
      </c>
      <c r="C80" s="12">
        <v>-0.22370000000000001</v>
      </c>
      <c r="D80" s="12">
        <v>79</v>
      </c>
      <c r="E80" s="12" t="s">
        <v>254</v>
      </c>
      <c r="F80" s="12">
        <v>1.2E-2</v>
      </c>
      <c r="G80" s="12">
        <v>2.1000000000000001E-2</v>
      </c>
      <c r="H80" s="12" t="s">
        <v>240</v>
      </c>
      <c r="I80" s="12">
        <v>14</v>
      </c>
      <c r="J80" s="12">
        <v>1</v>
      </c>
      <c r="K80" s="12">
        <v>1.427</v>
      </c>
      <c r="L80" s="12">
        <v>0.72199999999999998</v>
      </c>
      <c r="M80" s="12">
        <v>1.2310000000000001</v>
      </c>
      <c r="N80" s="12">
        <v>1.173</v>
      </c>
      <c r="O80" s="12">
        <v>1.847</v>
      </c>
      <c r="P80" s="12">
        <v>8.0000000000000002E-3</v>
      </c>
      <c r="Q80" s="12">
        <v>8.0000000000000002E-3</v>
      </c>
      <c r="R80" s="2">
        <v>43767</v>
      </c>
      <c r="S80" s="13">
        <v>0.40844907407407405</v>
      </c>
      <c r="T80" s="12">
        <v>2.04</v>
      </c>
      <c r="U80" s="12">
        <v>-82.470755436199994</v>
      </c>
      <c r="V80" s="12">
        <v>27.8320127241</v>
      </c>
      <c r="W80" s="12">
        <v>-0.13769000000000001</v>
      </c>
    </row>
    <row r="81" spans="1:23" x14ac:dyDescent="0.3">
      <c r="A81" s="12">
        <v>387684.86200000002</v>
      </c>
      <c r="B81" s="12">
        <v>153626.25409999999</v>
      </c>
      <c r="C81" s="12">
        <v>-0.2291</v>
      </c>
      <c r="D81" s="12">
        <v>80</v>
      </c>
      <c r="E81" s="12" t="s">
        <v>327</v>
      </c>
      <c r="F81" s="12">
        <v>1.0999999999999999E-2</v>
      </c>
      <c r="G81" s="12">
        <v>2.1000000000000001E-2</v>
      </c>
      <c r="H81" s="12" t="s">
        <v>240</v>
      </c>
      <c r="I81" s="12">
        <v>14</v>
      </c>
      <c r="J81" s="12">
        <v>2</v>
      </c>
      <c r="K81" s="12">
        <v>1.427</v>
      </c>
      <c r="L81" s="12">
        <v>0.72299999999999998</v>
      </c>
      <c r="M81" s="12">
        <v>1.2310000000000001</v>
      </c>
      <c r="N81" s="12">
        <v>1.1739999999999999</v>
      </c>
      <c r="O81" s="12">
        <v>1.8480000000000001</v>
      </c>
      <c r="P81" s="12">
        <v>8.0000000000000002E-3</v>
      </c>
      <c r="Q81" s="12">
        <v>8.0000000000000002E-3</v>
      </c>
      <c r="R81" s="2">
        <v>43767</v>
      </c>
      <c r="S81" s="13">
        <v>0.40859953703703705</v>
      </c>
      <c r="T81" s="12">
        <v>2.04</v>
      </c>
      <c r="U81" s="12">
        <v>-82.470757377599995</v>
      </c>
      <c r="V81" s="12">
        <v>27.8320295531</v>
      </c>
      <c r="W81" s="12">
        <v>-0.1431</v>
      </c>
    </row>
    <row r="82" spans="1:23" x14ac:dyDescent="0.3">
      <c r="A82" s="12">
        <v>387686.60119999998</v>
      </c>
      <c r="B82" s="12">
        <v>153626.5361</v>
      </c>
      <c r="C82" s="12">
        <v>-0.27200000000000002</v>
      </c>
      <c r="D82" s="12">
        <v>81</v>
      </c>
      <c r="E82" s="12" t="s">
        <v>249</v>
      </c>
      <c r="F82" s="12">
        <v>1.0999999999999999E-2</v>
      </c>
      <c r="G82" s="12">
        <v>2.1000000000000001E-2</v>
      </c>
      <c r="H82" s="12" t="s">
        <v>240</v>
      </c>
      <c r="I82" s="12">
        <v>14</v>
      </c>
      <c r="J82" s="12">
        <v>2</v>
      </c>
      <c r="K82" s="12">
        <v>1.4279999999999999</v>
      </c>
      <c r="L82" s="12">
        <v>0.72299999999999998</v>
      </c>
      <c r="M82" s="12">
        <v>1.2310000000000001</v>
      </c>
      <c r="N82" s="12">
        <v>1.1739999999999999</v>
      </c>
      <c r="O82" s="12">
        <v>1.8480000000000001</v>
      </c>
      <c r="P82" s="12">
        <v>8.0000000000000002E-3</v>
      </c>
      <c r="Q82" s="12">
        <v>8.0000000000000002E-3</v>
      </c>
      <c r="R82" s="2">
        <v>43767</v>
      </c>
      <c r="S82" s="13">
        <v>0.40879629629629632</v>
      </c>
      <c r="T82" s="12">
        <v>2.04</v>
      </c>
      <c r="U82" s="12">
        <v>-82.470754582699996</v>
      </c>
      <c r="V82" s="12">
        <v>27.832045257600001</v>
      </c>
      <c r="W82" s="12">
        <v>-0.18601000000000001</v>
      </c>
    </row>
    <row r="83" spans="1:23" x14ac:dyDescent="0.3">
      <c r="A83" s="12">
        <v>387688.28749999998</v>
      </c>
      <c r="B83" s="12">
        <v>153626.1391</v>
      </c>
      <c r="C83" s="12">
        <v>-0.25919999999999999</v>
      </c>
      <c r="D83" s="12">
        <v>82</v>
      </c>
      <c r="E83" s="12" t="s">
        <v>327</v>
      </c>
      <c r="F83" s="12">
        <v>1.2E-2</v>
      </c>
      <c r="G83" s="12">
        <v>2.1000000000000001E-2</v>
      </c>
      <c r="H83" s="12" t="s">
        <v>240</v>
      </c>
      <c r="I83" s="12">
        <v>14</v>
      </c>
      <c r="J83" s="12">
        <v>1</v>
      </c>
      <c r="K83" s="12">
        <v>1.4279999999999999</v>
      </c>
      <c r="L83" s="12">
        <v>0.72299999999999998</v>
      </c>
      <c r="M83" s="12">
        <v>1.232</v>
      </c>
      <c r="N83" s="12">
        <v>1.175</v>
      </c>
      <c r="O83" s="12">
        <v>1.849</v>
      </c>
      <c r="P83" s="12">
        <v>8.0000000000000002E-3</v>
      </c>
      <c r="Q83" s="12">
        <v>8.0000000000000002E-3</v>
      </c>
      <c r="R83" s="2">
        <v>43767</v>
      </c>
      <c r="S83" s="13">
        <v>0.40902777777777777</v>
      </c>
      <c r="T83" s="12">
        <v>2.04</v>
      </c>
      <c r="U83" s="12">
        <v>-82.470758678400003</v>
      </c>
      <c r="V83" s="12">
        <v>27.832060461299999</v>
      </c>
      <c r="W83" s="12">
        <v>-0.17322000000000001</v>
      </c>
    </row>
    <row r="84" spans="1:23" x14ac:dyDescent="0.3">
      <c r="A84" s="12">
        <v>387688.17589999997</v>
      </c>
      <c r="B84" s="12">
        <v>153623.88159999999</v>
      </c>
      <c r="C84" s="12">
        <v>-0.2394</v>
      </c>
      <c r="D84" s="12">
        <v>83</v>
      </c>
      <c r="F84" s="12">
        <v>1.2E-2</v>
      </c>
      <c r="G84" s="12">
        <v>2.1000000000000001E-2</v>
      </c>
      <c r="H84" s="12" t="s">
        <v>240</v>
      </c>
      <c r="I84" s="12">
        <v>14</v>
      </c>
      <c r="J84" s="12">
        <v>2</v>
      </c>
      <c r="K84" s="12">
        <v>1.4279999999999999</v>
      </c>
      <c r="L84" s="12">
        <v>0.72299999999999998</v>
      </c>
      <c r="M84" s="12">
        <v>1.232</v>
      </c>
      <c r="N84" s="12">
        <v>1.1759999999999999</v>
      </c>
      <c r="O84" s="12">
        <v>1.85</v>
      </c>
      <c r="P84" s="12">
        <v>8.0000000000000002E-3</v>
      </c>
      <c r="Q84" s="12">
        <v>8.0000000000000002E-3</v>
      </c>
      <c r="R84" s="2">
        <v>43767</v>
      </c>
      <c r="S84" s="13">
        <v>0.40929398148148149</v>
      </c>
      <c r="T84" s="12">
        <v>2.04</v>
      </c>
      <c r="U84" s="12">
        <v>-82.470781590200005</v>
      </c>
      <c r="V84" s="12">
        <v>27.832059376099998</v>
      </c>
      <c r="W84" s="12">
        <v>-0.15342</v>
      </c>
    </row>
    <row r="85" spans="1:23" x14ac:dyDescent="0.3">
      <c r="A85" s="12">
        <v>387683.51799999998</v>
      </c>
      <c r="B85" s="12">
        <v>153624.25510000001</v>
      </c>
      <c r="C85" s="12">
        <v>-0.1971</v>
      </c>
      <c r="D85" s="12">
        <v>84</v>
      </c>
      <c r="F85" s="12">
        <v>1.2E-2</v>
      </c>
      <c r="G85" s="12">
        <v>2.1000000000000001E-2</v>
      </c>
      <c r="H85" s="12" t="s">
        <v>240</v>
      </c>
      <c r="I85" s="12">
        <v>14</v>
      </c>
      <c r="J85" s="12">
        <v>2</v>
      </c>
      <c r="K85" s="12">
        <v>1.429</v>
      </c>
      <c r="L85" s="12">
        <v>0.72299999999999998</v>
      </c>
      <c r="M85" s="12">
        <v>1.232</v>
      </c>
      <c r="N85" s="12">
        <v>1.1759999999999999</v>
      </c>
      <c r="O85" s="12">
        <v>1.851</v>
      </c>
      <c r="P85" s="12">
        <v>8.0000000000000002E-3</v>
      </c>
      <c r="Q85" s="12">
        <v>8.0000000000000002E-3</v>
      </c>
      <c r="R85" s="2">
        <v>43767</v>
      </c>
      <c r="S85" s="13">
        <v>0.40949074074074071</v>
      </c>
      <c r="T85" s="12">
        <v>2.04</v>
      </c>
      <c r="U85" s="12">
        <v>-82.470777617300001</v>
      </c>
      <c r="V85" s="12">
        <v>27.8320173555</v>
      </c>
      <c r="W85" s="12">
        <v>-0.11108999999999999</v>
      </c>
    </row>
    <row r="86" spans="1:23" x14ac:dyDescent="0.3">
      <c r="A86" s="12">
        <v>387678.64409999998</v>
      </c>
      <c r="B86" s="12">
        <v>153625.07380000001</v>
      </c>
      <c r="C86" s="12">
        <v>-0.22309999999999999</v>
      </c>
      <c r="D86" s="12">
        <v>85</v>
      </c>
      <c r="F86" s="12">
        <v>1.2E-2</v>
      </c>
      <c r="G86" s="12">
        <v>2.1000000000000001E-2</v>
      </c>
      <c r="H86" s="12" t="s">
        <v>240</v>
      </c>
      <c r="I86" s="12">
        <v>14</v>
      </c>
      <c r="J86" s="12">
        <v>2</v>
      </c>
      <c r="K86" s="12">
        <v>1.429</v>
      </c>
      <c r="L86" s="12">
        <v>0.72299999999999998</v>
      </c>
      <c r="M86" s="12">
        <v>1.232</v>
      </c>
      <c r="N86" s="12">
        <v>1.177</v>
      </c>
      <c r="O86" s="12">
        <v>1.851</v>
      </c>
      <c r="P86" s="12">
        <v>8.0000000000000002E-3</v>
      </c>
      <c r="Q86" s="12">
        <v>8.0000000000000002E-3</v>
      </c>
      <c r="R86" s="2">
        <v>43767</v>
      </c>
      <c r="S86" s="13">
        <v>0.40964120370370366</v>
      </c>
      <c r="T86" s="12">
        <v>2.04</v>
      </c>
      <c r="U86" s="12">
        <v>-82.4707691168</v>
      </c>
      <c r="V86" s="12">
        <v>27.831973401100001</v>
      </c>
      <c r="W86" s="12">
        <v>-0.13705999999999999</v>
      </c>
    </row>
    <row r="87" spans="1:23" x14ac:dyDescent="0.3">
      <c r="A87" s="12">
        <v>387673.18070000003</v>
      </c>
      <c r="B87" s="12">
        <v>153625.9535</v>
      </c>
      <c r="C87" s="12">
        <v>-0.19389999999999999</v>
      </c>
      <c r="D87" s="12">
        <v>86</v>
      </c>
      <c r="F87" s="12">
        <v>1.2E-2</v>
      </c>
      <c r="G87" s="12">
        <v>2.1000000000000001E-2</v>
      </c>
      <c r="H87" s="12" t="s">
        <v>240</v>
      </c>
      <c r="I87" s="12">
        <v>14</v>
      </c>
      <c r="J87" s="12">
        <v>1</v>
      </c>
      <c r="K87" s="12">
        <v>1.429</v>
      </c>
      <c r="L87" s="12">
        <v>0.72399999999999998</v>
      </c>
      <c r="M87" s="12">
        <v>1.232</v>
      </c>
      <c r="N87" s="12">
        <v>1.177</v>
      </c>
      <c r="O87" s="12">
        <v>1.8520000000000001</v>
      </c>
      <c r="P87" s="12">
        <v>8.0000000000000002E-3</v>
      </c>
      <c r="Q87" s="12">
        <v>8.0000000000000002E-3</v>
      </c>
      <c r="R87" s="2">
        <v>43767</v>
      </c>
      <c r="S87" s="13">
        <v>0.4098148148148148</v>
      </c>
      <c r="T87" s="12">
        <v>2.04</v>
      </c>
      <c r="U87" s="12">
        <v>-82.470759974200007</v>
      </c>
      <c r="V87" s="12">
        <v>27.831924129099999</v>
      </c>
      <c r="W87" s="12">
        <v>-0.10784000000000001</v>
      </c>
    </row>
    <row r="88" spans="1:23" x14ac:dyDescent="0.3">
      <c r="A88" s="12">
        <v>387667.26770000003</v>
      </c>
      <c r="B88" s="12">
        <v>153627.57019999999</v>
      </c>
      <c r="C88" s="12">
        <v>-0.20269999999999999</v>
      </c>
      <c r="D88" s="12">
        <v>87</v>
      </c>
      <c r="F88" s="12">
        <v>1.2E-2</v>
      </c>
      <c r="G88" s="12">
        <v>2.1999999999999999E-2</v>
      </c>
      <c r="H88" s="12" t="s">
        <v>240</v>
      </c>
      <c r="I88" s="12">
        <v>14</v>
      </c>
      <c r="J88" s="12">
        <v>2</v>
      </c>
      <c r="K88" s="12">
        <v>1.429</v>
      </c>
      <c r="L88" s="12">
        <v>0.72399999999999998</v>
      </c>
      <c r="M88" s="12">
        <v>1.2330000000000001</v>
      </c>
      <c r="N88" s="12">
        <v>1.177</v>
      </c>
      <c r="O88" s="12">
        <v>1.8520000000000001</v>
      </c>
      <c r="P88" s="12">
        <v>8.0000000000000002E-3</v>
      </c>
      <c r="Q88" s="12">
        <v>8.0000000000000002E-3</v>
      </c>
      <c r="R88" s="2">
        <v>43767</v>
      </c>
      <c r="S88" s="13">
        <v>0.40997685185185184</v>
      </c>
      <c r="T88" s="12">
        <v>2.04</v>
      </c>
      <c r="U88" s="12">
        <v>-82.470743332699996</v>
      </c>
      <c r="V88" s="12">
        <v>27.831870825399999</v>
      </c>
      <c r="W88" s="12">
        <v>-0.11661000000000001</v>
      </c>
    </row>
    <row r="89" spans="1:23" x14ac:dyDescent="0.3">
      <c r="A89" s="12">
        <v>387663.06020000001</v>
      </c>
      <c r="B89" s="12">
        <v>153631.43669999999</v>
      </c>
      <c r="C89" s="12">
        <v>-0.2387</v>
      </c>
      <c r="D89" s="12">
        <v>88</v>
      </c>
      <c r="F89" s="12">
        <v>1.0999999999999999E-2</v>
      </c>
      <c r="G89" s="12">
        <v>2.1000000000000001E-2</v>
      </c>
      <c r="H89" s="12" t="s">
        <v>240</v>
      </c>
      <c r="I89" s="12">
        <v>14</v>
      </c>
      <c r="J89" s="12">
        <v>1</v>
      </c>
      <c r="K89" s="12">
        <v>1.43</v>
      </c>
      <c r="L89" s="12">
        <v>0.72399999999999998</v>
      </c>
      <c r="M89" s="12">
        <v>1.2330000000000001</v>
      </c>
      <c r="N89" s="12">
        <v>1.1779999999999999</v>
      </c>
      <c r="O89" s="12">
        <v>1.8520000000000001</v>
      </c>
      <c r="P89" s="12">
        <v>8.0000000000000002E-3</v>
      </c>
      <c r="Q89" s="12">
        <v>8.0000000000000002E-3</v>
      </c>
      <c r="R89" s="2">
        <v>43767</v>
      </c>
      <c r="S89" s="13">
        <v>0.41013888888888889</v>
      </c>
      <c r="T89" s="12">
        <v>2.04</v>
      </c>
      <c r="U89" s="12">
        <v>-82.4707039197</v>
      </c>
      <c r="V89" s="12">
        <v>27.831832990199999</v>
      </c>
      <c r="W89" s="12">
        <v>-0.15257999999999999</v>
      </c>
    </row>
    <row r="90" spans="1:23" x14ac:dyDescent="0.3">
      <c r="A90" s="12">
        <v>387659.80060000002</v>
      </c>
      <c r="B90" s="12">
        <v>153636.23069999999</v>
      </c>
      <c r="C90" s="12">
        <v>-0.31890000000000002</v>
      </c>
      <c r="D90" s="12">
        <v>89</v>
      </c>
      <c r="F90" s="12">
        <v>1.2999999999999999E-2</v>
      </c>
      <c r="G90" s="12">
        <v>2.3E-2</v>
      </c>
      <c r="H90" s="12" t="s">
        <v>240</v>
      </c>
      <c r="I90" s="12">
        <v>12</v>
      </c>
      <c r="J90" s="12">
        <v>1</v>
      </c>
      <c r="K90" s="12">
        <v>1.5409999999999999</v>
      </c>
      <c r="L90" s="12">
        <v>0.83099999999999996</v>
      </c>
      <c r="M90" s="12">
        <v>1.298</v>
      </c>
      <c r="N90" s="12">
        <v>1.319</v>
      </c>
      <c r="O90" s="12">
        <v>2.0289999999999999</v>
      </c>
      <c r="P90" s="12">
        <v>8.9999999999999993E-3</v>
      </c>
      <c r="Q90" s="12">
        <v>8.9999999999999993E-3</v>
      </c>
      <c r="R90" s="2">
        <v>43767</v>
      </c>
      <c r="S90" s="13">
        <v>0.41032407407407406</v>
      </c>
      <c r="T90" s="12">
        <v>2.04</v>
      </c>
      <c r="U90" s="12">
        <v>-82.470655128499999</v>
      </c>
      <c r="V90" s="12">
        <v>27.8318037411</v>
      </c>
      <c r="W90" s="12">
        <v>-0.23275999999999999</v>
      </c>
    </row>
    <row r="91" spans="1:23" x14ac:dyDescent="0.3">
      <c r="A91" s="12">
        <v>387656.83760000003</v>
      </c>
      <c r="B91" s="12">
        <v>153640.04180000001</v>
      </c>
      <c r="C91" s="12">
        <v>-0.35499999999999998</v>
      </c>
      <c r="D91" s="12">
        <v>90</v>
      </c>
      <c r="F91" s="12">
        <v>1.0999999999999999E-2</v>
      </c>
      <c r="G91" s="12">
        <v>2.1000000000000001E-2</v>
      </c>
      <c r="H91" s="12" t="s">
        <v>240</v>
      </c>
      <c r="I91" s="12">
        <v>14</v>
      </c>
      <c r="J91" s="12">
        <v>1</v>
      </c>
      <c r="K91" s="12">
        <v>1.43</v>
      </c>
      <c r="L91" s="12">
        <v>0.72399999999999998</v>
      </c>
      <c r="M91" s="12">
        <v>1.2330000000000001</v>
      </c>
      <c r="N91" s="12">
        <v>1.179</v>
      </c>
      <c r="O91" s="12">
        <v>1.853</v>
      </c>
      <c r="P91" s="12">
        <v>8.0000000000000002E-3</v>
      </c>
      <c r="Q91" s="12">
        <v>8.0000000000000002E-3</v>
      </c>
      <c r="R91" s="2">
        <v>43767</v>
      </c>
      <c r="S91" s="13">
        <v>0.41053240740740743</v>
      </c>
      <c r="T91" s="12">
        <v>2.04</v>
      </c>
      <c r="U91" s="12">
        <v>-82.470616326400005</v>
      </c>
      <c r="V91" s="12">
        <v>27.831777134500001</v>
      </c>
      <c r="W91" s="12">
        <v>-0.26884999999999998</v>
      </c>
    </row>
    <row r="92" spans="1:23" x14ac:dyDescent="0.3">
      <c r="A92" s="12">
        <v>387652.60969999997</v>
      </c>
      <c r="B92" s="12">
        <v>153642.43849999999</v>
      </c>
      <c r="C92" s="12">
        <v>-0.3705</v>
      </c>
      <c r="D92" s="12">
        <v>91</v>
      </c>
      <c r="F92" s="12">
        <v>1.2E-2</v>
      </c>
      <c r="G92" s="12">
        <v>2.1999999999999999E-2</v>
      </c>
      <c r="H92" s="12" t="s">
        <v>240</v>
      </c>
      <c r="I92" s="12">
        <v>14</v>
      </c>
      <c r="J92" s="12">
        <v>2</v>
      </c>
      <c r="K92" s="12">
        <v>1.43</v>
      </c>
      <c r="L92" s="12">
        <v>0.72399999999999998</v>
      </c>
      <c r="M92" s="12">
        <v>1.2330000000000001</v>
      </c>
      <c r="N92" s="12">
        <v>1.179</v>
      </c>
      <c r="O92" s="12">
        <v>1.853</v>
      </c>
      <c r="P92" s="12">
        <v>8.0000000000000002E-3</v>
      </c>
      <c r="Q92" s="12">
        <v>8.0000000000000002E-3</v>
      </c>
      <c r="R92" s="2">
        <v>43767</v>
      </c>
      <c r="S92" s="13">
        <v>0.41072916666666665</v>
      </c>
      <c r="T92" s="12">
        <v>2.04</v>
      </c>
      <c r="U92" s="12">
        <v>-82.470591832699995</v>
      </c>
      <c r="V92" s="12">
        <v>27.831739064299999</v>
      </c>
      <c r="W92" s="12">
        <v>-0.28432000000000002</v>
      </c>
    </row>
    <row r="93" spans="1:23" x14ac:dyDescent="0.3">
      <c r="A93" s="12">
        <v>387649.32919999998</v>
      </c>
      <c r="B93" s="12">
        <v>153643.5141</v>
      </c>
      <c r="C93" s="12">
        <v>-0.34410000000000002</v>
      </c>
      <c r="D93" s="12">
        <v>92</v>
      </c>
      <c r="F93" s="12">
        <v>1.0999999999999999E-2</v>
      </c>
      <c r="G93" s="12">
        <v>2.1999999999999999E-2</v>
      </c>
      <c r="H93" s="12" t="s">
        <v>240</v>
      </c>
      <c r="I93" s="12">
        <v>14</v>
      </c>
      <c r="J93" s="12">
        <v>1</v>
      </c>
      <c r="K93" s="12">
        <v>1.43</v>
      </c>
      <c r="L93" s="12">
        <v>0.72499999999999998</v>
      </c>
      <c r="M93" s="12">
        <v>1.2330000000000001</v>
      </c>
      <c r="N93" s="12">
        <v>1.179</v>
      </c>
      <c r="O93" s="12">
        <v>1.853</v>
      </c>
      <c r="P93" s="12">
        <v>8.0000000000000002E-3</v>
      </c>
      <c r="Q93" s="12">
        <v>8.0000000000000002E-3</v>
      </c>
      <c r="R93" s="2">
        <v>43767</v>
      </c>
      <c r="S93" s="13">
        <v>0.41087962962962959</v>
      </c>
      <c r="T93" s="12">
        <v>2.04</v>
      </c>
      <c r="U93" s="12">
        <v>-82.470580786499994</v>
      </c>
      <c r="V93" s="12">
        <v>27.831709497799999</v>
      </c>
      <c r="W93" s="12">
        <v>-0.25790999999999997</v>
      </c>
    </row>
    <row r="94" spans="1:23" x14ac:dyDescent="0.3">
      <c r="A94" s="12">
        <v>387645.49349999998</v>
      </c>
      <c r="B94" s="12">
        <v>153644.7151</v>
      </c>
      <c r="C94" s="12">
        <v>-0.35089999999999999</v>
      </c>
      <c r="D94" s="12">
        <v>93</v>
      </c>
      <c r="F94" s="12">
        <v>1.0999999999999999E-2</v>
      </c>
      <c r="G94" s="12">
        <v>2.1999999999999999E-2</v>
      </c>
      <c r="H94" s="12" t="s">
        <v>240</v>
      </c>
      <c r="I94" s="12">
        <v>14</v>
      </c>
      <c r="J94" s="12">
        <v>1</v>
      </c>
      <c r="K94" s="12">
        <v>1.43</v>
      </c>
      <c r="L94" s="12">
        <v>0.72499999999999998</v>
      </c>
      <c r="M94" s="12">
        <v>1.2330000000000001</v>
      </c>
      <c r="N94" s="12">
        <v>1.179</v>
      </c>
      <c r="O94" s="12">
        <v>1.8540000000000001</v>
      </c>
      <c r="P94" s="12">
        <v>8.0000000000000002E-3</v>
      </c>
      <c r="Q94" s="12">
        <v>8.0000000000000002E-3</v>
      </c>
      <c r="R94" s="2">
        <v>43767</v>
      </c>
      <c r="S94" s="13">
        <v>0.41104166666666669</v>
      </c>
      <c r="T94" s="12">
        <v>2.04</v>
      </c>
      <c r="U94" s="12">
        <v>-82.470568445799998</v>
      </c>
      <c r="V94" s="12">
        <v>27.8316749255</v>
      </c>
      <c r="W94" s="12">
        <v>-0.26468999999999998</v>
      </c>
    </row>
    <row r="95" spans="1:23" x14ac:dyDescent="0.3">
      <c r="A95" s="12">
        <v>387644.64860000001</v>
      </c>
      <c r="B95" s="12">
        <v>153641.83540000001</v>
      </c>
      <c r="C95" s="12">
        <v>-0.25509999999999999</v>
      </c>
      <c r="D95" s="12">
        <v>94</v>
      </c>
      <c r="F95" s="12">
        <v>1.2E-2</v>
      </c>
      <c r="G95" s="12">
        <v>2.1999999999999999E-2</v>
      </c>
      <c r="H95" s="12" t="s">
        <v>240</v>
      </c>
      <c r="I95" s="12">
        <v>12</v>
      </c>
      <c r="J95" s="12">
        <v>2</v>
      </c>
      <c r="K95" s="12">
        <v>1.542</v>
      </c>
      <c r="L95" s="12">
        <v>0.83299999999999996</v>
      </c>
      <c r="M95" s="12">
        <v>1.298</v>
      </c>
      <c r="N95" s="12">
        <v>1.3220000000000001</v>
      </c>
      <c r="O95" s="12">
        <v>2.0310000000000001</v>
      </c>
      <c r="P95" s="12">
        <v>8.9999999999999993E-3</v>
      </c>
      <c r="Q95" s="12">
        <v>8.0000000000000002E-3</v>
      </c>
      <c r="R95" s="2">
        <v>43767</v>
      </c>
      <c r="S95" s="13">
        <v>0.4111805555555556</v>
      </c>
      <c r="T95" s="12">
        <v>2.04</v>
      </c>
      <c r="U95" s="12">
        <v>-82.470597644899996</v>
      </c>
      <c r="V95" s="12">
        <v>27.831667201399998</v>
      </c>
      <c r="W95" s="12">
        <v>-0.16888</v>
      </c>
    </row>
    <row r="96" spans="1:23" x14ac:dyDescent="0.3">
      <c r="A96" s="12">
        <v>387648.51500000001</v>
      </c>
      <c r="B96" s="12">
        <v>153640.74669999999</v>
      </c>
      <c r="C96" s="12">
        <v>-0.2064</v>
      </c>
      <c r="D96" s="12">
        <v>95</v>
      </c>
      <c r="F96" s="12">
        <v>1.2999999999999999E-2</v>
      </c>
      <c r="G96" s="12">
        <v>2.4E-2</v>
      </c>
      <c r="H96" s="12" t="s">
        <v>240</v>
      </c>
      <c r="I96" s="12">
        <v>13</v>
      </c>
      <c r="J96" s="12">
        <v>2</v>
      </c>
      <c r="K96" s="12">
        <v>1.6439999999999999</v>
      </c>
      <c r="L96" s="12">
        <v>0.81599999999999995</v>
      </c>
      <c r="M96" s="12">
        <v>1.427</v>
      </c>
      <c r="N96" s="12">
        <v>1.4350000000000001</v>
      </c>
      <c r="O96" s="12">
        <v>2.1819999999999999</v>
      </c>
      <c r="P96" s="12">
        <v>8.9999999999999993E-3</v>
      </c>
      <c r="Q96" s="12">
        <v>8.9999999999999993E-3</v>
      </c>
      <c r="R96" s="2">
        <v>43767</v>
      </c>
      <c r="S96" s="13">
        <v>0.41134259259259259</v>
      </c>
      <c r="T96" s="12">
        <v>2.04</v>
      </c>
      <c r="U96" s="12">
        <v>-82.470608846900006</v>
      </c>
      <c r="V96" s="12">
        <v>27.831702054600001</v>
      </c>
      <c r="W96" s="12">
        <v>-0.1202</v>
      </c>
    </row>
    <row r="97" spans="1:23" x14ac:dyDescent="0.3">
      <c r="A97" s="12">
        <v>387653.12770000001</v>
      </c>
      <c r="B97" s="12">
        <v>153639.21179999999</v>
      </c>
      <c r="C97" s="12">
        <v>-0.19800000000000001</v>
      </c>
      <c r="D97" s="12">
        <v>96</v>
      </c>
      <c r="F97" s="12">
        <v>1.4E-2</v>
      </c>
      <c r="G97" s="12">
        <v>2.3E-2</v>
      </c>
      <c r="H97" s="12" t="s">
        <v>240</v>
      </c>
      <c r="I97" s="12">
        <v>11</v>
      </c>
      <c r="J97" s="12">
        <v>2</v>
      </c>
      <c r="K97" s="12">
        <v>1.6919999999999999</v>
      </c>
      <c r="L97" s="12">
        <v>0.875</v>
      </c>
      <c r="M97" s="12">
        <v>1.4490000000000001</v>
      </c>
      <c r="N97" s="12">
        <v>1.47</v>
      </c>
      <c r="O97" s="12">
        <v>2.242</v>
      </c>
      <c r="P97" s="12">
        <v>8.9999999999999993E-3</v>
      </c>
      <c r="Q97" s="12">
        <v>0.01</v>
      </c>
      <c r="R97" s="2">
        <v>43767</v>
      </c>
      <c r="S97" s="13">
        <v>0.41151620370370368</v>
      </c>
      <c r="T97" s="12">
        <v>2.04</v>
      </c>
      <c r="U97" s="12">
        <v>-82.470624607299996</v>
      </c>
      <c r="V97" s="12">
        <v>27.8317436271</v>
      </c>
      <c r="W97" s="12">
        <v>-0.11183</v>
      </c>
    </row>
    <row r="98" spans="1:23" x14ac:dyDescent="0.3">
      <c r="A98" s="12">
        <v>387657.72120000003</v>
      </c>
      <c r="B98" s="12">
        <v>153637.30319999999</v>
      </c>
      <c r="C98" s="12">
        <v>-0.30659999999999998</v>
      </c>
      <c r="D98" s="12">
        <v>97</v>
      </c>
      <c r="F98" s="12">
        <v>2.1999999999999999E-2</v>
      </c>
      <c r="G98" s="12">
        <v>2.5000000000000001E-2</v>
      </c>
      <c r="H98" s="12" t="s">
        <v>240</v>
      </c>
      <c r="I98" s="12">
        <v>13</v>
      </c>
      <c r="J98" s="12">
        <v>2</v>
      </c>
      <c r="K98" s="12">
        <v>1.4610000000000001</v>
      </c>
      <c r="L98" s="12">
        <v>0.77900000000000003</v>
      </c>
      <c r="M98" s="12">
        <v>1.236</v>
      </c>
      <c r="N98" s="12">
        <v>1.2010000000000001</v>
      </c>
      <c r="O98" s="12">
        <v>1.891</v>
      </c>
      <c r="P98" s="12">
        <v>1.7000000000000001E-2</v>
      </c>
      <c r="Q98" s="12">
        <v>1.4E-2</v>
      </c>
      <c r="R98" s="2">
        <v>43767</v>
      </c>
      <c r="S98" s="13">
        <v>0.41184027777777782</v>
      </c>
      <c r="T98" s="12">
        <v>2.04</v>
      </c>
      <c r="U98" s="12">
        <v>-82.470644160500001</v>
      </c>
      <c r="V98" s="12">
        <v>27.831785013400001</v>
      </c>
      <c r="W98" s="12">
        <v>-0.22045000000000001</v>
      </c>
    </row>
    <row r="99" spans="1:23" x14ac:dyDescent="0.3">
      <c r="A99" s="12">
        <v>387661.28450000001</v>
      </c>
      <c r="B99" s="12">
        <v>153630.1269</v>
      </c>
      <c r="C99" s="12">
        <v>-0.19320000000000001</v>
      </c>
      <c r="D99" s="12">
        <v>98</v>
      </c>
      <c r="F99" s="12">
        <v>2.1999999999999999E-2</v>
      </c>
      <c r="G99" s="12">
        <v>2.8000000000000001E-2</v>
      </c>
      <c r="H99" s="12" t="s">
        <v>240</v>
      </c>
      <c r="I99" s="12">
        <v>10</v>
      </c>
      <c r="J99" s="12">
        <v>2</v>
      </c>
      <c r="K99" s="12">
        <v>1.857</v>
      </c>
      <c r="L99" s="12">
        <v>1.321</v>
      </c>
      <c r="M99" s="12">
        <v>1.304</v>
      </c>
      <c r="N99" s="12">
        <v>1.5609999999999999</v>
      </c>
      <c r="O99" s="12">
        <v>2.4260000000000002</v>
      </c>
      <c r="P99" s="12">
        <v>1.9E-2</v>
      </c>
      <c r="Q99" s="12">
        <v>1.0999999999999999E-2</v>
      </c>
      <c r="R99" s="2">
        <v>43767</v>
      </c>
      <c r="S99" s="13">
        <v>0.41204861111111107</v>
      </c>
      <c r="T99" s="12">
        <v>2.04</v>
      </c>
      <c r="U99" s="12">
        <v>-82.470717146400006</v>
      </c>
      <c r="V99" s="12">
        <v>27.8318169207</v>
      </c>
      <c r="W99" s="12">
        <v>-0.10707999999999999</v>
      </c>
    </row>
    <row r="100" spans="1:23" x14ac:dyDescent="0.3">
      <c r="A100" s="12">
        <v>387665.49050000001</v>
      </c>
      <c r="B100" s="12">
        <v>153626.18059999999</v>
      </c>
      <c r="C100" s="12">
        <v>-0.13469999999999999</v>
      </c>
      <c r="D100" s="12">
        <v>99</v>
      </c>
      <c r="F100" s="12">
        <v>1.2E-2</v>
      </c>
      <c r="G100" s="12">
        <v>2.3E-2</v>
      </c>
      <c r="H100" s="12" t="s">
        <v>240</v>
      </c>
      <c r="I100" s="12">
        <v>14</v>
      </c>
      <c r="J100" s="12">
        <v>1</v>
      </c>
      <c r="K100" s="12">
        <v>1.429</v>
      </c>
      <c r="L100" s="12">
        <v>0.72599999999999998</v>
      </c>
      <c r="M100" s="12">
        <v>1.2310000000000001</v>
      </c>
      <c r="N100" s="12">
        <v>1.181</v>
      </c>
      <c r="O100" s="12">
        <v>1.8540000000000001</v>
      </c>
      <c r="P100" s="12">
        <v>8.0000000000000002E-3</v>
      </c>
      <c r="Q100" s="12">
        <v>8.9999999999999993E-3</v>
      </c>
      <c r="R100" s="2">
        <v>43767</v>
      </c>
      <c r="S100" s="13">
        <v>0.41226851851851848</v>
      </c>
      <c r="T100" s="12">
        <v>2.04</v>
      </c>
      <c r="U100" s="12">
        <v>-82.470757369400005</v>
      </c>
      <c r="V100" s="12">
        <v>27.831854739600001</v>
      </c>
      <c r="W100" s="12">
        <v>-4.8599999999999997E-2</v>
      </c>
    </row>
    <row r="101" spans="1:23" x14ac:dyDescent="0.3">
      <c r="A101" s="12">
        <v>387670.69569999998</v>
      </c>
      <c r="B101" s="12">
        <v>153623.15030000001</v>
      </c>
      <c r="C101" s="12">
        <v>-0.1321</v>
      </c>
      <c r="D101" s="12">
        <v>100</v>
      </c>
      <c r="F101" s="12">
        <v>1.2E-2</v>
      </c>
      <c r="G101" s="12">
        <v>2.4E-2</v>
      </c>
      <c r="H101" s="12" t="s">
        <v>240</v>
      </c>
      <c r="I101" s="12">
        <v>14</v>
      </c>
      <c r="J101" s="12">
        <v>1</v>
      </c>
      <c r="K101" s="12">
        <v>1.429</v>
      </c>
      <c r="L101" s="12">
        <v>0.72599999999999998</v>
      </c>
      <c r="M101" s="12">
        <v>1.2310000000000001</v>
      </c>
      <c r="N101" s="12">
        <v>1.181</v>
      </c>
      <c r="O101" s="12">
        <v>1.8540000000000001</v>
      </c>
      <c r="P101" s="12">
        <v>8.9999999999999993E-3</v>
      </c>
      <c r="Q101" s="12">
        <v>8.9999999999999993E-3</v>
      </c>
      <c r="R101" s="2">
        <v>43767</v>
      </c>
      <c r="S101" s="13">
        <v>0.41243055555555558</v>
      </c>
      <c r="T101" s="12">
        <v>2.04</v>
      </c>
      <c r="U101" s="12">
        <v>-82.4707883329</v>
      </c>
      <c r="V101" s="12">
        <v>27.831901607100001</v>
      </c>
      <c r="W101" s="12">
        <v>-4.6019999999999998E-2</v>
      </c>
    </row>
    <row r="102" spans="1:23" x14ac:dyDescent="0.3">
      <c r="A102" s="12">
        <v>387676.49959999998</v>
      </c>
      <c r="B102" s="12">
        <v>153621.8743</v>
      </c>
      <c r="C102" s="12">
        <v>-0.1346</v>
      </c>
      <c r="D102" s="12">
        <v>101</v>
      </c>
      <c r="F102" s="12">
        <v>1.2E-2</v>
      </c>
      <c r="G102" s="12">
        <v>2.3E-2</v>
      </c>
      <c r="H102" s="12" t="s">
        <v>240</v>
      </c>
      <c r="I102" s="12">
        <v>14</v>
      </c>
      <c r="J102" s="12">
        <v>2</v>
      </c>
      <c r="K102" s="12">
        <v>1.429</v>
      </c>
      <c r="L102" s="12">
        <v>0.72599999999999998</v>
      </c>
      <c r="M102" s="12">
        <v>1.2310000000000001</v>
      </c>
      <c r="N102" s="12">
        <v>1.181</v>
      </c>
      <c r="O102" s="12">
        <v>1.8540000000000001</v>
      </c>
      <c r="P102" s="12">
        <v>8.0000000000000002E-3</v>
      </c>
      <c r="Q102" s="12">
        <v>8.0000000000000002E-3</v>
      </c>
      <c r="R102" s="2">
        <v>43767</v>
      </c>
      <c r="S102" s="13">
        <v>0.41259259259259262</v>
      </c>
      <c r="T102" s="12">
        <v>2.04</v>
      </c>
      <c r="U102" s="12">
        <v>-82.470801511700003</v>
      </c>
      <c r="V102" s="12">
        <v>27.8319539381</v>
      </c>
      <c r="W102" s="12">
        <v>-4.8550000000000003E-2</v>
      </c>
    </row>
    <row r="103" spans="1:23" x14ac:dyDescent="0.3">
      <c r="A103" s="12">
        <v>387681.97899999999</v>
      </c>
      <c r="B103" s="12">
        <v>153620.4725</v>
      </c>
      <c r="C103" s="12">
        <v>-0.1331</v>
      </c>
      <c r="D103" s="12">
        <v>102</v>
      </c>
      <c r="F103" s="12">
        <v>1.2E-2</v>
      </c>
      <c r="G103" s="12">
        <v>2.3E-2</v>
      </c>
      <c r="H103" s="12" t="s">
        <v>240</v>
      </c>
      <c r="I103" s="12">
        <v>14</v>
      </c>
      <c r="J103" s="12">
        <v>2</v>
      </c>
      <c r="K103" s="12">
        <v>1.6040000000000001</v>
      </c>
      <c r="L103" s="12">
        <v>0.78600000000000003</v>
      </c>
      <c r="M103" s="12">
        <v>1.399</v>
      </c>
      <c r="N103" s="12">
        <v>1.389</v>
      </c>
      <c r="O103" s="12">
        <v>2.1219999999999999</v>
      </c>
      <c r="P103" s="12">
        <v>8.0000000000000002E-3</v>
      </c>
      <c r="Q103" s="12">
        <v>8.0000000000000002E-3</v>
      </c>
      <c r="R103" s="2">
        <v>43767</v>
      </c>
      <c r="S103" s="13">
        <v>0.41275462962962961</v>
      </c>
      <c r="T103" s="12">
        <v>2.04</v>
      </c>
      <c r="U103" s="12">
        <v>-82.470815954900004</v>
      </c>
      <c r="V103" s="12">
        <v>27.8320033364</v>
      </c>
      <c r="W103" s="12">
        <v>-4.7079999999999997E-2</v>
      </c>
    </row>
    <row r="104" spans="1:23" x14ac:dyDescent="0.3">
      <c r="A104" s="12">
        <v>387677.065</v>
      </c>
      <c r="B104" s="12">
        <v>153629.15119999999</v>
      </c>
      <c r="C104" s="12">
        <v>-0.1928</v>
      </c>
      <c r="D104" s="12">
        <v>103</v>
      </c>
      <c r="E104" s="12" t="s">
        <v>255</v>
      </c>
      <c r="F104" s="12">
        <v>1.2999999999999999E-2</v>
      </c>
      <c r="G104" s="12">
        <v>3.5000000000000003E-2</v>
      </c>
      <c r="H104" s="12" t="s">
        <v>240</v>
      </c>
      <c r="I104" s="12">
        <v>12</v>
      </c>
      <c r="J104" s="12">
        <v>2</v>
      </c>
      <c r="K104" s="12">
        <v>2.2949999999999999</v>
      </c>
      <c r="L104" s="12">
        <v>0.93899999999999995</v>
      </c>
      <c r="M104" s="12">
        <v>2.0939999999999999</v>
      </c>
      <c r="N104" s="12">
        <v>2.0710000000000002</v>
      </c>
      <c r="O104" s="12">
        <v>3.0910000000000002</v>
      </c>
      <c r="P104" s="12">
        <v>8.9999999999999993E-3</v>
      </c>
      <c r="Q104" s="12">
        <v>0.01</v>
      </c>
      <c r="R104" s="2">
        <v>43767</v>
      </c>
      <c r="S104" s="13">
        <v>0.42715277777777777</v>
      </c>
      <c r="T104" s="12">
        <v>2.04</v>
      </c>
      <c r="U104" s="12">
        <v>-82.470727665300004</v>
      </c>
      <c r="V104" s="12">
        <v>27.831959292200001</v>
      </c>
      <c r="W104" s="12">
        <v>-0.10675999999999999</v>
      </c>
    </row>
    <row r="105" spans="1:23" x14ac:dyDescent="0.3">
      <c r="A105" s="12">
        <v>387671.70929999999</v>
      </c>
      <c r="B105" s="12">
        <v>153628.85879999999</v>
      </c>
      <c r="C105" s="12">
        <v>-0.1114</v>
      </c>
      <c r="D105" s="12">
        <v>104</v>
      </c>
      <c r="E105" s="12" t="s">
        <v>251</v>
      </c>
      <c r="F105" s="12">
        <v>1.2999999999999999E-2</v>
      </c>
      <c r="G105" s="12">
        <v>3.5000000000000003E-2</v>
      </c>
      <c r="H105" s="12" t="s">
        <v>240</v>
      </c>
      <c r="I105" s="12">
        <v>12</v>
      </c>
      <c r="J105" s="12">
        <v>1</v>
      </c>
      <c r="K105" s="12">
        <v>2.2890000000000001</v>
      </c>
      <c r="L105" s="12">
        <v>0.93899999999999995</v>
      </c>
      <c r="M105" s="12">
        <v>2.0880000000000001</v>
      </c>
      <c r="N105" s="12">
        <v>2.0670000000000002</v>
      </c>
      <c r="O105" s="12">
        <v>3.0840000000000001</v>
      </c>
      <c r="P105" s="12">
        <v>8.9999999999999993E-3</v>
      </c>
      <c r="Q105" s="12">
        <v>0.01</v>
      </c>
      <c r="R105" s="2">
        <v>43767</v>
      </c>
      <c r="S105" s="13">
        <v>0.42753472222222227</v>
      </c>
      <c r="T105" s="12">
        <v>2.04</v>
      </c>
      <c r="U105" s="12">
        <v>-82.470730424899998</v>
      </c>
      <c r="V105" s="12">
        <v>27.831910951600001</v>
      </c>
      <c r="W105" s="12">
        <v>-2.5329999999999998E-2</v>
      </c>
    </row>
    <row r="106" spans="1:23" x14ac:dyDescent="0.3">
      <c r="A106" s="12">
        <v>387668.38380000001</v>
      </c>
      <c r="B106" s="12">
        <v>153631.75049999999</v>
      </c>
      <c r="C106" s="12">
        <v>-9.0700000000000003E-2</v>
      </c>
      <c r="D106" s="12">
        <v>105</v>
      </c>
      <c r="E106" s="12" t="s">
        <v>264</v>
      </c>
      <c r="F106" s="12">
        <v>1.2999999999999999E-2</v>
      </c>
      <c r="G106" s="12">
        <v>3.2000000000000001E-2</v>
      </c>
      <c r="H106" s="12" t="s">
        <v>240</v>
      </c>
      <c r="I106" s="12">
        <v>12</v>
      </c>
      <c r="J106" s="12">
        <v>1</v>
      </c>
      <c r="K106" s="12">
        <v>2.2850000000000001</v>
      </c>
      <c r="L106" s="12">
        <v>0.93799999999999994</v>
      </c>
      <c r="M106" s="12">
        <v>2.0840000000000001</v>
      </c>
      <c r="N106" s="12">
        <v>2.0630000000000002</v>
      </c>
      <c r="O106" s="12">
        <v>3.0790000000000002</v>
      </c>
      <c r="P106" s="12">
        <v>8.0000000000000002E-3</v>
      </c>
      <c r="Q106" s="12">
        <v>8.9999999999999993E-3</v>
      </c>
      <c r="R106" s="2">
        <v>43767</v>
      </c>
      <c r="S106" s="13">
        <v>0.42777777777777781</v>
      </c>
      <c r="T106" s="12">
        <v>2.04</v>
      </c>
      <c r="U106" s="12">
        <v>-82.470700941499999</v>
      </c>
      <c r="V106" s="12">
        <v>27.831881041900001</v>
      </c>
      <c r="W106" s="12">
        <v>-4.6100000000000004E-3</v>
      </c>
    </row>
    <row r="107" spans="1:23" x14ac:dyDescent="0.3">
      <c r="A107" s="12">
        <v>387665.28120000003</v>
      </c>
      <c r="B107" s="12">
        <v>153633.8143</v>
      </c>
      <c r="C107" s="12">
        <v>-0.1472</v>
      </c>
      <c r="D107" s="12">
        <v>106</v>
      </c>
      <c r="E107" s="12" t="s">
        <v>252</v>
      </c>
      <c r="F107" s="12">
        <v>1.2999999999999999E-2</v>
      </c>
      <c r="G107" s="12">
        <v>3.7999999999999999E-2</v>
      </c>
      <c r="H107" s="12" t="s">
        <v>240</v>
      </c>
      <c r="I107" s="12">
        <v>11</v>
      </c>
      <c r="J107" s="12">
        <v>2</v>
      </c>
      <c r="K107" s="12">
        <v>2.4780000000000002</v>
      </c>
      <c r="L107" s="12">
        <v>0.95699999999999996</v>
      </c>
      <c r="M107" s="12">
        <v>2.286</v>
      </c>
      <c r="N107" s="12">
        <v>2.31</v>
      </c>
      <c r="O107" s="12">
        <v>3.387</v>
      </c>
      <c r="P107" s="12">
        <v>8.9999999999999993E-3</v>
      </c>
      <c r="Q107" s="12">
        <v>8.9999999999999993E-3</v>
      </c>
      <c r="R107" s="2">
        <v>43767</v>
      </c>
      <c r="S107" s="13">
        <v>0.42798611111111112</v>
      </c>
      <c r="T107" s="12">
        <v>2.04</v>
      </c>
      <c r="U107" s="12">
        <v>-82.4706798709</v>
      </c>
      <c r="V107" s="12">
        <v>27.831853115099999</v>
      </c>
      <c r="W107" s="12">
        <v>-6.1089999999999998E-2</v>
      </c>
    </row>
    <row r="108" spans="1:23" x14ac:dyDescent="0.3">
      <c r="A108" s="12">
        <v>387664.04430000001</v>
      </c>
      <c r="B108" s="12">
        <v>153637.00690000001</v>
      </c>
      <c r="C108" s="12">
        <v>-0.29160000000000003</v>
      </c>
      <c r="D108" s="12">
        <v>107</v>
      </c>
      <c r="E108" s="12" t="s">
        <v>257</v>
      </c>
      <c r="F108" s="12">
        <v>1.2999999999999999E-2</v>
      </c>
      <c r="G108" s="12">
        <v>3.6999999999999998E-2</v>
      </c>
      <c r="H108" s="12" t="s">
        <v>240</v>
      </c>
      <c r="I108" s="12">
        <v>11</v>
      </c>
      <c r="J108" s="12">
        <v>2</v>
      </c>
      <c r="K108" s="12">
        <v>2.4780000000000002</v>
      </c>
      <c r="L108" s="12">
        <v>0.95599999999999996</v>
      </c>
      <c r="M108" s="12">
        <v>2.286</v>
      </c>
      <c r="N108" s="12">
        <v>2.3109999999999999</v>
      </c>
      <c r="O108" s="12">
        <v>3.3879999999999999</v>
      </c>
      <c r="P108" s="12">
        <v>8.9999999999999993E-3</v>
      </c>
      <c r="Q108" s="12">
        <v>8.9999999999999993E-3</v>
      </c>
      <c r="R108" s="2">
        <v>43767</v>
      </c>
      <c r="S108" s="13">
        <v>0.42824074074074076</v>
      </c>
      <c r="T108" s="12">
        <v>2.04</v>
      </c>
      <c r="U108" s="12">
        <v>-82.470647414400005</v>
      </c>
      <c r="V108" s="12">
        <v>27.8318420636</v>
      </c>
      <c r="W108" s="12">
        <v>-0.20549000000000001</v>
      </c>
    </row>
    <row r="109" spans="1:23" x14ac:dyDescent="0.3">
      <c r="A109" s="12">
        <v>387659.63370000001</v>
      </c>
      <c r="B109" s="12">
        <v>153639.90400000001</v>
      </c>
      <c r="C109" s="12">
        <v>-0.20480000000000001</v>
      </c>
      <c r="D109" s="12">
        <v>108</v>
      </c>
      <c r="E109" s="12" t="s">
        <v>253</v>
      </c>
      <c r="F109" s="12">
        <v>1.4E-2</v>
      </c>
      <c r="G109" s="12">
        <v>3.9E-2</v>
      </c>
      <c r="H109" s="12" t="s">
        <v>240</v>
      </c>
      <c r="I109" s="12">
        <v>12</v>
      </c>
      <c r="J109" s="12">
        <v>2</v>
      </c>
      <c r="K109" s="12">
        <v>2.2549999999999999</v>
      </c>
      <c r="L109" s="12">
        <v>0.93300000000000005</v>
      </c>
      <c r="M109" s="12">
        <v>2.0529999999999999</v>
      </c>
      <c r="N109" s="12">
        <v>2.036</v>
      </c>
      <c r="O109" s="12">
        <v>3.0379999999999998</v>
      </c>
      <c r="P109" s="12">
        <v>0.01</v>
      </c>
      <c r="Q109" s="12">
        <v>0.01</v>
      </c>
      <c r="R109" s="2">
        <v>43767</v>
      </c>
      <c r="S109" s="13">
        <v>0.42932870370370368</v>
      </c>
      <c r="T109" s="12">
        <v>2.04</v>
      </c>
      <c r="U109" s="12">
        <v>-82.470617833999995</v>
      </c>
      <c r="V109" s="12">
        <v>27.831802362099999</v>
      </c>
      <c r="W109" s="12">
        <v>-0.11866</v>
      </c>
    </row>
    <row r="110" spans="1:23" x14ac:dyDescent="0.3">
      <c r="A110" s="12">
        <v>387655.02250000002</v>
      </c>
      <c r="B110" s="12">
        <v>153643.83429999999</v>
      </c>
      <c r="C110" s="12">
        <v>-0.23039999999999999</v>
      </c>
      <c r="D110" s="12">
        <v>109</v>
      </c>
      <c r="E110" s="12" t="s">
        <v>258</v>
      </c>
      <c r="F110" s="12">
        <v>1.2999999999999999E-2</v>
      </c>
      <c r="G110" s="12">
        <v>3.5000000000000003E-2</v>
      </c>
      <c r="H110" s="12" t="s">
        <v>240</v>
      </c>
      <c r="I110" s="12">
        <v>12</v>
      </c>
      <c r="J110" s="12">
        <v>2</v>
      </c>
      <c r="K110" s="12">
        <v>2.246</v>
      </c>
      <c r="L110" s="12">
        <v>0.93200000000000005</v>
      </c>
      <c r="M110" s="12">
        <v>2.044</v>
      </c>
      <c r="N110" s="12">
        <v>2.028</v>
      </c>
      <c r="O110" s="12">
        <v>3.0270000000000001</v>
      </c>
      <c r="P110" s="12">
        <v>8.9999999999999993E-3</v>
      </c>
      <c r="Q110" s="12">
        <v>8.9999999999999993E-3</v>
      </c>
      <c r="R110" s="2">
        <v>43767</v>
      </c>
      <c r="S110" s="13">
        <v>0.42974537037037036</v>
      </c>
      <c r="T110" s="12">
        <v>2.04</v>
      </c>
      <c r="U110" s="12">
        <v>-82.470577757800001</v>
      </c>
      <c r="V110" s="12">
        <v>27.831760886000001</v>
      </c>
      <c r="W110" s="12">
        <v>-0.14424000000000001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626F-8EB4-45BC-9B86-9F7CB51CC807}">
  <dimension ref="A1:W97"/>
  <sheetViews>
    <sheetView workbookViewId="0">
      <selection sqref="A1:W1048576"/>
    </sheetView>
  </sheetViews>
  <sheetFormatPr defaultRowHeight="14.4" x14ac:dyDescent="0.3"/>
  <cols>
    <col min="1" max="1" width="13.109375" style="12" bestFit="1" customWidth="1"/>
    <col min="2" max="2" width="13" style="12" bestFit="1" customWidth="1"/>
    <col min="3" max="3" width="11.44140625" style="12" bestFit="1" customWidth="1"/>
    <col min="4" max="4" width="8.44140625" style="12" bestFit="1" customWidth="1"/>
    <col min="5" max="5" width="16" style="12" bestFit="1" customWidth="1"/>
    <col min="6" max="6" width="11.33203125" style="12" bestFit="1" customWidth="1"/>
    <col min="7" max="8" width="14.33203125" style="12" bestFit="1" customWidth="1"/>
    <col min="9" max="9" width="8.44140625" style="12" bestFit="1" customWidth="1"/>
    <col min="10" max="10" width="11.5546875" style="12" bestFit="1" customWidth="1"/>
    <col min="11" max="12" width="12" style="12" bestFit="1" customWidth="1"/>
    <col min="13" max="13" width="11.6640625" style="12" bestFit="1" customWidth="1"/>
    <col min="14" max="15" width="12" style="12" bestFit="1" customWidth="1"/>
    <col min="16" max="16" width="11.33203125" style="12" bestFit="1" customWidth="1"/>
    <col min="17" max="17" width="16.6640625" style="12" bestFit="1" customWidth="1"/>
    <col min="18" max="18" width="16.6640625" style="2" bestFit="1" customWidth="1"/>
    <col min="19" max="19" width="15.88671875" style="13" bestFit="1" customWidth="1"/>
    <col min="20" max="20" width="15.88671875" style="12" bestFit="1" customWidth="1"/>
    <col min="21" max="21" width="13.6640625" style="12" bestFit="1" customWidth="1"/>
    <col min="22" max="22" width="13" style="12" bestFit="1" customWidth="1"/>
    <col min="23" max="23" width="9.44140625" style="12" bestFit="1" customWidth="1"/>
  </cols>
  <sheetData>
    <row r="1" spans="1:23" x14ac:dyDescent="0.3">
      <c r="A1" s="9" t="s">
        <v>217</v>
      </c>
      <c r="B1" s="9" t="s">
        <v>218</v>
      </c>
      <c r="C1" s="9" t="s">
        <v>219</v>
      </c>
      <c r="D1" s="9" t="s">
        <v>220</v>
      </c>
      <c r="E1" s="9" t="s">
        <v>221</v>
      </c>
      <c r="F1" s="9" t="s">
        <v>222</v>
      </c>
      <c r="G1" s="9" t="s">
        <v>223</v>
      </c>
      <c r="H1" s="9" t="s">
        <v>224</v>
      </c>
      <c r="I1" s="9" t="s">
        <v>225</v>
      </c>
      <c r="J1" s="9" t="s">
        <v>226</v>
      </c>
      <c r="K1" s="9" t="s">
        <v>227</v>
      </c>
      <c r="L1" s="9" t="s">
        <v>228</v>
      </c>
      <c r="M1" s="9" t="s">
        <v>229</v>
      </c>
      <c r="N1" s="9" t="s">
        <v>230</v>
      </c>
      <c r="O1" s="9" t="s">
        <v>231</v>
      </c>
      <c r="P1" s="9" t="s">
        <v>232</v>
      </c>
      <c r="Q1" s="9" t="s">
        <v>233</v>
      </c>
      <c r="R1" s="10" t="s">
        <v>234</v>
      </c>
      <c r="S1" s="11" t="s">
        <v>22</v>
      </c>
      <c r="T1" s="9" t="s">
        <v>235</v>
      </c>
      <c r="U1" s="9" t="s">
        <v>236</v>
      </c>
      <c r="V1" s="9" t="s">
        <v>237</v>
      </c>
      <c r="W1" s="9" t="s">
        <v>238</v>
      </c>
    </row>
    <row r="2" spans="1:23" x14ac:dyDescent="0.3">
      <c r="A2" s="12">
        <v>387497.92940000002</v>
      </c>
      <c r="B2" s="12">
        <v>153605.86629999999</v>
      </c>
      <c r="C2" s="12">
        <v>-0.31929999999999997</v>
      </c>
      <c r="D2" s="12">
        <v>1</v>
      </c>
      <c r="F2" s="12">
        <v>1.6E-2</v>
      </c>
      <c r="G2" s="12">
        <v>3.9E-2</v>
      </c>
      <c r="H2" s="12" t="s">
        <v>240</v>
      </c>
      <c r="I2" s="12">
        <v>12</v>
      </c>
      <c r="J2" s="12">
        <v>1</v>
      </c>
      <c r="K2" s="12">
        <v>2.1800000000000002</v>
      </c>
      <c r="L2" s="12">
        <v>0.92400000000000004</v>
      </c>
      <c r="M2" s="12">
        <v>1.9750000000000001</v>
      </c>
      <c r="N2" s="12">
        <v>1.9850000000000001</v>
      </c>
      <c r="O2" s="12">
        <v>2.948</v>
      </c>
      <c r="P2" s="12">
        <v>1.0999999999999999E-2</v>
      </c>
      <c r="Q2" s="12">
        <v>1.0999999999999999E-2</v>
      </c>
      <c r="R2" s="2">
        <v>43768</v>
      </c>
      <c r="S2" s="13">
        <v>0.42335648148148147</v>
      </c>
      <c r="T2" s="12">
        <v>2.04</v>
      </c>
      <c r="U2" s="12">
        <v>-82.470957053999996</v>
      </c>
      <c r="V2" s="12">
        <v>27.8303419426</v>
      </c>
      <c r="W2" s="12">
        <v>-0.23230999999999999</v>
      </c>
    </row>
    <row r="3" spans="1:23" x14ac:dyDescent="0.3">
      <c r="A3" s="12">
        <v>387496.09879999998</v>
      </c>
      <c r="B3" s="12">
        <v>153609.3947</v>
      </c>
      <c r="C3" s="12">
        <v>-0.34210000000000002</v>
      </c>
      <c r="D3" s="12">
        <v>2</v>
      </c>
      <c r="F3" s="12">
        <v>1.4E-2</v>
      </c>
      <c r="G3" s="12">
        <v>3.5000000000000003E-2</v>
      </c>
      <c r="H3" s="12" t="s">
        <v>240</v>
      </c>
      <c r="I3" s="12">
        <v>12</v>
      </c>
      <c r="J3" s="12">
        <v>1</v>
      </c>
      <c r="K3" s="12">
        <v>2.1800000000000002</v>
      </c>
      <c r="L3" s="12">
        <v>0.92400000000000004</v>
      </c>
      <c r="M3" s="12">
        <v>1.974</v>
      </c>
      <c r="N3" s="12">
        <v>1.984</v>
      </c>
      <c r="O3" s="12">
        <v>2.948</v>
      </c>
      <c r="P3" s="12">
        <v>0.01</v>
      </c>
      <c r="Q3" s="12">
        <v>0.01</v>
      </c>
      <c r="R3" s="2">
        <v>43768</v>
      </c>
      <c r="S3" s="13">
        <v>0.42356481481481478</v>
      </c>
      <c r="T3" s="12">
        <v>2.04</v>
      </c>
      <c r="U3" s="12">
        <v>-82.470921166099998</v>
      </c>
      <c r="V3" s="12">
        <v>27.830325545200001</v>
      </c>
      <c r="W3" s="12">
        <v>-0.25509999999999999</v>
      </c>
    </row>
    <row r="4" spans="1:23" x14ac:dyDescent="0.3">
      <c r="A4" s="12">
        <v>387494.1347</v>
      </c>
      <c r="B4" s="12">
        <v>153614.37539999999</v>
      </c>
      <c r="C4" s="12">
        <v>-0.4244</v>
      </c>
      <c r="D4" s="12">
        <v>3</v>
      </c>
      <c r="F4" s="12">
        <v>1.4999999999999999E-2</v>
      </c>
      <c r="G4" s="12">
        <v>3.6999999999999998E-2</v>
      </c>
      <c r="H4" s="12" t="s">
        <v>240</v>
      </c>
      <c r="I4" s="12">
        <v>12</v>
      </c>
      <c r="J4" s="12">
        <v>2</v>
      </c>
      <c r="K4" s="12">
        <v>2.1789999999999998</v>
      </c>
      <c r="L4" s="12">
        <v>0.92400000000000004</v>
      </c>
      <c r="M4" s="12">
        <v>1.9730000000000001</v>
      </c>
      <c r="N4" s="12">
        <v>1.984</v>
      </c>
      <c r="O4" s="12">
        <v>2.9470000000000001</v>
      </c>
      <c r="P4" s="12">
        <v>0.01</v>
      </c>
      <c r="Q4" s="12">
        <v>1.0999999999999999E-2</v>
      </c>
      <c r="R4" s="2">
        <v>43768</v>
      </c>
      <c r="S4" s="13">
        <v>0.42376157407407411</v>
      </c>
      <c r="T4" s="12">
        <v>2.04</v>
      </c>
      <c r="U4" s="12">
        <v>-82.470870530799999</v>
      </c>
      <c r="V4" s="12">
        <v>27.830307993400002</v>
      </c>
      <c r="W4" s="12">
        <v>-0.33739000000000002</v>
      </c>
    </row>
    <row r="5" spans="1:23" x14ac:dyDescent="0.3">
      <c r="A5" s="12">
        <v>387492.32160000002</v>
      </c>
      <c r="B5" s="12">
        <v>153619.2824</v>
      </c>
      <c r="C5" s="12">
        <v>-0.39489999999999997</v>
      </c>
      <c r="D5" s="12">
        <v>4</v>
      </c>
      <c r="F5" s="12">
        <v>1.4E-2</v>
      </c>
      <c r="G5" s="12">
        <v>3.4000000000000002E-2</v>
      </c>
      <c r="H5" s="12" t="s">
        <v>240</v>
      </c>
      <c r="I5" s="12">
        <v>12</v>
      </c>
      <c r="J5" s="12">
        <v>2</v>
      </c>
      <c r="K5" s="12">
        <v>2.1779999999999999</v>
      </c>
      <c r="L5" s="12">
        <v>0.92400000000000004</v>
      </c>
      <c r="M5" s="12">
        <v>1.972</v>
      </c>
      <c r="N5" s="12">
        <v>1.9830000000000001</v>
      </c>
      <c r="O5" s="12">
        <v>2.9460000000000002</v>
      </c>
      <c r="P5" s="12">
        <v>8.9999999999999993E-3</v>
      </c>
      <c r="Q5" s="12">
        <v>0.01</v>
      </c>
      <c r="R5" s="2">
        <v>43768</v>
      </c>
      <c r="S5" s="13">
        <v>0.42394675925925923</v>
      </c>
      <c r="T5" s="12">
        <v>2.04</v>
      </c>
      <c r="U5" s="12">
        <v>-82.4708206496</v>
      </c>
      <c r="V5" s="12">
        <v>27.830291801600001</v>
      </c>
      <c r="W5" s="12">
        <v>-0.30787999999999999</v>
      </c>
    </row>
    <row r="6" spans="1:23" x14ac:dyDescent="0.3">
      <c r="A6" s="12">
        <v>387491.11369999999</v>
      </c>
      <c r="B6" s="12">
        <v>153623.77420000001</v>
      </c>
      <c r="C6" s="12">
        <v>-0.49709999999999999</v>
      </c>
      <c r="D6" s="12">
        <v>5</v>
      </c>
      <c r="F6" s="12">
        <v>1.4E-2</v>
      </c>
      <c r="G6" s="12">
        <v>3.5000000000000003E-2</v>
      </c>
      <c r="H6" s="12" t="s">
        <v>240</v>
      </c>
      <c r="I6" s="12">
        <v>12</v>
      </c>
      <c r="J6" s="12">
        <v>2</v>
      </c>
      <c r="K6" s="12">
        <v>2.177</v>
      </c>
      <c r="L6" s="12">
        <v>0.92400000000000004</v>
      </c>
      <c r="M6" s="12">
        <v>1.9710000000000001</v>
      </c>
      <c r="N6" s="12">
        <v>1.9830000000000001</v>
      </c>
      <c r="O6" s="12">
        <v>2.9449999999999998</v>
      </c>
      <c r="P6" s="12">
        <v>0.01</v>
      </c>
      <c r="Q6" s="12">
        <v>0.01</v>
      </c>
      <c r="R6" s="2">
        <v>43768</v>
      </c>
      <c r="S6" s="13">
        <v>0.4241435185185185</v>
      </c>
      <c r="T6" s="12">
        <v>2.04</v>
      </c>
      <c r="U6" s="12">
        <v>-82.470775006599993</v>
      </c>
      <c r="V6" s="12">
        <v>27.830281056899999</v>
      </c>
      <c r="W6" s="12">
        <v>-0.41006999999999999</v>
      </c>
    </row>
    <row r="7" spans="1:23" x14ac:dyDescent="0.3">
      <c r="A7" s="12">
        <v>387489.42629999999</v>
      </c>
      <c r="B7" s="12">
        <v>153629.5453</v>
      </c>
      <c r="C7" s="12">
        <v>-0.60309999999999997</v>
      </c>
      <c r="D7" s="12">
        <v>6</v>
      </c>
      <c r="F7" s="12">
        <v>1.2999999999999999E-2</v>
      </c>
      <c r="G7" s="12">
        <v>3.3000000000000002E-2</v>
      </c>
      <c r="H7" s="12" t="s">
        <v>240</v>
      </c>
      <c r="I7" s="12">
        <v>12</v>
      </c>
      <c r="J7" s="12">
        <v>2</v>
      </c>
      <c r="K7" s="12">
        <v>2.1659999999999999</v>
      </c>
      <c r="L7" s="12">
        <v>0.92400000000000004</v>
      </c>
      <c r="M7" s="12">
        <v>1.9590000000000001</v>
      </c>
      <c r="N7" s="12">
        <v>1.974</v>
      </c>
      <c r="O7" s="12">
        <v>2.93</v>
      </c>
      <c r="P7" s="12">
        <v>8.9999999999999993E-3</v>
      </c>
      <c r="Q7" s="12">
        <v>8.9999999999999993E-3</v>
      </c>
      <c r="R7" s="2">
        <v>43768</v>
      </c>
      <c r="S7" s="13">
        <v>0.42584490740740738</v>
      </c>
      <c r="T7" s="12">
        <v>2.04</v>
      </c>
      <c r="U7" s="12">
        <v>-82.470716358800004</v>
      </c>
      <c r="V7" s="12">
        <v>27.830266029299999</v>
      </c>
      <c r="W7" s="12">
        <v>-0.51605999999999996</v>
      </c>
    </row>
    <row r="8" spans="1:23" x14ac:dyDescent="0.3">
      <c r="A8" s="12">
        <v>387534.96840000001</v>
      </c>
      <c r="B8" s="12">
        <v>153646.01139999999</v>
      </c>
      <c r="C8" s="12">
        <v>-0.61270000000000002</v>
      </c>
      <c r="D8" s="12">
        <v>7</v>
      </c>
      <c r="F8" s="12">
        <v>1.4E-2</v>
      </c>
      <c r="G8" s="12">
        <v>3.5000000000000003E-2</v>
      </c>
      <c r="H8" s="12" t="s">
        <v>240</v>
      </c>
      <c r="I8" s="12">
        <v>12</v>
      </c>
      <c r="J8" s="12">
        <v>1</v>
      </c>
      <c r="K8" s="12">
        <v>2.1549999999999998</v>
      </c>
      <c r="L8" s="12">
        <v>0.92400000000000004</v>
      </c>
      <c r="M8" s="12">
        <v>1.9470000000000001</v>
      </c>
      <c r="N8" s="12">
        <v>1.964</v>
      </c>
      <c r="O8" s="12">
        <v>2.9159999999999999</v>
      </c>
      <c r="P8" s="12">
        <v>0.01</v>
      </c>
      <c r="Q8" s="12">
        <v>0.01</v>
      </c>
      <c r="R8" s="2">
        <v>43768</v>
      </c>
      <c r="S8" s="13">
        <v>0.42689814814814814</v>
      </c>
      <c r="T8" s="12">
        <v>2.04</v>
      </c>
      <c r="U8" s="12">
        <v>-82.470550985100004</v>
      </c>
      <c r="V8" s="12">
        <v>27.830677577100001</v>
      </c>
      <c r="W8" s="12">
        <v>-0.52590999999999999</v>
      </c>
    </row>
    <row r="9" spans="1:23" x14ac:dyDescent="0.3">
      <c r="A9" s="12">
        <v>387536.43199999997</v>
      </c>
      <c r="B9" s="12">
        <v>153641.3474</v>
      </c>
      <c r="C9" s="12">
        <v>-0.57210000000000005</v>
      </c>
      <c r="D9" s="12">
        <v>8</v>
      </c>
      <c r="F9" s="12">
        <v>1.2999999999999999E-2</v>
      </c>
      <c r="G9" s="12">
        <v>3.3000000000000002E-2</v>
      </c>
      <c r="H9" s="12" t="s">
        <v>240</v>
      </c>
      <c r="I9" s="12">
        <v>12</v>
      </c>
      <c r="J9" s="12">
        <v>4</v>
      </c>
      <c r="K9" s="12">
        <v>2.1539999999999999</v>
      </c>
      <c r="L9" s="12">
        <v>0.92400000000000004</v>
      </c>
      <c r="M9" s="12">
        <v>1.9450000000000001</v>
      </c>
      <c r="N9" s="12">
        <v>1.962</v>
      </c>
      <c r="O9" s="12">
        <v>2.9140000000000001</v>
      </c>
      <c r="P9" s="12">
        <v>8.9999999999999993E-3</v>
      </c>
      <c r="Q9" s="12">
        <v>8.9999999999999993E-3</v>
      </c>
      <c r="R9" s="2">
        <v>43768</v>
      </c>
      <c r="S9" s="13">
        <v>0.42709490740740735</v>
      </c>
      <c r="T9" s="12">
        <v>2.04</v>
      </c>
      <c r="U9" s="12">
        <v>-82.470598386199995</v>
      </c>
      <c r="V9" s="12">
        <v>27.830690623500001</v>
      </c>
      <c r="W9" s="12">
        <v>-0.48531999999999997</v>
      </c>
    </row>
    <row r="10" spans="1:23" x14ac:dyDescent="0.3">
      <c r="A10" s="12">
        <v>387537.97840000002</v>
      </c>
      <c r="B10" s="12">
        <v>153636.59330000001</v>
      </c>
      <c r="C10" s="12">
        <v>-0.48139999999999999</v>
      </c>
      <c r="D10" s="12">
        <v>9</v>
      </c>
      <c r="F10" s="12">
        <v>1.2999999999999999E-2</v>
      </c>
      <c r="G10" s="12">
        <v>3.4000000000000002E-2</v>
      </c>
      <c r="H10" s="12" t="s">
        <v>240</v>
      </c>
      <c r="I10" s="12">
        <v>12</v>
      </c>
      <c r="J10" s="12">
        <v>1</v>
      </c>
      <c r="K10" s="12">
        <v>2.1509999999999998</v>
      </c>
      <c r="L10" s="12">
        <v>0.92400000000000004</v>
      </c>
      <c r="M10" s="12">
        <v>1.9419999999999999</v>
      </c>
      <c r="N10" s="12">
        <v>1.96</v>
      </c>
      <c r="O10" s="12">
        <v>2.91</v>
      </c>
      <c r="P10" s="12">
        <v>8.9999999999999993E-3</v>
      </c>
      <c r="Q10" s="12">
        <v>0.01</v>
      </c>
      <c r="R10" s="2">
        <v>43768</v>
      </c>
      <c r="S10" s="13">
        <v>0.42731481481481487</v>
      </c>
      <c r="T10" s="12">
        <v>2.04</v>
      </c>
      <c r="U10" s="12">
        <v>-82.470646705099995</v>
      </c>
      <c r="V10" s="12">
        <v>27.830704413900001</v>
      </c>
      <c r="W10" s="12">
        <v>-0.39462999999999998</v>
      </c>
    </row>
    <row r="11" spans="1:23" x14ac:dyDescent="0.3">
      <c r="A11" s="12">
        <v>387539.59759999998</v>
      </c>
      <c r="B11" s="12">
        <v>153632.06570000001</v>
      </c>
      <c r="C11" s="12">
        <v>-0.50739999999999996</v>
      </c>
      <c r="D11" s="12">
        <v>10</v>
      </c>
      <c r="F11" s="12">
        <v>1.4E-2</v>
      </c>
      <c r="G11" s="12">
        <v>3.5000000000000003E-2</v>
      </c>
      <c r="H11" s="12" t="s">
        <v>240</v>
      </c>
      <c r="I11" s="12">
        <v>12</v>
      </c>
      <c r="J11" s="12">
        <v>1</v>
      </c>
      <c r="K11" s="12">
        <v>2.149</v>
      </c>
      <c r="L11" s="12">
        <v>0.92400000000000004</v>
      </c>
      <c r="M11" s="12">
        <v>1.94</v>
      </c>
      <c r="N11" s="12">
        <v>1.958</v>
      </c>
      <c r="O11" s="12">
        <v>2.907</v>
      </c>
      <c r="P11" s="12">
        <v>0.01</v>
      </c>
      <c r="Q11" s="12">
        <v>0.01</v>
      </c>
      <c r="R11" s="2">
        <v>43768</v>
      </c>
      <c r="S11" s="13">
        <v>0.42752314814814812</v>
      </c>
      <c r="T11" s="12">
        <v>2.04</v>
      </c>
      <c r="U11" s="12">
        <v>-82.470692727699998</v>
      </c>
      <c r="V11" s="12">
        <v>27.8307188691</v>
      </c>
      <c r="W11" s="12">
        <v>-0.42064000000000001</v>
      </c>
    </row>
    <row r="12" spans="1:23" x14ac:dyDescent="0.3">
      <c r="A12" s="12">
        <v>387540.31180000002</v>
      </c>
      <c r="B12" s="12">
        <v>153628.45000000001</v>
      </c>
      <c r="C12" s="12">
        <v>-0.52929999999999999</v>
      </c>
      <c r="D12" s="12">
        <v>11</v>
      </c>
      <c r="E12" s="12" t="s">
        <v>328</v>
      </c>
      <c r="F12" s="12">
        <v>1.2999999999999999E-2</v>
      </c>
      <c r="G12" s="12">
        <v>3.4000000000000002E-2</v>
      </c>
      <c r="H12" s="12" t="s">
        <v>240</v>
      </c>
      <c r="I12" s="12">
        <v>12</v>
      </c>
      <c r="J12" s="12">
        <v>1</v>
      </c>
      <c r="K12" s="12">
        <v>2.1469999999999998</v>
      </c>
      <c r="L12" s="12">
        <v>0.92400000000000004</v>
      </c>
      <c r="M12" s="12">
        <v>1.9379999999999999</v>
      </c>
      <c r="N12" s="12">
        <v>1.956</v>
      </c>
      <c r="O12" s="12">
        <v>2.9039999999999999</v>
      </c>
      <c r="P12" s="12">
        <v>8.9999999999999993E-3</v>
      </c>
      <c r="Q12" s="12">
        <v>0.01</v>
      </c>
      <c r="R12" s="2">
        <v>43768</v>
      </c>
      <c r="S12" s="13">
        <v>0.4279398148148148</v>
      </c>
      <c r="T12" s="12">
        <v>2.04</v>
      </c>
      <c r="U12" s="12">
        <v>-82.470729458400001</v>
      </c>
      <c r="V12" s="12">
        <v>27.830725188999999</v>
      </c>
      <c r="W12" s="12">
        <v>-0.44253999999999999</v>
      </c>
    </row>
    <row r="13" spans="1:23" x14ac:dyDescent="0.3">
      <c r="A13" s="12">
        <v>387538.52840000001</v>
      </c>
      <c r="B13" s="12">
        <v>153629.8498</v>
      </c>
      <c r="C13" s="12">
        <v>-0.53010000000000002</v>
      </c>
      <c r="D13" s="12">
        <v>12</v>
      </c>
      <c r="F13" s="12">
        <v>1.2999999999999999E-2</v>
      </c>
      <c r="G13" s="12">
        <v>3.3000000000000002E-2</v>
      </c>
      <c r="H13" s="12" t="s">
        <v>240</v>
      </c>
      <c r="I13" s="12">
        <v>12</v>
      </c>
      <c r="J13" s="12">
        <v>1</v>
      </c>
      <c r="K13" s="12">
        <v>2.141</v>
      </c>
      <c r="L13" s="12">
        <v>0.92400000000000004</v>
      </c>
      <c r="M13" s="12">
        <v>1.931</v>
      </c>
      <c r="N13" s="12">
        <v>1.95</v>
      </c>
      <c r="O13" s="12">
        <v>2.8959999999999999</v>
      </c>
      <c r="P13" s="12">
        <v>8.9999999999999993E-3</v>
      </c>
      <c r="Q13" s="12">
        <v>8.9999999999999993E-3</v>
      </c>
      <c r="R13" s="2">
        <v>43768</v>
      </c>
      <c r="S13" s="13">
        <v>0.42815972222222221</v>
      </c>
      <c r="T13" s="12">
        <v>2.04</v>
      </c>
      <c r="U13" s="12">
        <v>-82.470715179600006</v>
      </c>
      <c r="V13" s="12">
        <v>27.8307091438</v>
      </c>
      <c r="W13" s="12">
        <v>-0.44333</v>
      </c>
    </row>
    <row r="14" spans="1:23" x14ac:dyDescent="0.3">
      <c r="A14" s="12">
        <v>387536.2868</v>
      </c>
      <c r="B14" s="12">
        <v>153634.89799999999</v>
      </c>
      <c r="C14" s="12">
        <v>-0.52900000000000003</v>
      </c>
      <c r="D14" s="12">
        <v>13</v>
      </c>
      <c r="F14" s="12">
        <v>1.2999999999999999E-2</v>
      </c>
      <c r="G14" s="12">
        <v>3.3000000000000002E-2</v>
      </c>
      <c r="H14" s="12" t="s">
        <v>240</v>
      </c>
      <c r="I14" s="12">
        <v>12</v>
      </c>
      <c r="J14" s="12">
        <v>2</v>
      </c>
      <c r="K14" s="12">
        <v>2.1379999999999999</v>
      </c>
      <c r="L14" s="12">
        <v>0.92400000000000004</v>
      </c>
      <c r="M14" s="12">
        <v>1.9279999999999999</v>
      </c>
      <c r="N14" s="12">
        <v>1.9470000000000001</v>
      </c>
      <c r="O14" s="12">
        <v>2.8919999999999999</v>
      </c>
      <c r="P14" s="12">
        <v>8.9999999999999993E-3</v>
      </c>
      <c r="Q14" s="12">
        <v>8.9999999999999993E-3</v>
      </c>
      <c r="R14" s="2">
        <v>43768</v>
      </c>
      <c r="S14" s="13">
        <v>0.42837962962962961</v>
      </c>
      <c r="T14" s="12">
        <v>2.04</v>
      </c>
      <c r="U14" s="12">
        <v>-82.470663848200005</v>
      </c>
      <c r="V14" s="12">
        <v>27.83068909</v>
      </c>
      <c r="W14" s="12">
        <v>-0.44222</v>
      </c>
    </row>
    <row r="15" spans="1:23" x14ac:dyDescent="0.3">
      <c r="A15" s="12">
        <v>387534.16039999999</v>
      </c>
      <c r="B15" s="12">
        <v>153640.49559999999</v>
      </c>
      <c r="C15" s="12">
        <v>-0.58630000000000004</v>
      </c>
      <c r="D15" s="12">
        <v>14</v>
      </c>
      <c r="F15" s="12">
        <v>1.2999999999999999E-2</v>
      </c>
      <c r="G15" s="12">
        <v>3.3000000000000002E-2</v>
      </c>
      <c r="H15" s="12" t="s">
        <v>240</v>
      </c>
      <c r="I15" s="12">
        <v>12</v>
      </c>
      <c r="J15" s="12">
        <v>2</v>
      </c>
      <c r="K15" s="12">
        <v>2.1349999999999998</v>
      </c>
      <c r="L15" s="12">
        <v>0.92400000000000004</v>
      </c>
      <c r="M15" s="12">
        <v>1.9239999999999999</v>
      </c>
      <c r="N15" s="12">
        <v>1.944</v>
      </c>
      <c r="O15" s="12">
        <v>2.8879999999999999</v>
      </c>
      <c r="P15" s="12">
        <v>8.9999999999999993E-3</v>
      </c>
      <c r="Q15" s="12">
        <v>8.9999999999999993E-3</v>
      </c>
      <c r="R15" s="2">
        <v>43768</v>
      </c>
      <c r="S15" s="13">
        <v>0.42858796296296298</v>
      </c>
      <c r="T15" s="12">
        <v>2.04</v>
      </c>
      <c r="U15" s="12">
        <v>-82.470606944400004</v>
      </c>
      <c r="V15" s="12">
        <v>27.830670094799999</v>
      </c>
      <c r="W15" s="12">
        <v>-0.49951000000000001</v>
      </c>
    </row>
    <row r="16" spans="1:23" x14ac:dyDescent="0.3">
      <c r="A16" s="12">
        <v>387532.22120000003</v>
      </c>
      <c r="B16" s="12">
        <v>153645.62210000001</v>
      </c>
      <c r="C16" s="12">
        <v>-0.64200000000000002</v>
      </c>
      <c r="D16" s="12">
        <v>15</v>
      </c>
      <c r="F16" s="12">
        <v>1.2999999999999999E-2</v>
      </c>
      <c r="G16" s="12">
        <v>3.4000000000000002E-2</v>
      </c>
      <c r="H16" s="12" t="s">
        <v>240</v>
      </c>
      <c r="I16" s="12">
        <v>12</v>
      </c>
      <c r="J16" s="12">
        <v>1</v>
      </c>
      <c r="K16" s="12">
        <v>2.13</v>
      </c>
      <c r="L16" s="12">
        <v>0.92400000000000004</v>
      </c>
      <c r="M16" s="12">
        <v>1.919</v>
      </c>
      <c r="N16" s="12">
        <v>1.9390000000000001</v>
      </c>
      <c r="O16" s="12">
        <v>2.88</v>
      </c>
      <c r="P16" s="12">
        <v>8.9999999999999993E-3</v>
      </c>
      <c r="Q16" s="12">
        <v>8.9999999999999993E-3</v>
      </c>
      <c r="R16" s="2">
        <v>43768</v>
      </c>
      <c r="S16" s="13">
        <v>0.4289351851851852</v>
      </c>
      <c r="T16" s="12">
        <v>2.04</v>
      </c>
      <c r="U16" s="12">
        <v>-82.470554829899996</v>
      </c>
      <c r="V16" s="12">
        <v>27.830652772600001</v>
      </c>
      <c r="W16" s="12">
        <v>-0.55520000000000003</v>
      </c>
    </row>
    <row r="17" spans="1:23" x14ac:dyDescent="0.3">
      <c r="A17" s="12">
        <v>387527.23109999998</v>
      </c>
      <c r="B17" s="12">
        <v>153644.64350000001</v>
      </c>
      <c r="C17" s="12">
        <v>-0.63349999999999995</v>
      </c>
      <c r="D17" s="12">
        <v>16</v>
      </c>
      <c r="F17" s="12">
        <v>1.4E-2</v>
      </c>
      <c r="G17" s="12">
        <v>3.5999999999999997E-2</v>
      </c>
      <c r="H17" s="12" t="s">
        <v>240</v>
      </c>
      <c r="I17" s="12">
        <v>12</v>
      </c>
      <c r="J17" s="12">
        <v>2</v>
      </c>
      <c r="K17" s="12">
        <v>2.1269999999999998</v>
      </c>
      <c r="L17" s="12">
        <v>0.92400000000000004</v>
      </c>
      <c r="M17" s="12">
        <v>1.9159999999999999</v>
      </c>
      <c r="N17" s="12">
        <v>1.9370000000000001</v>
      </c>
      <c r="O17" s="12">
        <v>2.8769999999999998</v>
      </c>
      <c r="P17" s="12">
        <v>0.01</v>
      </c>
      <c r="Q17" s="12">
        <v>0.01</v>
      </c>
      <c r="R17" s="2">
        <v>43768</v>
      </c>
      <c r="S17" s="13">
        <v>0.42914351851851856</v>
      </c>
      <c r="T17" s="12">
        <v>2.04</v>
      </c>
      <c r="U17" s="12">
        <v>-82.470564569399997</v>
      </c>
      <c r="V17" s="12">
        <v>27.830607707399999</v>
      </c>
      <c r="W17" s="12">
        <v>-0.54666999999999999</v>
      </c>
    </row>
    <row r="18" spans="1:23" x14ac:dyDescent="0.3">
      <c r="A18" s="12">
        <v>387528.33809999999</v>
      </c>
      <c r="B18" s="12">
        <v>153639.78899999999</v>
      </c>
      <c r="C18" s="12">
        <v>-0.65500000000000003</v>
      </c>
      <c r="D18" s="12">
        <v>17</v>
      </c>
      <c r="F18" s="12">
        <v>1.2E-2</v>
      </c>
      <c r="G18" s="12">
        <v>3.2000000000000001E-2</v>
      </c>
      <c r="H18" s="12" t="s">
        <v>240</v>
      </c>
      <c r="I18" s="12">
        <v>12</v>
      </c>
      <c r="J18" s="12">
        <v>2</v>
      </c>
      <c r="K18" s="12">
        <v>2.1240000000000001</v>
      </c>
      <c r="L18" s="12">
        <v>0.92400000000000004</v>
      </c>
      <c r="M18" s="12">
        <v>1.9119999999999999</v>
      </c>
      <c r="N18" s="12">
        <v>1.9339999999999999</v>
      </c>
      <c r="O18" s="12">
        <v>2.8719999999999999</v>
      </c>
      <c r="P18" s="12">
        <v>8.9999999999999993E-3</v>
      </c>
      <c r="Q18" s="12">
        <v>8.9999999999999993E-3</v>
      </c>
      <c r="R18" s="2">
        <v>43768</v>
      </c>
      <c r="S18" s="13">
        <v>0.42934027777777778</v>
      </c>
      <c r="T18" s="12">
        <v>2.04</v>
      </c>
      <c r="U18" s="12">
        <v>-82.470613890400003</v>
      </c>
      <c r="V18" s="12">
        <v>27.8306175291</v>
      </c>
      <c r="W18" s="12">
        <v>-0.56818000000000002</v>
      </c>
    </row>
    <row r="19" spans="1:23" x14ac:dyDescent="0.3">
      <c r="A19" s="12">
        <v>387529.48719999997</v>
      </c>
      <c r="B19" s="12">
        <v>153634.8639</v>
      </c>
      <c r="C19" s="12">
        <v>-0.63390000000000002</v>
      </c>
      <c r="D19" s="12">
        <v>18</v>
      </c>
      <c r="F19" s="12">
        <v>1.2999999999999999E-2</v>
      </c>
      <c r="G19" s="12">
        <v>3.2000000000000001E-2</v>
      </c>
      <c r="H19" s="12" t="s">
        <v>240</v>
      </c>
      <c r="I19" s="12">
        <v>12</v>
      </c>
      <c r="J19" s="12">
        <v>2</v>
      </c>
      <c r="K19" s="12">
        <v>2.121</v>
      </c>
      <c r="L19" s="12">
        <v>0.92400000000000004</v>
      </c>
      <c r="M19" s="12">
        <v>1.909</v>
      </c>
      <c r="N19" s="12">
        <v>1.931</v>
      </c>
      <c r="O19" s="12">
        <v>2.8690000000000002</v>
      </c>
      <c r="P19" s="12">
        <v>8.9999999999999993E-3</v>
      </c>
      <c r="Q19" s="12">
        <v>8.9999999999999993E-3</v>
      </c>
      <c r="R19" s="2">
        <v>43768</v>
      </c>
      <c r="S19" s="13">
        <v>0.42954861111111109</v>
      </c>
      <c r="T19" s="12">
        <v>2.04</v>
      </c>
      <c r="U19" s="12">
        <v>-82.470663929599993</v>
      </c>
      <c r="V19" s="12">
        <v>27.830627728300001</v>
      </c>
      <c r="W19" s="12">
        <v>-0.54708000000000001</v>
      </c>
    </row>
    <row r="20" spans="1:23" x14ac:dyDescent="0.3">
      <c r="A20" s="12">
        <v>387530.64049999998</v>
      </c>
      <c r="B20" s="12">
        <v>153630.97200000001</v>
      </c>
      <c r="C20" s="12">
        <v>-0.57010000000000005</v>
      </c>
      <c r="D20" s="12">
        <v>19</v>
      </c>
      <c r="F20" s="12">
        <v>1.2999999999999999E-2</v>
      </c>
      <c r="G20" s="12">
        <v>3.2000000000000001E-2</v>
      </c>
      <c r="H20" s="12" t="s">
        <v>240</v>
      </c>
      <c r="I20" s="12">
        <v>12</v>
      </c>
      <c r="J20" s="12">
        <v>1</v>
      </c>
      <c r="K20" s="12">
        <v>2.1179999999999999</v>
      </c>
      <c r="L20" s="12">
        <v>0.92400000000000004</v>
      </c>
      <c r="M20" s="12">
        <v>1.905</v>
      </c>
      <c r="N20" s="12">
        <v>1.9279999999999999</v>
      </c>
      <c r="O20" s="12">
        <v>2.8639999999999999</v>
      </c>
      <c r="P20" s="12">
        <v>8.9999999999999993E-3</v>
      </c>
      <c r="Q20" s="12">
        <v>8.9999999999999993E-3</v>
      </c>
      <c r="R20" s="2">
        <v>43768</v>
      </c>
      <c r="S20" s="13">
        <v>0.42973379629629632</v>
      </c>
      <c r="T20" s="12">
        <v>2.04</v>
      </c>
      <c r="U20" s="12">
        <v>-82.470703481100003</v>
      </c>
      <c r="V20" s="12">
        <v>27.830638001099999</v>
      </c>
      <c r="W20" s="12">
        <v>-0.48329</v>
      </c>
    </row>
    <row r="21" spans="1:23" x14ac:dyDescent="0.3">
      <c r="A21" s="12">
        <v>387531.25939999998</v>
      </c>
      <c r="B21" s="12">
        <v>153628.2714</v>
      </c>
      <c r="C21" s="12">
        <v>-0.54300000000000004</v>
      </c>
      <c r="D21" s="12">
        <v>20</v>
      </c>
      <c r="F21" s="12">
        <v>1.2E-2</v>
      </c>
      <c r="G21" s="12">
        <v>3.2000000000000001E-2</v>
      </c>
      <c r="H21" s="12" t="s">
        <v>240</v>
      </c>
      <c r="I21" s="12">
        <v>12</v>
      </c>
      <c r="J21" s="12">
        <v>2</v>
      </c>
      <c r="K21" s="12">
        <v>2.1160000000000001</v>
      </c>
      <c r="L21" s="12">
        <v>0.92400000000000004</v>
      </c>
      <c r="M21" s="12">
        <v>1.903</v>
      </c>
      <c r="N21" s="12">
        <v>1.9259999999999999</v>
      </c>
      <c r="O21" s="12">
        <v>2.8610000000000002</v>
      </c>
      <c r="P21" s="12">
        <v>8.9999999999999993E-3</v>
      </c>
      <c r="Q21" s="12">
        <v>8.9999999999999993E-3</v>
      </c>
      <c r="R21" s="2">
        <v>43768</v>
      </c>
      <c r="S21" s="13">
        <v>0.42989583333333337</v>
      </c>
      <c r="T21" s="12">
        <v>2.04</v>
      </c>
      <c r="U21" s="12">
        <v>-82.470730918900003</v>
      </c>
      <c r="V21" s="12">
        <v>27.830643492699998</v>
      </c>
      <c r="W21" s="12">
        <v>-0.45618999999999998</v>
      </c>
    </row>
    <row r="22" spans="1:23" x14ac:dyDescent="0.3">
      <c r="A22" s="12">
        <v>387526.02260000003</v>
      </c>
      <c r="B22" s="12">
        <v>153626.86610000001</v>
      </c>
      <c r="C22" s="12">
        <v>-0.57850000000000001</v>
      </c>
      <c r="D22" s="12">
        <v>21</v>
      </c>
      <c r="F22" s="12">
        <v>1.2E-2</v>
      </c>
      <c r="G22" s="12">
        <v>3.2000000000000001E-2</v>
      </c>
      <c r="H22" s="12" t="s">
        <v>240</v>
      </c>
      <c r="I22" s="12">
        <v>12</v>
      </c>
      <c r="J22" s="12">
        <v>2</v>
      </c>
      <c r="K22" s="12">
        <v>2.1120000000000001</v>
      </c>
      <c r="L22" s="12">
        <v>0.92400000000000004</v>
      </c>
      <c r="M22" s="12">
        <v>1.899</v>
      </c>
      <c r="N22" s="12">
        <v>1.9219999999999999</v>
      </c>
      <c r="O22" s="12">
        <v>2.8559999999999999</v>
      </c>
      <c r="P22" s="12">
        <v>8.9999999999999993E-3</v>
      </c>
      <c r="Q22" s="12">
        <v>8.9999999999999993E-3</v>
      </c>
      <c r="R22" s="2">
        <v>43768</v>
      </c>
      <c r="S22" s="13">
        <v>0.43009259259259264</v>
      </c>
      <c r="T22" s="12">
        <v>2.04</v>
      </c>
      <c r="U22" s="12">
        <v>-82.470744980199996</v>
      </c>
      <c r="V22" s="12">
        <v>27.830596186499999</v>
      </c>
      <c r="W22" s="12">
        <v>-0.49165999999999999</v>
      </c>
    </row>
    <row r="23" spans="1:23" x14ac:dyDescent="0.3">
      <c r="A23" s="12">
        <v>387524.56329999998</v>
      </c>
      <c r="B23" s="12">
        <v>153631.67559999999</v>
      </c>
      <c r="C23" s="12">
        <v>-0.6159</v>
      </c>
      <c r="D23" s="12">
        <v>22</v>
      </c>
      <c r="F23" s="12">
        <v>1.2E-2</v>
      </c>
      <c r="G23" s="12">
        <v>3.1E-2</v>
      </c>
      <c r="H23" s="12" t="s">
        <v>240</v>
      </c>
      <c r="I23" s="12">
        <v>12</v>
      </c>
      <c r="J23" s="12">
        <v>1</v>
      </c>
      <c r="K23" s="12">
        <v>2.11</v>
      </c>
      <c r="L23" s="12">
        <v>0.92400000000000004</v>
      </c>
      <c r="M23" s="12">
        <v>1.897</v>
      </c>
      <c r="N23" s="12">
        <v>1.92</v>
      </c>
      <c r="O23" s="12">
        <v>2.8530000000000002</v>
      </c>
      <c r="P23" s="12">
        <v>8.9999999999999993E-3</v>
      </c>
      <c r="Q23" s="12">
        <v>8.9999999999999993E-3</v>
      </c>
      <c r="R23" s="2">
        <v>43768</v>
      </c>
      <c r="S23" s="13">
        <v>0.43028935185185185</v>
      </c>
      <c r="T23" s="12">
        <v>2.04</v>
      </c>
      <c r="U23" s="12">
        <v>-82.470696102299996</v>
      </c>
      <c r="V23" s="12">
        <v>27.830583184000002</v>
      </c>
      <c r="W23" s="12">
        <v>-0.52905999999999997</v>
      </c>
    </row>
    <row r="24" spans="1:23" x14ac:dyDescent="0.3">
      <c r="A24" s="12">
        <v>387522.64319999999</v>
      </c>
      <c r="B24" s="12">
        <v>153636.22089999999</v>
      </c>
      <c r="C24" s="12">
        <v>-0.61619999999999997</v>
      </c>
      <c r="D24" s="12">
        <v>23</v>
      </c>
      <c r="F24" s="12">
        <v>1.2E-2</v>
      </c>
      <c r="G24" s="12">
        <v>3.1E-2</v>
      </c>
      <c r="H24" s="12" t="s">
        <v>240</v>
      </c>
      <c r="I24" s="12">
        <v>12</v>
      </c>
      <c r="J24" s="12">
        <v>2</v>
      </c>
      <c r="K24" s="12">
        <v>2.1059999999999999</v>
      </c>
      <c r="L24" s="12">
        <v>0.92400000000000004</v>
      </c>
      <c r="M24" s="12">
        <v>1.8919999999999999</v>
      </c>
      <c r="N24" s="12">
        <v>1.9159999999999999</v>
      </c>
      <c r="O24" s="12">
        <v>2.847</v>
      </c>
      <c r="P24" s="12">
        <v>8.0000000000000002E-3</v>
      </c>
      <c r="Q24" s="12">
        <v>8.9999999999999993E-3</v>
      </c>
      <c r="R24" s="2">
        <v>43768</v>
      </c>
      <c r="S24" s="13">
        <v>0.43047453703703703</v>
      </c>
      <c r="T24" s="12">
        <v>2.04</v>
      </c>
      <c r="U24" s="12">
        <v>-82.470649888400004</v>
      </c>
      <c r="V24" s="12">
        <v>27.8305660141</v>
      </c>
      <c r="W24" s="12">
        <v>-0.52934999999999999</v>
      </c>
    </row>
    <row r="25" spans="1:23" x14ac:dyDescent="0.3">
      <c r="A25" s="12">
        <v>387520.20400000003</v>
      </c>
      <c r="B25" s="12">
        <v>153641.1047</v>
      </c>
      <c r="C25" s="12">
        <v>-0.60729999999999995</v>
      </c>
      <c r="D25" s="12">
        <v>24</v>
      </c>
      <c r="F25" s="12">
        <v>1.2E-2</v>
      </c>
      <c r="G25" s="12">
        <v>3.1E-2</v>
      </c>
      <c r="H25" s="12" t="s">
        <v>240</v>
      </c>
      <c r="I25" s="12">
        <v>12</v>
      </c>
      <c r="J25" s="12">
        <v>2</v>
      </c>
      <c r="K25" s="12">
        <v>2.1019999999999999</v>
      </c>
      <c r="L25" s="12">
        <v>0.92400000000000004</v>
      </c>
      <c r="M25" s="12">
        <v>1.8879999999999999</v>
      </c>
      <c r="N25" s="12">
        <v>1.9119999999999999</v>
      </c>
      <c r="O25" s="12">
        <v>2.8420000000000001</v>
      </c>
      <c r="P25" s="12">
        <v>8.0000000000000002E-3</v>
      </c>
      <c r="Q25" s="12">
        <v>8.9999999999999993E-3</v>
      </c>
      <c r="R25" s="2">
        <v>43768</v>
      </c>
      <c r="S25" s="13">
        <v>0.4306828703703704</v>
      </c>
      <c r="T25" s="12">
        <v>2.04</v>
      </c>
      <c r="U25" s="12">
        <v>-82.470600218100003</v>
      </c>
      <c r="V25" s="12">
        <v>27.8305441714</v>
      </c>
      <c r="W25" s="12">
        <v>-0.52042999999999995</v>
      </c>
    </row>
    <row r="26" spans="1:23" x14ac:dyDescent="0.3">
      <c r="A26" s="12">
        <v>387515.97279999999</v>
      </c>
      <c r="B26" s="12">
        <v>153641.4142</v>
      </c>
      <c r="C26" s="12">
        <v>-0.63690000000000002</v>
      </c>
      <c r="D26" s="12">
        <v>25</v>
      </c>
      <c r="F26" s="12">
        <v>1.2E-2</v>
      </c>
      <c r="G26" s="12">
        <v>3.1E-2</v>
      </c>
      <c r="H26" s="12" t="s">
        <v>240</v>
      </c>
      <c r="I26" s="12">
        <v>12</v>
      </c>
      <c r="J26" s="12">
        <v>1</v>
      </c>
      <c r="K26" s="12">
        <v>2.0979999999999999</v>
      </c>
      <c r="L26" s="12">
        <v>0.92400000000000004</v>
      </c>
      <c r="M26" s="12">
        <v>1.8839999999999999</v>
      </c>
      <c r="N26" s="12">
        <v>1.909</v>
      </c>
      <c r="O26" s="12">
        <v>2.8370000000000002</v>
      </c>
      <c r="P26" s="12">
        <v>8.9999999999999993E-3</v>
      </c>
      <c r="Q26" s="12">
        <v>8.9999999999999993E-3</v>
      </c>
      <c r="R26" s="2">
        <v>43768</v>
      </c>
      <c r="S26" s="13">
        <v>0.43096064814814811</v>
      </c>
      <c r="T26" s="12">
        <v>2.04</v>
      </c>
      <c r="U26" s="12">
        <v>-82.4705969117</v>
      </c>
      <c r="V26" s="12">
        <v>27.8305059992</v>
      </c>
      <c r="W26" s="12">
        <v>-0.55001</v>
      </c>
    </row>
    <row r="27" spans="1:23" x14ac:dyDescent="0.3">
      <c r="A27" s="12">
        <v>387516.9951</v>
      </c>
      <c r="B27" s="12">
        <v>153636.64600000001</v>
      </c>
      <c r="C27" s="12">
        <v>-0.61429999999999996</v>
      </c>
      <c r="D27" s="12">
        <v>26</v>
      </c>
      <c r="F27" s="12">
        <v>1.2E-2</v>
      </c>
      <c r="G27" s="12">
        <v>3.1E-2</v>
      </c>
      <c r="H27" s="12" t="s">
        <v>240</v>
      </c>
      <c r="I27" s="12">
        <v>12</v>
      </c>
      <c r="J27" s="12">
        <v>2</v>
      </c>
      <c r="K27" s="12">
        <v>2.0939999999999999</v>
      </c>
      <c r="L27" s="12">
        <v>0.92400000000000004</v>
      </c>
      <c r="M27" s="12">
        <v>1.879</v>
      </c>
      <c r="N27" s="12">
        <v>1.905</v>
      </c>
      <c r="O27" s="12">
        <v>2.831</v>
      </c>
      <c r="P27" s="12">
        <v>8.0000000000000002E-3</v>
      </c>
      <c r="Q27" s="12">
        <v>8.9999999999999993E-3</v>
      </c>
      <c r="R27" s="2">
        <v>43768</v>
      </c>
      <c r="S27" s="13">
        <v>0.43118055555555551</v>
      </c>
      <c r="T27" s="12">
        <v>2.04</v>
      </c>
      <c r="U27" s="12">
        <v>-82.4706453533</v>
      </c>
      <c r="V27" s="12">
        <v>27.8305150596</v>
      </c>
      <c r="W27" s="12">
        <v>-0.52742</v>
      </c>
    </row>
    <row r="28" spans="1:23" x14ac:dyDescent="0.3">
      <c r="A28" s="12">
        <v>387518.59210000001</v>
      </c>
      <c r="B28" s="12">
        <v>153632.03039999999</v>
      </c>
      <c r="C28" s="12">
        <v>-0.59309999999999996</v>
      </c>
      <c r="D28" s="12">
        <v>27</v>
      </c>
      <c r="F28" s="12">
        <v>1.2E-2</v>
      </c>
      <c r="G28" s="12">
        <v>0.03</v>
      </c>
      <c r="H28" s="12" t="s">
        <v>240</v>
      </c>
      <c r="I28" s="12">
        <v>12</v>
      </c>
      <c r="J28" s="12">
        <v>2</v>
      </c>
      <c r="K28" s="12">
        <v>2.0910000000000002</v>
      </c>
      <c r="L28" s="12">
        <v>0.92400000000000004</v>
      </c>
      <c r="M28" s="12">
        <v>1.8759999999999999</v>
      </c>
      <c r="N28" s="12">
        <v>1.901</v>
      </c>
      <c r="O28" s="12">
        <v>2.8260000000000001</v>
      </c>
      <c r="P28" s="12">
        <v>8.0000000000000002E-3</v>
      </c>
      <c r="Q28" s="12">
        <v>8.0000000000000002E-3</v>
      </c>
      <c r="R28" s="2">
        <v>43768</v>
      </c>
      <c r="S28" s="13">
        <v>0.43137731481481478</v>
      </c>
      <c r="T28" s="12">
        <v>2.04</v>
      </c>
      <c r="U28" s="12">
        <v>-82.470692268199997</v>
      </c>
      <c r="V28" s="12">
        <v>27.830529311399999</v>
      </c>
      <c r="W28" s="12">
        <v>-0.50622</v>
      </c>
    </row>
    <row r="29" spans="1:23" x14ac:dyDescent="0.3">
      <c r="A29" s="12">
        <v>387520.20799999998</v>
      </c>
      <c r="B29" s="12">
        <v>153627.8616</v>
      </c>
      <c r="C29" s="12">
        <v>-0.55349999999999999</v>
      </c>
      <c r="D29" s="12">
        <v>28</v>
      </c>
      <c r="F29" s="12">
        <v>1.2E-2</v>
      </c>
      <c r="G29" s="12">
        <v>0.03</v>
      </c>
      <c r="H29" s="12" t="s">
        <v>240</v>
      </c>
      <c r="I29" s="12">
        <v>12</v>
      </c>
      <c r="J29" s="12">
        <v>1</v>
      </c>
      <c r="K29" s="12">
        <v>2.0870000000000002</v>
      </c>
      <c r="L29" s="12">
        <v>0.92400000000000004</v>
      </c>
      <c r="M29" s="12">
        <v>1.871</v>
      </c>
      <c r="N29" s="12">
        <v>1.897</v>
      </c>
      <c r="O29" s="12">
        <v>2.82</v>
      </c>
      <c r="P29" s="12">
        <v>8.0000000000000002E-3</v>
      </c>
      <c r="Q29" s="12">
        <v>8.0000000000000002E-3</v>
      </c>
      <c r="R29" s="2">
        <v>43768</v>
      </c>
      <c r="S29" s="13">
        <v>0.43157407407407405</v>
      </c>
      <c r="T29" s="12">
        <v>2.04</v>
      </c>
      <c r="U29" s="12">
        <v>-82.470734648499999</v>
      </c>
      <c r="V29" s="12">
        <v>27.8305437492</v>
      </c>
      <c r="W29" s="12">
        <v>-0.46662999999999999</v>
      </c>
    </row>
    <row r="30" spans="1:23" x14ac:dyDescent="0.3">
      <c r="A30" s="12">
        <v>387521.09850000002</v>
      </c>
      <c r="B30" s="12">
        <v>153625.3989</v>
      </c>
      <c r="C30" s="12">
        <v>-0.59440000000000004</v>
      </c>
      <c r="D30" s="12">
        <v>29</v>
      </c>
      <c r="F30" s="12">
        <v>1.2E-2</v>
      </c>
      <c r="G30" s="12">
        <v>3.1E-2</v>
      </c>
      <c r="H30" s="12" t="s">
        <v>240</v>
      </c>
      <c r="I30" s="12">
        <v>12</v>
      </c>
      <c r="J30" s="12">
        <v>1</v>
      </c>
      <c r="K30" s="12">
        <v>2.0840000000000001</v>
      </c>
      <c r="L30" s="12">
        <v>0.92400000000000004</v>
      </c>
      <c r="M30" s="12">
        <v>1.8680000000000001</v>
      </c>
      <c r="N30" s="12">
        <v>1.8939999999999999</v>
      </c>
      <c r="O30" s="12">
        <v>2.8159999999999998</v>
      </c>
      <c r="P30" s="12">
        <v>8.0000000000000002E-3</v>
      </c>
      <c r="Q30" s="12">
        <v>8.9999999999999993E-3</v>
      </c>
      <c r="R30" s="2">
        <v>43768</v>
      </c>
      <c r="S30" s="13">
        <v>0.43174768518518519</v>
      </c>
      <c r="T30" s="12">
        <v>2.04</v>
      </c>
      <c r="U30" s="12">
        <v>-82.470759681900006</v>
      </c>
      <c r="V30" s="12">
        <v>27.830551700000001</v>
      </c>
      <c r="W30" s="12">
        <v>-0.50753999999999999</v>
      </c>
    </row>
    <row r="31" spans="1:23" x14ac:dyDescent="0.3">
      <c r="A31" s="12">
        <v>387517.3983</v>
      </c>
      <c r="B31" s="12">
        <v>153623.04740000001</v>
      </c>
      <c r="C31" s="12">
        <v>-0.56579999999999997</v>
      </c>
      <c r="D31" s="12">
        <v>30</v>
      </c>
      <c r="F31" s="12">
        <v>1.2E-2</v>
      </c>
      <c r="G31" s="12">
        <v>0.03</v>
      </c>
      <c r="H31" s="12" t="s">
        <v>240</v>
      </c>
      <c r="I31" s="12">
        <v>12</v>
      </c>
      <c r="J31" s="12">
        <v>2</v>
      </c>
      <c r="K31" s="12">
        <v>2.0790000000000002</v>
      </c>
      <c r="L31" s="12">
        <v>0.92400000000000004</v>
      </c>
      <c r="M31" s="12">
        <v>1.8620000000000001</v>
      </c>
      <c r="N31" s="12">
        <v>1.889</v>
      </c>
      <c r="O31" s="12">
        <v>2.8090000000000002</v>
      </c>
      <c r="P31" s="12">
        <v>8.0000000000000002E-3</v>
      </c>
      <c r="Q31" s="12">
        <v>8.0000000000000002E-3</v>
      </c>
      <c r="R31" s="2">
        <v>43768</v>
      </c>
      <c r="S31" s="13">
        <v>0.4319675925925926</v>
      </c>
      <c r="T31" s="12">
        <v>2.04</v>
      </c>
      <c r="U31" s="12">
        <v>-82.470783407799999</v>
      </c>
      <c r="V31" s="12">
        <v>27.830518227399999</v>
      </c>
      <c r="W31" s="12">
        <v>-0.47892000000000001</v>
      </c>
    </row>
    <row r="32" spans="1:23" x14ac:dyDescent="0.3">
      <c r="A32" s="12">
        <v>387514.76400000002</v>
      </c>
      <c r="B32" s="12">
        <v>153626.71410000001</v>
      </c>
      <c r="C32" s="12">
        <v>-0.58640000000000003</v>
      </c>
      <c r="D32" s="12">
        <v>31</v>
      </c>
      <c r="F32" s="12">
        <v>1.2E-2</v>
      </c>
      <c r="G32" s="12">
        <v>0.03</v>
      </c>
      <c r="H32" s="12" t="s">
        <v>240</v>
      </c>
      <c r="I32" s="12">
        <v>12</v>
      </c>
      <c r="J32" s="12">
        <v>2</v>
      </c>
      <c r="K32" s="12">
        <v>2.0760000000000001</v>
      </c>
      <c r="L32" s="12">
        <v>0.92400000000000004</v>
      </c>
      <c r="M32" s="12">
        <v>1.859</v>
      </c>
      <c r="N32" s="12">
        <v>1.8859999999999999</v>
      </c>
      <c r="O32" s="12">
        <v>2.8050000000000002</v>
      </c>
      <c r="P32" s="12">
        <v>8.0000000000000002E-3</v>
      </c>
      <c r="Q32" s="12">
        <v>8.0000000000000002E-3</v>
      </c>
      <c r="R32" s="2">
        <v>43768</v>
      </c>
      <c r="S32" s="13">
        <v>0.43215277777777777</v>
      </c>
      <c r="T32" s="12">
        <v>2.04</v>
      </c>
      <c r="U32" s="12">
        <v>-82.470746084699996</v>
      </c>
      <c r="V32" s="12">
        <v>27.830494582099998</v>
      </c>
      <c r="W32" s="12">
        <v>-0.4995</v>
      </c>
    </row>
    <row r="33" spans="1:23" x14ac:dyDescent="0.3">
      <c r="A33" s="12">
        <v>387512.77980000002</v>
      </c>
      <c r="B33" s="12">
        <v>153630.79610000001</v>
      </c>
      <c r="C33" s="12">
        <v>-0.60399999999999998</v>
      </c>
      <c r="D33" s="12">
        <v>32</v>
      </c>
      <c r="F33" s="12">
        <v>1.2E-2</v>
      </c>
      <c r="G33" s="12">
        <v>3.1E-2</v>
      </c>
      <c r="H33" s="12" t="s">
        <v>240</v>
      </c>
      <c r="I33" s="12">
        <v>12</v>
      </c>
      <c r="J33" s="12">
        <v>2</v>
      </c>
      <c r="K33" s="12">
        <v>2.0720000000000001</v>
      </c>
      <c r="L33" s="12">
        <v>0.92500000000000004</v>
      </c>
      <c r="M33" s="12">
        <v>1.8540000000000001</v>
      </c>
      <c r="N33" s="12">
        <v>1.8819999999999999</v>
      </c>
      <c r="O33" s="12">
        <v>2.7989999999999999</v>
      </c>
      <c r="P33" s="12">
        <v>8.9999999999999993E-3</v>
      </c>
      <c r="Q33" s="12">
        <v>8.9999999999999993E-3</v>
      </c>
      <c r="R33" s="2">
        <v>43768</v>
      </c>
      <c r="S33" s="13">
        <v>0.43234953703703699</v>
      </c>
      <c r="T33" s="12">
        <v>2.04</v>
      </c>
      <c r="U33" s="12">
        <v>-82.470704571300004</v>
      </c>
      <c r="V33" s="12">
        <v>27.830476817699999</v>
      </c>
      <c r="W33" s="12">
        <v>-0.51709000000000005</v>
      </c>
    </row>
    <row r="34" spans="1:23" x14ac:dyDescent="0.3">
      <c r="A34" s="12">
        <v>387510.81050000002</v>
      </c>
      <c r="B34" s="12">
        <v>153635.3241</v>
      </c>
      <c r="C34" s="12">
        <v>-0.60940000000000005</v>
      </c>
      <c r="D34" s="12">
        <v>33</v>
      </c>
      <c r="F34" s="12">
        <v>1.2E-2</v>
      </c>
      <c r="G34" s="12">
        <v>0.03</v>
      </c>
      <c r="H34" s="12" t="s">
        <v>240</v>
      </c>
      <c r="I34" s="12">
        <v>12</v>
      </c>
      <c r="J34" s="12">
        <v>2</v>
      </c>
      <c r="K34" s="12">
        <v>2.0680000000000001</v>
      </c>
      <c r="L34" s="12">
        <v>0.92500000000000004</v>
      </c>
      <c r="M34" s="12">
        <v>1.85</v>
      </c>
      <c r="N34" s="12">
        <v>1.8779999999999999</v>
      </c>
      <c r="O34" s="12">
        <v>2.794</v>
      </c>
      <c r="P34" s="12">
        <v>8.0000000000000002E-3</v>
      </c>
      <c r="Q34" s="12">
        <v>8.0000000000000002E-3</v>
      </c>
      <c r="R34" s="2">
        <v>43768</v>
      </c>
      <c r="S34" s="13">
        <v>0.43255787037037036</v>
      </c>
      <c r="T34" s="12">
        <v>2.04</v>
      </c>
      <c r="U34" s="12">
        <v>-82.4706585311</v>
      </c>
      <c r="V34" s="12">
        <v>27.8304592032</v>
      </c>
      <c r="W34" s="12">
        <v>-0.52248000000000006</v>
      </c>
    </row>
    <row r="35" spans="1:23" x14ac:dyDescent="0.3">
      <c r="A35" s="12">
        <v>387506.03019999998</v>
      </c>
      <c r="B35" s="12">
        <v>153634.11790000001</v>
      </c>
      <c r="C35" s="12">
        <v>-0.61040000000000005</v>
      </c>
      <c r="D35" s="12">
        <v>34</v>
      </c>
      <c r="F35" s="12">
        <v>1.2E-2</v>
      </c>
      <c r="G35" s="12">
        <v>0.03</v>
      </c>
      <c r="H35" s="12" t="s">
        <v>240</v>
      </c>
      <c r="I35" s="12">
        <v>12</v>
      </c>
      <c r="J35" s="12">
        <v>2</v>
      </c>
      <c r="K35" s="12">
        <v>2.0640000000000001</v>
      </c>
      <c r="L35" s="12">
        <v>0.92500000000000004</v>
      </c>
      <c r="M35" s="12">
        <v>1.845</v>
      </c>
      <c r="N35" s="12">
        <v>1.8740000000000001</v>
      </c>
      <c r="O35" s="12">
        <v>2.7879999999999998</v>
      </c>
      <c r="P35" s="12">
        <v>8.0000000000000002E-3</v>
      </c>
      <c r="Q35" s="12">
        <v>8.0000000000000002E-3</v>
      </c>
      <c r="R35" s="2">
        <v>43768</v>
      </c>
      <c r="S35" s="13">
        <v>0.43276620370370367</v>
      </c>
      <c r="T35" s="12">
        <v>2.04</v>
      </c>
      <c r="U35" s="12">
        <v>-82.470670589099996</v>
      </c>
      <c r="V35" s="12">
        <v>27.830416023400002</v>
      </c>
      <c r="W35" s="12">
        <v>-0.52344999999999997</v>
      </c>
    </row>
    <row r="36" spans="1:23" x14ac:dyDescent="0.3">
      <c r="A36" s="12">
        <v>387507.79849999998</v>
      </c>
      <c r="B36" s="12">
        <v>153628.93220000001</v>
      </c>
      <c r="C36" s="12">
        <v>-0.60250000000000004</v>
      </c>
      <c r="D36" s="12">
        <v>35</v>
      </c>
      <c r="F36" s="12">
        <v>1.2E-2</v>
      </c>
      <c r="G36" s="12">
        <v>0.03</v>
      </c>
      <c r="H36" s="12" t="s">
        <v>240</v>
      </c>
      <c r="I36" s="12">
        <v>12</v>
      </c>
      <c r="J36" s="12">
        <v>2</v>
      </c>
      <c r="K36" s="12">
        <v>2.0590000000000002</v>
      </c>
      <c r="L36" s="12">
        <v>0.92500000000000004</v>
      </c>
      <c r="M36" s="12">
        <v>1.84</v>
      </c>
      <c r="N36" s="12">
        <v>1.869</v>
      </c>
      <c r="O36" s="12">
        <v>2.7810000000000001</v>
      </c>
      <c r="P36" s="12">
        <v>8.0000000000000002E-3</v>
      </c>
      <c r="Q36" s="12">
        <v>8.9999999999999993E-3</v>
      </c>
      <c r="R36" s="2">
        <v>43768</v>
      </c>
      <c r="S36" s="13">
        <v>0.43299768518518517</v>
      </c>
      <c r="T36" s="12">
        <v>2.04</v>
      </c>
      <c r="U36" s="12">
        <v>-82.470723297700005</v>
      </c>
      <c r="V36" s="12">
        <v>27.830431801300001</v>
      </c>
      <c r="W36" s="12">
        <v>-0.51556000000000002</v>
      </c>
    </row>
    <row r="37" spans="1:23" x14ac:dyDescent="0.3">
      <c r="A37" s="12">
        <v>387509.38660000003</v>
      </c>
      <c r="B37" s="12">
        <v>153624.4295</v>
      </c>
      <c r="C37" s="12">
        <v>-0.5625</v>
      </c>
      <c r="D37" s="12">
        <v>36</v>
      </c>
      <c r="F37" s="12">
        <v>1.2E-2</v>
      </c>
      <c r="G37" s="12">
        <v>0.03</v>
      </c>
      <c r="H37" s="12" t="s">
        <v>240</v>
      </c>
      <c r="I37" s="12">
        <v>12</v>
      </c>
      <c r="J37" s="12">
        <v>2</v>
      </c>
      <c r="K37" s="12">
        <v>2.056</v>
      </c>
      <c r="L37" s="12">
        <v>0.92500000000000004</v>
      </c>
      <c r="M37" s="12">
        <v>1.8360000000000001</v>
      </c>
      <c r="N37" s="12">
        <v>1.8660000000000001</v>
      </c>
      <c r="O37" s="12">
        <v>2.7759999999999998</v>
      </c>
      <c r="P37" s="12">
        <v>8.0000000000000002E-3</v>
      </c>
      <c r="Q37" s="12">
        <v>8.0000000000000002E-3</v>
      </c>
      <c r="R37" s="2">
        <v>43768</v>
      </c>
      <c r="S37" s="13">
        <v>0.4331828703703704</v>
      </c>
      <c r="T37" s="12">
        <v>2.04</v>
      </c>
      <c r="U37" s="12">
        <v>-82.470769066200006</v>
      </c>
      <c r="V37" s="12">
        <v>27.8304459766</v>
      </c>
      <c r="W37" s="12">
        <v>-0.47556999999999999</v>
      </c>
    </row>
    <row r="38" spans="1:23" x14ac:dyDescent="0.3">
      <c r="A38" s="12">
        <v>387510.45</v>
      </c>
      <c r="B38" s="12">
        <v>153621.37700000001</v>
      </c>
      <c r="C38" s="12">
        <v>-0.5615</v>
      </c>
      <c r="D38" s="12">
        <v>37</v>
      </c>
      <c r="F38" s="12">
        <v>1.2E-2</v>
      </c>
      <c r="G38" s="12">
        <v>0.03</v>
      </c>
      <c r="H38" s="12" t="s">
        <v>240</v>
      </c>
      <c r="I38" s="12">
        <v>12</v>
      </c>
      <c r="J38" s="12">
        <v>1</v>
      </c>
      <c r="K38" s="12">
        <v>2.052</v>
      </c>
      <c r="L38" s="12">
        <v>0.92500000000000004</v>
      </c>
      <c r="M38" s="12">
        <v>1.8320000000000001</v>
      </c>
      <c r="N38" s="12">
        <v>1.8620000000000001</v>
      </c>
      <c r="O38" s="12">
        <v>2.7709999999999999</v>
      </c>
      <c r="P38" s="12">
        <v>8.0000000000000002E-3</v>
      </c>
      <c r="Q38" s="12">
        <v>8.0000000000000002E-3</v>
      </c>
      <c r="R38" s="2">
        <v>43768</v>
      </c>
      <c r="S38" s="13">
        <v>0.43334490740740739</v>
      </c>
      <c r="T38" s="12">
        <v>2.04</v>
      </c>
      <c r="U38" s="12">
        <v>-82.470800093400001</v>
      </c>
      <c r="V38" s="12">
        <v>27.8304554672</v>
      </c>
      <c r="W38" s="12">
        <v>-0.47458</v>
      </c>
    </row>
    <row r="39" spans="1:23" x14ac:dyDescent="0.3">
      <c r="A39" s="12">
        <v>387511.70260000002</v>
      </c>
      <c r="B39" s="12">
        <v>153617.36110000001</v>
      </c>
      <c r="C39" s="12">
        <v>-0.53190000000000004</v>
      </c>
      <c r="D39" s="12">
        <v>38</v>
      </c>
      <c r="F39" s="12">
        <v>1.2E-2</v>
      </c>
      <c r="G39" s="12">
        <v>0.03</v>
      </c>
      <c r="H39" s="12" t="s">
        <v>240</v>
      </c>
      <c r="I39" s="12">
        <v>12</v>
      </c>
      <c r="J39" s="12">
        <v>2</v>
      </c>
      <c r="K39" s="12">
        <v>2.048</v>
      </c>
      <c r="L39" s="12">
        <v>0.92500000000000004</v>
      </c>
      <c r="M39" s="12">
        <v>1.827</v>
      </c>
      <c r="N39" s="12">
        <v>1.857</v>
      </c>
      <c r="O39" s="12">
        <v>2.7650000000000001</v>
      </c>
      <c r="P39" s="12">
        <v>8.0000000000000002E-3</v>
      </c>
      <c r="Q39" s="12">
        <v>8.0000000000000002E-3</v>
      </c>
      <c r="R39" s="2">
        <v>43768</v>
      </c>
      <c r="S39" s="13">
        <v>0.43361111111111111</v>
      </c>
      <c r="T39" s="12">
        <v>2.04</v>
      </c>
      <c r="U39" s="12">
        <v>-82.470840907400003</v>
      </c>
      <c r="V39" s="12">
        <v>27.8304666318</v>
      </c>
      <c r="W39" s="12">
        <v>-0.44497999999999999</v>
      </c>
    </row>
    <row r="40" spans="1:23" x14ac:dyDescent="0.3">
      <c r="A40" s="12">
        <v>387507.43440000003</v>
      </c>
      <c r="B40" s="12">
        <v>153615.40460000001</v>
      </c>
      <c r="C40" s="12">
        <v>-0.50680000000000003</v>
      </c>
      <c r="D40" s="12">
        <v>39</v>
      </c>
      <c r="F40" s="12">
        <v>1.2E-2</v>
      </c>
      <c r="G40" s="12">
        <v>2.9000000000000001E-2</v>
      </c>
      <c r="H40" s="12" t="s">
        <v>240</v>
      </c>
      <c r="I40" s="12">
        <v>12</v>
      </c>
      <c r="J40" s="12">
        <v>2</v>
      </c>
      <c r="K40" s="12">
        <v>2.032</v>
      </c>
      <c r="L40" s="12">
        <v>0.92500000000000004</v>
      </c>
      <c r="M40" s="12">
        <v>1.8089999999999999</v>
      </c>
      <c r="N40" s="12">
        <v>1.841</v>
      </c>
      <c r="O40" s="12">
        <v>2.742</v>
      </c>
      <c r="P40" s="12">
        <v>8.0000000000000002E-3</v>
      </c>
      <c r="Q40" s="12">
        <v>8.0000000000000002E-3</v>
      </c>
      <c r="R40" s="2">
        <v>43768</v>
      </c>
      <c r="S40" s="13">
        <v>0.43435185185185188</v>
      </c>
      <c r="T40" s="12">
        <v>2.04</v>
      </c>
      <c r="U40" s="12">
        <v>-82.470860601499993</v>
      </c>
      <c r="V40" s="12">
        <v>27.8304280473</v>
      </c>
      <c r="W40" s="12">
        <v>-0.41986000000000001</v>
      </c>
    </row>
    <row r="41" spans="1:23" x14ac:dyDescent="0.3">
      <c r="A41" s="12">
        <v>387505.08730000001</v>
      </c>
      <c r="B41" s="12">
        <v>153619.83720000001</v>
      </c>
      <c r="C41" s="12">
        <v>-0.57489999999999997</v>
      </c>
      <c r="D41" s="12">
        <v>40</v>
      </c>
      <c r="F41" s="12">
        <v>1.2E-2</v>
      </c>
      <c r="G41" s="12">
        <v>0.03</v>
      </c>
      <c r="H41" s="12" t="s">
        <v>240</v>
      </c>
      <c r="I41" s="12">
        <v>11</v>
      </c>
      <c r="J41" s="12">
        <v>1</v>
      </c>
      <c r="K41" s="12">
        <v>2.34</v>
      </c>
      <c r="L41" s="12">
        <v>1.0660000000000001</v>
      </c>
      <c r="M41" s="12">
        <v>2.0830000000000002</v>
      </c>
      <c r="N41" s="12">
        <v>2.21</v>
      </c>
      <c r="O41" s="12">
        <v>3.2189999999999999</v>
      </c>
      <c r="P41" s="12">
        <v>8.0000000000000002E-3</v>
      </c>
      <c r="Q41" s="12">
        <v>8.9999999999999993E-3</v>
      </c>
      <c r="R41" s="2">
        <v>43768</v>
      </c>
      <c r="S41" s="13">
        <v>0.434537037037037</v>
      </c>
      <c r="T41" s="12">
        <v>2.04</v>
      </c>
      <c r="U41" s="12">
        <v>-82.470815514999998</v>
      </c>
      <c r="V41" s="12">
        <v>27.830407020199999</v>
      </c>
      <c r="W41" s="12">
        <v>-0.48794999999999999</v>
      </c>
    </row>
    <row r="42" spans="1:23" x14ac:dyDescent="0.3">
      <c r="A42" s="12">
        <v>387502.07419999997</v>
      </c>
      <c r="B42" s="12">
        <v>153624.60329999999</v>
      </c>
      <c r="C42" s="12">
        <v>-0.61160000000000003</v>
      </c>
      <c r="D42" s="12">
        <v>41</v>
      </c>
      <c r="F42" s="12">
        <v>1.2E-2</v>
      </c>
      <c r="G42" s="12">
        <v>2.9000000000000001E-2</v>
      </c>
      <c r="H42" s="12" t="s">
        <v>240</v>
      </c>
      <c r="I42" s="12">
        <v>12</v>
      </c>
      <c r="J42" s="12">
        <v>2</v>
      </c>
      <c r="K42" s="12">
        <v>2.024</v>
      </c>
      <c r="L42" s="12">
        <v>0.92500000000000004</v>
      </c>
      <c r="M42" s="12">
        <v>1.8</v>
      </c>
      <c r="N42" s="12">
        <v>1.833</v>
      </c>
      <c r="O42" s="12">
        <v>2.7309999999999999</v>
      </c>
      <c r="P42" s="12">
        <v>8.0000000000000002E-3</v>
      </c>
      <c r="Q42" s="12">
        <v>8.0000000000000002E-3</v>
      </c>
      <c r="R42" s="2">
        <v>43768</v>
      </c>
      <c r="S42" s="13">
        <v>0.43473379629629627</v>
      </c>
      <c r="T42" s="12">
        <v>2.04</v>
      </c>
      <c r="U42" s="12">
        <v>-82.470767017200004</v>
      </c>
      <c r="V42" s="12">
        <v>27.830379994600001</v>
      </c>
      <c r="W42" s="12">
        <v>-0.52463000000000004</v>
      </c>
    </row>
    <row r="43" spans="1:23" x14ac:dyDescent="0.3">
      <c r="A43" s="12">
        <v>387499.05859999999</v>
      </c>
      <c r="B43" s="12">
        <v>153629.12289999999</v>
      </c>
      <c r="C43" s="12">
        <v>-0.60250000000000004</v>
      </c>
      <c r="D43" s="12">
        <v>42</v>
      </c>
      <c r="F43" s="12">
        <v>1.2E-2</v>
      </c>
      <c r="G43" s="12">
        <v>2.9000000000000001E-2</v>
      </c>
      <c r="H43" s="12" t="s">
        <v>240</v>
      </c>
      <c r="I43" s="12">
        <v>12</v>
      </c>
      <c r="J43" s="12">
        <v>1</v>
      </c>
      <c r="K43" s="12">
        <v>2.0190000000000001</v>
      </c>
      <c r="L43" s="12">
        <v>0.92500000000000004</v>
      </c>
      <c r="M43" s="12">
        <v>1.7949999999999999</v>
      </c>
      <c r="N43" s="12">
        <v>1.8280000000000001</v>
      </c>
      <c r="O43" s="12">
        <v>2.7240000000000002</v>
      </c>
      <c r="P43" s="12">
        <v>8.0000000000000002E-3</v>
      </c>
      <c r="Q43" s="12">
        <v>8.0000000000000002E-3</v>
      </c>
      <c r="R43" s="2">
        <v>43768</v>
      </c>
      <c r="S43" s="13">
        <v>0.43496527777777777</v>
      </c>
      <c r="T43" s="12">
        <v>2.04</v>
      </c>
      <c r="U43" s="12">
        <v>-82.470721021599999</v>
      </c>
      <c r="V43" s="12">
        <v>27.830352937800001</v>
      </c>
      <c r="W43" s="12">
        <v>-0.51551999999999998</v>
      </c>
    </row>
    <row r="44" spans="1:23" x14ac:dyDescent="0.3">
      <c r="A44" s="12">
        <v>387494.71179999999</v>
      </c>
      <c r="B44" s="12">
        <v>153627.23079999999</v>
      </c>
      <c r="C44" s="12">
        <v>-0.61719999999999997</v>
      </c>
      <c r="D44" s="12">
        <v>43</v>
      </c>
      <c r="F44" s="12">
        <v>1.0999999999999999E-2</v>
      </c>
      <c r="G44" s="12">
        <v>2.9000000000000001E-2</v>
      </c>
      <c r="H44" s="12" t="s">
        <v>240</v>
      </c>
      <c r="I44" s="12">
        <v>12</v>
      </c>
      <c r="J44" s="12">
        <v>2</v>
      </c>
      <c r="K44" s="12">
        <v>2.0139999999999998</v>
      </c>
      <c r="L44" s="12">
        <v>0.92500000000000004</v>
      </c>
      <c r="M44" s="12">
        <v>1.7889999999999999</v>
      </c>
      <c r="N44" s="12">
        <v>1.823</v>
      </c>
      <c r="O44" s="12">
        <v>2.7170000000000001</v>
      </c>
      <c r="P44" s="12">
        <v>8.0000000000000002E-3</v>
      </c>
      <c r="Q44" s="12">
        <v>8.0000000000000002E-3</v>
      </c>
      <c r="R44" s="2">
        <v>43768</v>
      </c>
      <c r="S44" s="13">
        <v>0.43517361111111108</v>
      </c>
      <c r="T44" s="12">
        <v>2.04</v>
      </c>
      <c r="U44" s="12">
        <v>-82.470740058999993</v>
      </c>
      <c r="V44" s="12">
        <v>27.8303136462</v>
      </c>
      <c r="W44" s="12">
        <v>-0.53019000000000005</v>
      </c>
    </row>
    <row r="45" spans="1:23" x14ac:dyDescent="0.3">
      <c r="A45" s="12">
        <v>387496.24969999999</v>
      </c>
      <c r="B45" s="12">
        <v>153622.40919999999</v>
      </c>
      <c r="C45" s="12">
        <v>-0.56540000000000001</v>
      </c>
      <c r="D45" s="12">
        <v>44</v>
      </c>
      <c r="F45" s="12">
        <v>1.2E-2</v>
      </c>
      <c r="G45" s="12">
        <v>2.9000000000000001E-2</v>
      </c>
      <c r="H45" s="12" t="s">
        <v>240</v>
      </c>
      <c r="I45" s="12">
        <v>12</v>
      </c>
      <c r="J45" s="12">
        <v>2</v>
      </c>
      <c r="K45" s="12">
        <v>2.0110000000000001</v>
      </c>
      <c r="L45" s="12">
        <v>0.92500000000000004</v>
      </c>
      <c r="M45" s="12">
        <v>1.7849999999999999</v>
      </c>
      <c r="N45" s="12">
        <v>1.819</v>
      </c>
      <c r="O45" s="12">
        <v>2.7120000000000002</v>
      </c>
      <c r="P45" s="12">
        <v>8.0000000000000002E-3</v>
      </c>
      <c r="Q45" s="12">
        <v>8.0000000000000002E-3</v>
      </c>
      <c r="R45" s="2">
        <v>43768</v>
      </c>
      <c r="S45" s="13">
        <v>0.43535879629629631</v>
      </c>
      <c r="T45" s="12">
        <v>2.04</v>
      </c>
      <c r="U45" s="12">
        <v>-82.470789062600005</v>
      </c>
      <c r="V45" s="12">
        <v>27.830327357600002</v>
      </c>
      <c r="W45" s="12">
        <v>-0.47839999999999999</v>
      </c>
    </row>
    <row r="46" spans="1:23" x14ac:dyDescent="0.3">
      <c r="A46" s="12">
        <v>387498.61359999998</v>
      </c>
      <c r="B46" s="12">
        <v>153617.88949999999</v>
      </c>
      <c r="C46" s="12">
        <v>-0.55289999999999995</v>
      </c>
      <c r="D46" s="12">
        <v>45</v>
      </c>
      <c r="F46" s="12">
        <v>1.2E-2</v>
      </c>
      <c r="G46" s="12">
        <v>2.9000000000000001E-2</v>
      </c>
      <c r="H46" s="12" t="s">
        <v>240</v>
      </c>
      <c r="I46" s="12">
        <v>12</v>
      </c>
      <c r="J46" s="12">
        <v>1</v>
      </c>
      <c r="K46" s="12">
        <v>2.008</v>
      </c>
      <c r="L46" s="12">
        <v>0.92500000000000004</v>
      </c>
      <c r="M46" s="12">
        <v>1.782</v>
      </c>
      <c r="N46" s="12">
        <v>1.8169999999999999</v>
      </c>
      <c r="O46" s="12">
        <v>2.7080000000000002</v>
      </c>
      <c r="P46" s="12">
        <v>8.0000000000000002E-3</v>
      </c>
      <c r="Q46" s="12">
        <v>8.0000000000000002E-3</v>
      </c>
      <c r="R46" s="2">
        <v>43768</v>
      </c>
      <c r="S46" s="13">
        <v>0.43554398148148149</v>
      </c>
      <c r="T46" s="12">
        <v>2.04</v>
      </c>
      <c r="U46" s="12">
        <v>-82.470835033900002</v>
      </c>
      <c r="V46" s="12">
        <v>27.830348533199999</v>
      </c>
      <c r="W46" s="12">
        <v>-0.46590999999999999</v>
      </c>
    </row>
    <row r="47" spans="1:23" x14ac:dyDescent="0.3">
      <c r="A47" s="12">
        <v>387500.60979999998</v>
      </c>
      <c r="B47" s="12">
        <v>153615.9308</v>
      </c>
      <c r="C47" s="12">
        <v>-0.47899999999999998</v>
      </c>
      <c r="D47" s="12">
        <v>46</v>
      </c>
      <c r="F47" s="12">
        <v>1.2E-2</v>
      </c>
      <c r="G47" s="12">
        <v>0.03</v>
      </c>
      <c r="H47" s="12" t="s">
        <v>240</v>
      </c>
      <c r="I47" s="12">
        <v>12</v>
      </c>
      <c r="J47" s="12">
        <v>2</v>
      </c>
      <c r="K47" s="12">
        <v>2.0030000000000001</v>
      </c>
      <c r="L47" s="12">
        <v>0.92500000000000004</v>
      </c>
      <c r="M47" s="12">
        <v>1.7769999999999999</v>
      </c>
      <c r="N47" s="12">
        <v>1.8120000000000001</v>
      </c>
      <c r="O47" s="12">
        <v>2.7010000000000001</v>
      </c>
      <c r="P47" s="12">
        <v>8.0000000000000002E-3</v>
      </c>
      <c r="Q47" s="12">
        <v>8.9999999999999993E-3</v>
      </c>
      <c r="R47" s="2">
        <v>43768</v>
      </c>
      <c r="S47" s="13">
        <v>0.43568287037037035</v>
      </c>
      <c r="T47" s="12">
        <v>2.04</v>
      </c>
      <c r="U47" s="12">
        <v>-82.470854994299998</v>
      </c>
      <c r="V47" s="12">
        <v>27.830366479399999</v>
      </c>
      <c r="W47" s="12">
        <v>-0.39201999999999998</v>
      </c>
    </row>
    <row r="48" spans="1:23" x14ac:dyDescent="0.3">
      <c r="A48" s="12">
        <v>387501.93290000001</v>
      </c>
      <c r="B48" s="12">
        <v>153613.4466</v>
      </c>
      <c r="C48" s="12">
        <v>-0.49359999999999998</v>
      </c>
      <c r="D48" s="12">
        <v>47</v>
      </c>
      <c r="F48" s="12">
        <v>1.2E-2</v>
      </c>
      <c r="G48" s="12">
        <v>0.03</v>
      </c>
      <c r="H48" s="12" t="s">
        <v>240</v>
      </c>
      <c r="I48" s="12">
        <v>12</v>
      </c>
      <c r="J48" s="12">
        <v>1</v>
      </c>
      <c r="K48" s="12">
        <v>2</v>
      </c>
      <c r="L48" s="12">
        <v>0.92500000000000004</v>
      </c>
      <c r="M48" s="12">
        <v>1.7729999999999999</v>
      </c>
      <c r="N48" s="12">
        <v>1.8080000000000001</v>
      </c>
      <c r="O48" s="12">
        <v>2.6970000000000001</v>
      </c>
      <c r="P48" s="12">
        <v>8.0000000000000002E-3</v>
      </c>
      <c r="Q48" s="12">
        <v>8.0000000000000002E-3</v>
      </c>
      <c r="R48" s="12">
        <v>43768</v>
      </c>
      <c r="S48" s="2">
        <v>0.43584490740740739</v>
      </c>
      <c r="T48" s="13">
        <v>2.04</v>
      </c>
      <c r="U48" s="12">
        <v>-82.470880262799994</v>
      </c>
      <c r="V48" s="12">
        <v>27.830378333199999</v>
      </c>
      <c r="W48" s="12">
        <v>-0.40662999999999999</v>
      </c>
    </row>
    <row r="49" spans="1:23" x14ac:dyDescent="0.3">
      <c r="A49" s="12">
        <v>387499.47139999998</v>
      </c>
      <c r="B49" s="12">
        <v>153612.43789999999</v>
      </c>
      <c r="C49" s="12">
        <v>-0.20680000000000001</v>
      </c>
      <c r="D49" s="12">
        <v>48</v>
      </c>
      <c r="E49" s="12" t="s">
        <v>329</v>
      </c>
      <c r="F49" s="12">
        <v>1.2E-2</v>
      </c>
      <c r="G49" s="12">
        <v>0.03</v>
      </c>
      <c r="H49" s="12" t="s">
        <v>240</v>
      </c>
      <c r="I49" s="12">
        <v>12</v>
      </c>
      <c r="J49" s="12">
        <v>2</v>
      </c>
      <c r="K49" s="12">
        <v>1.982</v>
      </c>
      <c r="L49" s="12">
        <v>0.92600000000000005</v>
      </c>
      <c r="M49" s="12">
        <v>1.752</v>
      </c>
      <c r="N49" s="12">
        <v>1.7889999999999999</v>
      </c>
      <c r="O49" s="12">
        <v>2.67</v>
      </c>
      <c r="P49" s="12">
        <v>8.0000000000000002E-3</v>
      </c>
      <c r="Q49" s="12">
        <v>8.9999999999999993E-3</v>
      </c>
      <c r="R49" s="2">
        <v>43768</v>
      </c>
      <c r="S49" s="13">
        <v>0.43671296296296297</v>
      </c>
      <c r="T49" s="12">
        <v>2.04</v>
      </c>
      <c r="U49" s="12">
        <v>-82.470890406099997</v>
      </c>
      <c r="V49" s="12">
        <v>27.830356085399998</v>
      </c>
      <c r="W49" s="12">
        <v>-0.11982</v>
      </c>
    </row>
    <row r="50" spans="1:23" x14ac:dyDescent="0.3">
      <c r="A50" s="12">
        <v>387501.95669999998</v>
      </c>
      <c r="B50" s="12">
        <v>153613.22020000001</v>
      </c>
      <c r="C50" s="12">
        <v>-0.2215</v>
      </c>
      <c r="D50" s="12">
        <v>49</v>
      </c>
      <c r="E50" s="12" t="s">
        <v>329</v>
      </c>
      <c r="F50" s="12">
        <v>1.2999999999999999E-2</v>
      </c>
      <c r="G50" s="12">
        <v>3.1E-2</v>
      </c>
      <c r="H50" s="12" t="s">
        <v>240</v>
      </c>
      <c r="I50" s="12">
        <v>12</v>
      </c>
      <c r="J50" s="12">
        <v>1</v>
      </c>
      <c r="K50" s="12">
        <v>1.978</v>
      </c>
      <c r="L50" s="12">
        <v>0.92600000000000005</v>
      </c>
      <c r="M50" s="12">
        <v>1.748</v>
      </c>
      <c r="N50" s="12">
        <v>1.7849999999999999</v>
      </c>
      <c r="O50" s="12">
        <v>2.6640000000000001</v>
      </c>
      <c r="P50" s="12">
        <v>8.9999999999999993E-3</v>
      </c>
      <c r="Q50" s="12">
        <v>8.9999999999999993E-3</v>
      </c>
      <c r="R50" s="2">
        <v>43768</v>
      </c>
      <c r="S50" s="13">
        <v>0.43689814814814815</v>
      </c>
      <c r="T50" s="12">
        <v>2.04</v>
      </c>
      <c r="U50" s="12">
        <v>-82.470882561899998</v>
      </c>
      <c r="V50" s="12">
        <v>27.830378540200002</v>
      </c>
      <c r="W50" s="12">
        <v>-0.13453000000000001</v>
      </c>
    </row>
    <row r="51" spans="1:23" x14ac:dyDescent="0.3">
      <c r="A51" s="12">
        <v>387504.85389999999</v>
      </c>
      <c r="B51" s="12">
        <v>153614.2776</v>
      </c>
      <c r="C51" s="12">
        <v>-0.2535</v>
      </c>
      <c r="D51" s="12">
        <v>50</v>
      </c>
      <c r="E51" s="12" t="s">
        <v>329</v>
      </c>
      <c r="F51" s="12">
        <v>1.2E-2</v>
      </c>
      <c r="G51" s="12">
        <v>0.03</v>
      </c>
      <c r="H51" s="12" t="s">
        <v>240</v>
      </c>
      <c r="I51" s="12">
        <v>12</v>
      </c>
      <c r="J51" s="12">
        <v>2</v>
      </c>
      <c r="K51" s="12">
        <v>1.974</v>
      </c>
      <c r="L51" s="12">
        <v>0.92600000000000005</v>
      </c>
      <c r="M51" s="12">
        <v>1.7430000000000001</v>
      </c>
      <c r="N51" s="12">
        <v>1.7809999999999999</v>
      </c>
      <c r="O51" s="12">
        <v>2.6589999999999998</v>
      </c>
      <c r="P51" s="12">
        <v>8.9999999999999993E-3</v>
      </c>
      <c r="Q51" s="12">
        <v>8.9999999999999993E-3</v>
      </c>
      <c r="R51" s="2">
        <v>43768</v>
      </c>
      <c r="S51" s="13">
        <v>0.43706018518518519</v>
      </c>
      <c r="T51" s="12">
        <v>2.04</v>
      </c>
      <c r="U51" s="12">
        <v>-82.4708719411</v>
      </c>
      <c r="V51" s="12">
        <v>27.830404721499999</v>
      </c>
      <c r="W51" s="12">
        <v>-0.16655</v>
      </c>
    </row>
    <row r="52" spans="1:23" x14ac:dyDescent="0.3">
      <c r="A52" s="12">
        <v>387507.85960000003</v>
      </c>
      <c r="B52" s="12">
        <v>153615.32250000001</v>
      </c>
      <c r="C52" s="12">
        <v>-0.24010000000000001</v>
      </c>
      <c r="D52" s="12">
        <v>51</v>
      </c>
      <c r="E52" s="12" t="s">
        <v>329</v>
      </c>
      <c r="F52" s="12">
        <v>1.2E-2</v>
      </c>
      <c r="G52" s="12">
        <v>3.1E-2</v>
      </c>
      <c r="H52" s="12" t="s">
        <v>240</v>
      </c>
      <c r="I52" s="12">
        <v>12</v>
      </c>
      <c r="J52" s="12">
        <v>1</v>
      </c>
      <c r="K52" s="12">
        <v>1.97</v>
      </c>
      <c r="L52" s="12">
        <v>0.92600000000000005</v>
      </c>
      <c r="M52" s="12">
        <v>1.7390000000000001</v>
      </c>
      <c r="N52" s="12">
        <v>1.7769999999999999</v>
      </c>
      <c r="O52" s="12">
        <v>2.6539999999999999</v>
      </c>
      <c r="P52" s="12">
        <v>8.9999999999999993E-3</v>
      </c>
      <c r="Q52" s="12">
        <v>8.9999999999999993E-3</v>
      </c>
      <c r="R52" s="2">
        <v>43768</v>
      </c>
      <c r="S52" s="13">
        <v>0.43722222222222223</v>
      </c>
      <c r="T52" s="12">
        <v>2.04</v>
      </c>
      <c r="U52" s="12">
        <v>-82.470861451399998</v>
      </c>
      <c r="V52" s="12">
        <v>27.830431881500001</v>
      </c>
      <c r="W52" s="12">
        <v>-0.15315999999999999</v>
      </c>
    </row>
    <row r="53" spans="1:23" x14ac:dyDescent="0.3">
      <c r="A53" s="12">
        <v>387511.28889999999</v>
      </c>
      <c r="B53" s="12">
        <v>153616.77900000001</v>
      </c>
      <c r="C53" s="12">
        <v>-0.29409999999999997</v>
      </c>
      <c r="D53" s="12">
        <v>52</v>
      </c>
      <c r="E53" s="12" t="s">
        <v>329</v>
      </c>
      <c r="F53" s="12">
        <v>1.2E-2</v>
      </c>
      <c r="G53" s="12">
        <v>0.03</v>
      </c>
      <c r="H53" s="12" t="s">
        <v>240</v>
      </c>
      <c r="I53" s="12">
        <v>12</v>
      </c>
      <c r="J53" s="12">
        <v>1</v>
      </c>
      <c r="K53" s="12">
        <v>1.9670000000000001</v>
      </c>
      <c r="L53" s="12">
        <v>0.92600000000000005</v>
      </c>
      <c r="M53" s="12">
        <v>1.7350000000000001</v>
      </c>
      <c r="N53" s="12">
        <v>1.7729999999999999</v>
      </c>
      <c r="O53" s="12">
        <v>2.6480000000000001</v>
      </c>
      <c r="P53" s="12">
        <v>8.0000000000000002E-3</v>
      </c>
      <c r="Q53" s="12">
        <v>8.9999999999999993E-3</v>
      </c>
      <c r="R53" s="2">
        <v>43768</v>
      </c>
      <c r="S53" s="13">
        <v>0.43740740740740741</v>
      </c>
      <c r="T53" s="12">
        <v>2.04</v>
      </c>
      <c r="U53" s="12">
        <v>-82.470846800100006</v>
      </c>
      <c r="V53" s="12">
        <v>27.830462878399999</v>
      </c>
      <c r="W53" s="12">
        <v>-0.20718</v>
      </c>
    </row>
    <row r="54" spans="1:23" x14ac:dyDescent="0.3">
      <c r="A54" s="12">
        <v>387513.88309999998</v>
      </c>
      <c r="B54" s="12">
        <v>153618.67379999999</v>
      </c>
      <c r="C54" s="12">
        <v>-0.24229999999999999</v>
      </c>
      <c r="D54" s="12">
        <v>53</v>
      </c>
      <c r="E54" s="12" t="s">
        <v>329</v>
      </c>
      <c r="F54" s="12">
        <v>1.2E-2</v>
      </c>
      <c r="G54" s="12">
        <v>3.1E-2</v>
      </c>
      <c r="H54" s="12" t="s">
        <v>240</v>
      </c>
      <c r="I54" s="12">
        <v>12</v>
      </c>
      <c r="J54" s="12">
        <v>1</v>
      </c>
      <c r="K54" s="12">
        <v>1.9630000000000001</v>
      </c>
      <c r="L54" s="12">
        <v>0.92600000000000005</v>
      </c>
      <c r="M54" s="12">
        <v>1.7310000000000001</v>
      </c>
      <c r="N54" s="12">
        <v>1.7689999999999999</v>
      </c>
      <c r="O54" s="12">
        <v>2.6429999999999998</v>
      </c>
      <c r="P54" s="12">
        <v>8.9999999999999993E-3</v>
      </c>
      <c r="Q54" s="12">
        <v>8.9999999999999993E-3</v>
      </c>
      <c r="R54" s="2">
        <v>43768</v>
      </c>
      <c r="S54" s="13">
        <v>0.43758101851851849</v>
      </c>
      <c r="T54" s="12">
        <v>2.04</v>
      </c>
      <c r="U54" s="12">
        <v>-82.470827667099996</v>
      </c>
      <c r="V54" s="12">
        <v>27.830486354400001</v>
      </c>
      <c r="W54" s="12">
        <v>-0.15540000000000001</v>
      </c>
    </row>
    <row r="55" spans="1:23" x14ac:dyDescent="0.3">
      <c r="A55" s="12">
        <v>387515.97279999999</v>
      </c>
      <c r="B55" s="12">
        <v>153620.84710000001</v>
      </c>
      <c r="C55" s="12">
        <v>-0.26340000000000002</v>
      </c>
      <c r="D55" s="12">
        <v>54</v>
      </c>
      <c r="E55" s="12" t="s">
        <v>329</v>
      </c>
      <c r="F55" s="12">
        <v>1.2E-2</v>
      </c>
      <c r="G55" s="12">
        <v>0.03</v>
      </c>
      <c r="H55" s="12" t="s">
        <v>240</v>
      </c>
      <c r="I55" s="12">
        <v>12</v>
      </c>
      <c r="J55" s="12">
        <v>2</v>
      </c>
      <c r="K55" s="12">
        <v>1.9590000000000001</v>
      </c>
      <c r="L55" s="12">
        <v>0.92600000000000005</v>
      </c>
      <c r="M55" s="12">
        <v>1.726</v>
      </c>
      <c r="N55" s="12">
        <v>1.7649999999999999</v>
      </c>
      <c r="O55" s="12">
        <v>2.637</v>
      </c>
      <c r="P55" s="12">
        <v>8.0000000000000002E-3</v>
      </c>
      <c r="Q55" s="12">
        <v>8.9999999999999993E-3</v>
      </c>
      <c r="R55" s="2">
        <v>43768</v>
      </c>
      <c r="S55" s="13">
        <v>0.43774305555555554</v>
      </c>
      <c r="T55" s="12">
        <v>2.04</v>
      </c>
      <c r="U55" s="12">
        <v>-82.470805687400002</v>
      </c>
      <c r="V55" s="12">
        <v>27.830505287400001</v>
      </c>
      <c r="W55" s="12">
        <v>-0.17651</v>
      </c>
    </row>
    <row r="56" spans="1:23" x14ac:dyDescent="0.3">
      <c r="A56" s="12">
        <v>387517.96850000002</v>
      </c>
      <c r="B56" s="12">
        <v>153623.36799999999</v>
      </c>
      <c r="C56" s="12">
        <v>-0.31819999999999998</v>
      </c>
      <c r="D56" s="12">
        <v>55</v>
      </c>
      <c r="E56" s="12" t="s">
        <v>329</v>
      </c>
      <c r="F56" s="12">
        <v>1.2999999999999999E-2</v>
      </c>
      <c r="G56" s="12">
        <v>3.1E-2</v>
      </c>
      <c r="H56" s="12" t="s">
        <v>240</v>
      </c>
      <c r="I56" s="12">
        <v>12</v>
      </c>
      <c r="J56" s="12">
        <v>2</v>
      </c>
      <c r="K56" s="12">
        <v>1.956</v>
      </c>
      <c r="L56" s="12">
        <v>0.92600000000000005</v>
      </c>
      <c r="M56" s="12">
        <v>1.722</v>
      </c>
      <c r="N56" s="12">
        <v>1.7609999999999999</v>
      </c>
      <c r="O56" s="12">
        <v>2.6320000000000001</v>
      </c>
      <c r="P56" s="12">
        <v>8.9999999999999993E-3</v>
      </c>
      <c r="Q56" s="12">
        <v>8.9999999999999993E-3</v>
      </c>
      <c r="R56" s="2">
        <v>43768</v>
      </c>
      <c r="S56" s="13">
        <v>0.43791666666666668</v>
      </c>
      <c r="T56" s="12">
        <v>2.04</v>
      </c>
      <c r="U56" s="12">
        <v>-82.470780175599998</v>
      </c>
      <c r="V56" s="12">
        <v>27.830523384100001</v>
      </c>
      <c r="W56" s="12">
        <v>-0.23132</v>
      </c>
    </row>
    <row r="57" spans="1:23" x14ac:dyDescent="0.3">
      <c r="A57" s="12">
        <v>387520.62729999999</v>
      </c>
      <c r="B57" s="12">
        <v>153625.03289999999</v>
      </c>
      <c r="C57" s="12">
        <v>-0.3594</v>
      </c>
      <c r="D57" s="12">
        <v>56</v>
      </c>
      <c r="E57" s="12" t="s">
        <v>329</v>
      </c>
      <c r="F57" s="12">
        <v>1.2999999999999999E-2</v>
      </c>
      <c r="G57" s="12">
        <v>3.1E-2</v>
      </c>
      <c r="H57" s="12" t="s">
        <v>240</v>
      </c>
      <c r="I57" s="12">
        <v>12</v>
      </c>
      <c r="J57" s="12">
        <v>3</v>
      </c>
      <c r="K57" s="12">
        <v>1.952</v>
      </c>
      <c r="L57" s="12">
        <v>0.92600000000000005</v>
      </c>
      <c r="M57" s="12">
        <v>1.718</v>
      </c>
      <c r="N57" s="12">
        <v>1.758</v>
      </c>
      <c r="O57" s="12">
        <v>2.6269999999999998</v>
      </c>
      <c r="P57" s="12">
        <v>8.9999999999999993E-3</v>
      </c>
      <c r="Q57" s="12">
        <v>8.9999999999999993E-3</v>
      </c>
      <c r="R57" s="2">
        <v>43768</v>
      </c>
      <c r="S57" s="13">
        <v>0.43807870370370372</v>
      </c>
      <c r="T57" s="12">
        <v>2.04</v>
      </c>
      <c r="U57" s="12">
        <v>-82.470763378800001</v>
      </c>
      <c r="V57" s="12">
        <v>27.830547435100002</v>
      </c>
      <c r="W57" s="12">
        <v>-0.27252999999999999</v>
      </c>
    </row>
    <row r="58" spans="1:23" x14ac:dyDescent="0.3">
      <c r="A58" s="12">
        <v>387524.13809999998</v>
      </c>
      <c r="B58" s="12">
        <v>153626.21770000001</v>
      </c>
      <c r="C58" s="12">
        <v>-0.3715</v>
      </c>
      <c r="D58" s="12">
        <v>57</v>
      </c>
      <c r="E58" s="12" t="s">
        <v>329</v>
      </c>
      <c r="F58" s="12">
        <v>1.2E-2</v>
      </c>
      <c r="G58" s="12">
        <v>3.1E-2</v>
      </c>
      <c r="H58" s="12" t="s">
        <v>240</v>
      </c>
      <c r="I58" s="12">
        <v>12</v>
      </c>
      <c r="J58" s="12">
        <v>2</v>
      </c>
      <c r="K58" s="12">
        <v>1.948</v>
      </c>
      <c r="L58" s="12">
        <v>0.92700000000000005</v>
      </c>
      <c r="M58" s="12">
        <v>1.7130000000000001</v>
      </c>
      <c r="N58" s="12">
        <v>1.7529999999999999</v>
      </c>
      <c r="O58" s="12">
        <v>2.62</v>
      </c>
      <c r="P58" s="12">
        <v>8.9999999999999993E-3</v>
      </c>
      <c r="Q58" s="12">
        <v>8.9999999999999993E-3</v>
      </c>
      <c r="R58" s="2">
        <v>43768</v>
      </c>
      <c r="S58" s="13">
        <v>0.43824074074074071</v>
      </c>
      <c r="T58" s="12">
        <v>2.04</v>
      </c>
      <c r="U58" s="12">
        <v>-82.470751488700003</v>
      </c>
      <c r="V58" s="12">
        <v>27.830579158100001</v>
      </c>
      <c r="W58" s="12">
        <v>-0.28465000000000001</v>
      </c>
    </row>
    <row r="59" spans="1:23" x14ac:dyDescent="0.3">
      <c r="A59" s="12">
        <v>387527.23920000001</v>
      </c>
      <c r="B59" s="12">
        <v>153626.89670000001</v>
      </c>
      <c r="C59" s="12">
        <v>-0.31469999999999998</v>
      </c>
      <c r="D59" s="12">
        <v>58</v>
      </c>
      <c r="E59" s="12" t="s">
        <v>329</v>
      </c>
      <c r="F59" s="12">
        <v>1.2E-2</v>
      </c>
      <c r="G59" s="12">
        <v>0.03</v>
      </c>
      <c r="H59" s="12" t="s">
        <v>240</v>
      </c>
      <c r="I59" s="12">
        <v>12</v>
      </c>
      <c r="J59" s="12">
        <v>1</v>
      </c>
      <c r="K59" s="12">
        <v>1.944</v>
      </c>
      <c r="L59" s="12">
        <v>0.92700000000000005</v>
      </c>
      <c r="M59" s="12">
        <v>1.708</v>
      </c>
      <c r="N59" s="12">
        <v>1.7490000000000001</v>
      </c>
      <c r="O59" s="12">
        <v>2.6150000000000002</v>
      </c>
      <c r="P59" s="12">
        <v>8.0000000000000002E-3</v>
      </c>
      <c r="Q59" s="12">
        <v>8.9999999999999993E-3</v>
      </c>
      <c r="R59" s="2">
        <v>43768</v>
      </c>
      <c r="S59" s="13">
        <v>0.4384143518518519</v>
      </c>
      <c r="T59" s="12">
        <v>2.04</v>
      </c>
      <c r="U59" s="12">
        <v>-82.470744716900001</v>
      </c>
      <c r="V59" s="12">
        <v>27.830607166299998</v>
      </c>
      <c r="W59" s="12">
        <v>-0.22786999999999999</v>
      </c>
    </row>
    <row r="60" spans="1:23" x14ac:dyDescent="0.3">
      <c r="A60" s="12">
        <v>387531.36</v>
      </c>
      <c r="B60" s="12">
        <v>153628.1306</v>
      </c>
      <c r="C60" s="12">
        <v>-0.29609999999999997</v>
      </c>
      <c r="D60" s="12">
        <v>59</v>
      </c>
      <c r="E60" s="12" t="s">
        <v>329</v>
      </c>
      <c r="F60" s="12">
        <v>1.2E-2</v>
      </c>
      <c r="G60" s="12">
        <v>3.1E-2</v>
      </c>
      <c r="H60" s="12" t="s">
        <v>240</v>
      </c>
      <c r="I60" s="12">
        <v>12</v>
      </c>
      <c r="J60" s="12">
        <v>1</v>
      </c>
      <c r="K60" s="12">
        <v>1.94</v>
      </c>
      <c r="L60" s="12">
        <v>0.92700000000000005</v>
      </c>
      <c r="M60" s="12">
        <v>1.704</v>
      </c>
      <c r="N60" s="12">
        <v>1.7450000000000001</v>
      </c>
      <c r="O60" s="12">
        <v>2.609</v>
      </c>
      <c r="P60" s="12">
        <v>8.9999999999999993E-3</v>
      </c>
      <c r="Q60" s="12">
        <v>8.9999999999999993E-3</v>
      </c>
      <c r="R60" s="2">
        <v>43768</v>
      </c>
      <c r="S60" s="13">
        <v>0.43859953703703702</v>
      </c>
      <c r="T60" s="12">
        <v>2.04</v>
      </c>
      <c r="U60" s="12">
        <v>-82.470732352100001</v>
      </c>
      <c r="V60" s="12">
        <v>27.830644395699998</v>
      </c>
      <c r="W60" s="12">
        <v>-0.20929</v>
      </c>
    </row>
    <row r="61" spans="1:23" x14ac:dyDescent="0.3">
      <c r="A61" s="12">
        <v>387534.26449999999</v>
      </c>
      <c r="B61" s="12">
        <v>153629.42199999999</v>
      </c>
      <c r="C61" s="12">
        <v>-0.36459999999999998</v>
      </c>
      <c r="D61" s="12">
        <v>60</v>
      </c>
      <c r="E61" s="12" t="s">
        <v>329</v>
      </c>
      <c r="F61" s="12">
        <v>1.2E-2</v>
      </c>
      <c r="G61" s="12">
        <v>0.03</v>
      </c>
      <c r="H61" s="12" t="s">
        <v>240</v>
      </c>
      <c r="I61" s="12">
        <v>12</v>
      </c>
      <c r="J61" s="12">
        <v>2</v>
      </c>
      <c r="K61" s="12">
        <v>1.9370000000000001</v>
      </c>
      <c r="L61" s="12">
        <v>0.92700000000000005</v>
      </c>
      <c r="M61" s="12">
        <v>1.7010000000000001</v>
      </c>
      <c r="N61" s="12">
        <v>1.742</v>
      </c>
      <c r="O61" s="12">
        <v>2.6059999999999999</v>
      </c>
      <c r="P61" s="12">
        <v>8.0000000000000002E-3</v>
      </c>
      <c r="Q61" s="12">
        <v>8.9999999999999993E-3</v>
      </c>
      <c r="R61" s="2">
        <v>43768</v>
      </c>
      <c r="S61" s="13">
        <v>0.43874999999999997</v>
      </c>
      <c r="T61" s="12">
        <v>2.04</v>
      </c>
      <c r="U61" s="12">
        <v>-82.470719356199993</v>
      </c>
      <c r="V61" s="12">
        <v>27.830670650999998</v>
      </c>
      <c r="W61" s="12">
        <v>-0.27781</v>
      </c>
    </row>
    <row r="62" spans="1:23" x14ac:dyDescent="0.3">
      <c r="A62" s="12">
        <v>387535.47930000001</v>
      </c>
      <c r="B62" s="12">
        <v>153629.76139999999</v>
      </c>
      <c r="C62" s="12">
        <v>-0.36759999999999998</v>
      </c>
      <c r="D62" s="12">
        <v>61</v>
      </c>
      <c r="E62" s="12" t="s">
        <v>329</v>
      </c>
      <c r="F62" s="12">
        <v>1.2E-2</v>
      </c>
      <c r="G62" s="12">
        <v>0.03</v>
      </c>
      <c r="H62" s="12" t="s">
        <v>240</v>
      </c>
      <c r="I62" s="12">
        <v>12</v>
      </c>
      <c r="J62" s="12">
        <v>1</v>
      </c>
      <c r="K62" s="12">
        <v>1.9330000000000001</v>
      </c>
      <c r="L62" s="12">
        <v>0.92700000000000005</v>
      </c>
      <c r="M62" s="12">
        <v>1.6970000000000001</v>
      </c>
      <c r="N62" s="12">
        <v>1.738</v>
      </c>
      <c r="O62" s="12">
        <v>2.6</v>
      </c>
      <c r="P62" s="12">
        <v>8.9999999999999993E-3</v>
      </c>
      <c r="Q62" s="12">
        <v>8.9999999999999993E-3</v>
      </c>
      <c r="R62" s="2">
        <v>43768</v>
      </c>
      <c r="S62" s="13">
        <v>0.43887731481481485</v>
      </c>
      <c r="T62" s="12">
        <v>2.04</v>
      </c>
      <c r="U62" s="12">
        <v>-82.470715958300005</v>
      </c>
      <c r="V62" s="12">
        <v>27.8306816252</v>
      </c>
      <c r="W62" s="12">
        <v>-0.28082000000000001</v>
      </c>
    </row>
    <row r="63" spans="1:23" x14ac:dyDescent="0.3">
      <c r="A63" s="12">
        <v>387536.32380000001</v>
      </c>
      <c r="B63" s="12">
        <v>153627.7787</v>
      </c>
      <c r="C63" s="12">
        <v>-0.3831</v>
      </c>
      <c r="D63" s="12">
        <v>62</v>
      </c>
      <c r="E63" s="12" t="s">
        <v>330</v>
      </c>
      <c r="F63" s="12">
        <v>1.2E-2</v>
      </c>
      <c r="G63" s="12">
        <v>3.1E-2</v>
      </c>
      <c r="H63" s="12" t="s">
        <v>240</v>
      </c>
      <c r="I63" s="12">
        <v>12</v>
      </c>
      <c r="J63" s="12">
        <v>2</v>
      </c>
      <c r="K63" s="12">
        <v>1.923</v>
      </c>
      <c r="L63" s="12">
        <v>0.92700000000000005</v>
      </c>
      <c r="M63" s="12">
        <v>1.6850000000000001</v>
      </c>
      <c r="N63" s="12">
        <v>1.7270000000000001</v>
      </c>
      <c r="O63" s="12">
        <v>2.585</v>
      </c>
      <c r="P63" s="12">
        <v>8.9999999999999993E-3</v>
      </c>
      <c r="Q63" s="12">
        <v>8.9999999999999993E-3</v>
      </c>
      <c r="R63" s="2">
        <v>43768</v>
      </c>
      <c r="S63" s="13">
        <v>0.43938657407407411</v>
      </c>
      <c r="T63" s="12">
        <v>2.04</v>
      </c>
      <c r="U63" s="12">
        <v>-82.470736117499996</v>
      </c>
      <c r="V63" s="12">
        <v>27.830689177499998</v>
      </c>
      <c r="W63" s="12">
        <v>-0.29631999999999997</v>
      </c>
    </row>
    <row r="64" spans="1:23" x14ac:dyDescent="0.3">
      <c r="A64" s="12">
        <v>387533.18839999998</v>
      </c>
      <c r="B64" s="12">
        <v>153626.5036</v>
      </c>
      <c r="C64" s="12">
        <v>-0.28149999999999997</v>
      </c>
      <c r="D64" s="12">
        <v>63</v>
      </c>
      <c r="E64" s="12" t="s">
        <v>330</v>
      </c>
      <c r="F64" s="12">
        <v>1.2E-2</v>
      </c>
      <c r="G64" s="12">
        <v>0.03</v>
      </c>
      <c r="H64" s="12" t="s">
        <v>240</v>
      </c>
      <c r="I64" s="12">
        <v>12</v>
      </c>
      <c r="J64" s="12">
        <v>2</v>
      </c>
      <c r="K64" s="12">
        <v>1.9179999999999999</v>
      </c>
      <c r="L64" s="12">
        <v>0.92700000000000005</v>
      </c>
      <c r="M64" s="12">
        <v>1.679</v>
      </c>
      <c r="N64" s="12">
        <v>1.722</v>
      </c>
      <c r="O64" s="12">
        <v>2.577</v>
      </c>
      <c r="P64" s="12">
        <v>8.0000000000000002E-3</v>
      </c>
      <c r="Q64" s="12">
        <v>8.9999999999999993E-3</v>
      </c>
      <c r="R64" s="2">
        <v>43768</v>
      </c>
      <c r="S64" s="13">
        <v>0.43957175925925923</v>
      </c>
      <c r="T64" s="12">
        <v>2.04</v>
      </c>
      <c r="U64" s="12">
        <v>-82.470748938900002</v>
      </c>
      <c r="V64" s="12">
        <v>27.830660839099998</v>
      </c>
      <c r="W64" s="12">
        <v>-0.19470000000000001</v>
      </c>
    </row>
    <row r="65" spans="1:23" x14ac:dyDescent="0.3">
      <c r="A65" s="12">
        <v>387529.81229999999</v>
      </c>
      <c r="B65" s="12">
        <v>153625.35870000001</v>
      </c>
      <c r="C65" s="12">
        <v>-0.26919999999999999</v>
      </c>
      <c r="D65" s="12">
        <v>64</v>
      </c>
      <c r="E65" s="12" t="s">
        <v>330</v>
      </c>
      <c r="F65" s="12">
        <v>1.2E-2</v>
      </c>
      <c r="G65" s="12">
        <v>3.1E-2</v>
      </c>
      <c r="H65" s="12" t="s">
        <v>240</v>
      </c>
      <c r="I65" s="12">
        <v>12</v>
      </c>
      <c r="J65" s="12">
        <v>1</v>
      </c>
      <c r="K65" s="12">
        <v>1.9159999999999999</v>
      </c>
      <c r="L65" s="12">
        <v>0.92700000000000005</v>
      </c>
      <c r="M65" s="12">
        <v>1.6759999999999999</v>
      </c>
      <c r="N65" s="12">
        <v>1.7190000000000001</v>
      </c>
      <c r="O65" s="12">
        <v>2.5739999999999998</v>
      </c>
      <c r="P65" s="12">
        <v>8.9999999999999993E-3</v>
      </c>
      <c r="Q65" s="12">
        <v>8.9999999999999993E-3</v>
      </c>
      <c r="R65" s="2">
        <v>43768</v>
      </c>
      <c r="S65" s="13">
        <v>0.43973379629629633</v>
      </c>
      <c r="T65" s="12">
        <v>2.04</v>
      </c>
      <c r="U65" s="12">
        <v>-82.4707604293</v>
      </c>
      <c r="V65" s="12">
        <v>27.8306303331</v>
      </c>
      <c r="W65" s="12">
        <v>-0.18237999999999999</v>
      </c>
    </row>
    <row r="66" spans="1:23" x14ac:dyDescent="0.3">
      <c r="A66" s="12">
        <v>387525.4106</v>
      </c>
      <c r="B66" s="12">
        <v>153624.29079999999</v>
      </c>
      <c r="C66" s="12">
        <v>-0.31640000000000001</v>
      </c>
      <c r="D66" s="12">
        <v>65</v>
      </c>
      <c r="E66" s="12" t="s">
        <v>330</v>
      </c>
      <c r="F66" s="12">
        <v>1.2999999999999999E-2</v>
      </c>
      <c r="G66" s="12">
        <v>3.1E-2</v>
      </c>
      <c r="H66" s="12" t="s">
        <v>240</v>
      </c>
      <c r="I66" s="12">
        <v>12</v>
      </c>
      <c r="J66" s="12">
        <v>2</v>
      </c>
      <c r="K66" s="12">
        <v>1.911</v>
      </c>
      <c r="L66" s="12">
        <v>0.92700000000000005</v>
      </c>
      <c r="M66" s="12">
        <v>1.671</v>
      </c>
      <c r="N66" s="12">
        <v>1.714</v>
      </c>
      <c r="O66" s="12">
        <v>2.5670000000000002</v>
      </c>
      <c r="P66" s="12">
        <v>8.9999999999999993E-3</v>
      </c>
      <c r="Q66" s="12">
        <v>8.9999999999999993E-3</v>
      </c>
      <c r="R66" s="2">
        <v>43768</v>
      </c>
      <c r="S66" s="13">
        <v>0.43991898148148145</v>
      </c>
      <c r="T66" s="12">
        <v>2.04</v>
      </c>
      <c r="U66" s="12">
        <v>-82.470771098100002</v>
      </c>
      <c r="V66" s="12">
        <v>27.830590574599999</v>
      </c>
      <c r="W66" s="12">
        <v>-0.22955999999999999</v>
      </c>
    </row>
    <row r="67" spans="1:23" x14ac:dyDescent="0.3">
      <c r="A67" s="12">
        <v>387521.2831</v>
      </c>
      <c r="B67" s="12">
        <v>153623.12119999999</v>
      </c>
      <c r="C67" s="12">
        <v>-0.3377</v>
      </c>
      <c r="D67" s="12">
        <v>66</v>
      </c>
      <c r="E67" s="12" t="s">
        <v>330</v>
      </c>
      <c r="F67" s="12">
        <v>1.2E-2</v>
      </c>
      <c r="G67" s="12">
        <v>3.1E-2</v>
      </c>
      <c r="H67" s="12" t="s">
        <v>240</v>
      </c>
      <c r="I67" s="12">
        <v>12</v>
      </c>
      <c r="J67" s="12">
        <v>1</v>
      </c>
      <c r="K67" s="12">
        <v>1.907</v>
      </c>
      <c r="L67" s="12">
        <v>0.92800000000000005</v>
      </c>
      <c r="M67" s="12">
        <v>1.6659999999999999</v>
      </c>
      <c r="N67" s="12">
        <v>1.7090000000000001</v>
      </c>
      <c r="O67" s="12">
        <v>2.5609999999999999</v>
      </c>
      <c r="P67" s="12">
        <v>8.9999999999999993E-3</v>
      </c>
      <c r="Q67" s="12">
        <v>8.9999999999999993E-3</v>
      </c>
      <c r="R67" s="2">
        <v>43768</v>
      </c>
      <c r="S67" s="13">
        <v>0.44011574074074072</v>
      </c>
      <c r="T67" s="12">
        <v>2.04</v>
      </c>
      <c r="U67" s="12">
        <v>-82.470782809900001</v>
      </c>
      <c r="V67" s="12">
        <v>27.830553287000001</v>
      </c>
      <c r="W67" s="12">
        <v>-0.25084000000000001</v>
      </c>
    </row>
    <row r="68" spans="1:23" x14ac:dyDescent="0.3">
      <c r="A68" s="12">
        <v>387518.53460000001</v>
      </c>
      <c r="B68" s="12">
        <v>153620.96249999999</v>
      </c>
      <c r="C68" s="12">
        <v>-0.29749999999999999</v>
      </c>
      <c r="D68" s="12">
        <v>67</v>
      </c>
      <c r="E68" s="12" t="s">
        <v>330</v>
      </c>
      <c r="F68" s="12">
        <v>1.2E-2</v>
      </c>
      <c r="G68" s="12">
        <v>0.03</v>
      </c>
      <c r="H68" s="12" t="s">
        <v>240</v>
      </c>
      <c r="I68" s="12">
        <v>12</v>
      </c>
      <c r="J68" s="12">
        <v>2</v>
      </c>
      <c r="K68" s="12">
        <v>1.903</v>
      </c>
      <c r="L68" s="12">
        <v>0.92800000000000005</v>
      </c>
      <c r="M68" s="12">
        <v>1.6619999999999999</v>
      </c>
      <c r="N68" s="12">
        <v>1.706</v>
      </c>
      <c r="O68" s="12">
        <v>2.556</v>
      </c>
      <c r="P68" s="12">
        <v>8.9999999999999993E-3</v>
      </c>
      <c r="Q68" s="12">
        <v>8.9999999999999993E-3</v>
      </c>
      <c r="R68" s="2">
        <v>43768</v>
      </c>
      <c r="S68" s="13">
        <v>0.4403009259259259</v>
      </c>
      <c r="T68" s="12">
        <v>2.04</v>
      </c>
      <c r="U68" s="12">
        <v>-82.470804615800006</v>
      </c>
      <c r="V68" s="12">
        <v>27.830528409399999</v>
      </c>
      <c r="W68" s="12">
        <v>-0.21062</v>
      </c>
    </row>
    <row r="69" spans="1:23" x14ac:dyDescent="0.3">
      <c r="A69" s="12">
        <v>387516.62530000001</v>
      </c>
      <c r="B69" s="12">
        <v>153618.4479</v>
      </c>
      <c r="C69" s="12">
        <v>-0.20979999999999999</v>
      </c>
      <c r="D69" s="12">
        <v>68</v>
      </c>
      <c r="E69" s="12" t="s">
        <v>330</v>
      </c>
      <c r="F69" s="12">
        <v>1.2E-2</v>
      </c>
      <c r="G69" s="12">
        <v>3.1E-2</v>
      </c>
      <c r="H69" s="12" t="s">
        <v>240</v>
      </c>
      <c r="I69" s="12">
        <v>12</v>
      </c>
      <c r="J69" s="12">
        <v>1</v>
      </c>
      <c r="K69" s="12">
        <v>1.9</v>
      </c>
      <c r="L69" s="12">
        <v>0.92800000000000005</v>
      </c>
      <c r="M69" s="12">
        <v>1.6579999999999999</v>
      </c>
      <c r="N69" s="12">
        <v>1.702</v>
      </c>
      <c r="O69" s="12">
        <v>2.5499999999999998</v>
      </c>
      <c r="P69" s="12">
        <v>8.9999999999999993E-3</v>
      </c>
      <c r="Q69" s="12">
        <v>8.9999999999999993E-3</v>
      </c>
      <c r="R69" s="2">
        <v>43768</v>
      </c>
      <c r="S69" s="13">
        <v>0.44048611111111113</v>
      </c>
      <c r="T69" s="12">
        <v>2.04</v>
      </c>
      <c r="U69" s="12">
        <v>-82.470830066999994</v>
      </c>
      <c r="V69" s="12">
        <v>27.830511092599998</v>
      </c>
      <c r="W69" s="12">
        <v>-0.12291000000000001</v>
      </c>
    </row>
    <row r="70" spans="1:23" x14ac:dyDescent="0.3">
      <c r="A70" s="12">
        <v>387514.48149999999</v>
      </c>
      <c r="B70" s="12">
        <v>153616.45360000001</v>
      </c>
      <c r="C70" s="12">
        <v>-0.2152</v>
      </c>
      <c r="D70" s="12">
        <v>69</v>
      </c>
      <c r="E70" s="12" t="s">
        <v>330</v>
      </c>
      <c r="F70" s="12">
        <v>1.2E-2</v>
      </c>
      <c r="G70" s="12">
        <v>0.03</v>
      </c>
      <c r="H70" s="12" t="s">
        <v>240</v>
      </c>
      <c r="I70" s="12">
        <v>12</v>
      </c>
      <c r="J70" s="12">
        <v>1</v>
      </c>
      <c r="K70" s="12">
        <v>1.895</v>
      </c>
      <c r="L70" s="12">
        <v>0.92800000000000005</v>
      </c>
      <c r="M70" s="12">
        <v>1.653</v>
      </c>
      <c r="N70" s="12">
        <v>1.698</v>
      </c>
      <c r="O70" s="12">
        <v>2.5449999999999999</v>
      </c>
      <c r="P70" s="12">
        <v>8.9999999999999993E-3</v>
      </c>
      <c r="Q70" s="12">
        <v>8.9999999999999993E-3</v>
      </c>
      <c r="R70" s="2">
        <v>43768</v>
      </c>
      <c r="S70" s="13">
        <v>0.44063657407407408</v>
      </c>
      <c r="T70" s="12">
        <v>2.04</v>
      </c>
      <c r="U70" s="12">
        <v>-82.470850227599996</v>
      </c>
      <c r="V70" s="12">
        <v>27.830491677600001</v>
      </c>
      <c r="W70" s="12">
        <v>-0.1283</v>
      </c>
    </row>
    <row r="71" spans="1:23" x14ac:dyDescent="0.3">
      <c r="A71" s="12">
        <v>387510.57530000003</v>
      </c>
      <c r="B71" s="12">
        <v>153614.2622</v>
      </c>
      <c r="C71" s="12">
        <v>-0.13120000000000001</v>
      </c>
      <c r="D71" s="12">
        <v>70</v>
      </c>
      <c r="E71" s="12" t="s">
        <v>330</v>
      </c>
      <c r="F71" s="12">
        <v>1.0999999999999999E-2</v>
      </c>
      <c r="G71" s="12">
        <v>2.9000000000000001E-2</v>
      </c>
      <c r="H71" s="12" t="s">
        <v>240</v>
      </c>
      <c r="I71" s="12">
        <v>12</v>
      </c>
      <c r="J71" s="12">
        <v>2</v>
      </c>
      <c r="K71" s="12">
        <v>1.89</v>
      </c>
      <c r="L71" s="12">
        <v>0.92800000000000005</v>
      </c>
      <c r="M71" s="12">
        <v>1.647</v>
      </c>
      <c r="N71" s="12">
        <v>1.6919999999999999</v>
      </c>
      <c r="O71" s="12">
        <v>2.5369999999999999</v>
      </c>
      <c r="P71" s="12">
        <v>8.0000000000000002E-3</v>
      </c>
      <c r="Q71" s="12">
        <v>8.0000000000000002E-3</v>
      </c>
      <c r="R71" s="2">
        <v>43768</v>
      </c>
      <c r="S71" s="13">
        <v>0.44084490740740739</v>
      </c>
      <c r="T71" s="12">
        <v>2.04</v>
      </c>
      <c r="U71" s="12">
        <v>-82.470872320300003</v>
      </c>
      <c r="V71" s="12">
        <v>27.830456351599999</v>
      </c>
      <c r="W71" s="12">
        <v>-4.428E-2</v>
      </c>
    </row>
    <row r="72" spans="1:23" x14ac:dyDescent="0.3">
      <c r="A72" s="12">
        <v>387506.50780000002</v>
      </c>
      <c r="B72" s="12">
        <v>153612.76689999999</v>
      </c>
      <c r="C72" s="12">
        <v>-9.8199999999999996E-2</v>
      </c>
      <c r="D72" s="12">
        <v>71</v>
      </c>
      <c r="E72" s="12" t="s">
        <v>330</v>
      </c>
      <c r="F72" s="12">
        <v>1.0999999999999999E-2</v>
      </c>
      <c r="G72" s="12">
        <v>2.9000000000000001E-2</v>
      </c>
      <c r="H72" s="12" t="s">
        <v>240</v>
      </c>
      <c r="I72" s="12">
        <v>12</v>
      </c>
      <c r="J72" s="12">
        <v>2</v>
      </c>
      <c r="K72" s="12">
        <v>1.8879999999999999</v>
      </c>
      <c r="L72" s="12">
        <v>0.92800000000000005</v>
      </c>
      <c r="M72" s="12">
        <v>1.6439999999999999</v>
      </c>
      <c r="N72" s="12">
        <v>1.69</v>
      </c>
      <c r="O72" s="12">
        <v>2.5339999999999998</v>
      </c>
      <c r="P72" s="12">
        <v>8.0000000000000002E-3</v>
      </c>
      <c r="Q72" s="12">
        <v>8.0000000000000002E-3</v>
      </c>
      <c r="R72" s="2">
        <v>43768</v>
      </c>
      <c r="S72" s="13">
        <v>0.44100694444444444</v>
      </c>
      <c r="T72" s="12">
        <v>2.04</v>
      </c>
      <c r="U72" s="12">
        <v>-82.470887340499999</v>
      </c>
      <c r="V72" s="12">
        <v>27.830419594199999</v>
      </c>
      <c r="W72" s="12">
        <v>-1.1259999999999999E-2</v>
      </c>
    </row>
    <row r="73" spans="1:23" x14ac:dyDescent="0.3">
      <c r="A73" s="12">
        <v>387502.64069999999</v>
      </c>
      <c r="B73" s="12">
        <v>153611.1943</v>
      </c>
      <c r="C73" s="12">
        <v>-0.1212</v>
      </c>
      <c r="D73" s="12">
        <v>72</v>
      </c>
      <c r="E73" s="12" t="s">
        <v>330</v>
      </c>
      <c r="F73" s="12">
        <v>1.0999999999999999E-2</v>
      </c>
      <c r="G73" s="12">
        <v>2.9000000000000001E-2</v>
      </c>
      <c r="H73" s="12" t="s">
        <v>240</v>
      </c>
      <c r="I73" s="12">
        <v>12</v>
      </c>
      <c r="J73" s="12">
        <v>2</v>
      </c>
      <c r="K73" s="12">
        <v>1.883</v>
      </c>
      <c r="L73" s="12">
        <v>0.92800000000000005</v>
      </c>
      <c r="M73" s="12">
        <v>1.6379999999999999</v>
      </c>
      <c r="N73" s="12">
        <v>1.6839999999999999</v>
      </c>
      <c r="O73" s="12">
        <v>2.5259999999999998</v>
      </c>
      <c r="P73" s="12">
        <v>8.0000000000000002E-3</v>
      </c>
      <c r="Q73" s="12">
        <v>8.0000000000000002E-3</v>
      </c>
      <c r="R73" s="2">
        <v>43768</v>
      </c>
      <c r="S73" s="13">
        <v>0.44119212962962967</v>
      </c>
      <c r="T73" s="12">
        <v>2.04</v>
      </c>
      <c r="U73" s="12">
        <v>-82.4709031533</v>
      </c>
      <c r="V73" s="12">
        <v>27.8303846425</v>
      </c>
      <c r="W73" s="12">
        <v>-3.424E-2</v>
      </c>
    </row>
    <row r="74" spans="1:23" x14ac:dyDescent="0.3">
      <c r="A74" s="12">
        <v>387500.5724</v>
      </c>
      <c r="B74" s="12">
        <v>153610.48759999999</v>
      </c>
      <c r="C74" s="12">
        <v>-0.1217</v>
      </c>
      <c r="D74" s="12">
        <v>73</v>
      </c>
      <c r="E74" s="12" t="s">
        <v>330</v>
      </c>
      <c r="F74" s="12">
        <v>1.2E-2</v>
      </c>
      <c r="G74" s="12">
        <v>2.9000000000000001E-2</v>
      </c>
      <c r="H74" s="12" t="s">
        <v>240</v>
      </c>
      <c r="I74" s="12">
        <v>12</v>
      </c>
      <c r="J74" s="12">
        <v>2</v>
      </c>
      <c r="K74" s="12">
        <v>1.88</v>
      </c>
      <c r="L74" s="12">
        <v>0.92800000000000005</v>
      </c>
      <c r="M74" s="12">
        <v>1.635</v>
      </c>
      <c r="N74" s="12">
        <v>1.681</v>
      </c>
      <c r="O74" s="12">
        <v>2.5219999999999998</v>
      </c>
      <c r="P74" s="12">
        <v>8.0000000000000002E-3</v>
      </c>
      <c r="Q74" s="12">
        <v>8.0000000000000002E-3</v>
      </c>
      <c r="R74" s="2">
        <v>43768</v>
      </c>
      <c r="S74" s="13">
        <v>0.44134259259259262</v>
      </c>
      <c r="T74" s="12">
        <v>2.04</v>
      </c>
      <c r="U74" s="12">
        <v>-82.470910246399995</v>
      </c>
      <c r="V74" s="12">
        <v>27.830365953400001</v>
      </c>
      <c r="W74" s="12">
        <v>-3.4720000000000001E-2</v>
      </c>
    </row>
    <row r="75" spans="1:23" x14ac:dyDescent="0.3">
      <c r="A75" s="12">
        <v>387500.91840000002</v>
      </c>
      <c r="B75" s="12">
        <v>153608.5104</v>
      </c>
      <c r="C75" s="12">
        <v>-0.22270000000000001</v>
      </c>
      <c r="D75" s="12">
        <v>74</v>
      </c>
      <c r="F75" s="12">
        <v>1.2E-2</v>
      </c>
      <c r="G75" s="12">
        <v>2.9000000000000001E-2</v>
      </c>
      <c r="H75" s="12" t="s">
        <v>240</v>
      </c>
      <c r="I75" s="12">
        <v>12</v>
      </c>
      <c r="J75" s="12">
        <v>2</v>
      </c>
      <c r="K75" s="12">
        <v>1.877</v>
      </c>
      <c r="L75" s="12">
        <v>0.92800000000000005</v>
      </c>
      <c r="M75" s="12">
        <v>1.631</v>
      </c>
      <c r="N75" s="12">
        <v>1.677</v>
      </c>
      <c r="O75" s="12">
        <v>2.5169999999999999</v>
      </c>
      <c r="P75" s="12">
        <v>8.0000000000000002E-3</v>
      </c>
      <c r="Q75" s="12">
        <v>8.0000000000000002E-3</v>
      </c>
      <c r="R75" s="2">
        <v>43768</v>
      </c>
      <c r="S75" s="13">
        <v>0.44148148148148153</v>
      </c>
      <c r="T75" s="12">
        <v>2.04</v>
      </c>
      <c r="U75" s="12">
        <v>-82.470930330300007</v>
      </c>
      <c r="V75" s="12">
        <v>27.8303690073</v>
      </c>
      <c r="W75" s="12">
        <v>-0.13572999999999999</v>
      </c>
    </row>
    <row r="76" spans="1:23" x14ac:dyDescent="0.3">
      <c r="A76" s="12">
        <v>387505.81589999999</v>
      </c>
      <c r="B76" s="12">
        <v>153610.27160000001</v>
      </c>
      <c r="C76" s="12">
        <v>-0.2185</v>
      </c>
      <c r="D76" s="12">
        <v>75</v>
      </c>
      <c r="F76" s="12">
        <v>1.0999999999999999E-2</v>
      </c>
      <c r="G76" s="12">
        <v>2.8000000000000001E-2</v>
      </c>
      <c r="H76" s="12" t="s">
        <v>240</v>
      </c>
      <c r="I76" s="12">
        <v>12</v>
      </c>
      <c r="J76" s="12">
        <v>5</v>
      </c>
      <c r="K76" s="12">
        <v>1.8740000000000001</v>
      </c>
      <c r="L76" s="12">
        <v>0.92900000000000005</v>
      </c>
      <c r="M76" s="12">
        <v>1.6279999999999999</v>
      </c>
      <c r="N76" s="12">
        <v>1.675</v>
      </c>
      <c r="O76" s="12">
        <v>2.5129999999999999</v>
      </c>
      <c r="P76" s="12">
        <v>8.0000000000000002E-3</v>
      </c>
      <c r="Q76" s="12">
        <v>8.0000000000000002E-3</v>
      </c>
      <c r="R76" s="2">
        <v>43768</v>
      </c>
      <c r="S76" s="13">
        <v>0.44164351851851852</v>
      </c>
      <c r="T76" s="12">
        <v>2.04</v>
      </c>
      <c r="U76" s="12">
        <v>-82.470912643299997</v>
      </c>
      <c r="V76" s="12">
        <v>27.830413264000001</v>
      </c>
      <c r="W76" s="12">
        <v>-0.13155</v>
      </c>
    </row>
    <row r="77" spans="1:23" x14ac:dyDescent="0.3">
      <c r="A77" s="12">
        <v>387511.22649999999</v>
      </c>
      <c r="B77" s="12">
        <v>153612.1513</v>
      </c>
      <c r="C77" s="12">
        <v>-0.20699999999999999</v>
      </c>
      <c r="D77" s="12">
        <v>76</v>
      </c>
      <c r="F77" s="12">
        <v>1.0999999999999999E-2</v>
      </c>
      <c r="G77" s="12">
        <v>2.8000000000000001E-2</v>
      </c>
      <c r="H77" s="12" t="s">
        <v>240</v>
      </c>
      <c r="I77" s="12">
        <v>12</v>
      </c>
      <c r="J77" s="12">
        <v>1</v>
      </c>
      <c r="K77" s="12">
        <v>1.87</v>
      </c>
      <c r="L77" s="12">
        <v>0.92900000000000005</v>
      </c>
      <c r="M77" s="12">
        <v>1.6240000000000001</v>
      </c>
      <c r="N77" s="12">
        <v>1.67</v>
      </c>
      <c r="O77" s="12">
        <v>2.508</v>
      </c>
      <c r="P77" s="12">
        <v>8.0000000000000002E-3</v>
      </c>
      <c r="Q77" s="12">
        <v>8.0000000000000002E-3</v>
      </c>
      <c r="R77" s="2">
        <v>43768</v>
      </c>
      <c r="S77" s="13">
        <v>0.4418171296296296</v>
      </c>
      <c r="T77" s="12">
        <v>2.04</v>
      </c>
      <c r="U77" s="12">
        <v>-82.470893773300006</v>
      </c>
      <c r="V77" s="12">
        <v>27.830462155100001</v>
      </c>
      <c r="W77" s="12">
        <v>-0.12008000000000001</v>
      </c>
    </row>
    <row r="78" spans="1:23" x14ac:dyDescent="0.3">
      <c r="A78" s="12">
        <v>387516.53419999999</v>
      </c>
      <c r="B78" s="12">
        <v>153615.1257</v>
      </c>
      <c r="C78" s="12">
        <v>-0.24060000000000001</v>
      </c>
      <c r="D78" s="12">
        <v>77</v>
      </c>
      <c r="F78" s="12">
        <v>1.0999999999999999E-2</v>
      </c>
      <c r="G78" s="12">
        <v>2.8000000000000001E-2</v>
      </c>
      <c r="H78" s="12" t="s">
        <v>240</v>
      </c>
      <c r="I78" s="12">
        <v>12</v>
      </c>
      <c r="J78" s="12">
        <v>1</v>
      </c>
      <c r="K78" s="12">
        <v>1.867</v>
      </c>
      <c r="L78" s="12">
        <v>0.92900000000000005</v>
      </c>
      <c r="M78" s="12">
        <v>1.62</v>
      </c>
      <c r="N78" s="12">
        <v>1.667</v>
      </c>
      <c r="O78" s="12">
        <v>2.5030000000000001</v>
      </c>
      <c r="P78" s="12">
        <v>8.0000000000000002E-3</v>
      </c>
      <c r="Q78" s="12">
        <v>8.0000000000000002E-3</v>
      </c>
      <c r="R78" s="2">
        <v>43768</v>
      </c>
      <c r="S78" s="13">
        <v>0.4419907407407408</v>
      </c>
      <c r="T78" s="12">
        <v>2.04</v>
      </c>
      <c r="U78" s="12">
        <v>-82.470863786999999</v>
      </c>
      <c r="V78" s="12">
        <v>27.830510155399999</v>
      </c>
      <c r="W78" s="12">
        <v>-0.15371000000000001</v>
      </c>
    </row>
    <row r="79" spans="1:23" x14ac:dyDescent="0.3">
      <c r="A79" s="12">
        <v>387521.14079999999</v>
      </c>
      <c r="B79" s="12">
        <v>153618.44899999999</v>
      </c>
      <c r="C79" s="12">
        <v>-0.32</v>
      </c>
      <c r="D79" s="12">
        <v>78</v>
      </c>
      <c r="F79" s="12">
        <v>1.0999999999999999E-2</v>
      </c>
      <c r="G79" s="12">
        <v>2.8000000000000001E-2</v>
      </c>
      <c r="H79" s="12" t="s">
        <v>240</v>
      </c>
      <c r="I79" s="12">
        <v>12</v>
      </c>
      <c r="J79" s="12">
        <v>2</v>
      </c>
      <c r="K79" s="12">
        <v>1.8640000000000001</v>
      </c>
      <c r="L79" s="12">
        <v>0.92900000000000005</v>
      </c>
      <c r="M79" s="12">
        <v>1.6160000000000001</v>
      </c>
      <c r="N79" s="12">
        <v>1.663</v>
      </c>
      <c r="O79" s="12">
        <v>2.4980000000000002</v>
      </c>
      <c r="P79" s="12">
        <v>8.0000000000000002E-3</v>
      </c>
      <c r="Q79" s="12">
        <v>8.0000000000000002E-3</v>
      </c>
      <c r="R79" s="2">
        <v>43768</v>
      </c>
      <c r="S79" s="13">
        <v>0.44216435185185188</v>
      </c>
      <c r="T79" s="12">
        <v>2.04</v>
      </c>
      <c r="U79" s="12">
        <v>-82.470830231700006</v>
      </c>
      <c r="V79" s="12">
        <v>27.8305518411</v>
      </c>
      <c r="W79" s="12">
        <v>-0.23313999999999999</v>
      </c>
    </row>
    <row r="80" spans="1:23" x14ac:dyDescent="0.3">
      <c r="A80" s="12">
        <v>387526.38459999999</v>
      </c>
      <c r="B80" s="12">
        <v>153620.53779999999</v>
      </c>
      <c r="C80" s="12">
        <v>-0.3387</v>
      </c>
      <c r="D80" s="12">
        <v>79</v>
      </c>
      <c r="F80" s="12">
        <v>1.0999999999999999E-2</v>
      </c>
      <c r="G80" s="12">
        <v>2.8000000000000001E-2</v>
      </c>
      <c r="H80" s="12" t="s">
        <v>240</v>
      </c>
      <c r="I80" s="12">
        <v>12</v>
      </c>
      <c r="J80" s="12">
        <v>2</v>
      </c>
      <c r="K80" s="12">
        <v>1.859</v>
      </c>
      <c r="L80" s="12">
        <v>0.92900000000000005</v>
      </c>
      <c r="M80" s="12">
        <v>1.61</v>
      </c>
      <c r="N80" s="12">
        <v>1.6579999999999999</v>
      </c>
      <c r="O80" s="12">
        <v>2.4910000000000001</v>
      </c>
      <c r="P80" s="12">
        <v>8.0000000000000002E-3</v>
      </c>
      <c r="Q80" s="12">
        <v>8.0000000000000002E-3</v>
      </c>
      <c r="R80" s="2">
        <v>43768</v>
      </c>
      <c r="S80" s="13">
        <v>0.44233796296296296</v>
      </c>
      <c r="T80" s="12">
        <v>2.04</v>
      </c>
      <c r="U80" s="12">
        <v>-82.470809232600004</v>
      </c>
      <c r="V80" s="12">
        <v>27.830599234099999</v>
      </c>
      <c r="W80" s="12">
        <v>-0.25186999999999998</v>
      </c>
    </row>
    <row r="81" spans="1:23" x14ac:dyDescent="0.3">
      <c r="A81" s="12">
        <v>387528.33750000002</v>
      </c>
      <c r="B81" s="12">
        <v>153615.79749999999</v>
      </c>
      <c r="C81" s="12">
        <v>-0.22900000000000001</v>
      </c>
      <c r="D81" s="12">
        <v>80</v>
      </c>
      <c r="F81" s="12">
        <v>1.2E-2</v>
      </c>
      <c r="G81" s="12">
        <v>2.8000000000000001E-2</v>
      </c>
      <c r="H81" s="12" t="s">
        <v>240</v>
      </c>
      <c r="I81" s="12">
        <v>12</v>
      </c>
      <c r="J81" s="12">
        <v>2</v>
      </c>
      <c r="K81" s="12">
        <v>1.855</v>
      </c>
      <c r="L81" s="12">
        <v>0.92900000000000005</v>
      </c>
      <c r="M81" s="12">
        <v>1.6060000000000001</v>
      </c>
      <c r="N81" s="12">
        <v>1.6539999999999999</v>
      </c>
      <c r="O81" s="12">
        <v>2.4860000000000002</v>
      </c>
      <c r="P81" s="12">
        <v>8.0000000000000002E-3</v>
      </c>
      <c r="Q81" s="12">
        <v>8.0000000000000002E-3</v>
      </c>
      <c r="R81" s="2">
        <v>43768</v>
      </c>
      <c r="S81" s="13">
        <v>0.44249999999999995</v>
      </c>
      <c r="T81" s="12">
        <v>2.04</v>
      </c>
      <c r="U81" s="12">
        <v>-82.470857427300004</v>
      </c>
      <c r="V81" s="12">
        <v>27.830616693300001</v>
      </c>
      <c r="W81" s="12">
        <v>-0.14218</v>
      </c>
    </row>
    <row r="82" spans="1:23" x14ac:dyDescent="0.3">
      <c r="A82" s="12">
        <v>387523.65110000002</v>
      </c>
      <c r="B82" s="12">
        <v>153613.60750000001</v>
      </c>
      <c r="C82" s="12">
        <v>-0.2127</v>
      </c>
      <c r="D82" s="12">
        <v>81</v>
      </c>
      <c r="F82" s="12">
        <v>1.0999999999999999E-2</v>
      </c>
      <c r="G82" s="12">
        <v>2.7E-2</v>
      </c>
      <c r="H82" s="12" t="s">
        <v>240</v>
      </c>
      <c r="I82" s="12">
        <v>12</v>
      </c>
      <c r="J82" s="12">
        <v>2</v>
      </c>
      <c r="K82" s="12">
        <v>1.8520000000000001</v>
      </c>
      <c r="L82" s="12">
        <v>0.92900000000000005</v>
      </c>
      <c r="M82" s="12">
        <v>1.6020000000000001</v>
      </c>
      <c r="N82" s="12">
        <v>1.65</v>
      </c>
      <c r="O82" s="12">
        <v>2.48</v>
      </c>
      <c r="P82" s="12">
        <v>8.0000000000000002E-3</v>
      </c>
      <c r="Q82" s="12">
        <v>8.0000000000000002E-3</v>
      </c>
      <c r="R82" s="2">
        <v>43768</v>
      </c>
      <c r="S82" s="13">
        <v>0.44266203703703705</v>
      </c>
      <c r="T82" s="12">
        <v>2.04</v>
      </c>
      <c r="U82" s="12">
        <v>-82.470879475399997</v>
      </c>
      <c r="V82" s="12">
        <v>27.830574326699999</v>
      </c>
      <c r="W82" s="12">
        <v>-0.12584999999999999</v>
      </c>
    </row>
    <row r="83" spans="1:23" x14ac:dyDescent="0.3">
      <c r="A83" s="12">
        <v>387518.41879999998</v>
      </c>
      <c r="B83" s="12">
        <v>153611.9546</v>
      </c>
      <c r="C83" s="12">
        <v>-0.17419999999999999</v>
      </c>
      <c r="D83" s="12">
        <v>82</v>
      </c>
      <c r="F83" s="12">
        <v>1.0999999999999999E-2</v>
      </c>
      <c r="G83" s="12">
        <v>2.7E-2</v>
      </c>
      <c r="H83" s="12" t="s">
        <v>240</v>
      </c>
      <c r="I83" s="12">
        <v>12</v>
      </c>
      <c r="J83" s="12">
        <v>2</v>
      </c>
      <c r="K83" s="12">
        <v>1.8480000000000001</v>
      </c>
      <c r="L83" s="12">
        <v>0.92900000000000005</v>
      </c>
      <c r="M83" s="12">
        <v>1.597</v>
      </c>
      <c r="N83" s="12">
        <v>1.6459999999999999</v>
      </c>
      <c r="O83" s="12">
        <v>2.4750000000000001</v>
      </c>
      <c r="P83" s="12">
        <v>8.0000000000000002E-3</v>
      </c>
      <c r="Q83" s="12">
        <v>8.0000000000000002E-3</v>
      </c>
      <c r="R83" s="2">
        <v>43768</v>
      </c>
      <c r="S83" s="13">
        <v>0.44283564814814813</v>
      </c>
      <c r="T83" s="12">
        <v>2.04</v>
      </c>
      <c r="U83" s="12">
        <v>-82.470896050099995</v>
      </c>
      <c r="V83" s="12">
        <v>27.830527052499999</v>
      </c>
      <c r="W83" s="12">
        <v>-8.7319999999999995E-2</v>
      </c>
    </row>
    <row r="84" spans="1:23" x14ac:dyDescent="0.3">
      <c r="A84" s="12">
        <v>387513.10259999998</v>
      </c>
      <c r="B84" s="12">
        <v>153610.07149999999</v>
      </c>
      <c r="C84" s="12">
        <v>-0.14099999999999999</v>
      </c>
      <c r="D84" s="12">
        <v>83</v>
      </c>
      <c r="F84" s="12">
        <v>1.0999999999999999E-2</v>
      </c>
      <c r="G84" s="12">
        <v>2.7E-2</v>
      </c>
      <c r="H84" s="12" t="s">
        <v>240</v>
      </c>
      <c r="I84" s="12">
        <v>12</v>
      </c>
      <c r="J84" s="12">
        <v>1</v>
      </c>
      <c r="K84" s="12">
        <v>1.8440000000000001</v>
      </c>
      <c r="L84" s="12">
        <v>0.93</v>
      </c>
      <c r="M84" s="12">
        <v>1.593</v>
      </c>
      <c r="N84" s="12">
        <v>1.6419999999999999</v>
      </c>
      <c r="O84" s="12">
        <v>2.4700000000000002</v>
      </c>
      <c r="P84" s="12">
        <v>8.0000000000000002E-3</v>
      </c>
      <c r="Q84" s="12">
        <v>8.0000000000000002E-3</v>
      </c>
      <c r="R84" s="2">
        <v>43768</v>
      </c>
      <c r="S84" s="13">
        <v>0.44300925925925921</v>
      </c>
      <c r="T84" s="12">
        <v>2.04</v>
      </c>
      <c r="U84" s="12">
        <v>-82.4709149583</v>
      </c>
      <c r="V84" s="12">
        <v>27.830479013200002</v>
      </c>
      <c r="W84" s="12">
        <v>-5.4089999999999999E-2</v>
      </c>
    </row>
    <row r="85" spans="1:23" x14ac:dyDescent="0.3">
      <c r="A85" s="12">
        <v>387507.58679999999</v>
      </c>
      <c r="B85" s="12">
        <v>153607.95370000001</v>
      </c>
      <c r="C85" s="12">
        <v>-0.16220000000000001</v>
      </c>
      <c r="D85" s="12">
        <v>84</v>
      </c>
      <c r="F85" s="12">
        <v>1.0999999999999999E-2</v>
      </c>
      <c r="G85" s="12">
        <v>2.7E-2</v>
      </c>
      <c r="H85" s="12" t="s">
        <v>240</v>
      </c>
      <c r="I85" s="12">
        <v>12</v>
      </c>
      <c r="J85" s="12">
        <v>1</v>
      </c>
      <c r="K85" s="12">
        <v>1.841</v>
      </c>
      <c r="L85" s="12">
        <v>0.93</v>
      </c>
      <c r="M85" s="12">
        <v>1.589</v>
      </c>
      <c r="N85" s="12">
        <v>1.639</v>
      </c>
      <c r="O85" s="12">
        <v>2.4649999999999999</v>
      </c>
      <c r="P85" s="12">
        <v>8.0000000000000002E-3</v>
      </c>
      <c r="Q85" s="12">
        <v>8.0000000000000002E-3</v>
      </c>
      <c r="R85" s="2">
        <v>43768</v>
      </c>
      <c r="S85" s="13">
        <v>0.44319444444444445</v>
      </c>
      <c r="T85" s="12">
        <v>2.04</v>
      </c>
      <c r="U85" s="12">
        <v>-82.470936241100006</v>
      </c>
      <c r="V85" s="12">
        <v>27.830429164600002</v>
      </c>
      <c r="W85" s="12">
        <v>-7.5259999999999994E-2</v>
      </c>
    </row>
    <row r="86" spans="1:23" x14ac:dyDescent="0.3">
      <c r="A86" s="12">
        <v>387503.01400000002</v>
      </c>
      <c r="B86" s="12">
        <v>153606.04949999999</v>
      </c>
      <c r="C86" s="12">
        <v>-0.19350000000000001</v>
      </c>
      <c r="D86" s="12">
        <v>85</v>
      </c>
      <c r="F86" s="12">
        <v>1.0999999999999999E-2</v>
      </c>
      <c r="G86" s="12">
        <v>2.7E-2</v>
      </c>
      <c r="H86" s="12" t="s">
        <v>240</v>
      </c>
      <c r="I86" s="12">
        <v>12</v>
      </c>
      <c r="J86" s="12">
        <v>2</v>
      </c>
      <c r="K86" s="12">
        <v>1.8380000000000001</v>
      </c>
      <c r="L86" s="12">
        <v>0.93</v>
      </c>
      <c r="M86" s="12">
        <v>1.5860000000000001</v>
      </c>
      <c r="N86" s="12">
        <v>1.635</v>
      </c>
      <c r="O86" s="12">
        <v>2.46</v>
      </c>
      <c r="P86" s="12">
        <v>8.0000000000000002E-3</v>
      </c>
      <c r="Q86" s="12">
        <v>8.0000000000000002E-3</v>
      </c>
      <c r="R86" s="2">
        <v>43768</v>
      </c>
      <c r="S86" s="13">
        <v>0.44335648148148149</v>
      </c>
      <c r="T86" s="12">
        <v>2.04</v>
      </c>
      <c r="U86" s="12">
        <v>-82.470955392400001</v>
      </c>
      <c r="V86" s="12">
        <v>27.830387833100001</v>
      </c>
      <c r="W86" s="12">
        <v>-0.10654</v>
      </c>
    </row>
    <row r="87" spans="1:23" x14ac:dyDescent="0.3">
      <c r="A87" s="12">
        <v>387500.25290000002</v>
      </c>
      <c r="B87" s="12">
        <v>153604.4809</v>
      </c>
      <c r="C87" s="12">
        <v>-0.12520000000000001</v>
      </c>
      <c r="D87" s="12">
        <v>86</v>
      </c>
      <c r="F87" s="12">
        <v>1.0999999999999999E-2</v>
      </c>
      <c r="G87" s="12">
        <v>2.7E-2</v>
      </c>
      <c r="H87" s="12" t="s">
        <v>240</v>
      </c>
      <c r="I87" s="12">
        <v>12</v>
      </c>
      <c r="J87" s="12">
        <v>1</v>
      </c>
      <c r="K87" s="12">
        <v>1.954</v>
      </c>
      <c r="L87" s="12">
        <v>1</v>
      </c>
      <c r="M87" s="12">
        <v>1.6779999999999999</v>
      </c>
      <c r="N87" s="12">
        <v>1.782</v>
      </c>
      <c r="O87" s="12">
        <v>2.6440000000000001</v>
      </c>
      <c r="P87" s="12">
        <v>8.0000000000000002E-3</v>
      </c>
      <c r="Q87" s="12">
        <v>8.0000000000000002E-3</v>
      </c>
      <c r="R87" s="2">
        <v>43768</v>
      </c>
      <c r="S87" s="13">
        <v>0.44348379629629631</v>
      </c>
      <c r="T87" s="12">
        <v>2.04</v>
      </c>
      <c r="U87" s="12">
        <v>-82.470971207600002</v>
      </c>
      <c r="V87" s="12">
        <v>27.830362862200001</v>
      </c>
      <c r="W87" s="12">
        <v>-3.8219999999999997E-2</v>
      </c>
    </row>
    <row r="88" spans="1:23" x14ac:dyDescent="0.3">
      <c r="A88" s="12">
        <v>387502.03590000002</v>
      </c>
      <c r="B88" s="12">
        <v>153610.9981</v>
      </c>
      <c r="C88" s="12">
        <v>-0.1147</v>
      </c>
      <c r="D88" s="12">
        <v>87</v>
      </c>
      <c r="E88" s="12" t="s">
        <v>253</v>
      </c>
      <c r="F88" s="12">
        <v>1.2E-2</v>
      </c>
      <c r="G88" s="12">
        <v>2.1999999999999999E-2</v>
      </c>
      <c r="H88" s="12" t="s">
        <v>240</v>
      </c>
      <c r="I88" s="12">
        <v>12</v>
      </c>
      <c r="J88" s="12">
        <v>2</v>
      </c>
      <c r="K88" s="12">
        <v>1.4950000000000001</v>
      </c>
      <c r="L88" s="12">
        <v>0.86699999999999999</v>
      </c>
      <c r="M88" s="12">
        <v>1.218</v>
      </c>
      <c r="N88" s="12">
        <v>1.282</v>
      </c>
      <c r="O88" s="12">
        <v>1.97</v>
      </c>
      <c r="P88" s="12">
        <v>8.9999999999999993E-3</v>
      </c>
      <c r="Q88" s="12">
        <v>8.0000000000000002E-3</v>
      </c>
      <c r="R88" s="2">
        <v>43768</v>
      </c>
      <c r="S88" s="13">
        <v>0.4564467592592592</v>
      </c>
      <c r="T88" s="12">
        <v>2.04</v>
      </c>
      <c r="U88" s="12">
        <v>-82.470905121399994</v>
      </c>
      <c r="V88" s="12">
        <v>27.830379177899999</v>
      </c>
      <c r="W88" s="12">
        <v>-2.7730000000000001E-2</v>
      </c>
    </row>
    <row r="89" spans="1:23" x14ac:dyDescent="0.3">
      <c r="A89" s="12">
        <v>387511.13059999997</v>
      </c>
      <c r="B89" s="12">
        <v>153614.45129999999</v>
      </c>
      <c r="C89" s="12">
        <v>-2.5999999999999999E-2</v>
      </c>
      <c r="D89" s="12">
        <v>88</v>
      </c>
      <c r="E89" s="12" t="s">
        <v>250</v>
      </c>
      <c r="F89" s="12">
        <v>1.2E-2</v>
      </c>
      <c r="G89" s="12">
        <v>2.3E-2</v>
      </c>
      <c r="H89" s="12" t="s">
        <v>240</v>
      </c>
      <c r="I89" s="12">
        <v>12</v>
      </c>
      <c r="J89" s="12">
        <v>1</v>
      </c>
      <c r="K89" s="12">
        <v>1.49</v>
      </c>
      <c r="L89" s="12">
        <v>0.86699999999999999</v>
      </c>
      <c r="M89" s="12">
        <v>1.2130000000000001</v>
      </c>
      <c r="N89" s="12">
        <v>1.2769999999999999</v>
      </c>
      <c r="O89" s="12">
        <v>1.9630000000000001</v>
      </c>
      <c r="P89" s="12">
        <v>8.9999999999999993E-3</v>
      </c>
      <c r="Q89" s="12">
        <v>8.0000000000000002E-3</v>
      </c>
      <c r="R89" s="2">
        <v>43768</v>
      </c>
      <c r="S89" s="13">
        <v>0.45681712962962967</v>
      </c>
      <c r="T89" s="12">
        <v>2.04</v>
      </c>
      <c r="U89" s="12">
        <v>-82.470870422299996</v>
      </c>
      <c r="V89" s="12">
        <v>27.8304613693</v>
      </c>
      <c r="W89" s="12">
        <v>6.0920000000000002E-2</v>
      </c>
    </row>
    <row r="90" spans="1:23" x14ac:dyDescent="0.3">
      <c r="A90" s="12">
        <v>387513.53700000001</v>
      </c>
      <c r="B90" s="12">
        <v>153616.57320000001</v>
      </c>
      <c r="C90" s="12">
        <v>-0.1338</v>
      </c>
      <c r="D90" s="12">
        <v>89</v>
      </c>
      <c r="E90" s="12" t="s">
        <v>251</v>
      </c>
      <c r="F90" s="12">
        <v>1.2E-2</v>
      </c>
      <c r="G90" s="12">
        <v>2.3E-2</v>
      </c>
      <c r="H90" s="12" t="s">
        <v>240</v>
      </c>
      <c r="I90" s="12">
        <v>12</v>
      </c>
      <c r="J90" s="12">
        <v>2</v>
      </c>
      <c r="K90" s="12">
        <v>1.486</v>
      </c>
      <c r="L90" s="12">
        <v>0.86599999999999999</v>
      </c>
      <c r="M90" s="12">
        <v>1.208</v>
      </c>
      <c r="N90" s="12">
        <v>1.2729999999999999</v>
      </c>
      <c r="O90" s="12">
        <v>1.9570000000000001</v>
      </c>
      <c r="P90" s="12">
        <v>8.9999999999999993E-3</v>
      </c>
      <c r="Q90" s="12">
        <v>8.0000000000000002E-3</v>
      </c>
      <c r="R90" s="2">
        <v>43768</v>
      </c>
      <c r="S90" s="13">
        <v>0.45716435185185184</v>
      </c>
      <c r="T90" s="12">
        <v>2.04</v>
      </c>
      <c r="U90" s="12">
        <v>-82.470848976799999</v>
      </c>
      <c r="V90" s="12">
        <v>27.8304831584</v>
      </c>
      <c r="W90" s="12">
        <v>-4.6890000000000001E-2</v>
      </c>
    </row>
    <row r="91" spans="1:23" x14ac:dyDescent="0.3">
      <c r="A91" s="12">
        <v>387515.0626</v>
      </c>
      <c r="B91" s="12">
        <v>153617.64009999999</v>
      </c>
      <c r="C91" s="12">
        <v>-0.14699999999999999</v>
      </c>
      <c r="D91" s="12">
        <v>90</v>
      </c>
      <c r="E91" s="12" t="s">
        <v>254</v>
      </c>
      <c r="F91" s="12">
        <v>1.2E-2</v>
      </c>
      <c r="G91" s="12">
        <v>2.3E-2</v>
      </c>
      <c r="H91" s="12" t="s">
        <v>240</v>
      </c>
      <c r="I91" s="12">
        <v>12</v>
      </c>
      <c r="J91" s="12">
        <v>4</v>
      </c>
      <c r="K91" s="12">
        <v>1.4770000000000001</v>
      </c>
      <c r="L91" s="12">
        <v>0.86499999999999999</v>
      </c>
      <c r="M91" s="12">
        <v>1.1970000000000001</v>
      </c>
      <c r="N91" s="12">
        <v>1.262</v>
      </c>
      <c r="O91" s="12">
        <v>1.9419999999999999</v>
      </c>
      <c r="P91" s="12">
        <v>8.9999999999999993E-3</v>
      </c>
      <c r="Q91" s="12">
        <v>8.0000000000000002E-3</v>
      </c>
      <c r="R91" s="2">
        <v>43768</v>
      </c>
      <c r="S91" s="13">
        <v>0.45806712962962964</v>
      </c>
      <c r="T91" s="12">
        <v>2.04</v>
      </c>
      <c r="U91" s="12">
        <v>-82.470838206099998</v>
      </c>
      <c r="V91" s="12">
        <v>27.830496962600002</v>
      </c>
      <c r="W91" s="12">
        <v>-6.0100000000000001E-2</v>
      </c>
    </row>
    <row r="92" spans="1:23" x14ac:dyDescent="0.3">
      <c r="A92" s="12">
        <v>387522.8885</v>
      </c>
      <c r="B92" s="12">
        <v>153624.04149999999</v>
      </c>
      <c r="C92" s="12">
        <v>-0.21440000000000001</v>
      </c>
      <c r="D92" s="12">
        <v>91</v>
      </c>
      <c r="E92" s="12" t="s">
        <v>252</v>
      </c>
      <c r="F92" s="12">
        <v>1.2E-2</v>
      </c>
      <c r="G92" s="12">
        <v>2.3E-2</v>
      </c>
      <c r="H92" s="12" t="s">
        <v>240</v>
      </c>
      <c r="I92" s="12">
        <v>12</v>
      </c>
      <c r="J92" s="12">
        <v>2</v>
      </c>
      <c r="K92" s="12">
        <v>1.47</v>
      </c>
      <c r="L92" s="12">
        <v>0.86399999999999999</v>
      </c>
      <c r="M92" s="12">
        <v>1.19</v>
      </c>
      <c r="N92" s="12">
        <v>1.2549999999999999</v>
      </c>
      <c r="O92" s="12">
        <v>1.9330000000000001</v>
      </c>
      <c r="P92" s="12">
        <v>8.9999999999999993E-3</v>
      </c>
      <c r="Q92" s="12">
        <v>8.0000000000000002E-3</v>
      </c>
      <c r="R92" s="2">
        <v>43768</v>
      </c>
      <c r="S92" s="13">
        <v>0.45858796296296295</v>
      </c>
      <c r="T92" s="12">
        <v>2.04</v>
      </c>
      <c r="U92" s="12">
        <v>-82.470773530499997</v>
      </c>
      <c r="V92" s="12">
        <v>27.830567806200001</v>
      </c>
      <c r="W92" s="12">
        <v>-0.12755</v>
      </c>
    </row>
    <row r="93" spans="1:23" x14ac:dyDescent="0.3">
      <c r="A93" s="12">
        <v>387524.6348</v>
      </c>
      <c r="B93" s="12">
        <v>153624.682</v>
      </c>
      <c r="C93" s="12">
        <v>-0.24510000000000001</v>
      </c>
      <c r="D93" s="12">
        <v>92</v>
      </c>
      <c r="E93" s="12" t="s">
        <v>255</v>
      </c>
      <c r="F93" s="12">
        <v>1.2E-2</v>
      </c>
      <c r="G93" s="12">
        <v>2.1999999999999999E-2</v>
      </c>
      <c r="H93" s="12" t="s">
        <v>240</v>
      </c>
      <c r="I93" s="12">
        <v>12</v>
      </c>
      <c r="J93" s="12">
        <v>2</v>
      </c>
      <c r="K93" s="12">
        <v>1.4670000000000001</v>
      </c>
      <c r="L93" s="12">
        <v>0.86299999999999999</v>
      </c>
      <c r="M93" s="12">
        <v>1.1859999999999999</v>
      </c>
      <c r="N93" s="12">
        <v>1.2509999999999999</v>
      </c>
      <c r="O93" s="12">
        <v>1.9279999999999999</v>
      </c>
      <c r="P93" s="12">
        <v>8.9999999999999993E-3</v>
      </c>
      <c r="Q93" s="12">
        <v>8.0000000000000002E-3</v>
      </c>
      <c r="R93" s="2">
        <v>43768</v>
      </c>
      <c r="S93" s="13">
        <v>0.45893518518518522</v>
      </c>
      <c r="T93" s="12">
        <v>2.04</v>
      </c>
      <c r="U93" s="12">
        <v>-82.470767096800003</v>
      </c>
      <c r="V93" s="12">
        <v>27.8305835872</v>
      </c>
      <c r="W93" s="12">
        <v>-0.15826000000000001</v>
      </c>
    </row>
    <row r="94" spans="1:23" x14ac:dyDescent="0.3">
      <c r="A94" s="12">
        <v>387520.91009999998</v>
      </c>
      <c r="B94" s="12">
        <v>153624.51259999999</v>
      </c>
      <c r="C94" s="12">
        <v>-0.22819999999999999</v>
      </c>
      <c r="D94" s="12">
        <v>93</v>
      </c>
      <c r="E94" s="12" t="s">
        <v>264</v>
      </c>
      <c r="F94" s="12">
        <v>1.2999999999999999E-2</v>
      </c>
      <c r="G94" s="12">
        <v>2.3E-2</v>
      </c>
      <c r="H94" s="12" t="s">
        <v>240</v>
      </c>
      <c r="I94" s="12">
        <v>12</v>
      </c>
      <c r="J94" s="12">
        <v>3</v>
      </c>
      <c r="K94" s="12">
        <v>1.456</v>
      </c>
      <c r="L94" s="12">
        <v>0.86099999999999999</v>
      </c>
      <c r="M94" s="12">
        <v>1.1739999999999999</v>
      </c>
      <c r="N94" s="12">
        <v>1.2390000000000001</v>
      </c>
      <c r="O94" s="12">
        <v>1.9119999999999999</v>
      </c>
      <c r="P94" s="12">
        <v>0.01</v>
      </c>
      <c r="Q94" s="12">
        <v>8.0000000000000002E-3</v>
      </c>
      <c r="R94" s="2">
        <v>43768</v>
      </c>
      <c r="S94" s="13">
        <v>0.45998842592592593</v>
      </c>
      <c r="T94" s="12">
        <v>2.04</v>
      </c>
      <c r="U94" s="12">
        <v>-82.470768671399995</v>
      </c>
      <c r="V94" s="12">
        <v>27.830549969100002</v>
      </c>
      <c r="W94" s="12">
        <v>-0.14133999999999999</v>
      </c>
    </row>
    <row r="95" spans="1:23" x14ac:dyDescent="0.3">
      <c r="A95" s="12">
        <v>387516.04009999998</v>
      </c>
      <c r="B95" s="12">
        <v>153621.0055</v>
      </c>
      <c r="C95" s="12">
        <v>-0.16819999999999999</v>
      </c>
      <c r="D95" s="12">
        <v>94</v>
      </c>
      <c r="E95" s="12" t="s">
        <v>257</v>
      </c>
      <c r="F95" s="12">
        <v>1.2E-2</v>
      </c>
      <c r="G95" s="12">
        <v>2.1999999999999999E-2</v>
      </c>
      <c r="H95" s="12" t="s">
        <v>240</v>
      </c>
      <c r="I95" s="12">
        <v>12</v>
      </c>
      <c r="J95" s="12">
        <v>2</v>
      </c>
      <c r="K95" s="12">
        <v>1.45</v>
      </c>
      <c r="L95" s="12">
        <v>0.86099999999999999</v>
      </c>
      <c r="M95" s="12">
        <v>1.167</v>
      </c>
      <c r="N95" s="12">
        <v>1.2330000000000001</v>
      </c>
      <c r="O95" s="12">
        <v>1.903</v>
      </c>
      <c r="P95" s="12">
        <v>8.9999999999999993E-3</v>
      </c>
      <c r="Q95" s="12">
        <v>8.0000000000000002E-3</v>
      </c>
      <c r="R95" s="2">
        <v>43768</v>
      </c>
      <c r="S95" s="13">
        <v>0.46038194444444441</v>
      </c>
      <c r="T95" s="12">
        <v>2.04</v>
      </c>
      <c r="U95" s="12">
        <v>-82.470804082200004</v>
      </c>
      <c r="V95" s="12">
        <v>27.830505900199999</v>
      </c>
      <c r="W95" s="12">
        <v>-8.1309999999999993E-2</v>
      </c>
    </row>
    <row r="96" spans="1:23" x14ac:dyDescent="0.3">
      <c r="A96" s="12">
        <v>387527.16440000001</v>
      </c>
      <c r="B96" s="12">
        <v>153626.95509999999</v>
      </c>
      <c r="C96" s="12">
        <v>-0.2263</v>
      </c>
      <c r="D96" s="12">
        <v>95</v>
      </c>
      <c r="E96" s="12" t="s">
        <v>258</v>
      </c>
      <c r="F96" s="12">
        <v>1.2E-2</v>
      </c>
      <c r="G96" s="12">
        <v>2.1999999999999999E-2</v>
      </c>
      <c r="H96" s="12" t="s">
        <v>240</v>
      </c>
      <c r="I96" s="12">
        <v>12</v>
      </c>
      <c r="J96" s="12">
        <v>2</v>
      </c>
      <c r="K96" s="12">
        <v>1.4359999999999999</v>
      </c>
      <c r="L96" s="12">
        <v>0.85799999999999998</v>
      </c>
      <c r="M96" s="12">
        <v>1.151</v>
      </c>
      <c r="N96" s="12">
        <v>1.2170000000000001</v>
      </c>
      <c r="O96" s="12">
        <v>1.8819999999999999</v>
      </c>
      <c r="P96" s="12">
        <v>8.9999999999999993E-3</v>
      </c>
      <c r="Q96" s="12">
        <v>8.0000000000000002E-3</v>
      </c>
      <c r="R96" s="2">
        <v>43768</v>
      </c>
      <c r="S96" s="13">
        <v>0.46167824074074071</v>
      </c>
      <c r="T96" s="12">
        <v>2.04</v>
      </c>
      <c r="U96" s="12">
        <v>-82.470744121199999</v>
      </c>
      <c r="V96" s="12">
        <v>27.830606493299999</v>
      </c>
      <c r="W96" s="12">
        <v>-0.13947000000000001</v>
      </c>
    </row>
    <row r="97" spans="1:23" x14ac:dyDescent="0.3">
      <c r="A97" s="12">
        <v>387530.87109999999</v>
      </c>
      <c r="B97" s="12">
        <v>153627.34</v>
      </c>
      <c r="C97" s="12">
        <v>-0.2014</v>
      </c>
      <c r="D97" s="12">
        <v>96</v>
      </c>
      <c r="E97" s="12" t="s">
        <v>249</v>
      </c>
      <c r="F97" s="12">
        <v>1.2E-2</v>
      </c>
      <c r="G97" s="12">
        <v>2.1999999999999999E-2</v>
      </c>
      <c r="H97" s="12" t="s">
        <v>240</v>
      </c>
      <c r="I97" s="12">
        <v>12</v>
      </c>
      <c r="J97" s="12">
        <v>2</v>
      </c>
      <c r="K97" s="12">
        <v>1.6519999999999999</v>
      </c>
      <c r="L97" s="12">
        <v>0.96099999999999997</v>
      </c>
      <c r="M97" s="12">
        <v>1.3440000000000001</v>
      </c>
      <c r="N97" s="12">
        <v>1.4610000000000001</v>
      </c>
      <c r="O97" s="12">
        <v>2.2050000000000001</v>
      </c>
      <c r="P97" s="12">
        <v>8.9999999999999993E-3</v>
      </c>
      <c r="Q97" s="12">
        <v>8.0000000000000002E-3</v>
      </c>
      <c r="R97" s="2">
        <v>43768</v>
      </c>
      <c r="S97" s="13">
        <v>0.46201388888888889</v>
      </c>
      <c r="T97" s="12">
        <v>2.04</v>
      </c>
      <c r="U97" s="12">
        <v>-82.470740358399993</v>
      </c>
      <c r="V97" s="12">
        <v>27.830639956399999</v>
      </c>
      <c r="W97" s="12">
        <v>-0.11459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68E8-CCF2-4B73-A0C5-72F77DBE50C7}">
  <dimension ref="A1:X175"/>
  <sheetViews>
    <sheetView workbookViewId="0">
      <selection sqref="A1:Y1048576"/>
    </sheetView>
  </sheetViews>
  <sheetFormatPr defaultRowHeight="14.4" x14ac:dyDescent="0.3"/>
  <cols>
    <col min="1" max="1" width="13.109375" style="12" bestFit="1" customWidth="1"/>
    <col min="2" max="2" width="13" style="12" bestFit="1" customWidth="1"/>
    <col min="3" max="3" width="11.44140625" style="12" bestFit="1" customWidth="1"/>
    <col min="4" max="4" width="8.44140625" style="12" bestFit="1" customWidth="1"/>
    <col min="5" max="6" width="11.33203125" style="12" bestFit="1" customWidth="1"/>
    <col min="7" max="8" width="14.33203125" style="12" bestFit="1" customWidth="1"/>
    <col min="9" max="9" width="9.33203125" style="12" bestFit="1" customWidth="1"/>
    <col min="10" max="10" width="11.5546875" style="12" bestFit="1" customWidth="1"/>
    <col min="11" max="12" width="12" style="12" bestFit="1" customWidth="1"/>
    <col min="13" max="13" width="11.6640625" style="12" bestFit="1" customWidth="1"/>
    <col min="14" max="15" width="12" style="12" bestFit="1" customWidth="1"/>
    <col min="16" max="16" width="11.33203125" style="12" bestFit="1" customWidth="1"/>
    <col min="17" max="17" width="16.6640625" style="12" bestFit="1" customWidth="1"/>
    <col min="18" max="18" width="16.6640625" style="2" bestFit="1" customWidth="1"/>
    <col min="19" max="19" width="15.88671875" style="13" bestFit="1" customWidth="1"/>
    <col min="20" max="20" width="15.88671875" style="12" bestFit="1" customWidth="1"/>
    <col min="21" max="21" width="13.6640625" style="12" bestFit="1" customWidth="1"/>
    <col min="22" max="22" width="13" style="12" bestFit="1" customWidth="1"/>
    <col min="23" max="23" width="9.44140625" style="12" bestFit="1" customWidth="1"/>
  </cols>
  <sheetData>
    <row r="1" spans="1:24" x14ac:dyDescent="0.3">
      <c r="A1" s="9" t="s">
        <v>217</v>
      </c>
      <c r="B1" s="9" t="s">
        <v>218</v>
      </c>
      <c r="C1" s="9" t="s">
        <v>219</v>
      </c>
      <c r="D1" s="9" t="s">
        <v>220</v>
      </c>
      <c r="E1" s="9" t="s">
        <v>221</v>
      </c>
      <c r="F1" s="9" t="s">
        <v>222</v>
      </c>
      <c r="G1" s="9" t="s">
        <v>223</v>
      </c>
      <c r="H1" s="9" t="s">
        <v>224</v>
      </c>
      <c r="I1" s="9" t="s">
        <v>225</v>
      </c>
      <c r="J1" s="9" t="s">
        <v>226</v>
      </c>
      <c r="K1" s="9" t="s">
        <v>227</v>
      </c>
      <c r="L1" s="9" t="s">
        <v>228</v>
      </c>
      <c r="M1" s="9" t="s">
        <v>229</v>
      </c>
      <c r="N1" s="9" t="s">
        <v>230</v>
      </c>
      <c r="O1" s="9" t="s">
        <v>231</v>
      </c>
      <c r="P1" s="9" t="s">
        <v>232</v>
      </c>
      <c r="Q1" s="9" t="s">
        <v>233</v>
      </c>
      <c r="R1" s="10" t="s">
        <v>234</v>
      </c>
      <c r="S1" s="11" t="s">
        <v>22</v>
      </c>
      <c r="T1" s="9" t="s">
        <v>235</v>
      </c>
      <c r="U1" s="9" t="s">
        <v>236</v>
      </c>
      <c r="V1" s="9" t="s">
        <v>237</v>
      </c>
      <c r="W1" s="9" t="s">
        <v>238</v>
      </c>
    </row>
    <row r="2" spans="1:24" x14ac:dyDescent="0.3">
      <c r="A2" s="12">
        <v>398369.72879999998</v>
      </c>
      <c r="B2" s="12">
        <v>158231.01259999999</v>
      </c>
      <c r="C2" s="12">
        <v>-0.41110000000000002</v>
      </c>
      <c r="D2" s="12">
        <v>1</v>
      </c>
      <c r="F2" s="12">
        <v>1.2E-2</v>
      </c>
      <c r="G2" s="12">
        <v>2.5000000000000001E-2</v>
      </c>
      <c r="H2" s="12" t="s">
        <v>240</v>
      </c>
      <c r="I2" s="12">
        <v>14</v>
      </c>
      <c r="J2" s="12">
        <v>2</v>
      </c>
      <c r="K2" s="12">
        <v>1.613</v>
      </c>
      <c r="L2" s="12">
        <v>0.79300000000000004</v>
      </c>
      <c r="M2" s="12">
        <v>1.4039999999999999</v>
      </c>
      <c r="N2" s="12">
        <v>1.3420000000000001</v>
      </c>
      <c r="O2" s="12">
        <v>2.0979999999999999</v>
      </c>
      <c r="P2" s="12">
        <v>8.9999999999999993E-3</v>
      </c>
      <c r="Q2" s="12">
        <v>8.0000000000000002E-3</v>
      </c>
      <c r="R2" s="2">
        <v>43753</v>
      </c>
      <c r="S2" s="13">
        <v>0.38305555555555554</v>
      </c>
      <c r="T2" s="12">
        <v>2.04</v>
      </c>
      <c r="U2" s="12">
        <v>-82.424389533400003</v>
      </c>
      <c r="V2" s="12">
        <v>27.928602629099998</v>
      </c>
      <c r="W2" s="12">
        <v>-0.37325999999999998</v>
      </c>
      <c r="X2" s="12"/>
    </row>
    <row r="3" spans="1:24" x14ac:dyDescent="0.3">
      <c r="A3" s="12">
        <v>398370.48859999998</v>
      </c>
      <c r="B3" s="12">
        <v>158232.11290000001</v>
      </c>
      <c r="C3" s="12">
        <v>-0.43840000000000001</v>
      </c>
      <c r="D3" s="12">
        <v>2</v>
      </c>
      <c r="F3" s="12">
        <v>1.2999999999999999E-2</v>
      </c>
      <c r="G3" s="12">
        <v>2.7E-2</v>
      </c>
      <c r="H3" s="12" t="s">
        <v>240</v>
      </c>
      <c r="I3" s="12">
        <v>14</v>
      </c>
      <c r="J3" s="12">
        <v>1</v>
      </c>
      <c r="K3" s="12">
        <v>1.6120000000000001</v>
      </c>
      <c r="L3" s="12">
        <v>0.79300000000000004</v>
      </c>
      <c r="M3" s="12">
        <v>1.403</v>
      </c>
      <c r="N3" s="12">
        <v>1.341</v>
      </c>
      <c r="O3" s="12">
        <v>2.097</v>
      </c>
      <c r="P3" s="12">
        <v>8.9999999999999993E-3</v>
      </c>
      <c r="Q3" s="12">
        <v>8.0000000000000002E-3</v>
      </c>
      <c r="R3" s="2">
        <v>43753</v>
      </c>
      <c r="S3" s="13">
        <v>0.38325231481481481</v>
      </c>
      <c r="T3" s="12">
        <v>2.04</v>
      </c>
      <c r="U3" s="12">
        <v>-82.424378380999997</v>
      </c>
      <c r="V3" s="12">
        <v>27.928609519999998</v>
      </c>
      <c r="W3" s="12">
        <v>-0.40060000000000001</v>
      </c>
      <c r="X3" s="12"/>
    </row>
    <row r="4" spans="1:24" x14ac:dyDescent="0.3">
      <c r="A4" s="12">
        <v>398372.36050000001</v>
      </c>
      <c r="B4" s="12">
        <v>158234.37710000001</v>
      </c>
      <c r="C4" s="12">
        <v>-0.45429999999999998</v>
      </c>
      <c r="D4" s="12">
        <v>3</v>
      </c>
      <c r="F4" s="12">
        <v>1.2E-2</v>
      </c>
      <c r="G4" s="12">
        <v>2.5000000000000001E-2</v>
      </c>
      <c r="H4" s="12" t="s">
        <v>240</v>
      </c>
      <c r="I4" s="12">
        <v>15</v>
      </c>
      <c r="J4" s="12">
        <v>2</v>
      </c>
      <c r="K4" s="12">
        <v>1.611</v>
      </c>
      <c r="L4" s="12">
        <v>0.79400000000000004</v>
      </c>
      <c r="M4" s="12">
        <v>1.4019999999999999</v>
      </c>
      <c r="N4" s="12">
        <v>1.34</v>
      </c>
      <c r="O4" s="12">
        <v>2.0960000000000001</v>
      </c>
      <c r="P4" s="12">
        <v>8.9999999999999993E-3</v>
      </c>
      <c r="Q4" s="12">
        <v>8.0000000000000002E-3</v>
      </c>
      <c r="R4" s="2">
        <v>43753</v>
      </c>
      <c r="S4" s="13">
        <v>0.38342592592592589</v>
      </c>
      <c r="T4" s="12">
        <v>2.04</v>
      </c>
      <c r="U4" s="12">
        <v>-82.424355442299998</v>
      </c>
      <c r="V4" s="12">
        <v>27.9286264831</v>
      </c>
      <c r="W4" s="12">
        <v>-0.41657</v>
      </c>
      <c r="X4" s="12"/>
    </row>
    <row r="5" spans="1:24" x14ac:dyDescent="0.3">
      <c r="A5" s="12">
        <v>398374.64990000002</v>
      </c>
      <c r="B5" s="12">
        <v>158236.64869999999</v>
      </c>
      <c r="C5" s="12">
        <v>-0.4778</v>
      </c>
      <c r="D5" s="12">
        <v>4</v>
      </c>
      <c r="F5" s="12">
        <v>1.2E-2</v>
      </c>
      <c r="G5" s="12">
        <v>2.5000000000000001E-2</v>
      </c>
      <c r="H5" s="12" t="s">
        <v>240</v>
      </c>
      <c r="I5" s="12">
        <v>15</v>
      </c>
      <c r="J5" s="12">
        <v>2</v>
      </c>
      <c r="K5" s="12">
        <v>2.4020000000000001</v>
      </c>
      <c r="L5" s="12">
        <v>1.1679999999999999</v>
      </c>
      <c r="M5" s="12">
        <v>2.0979999999999999</v>
      </c>
      <c r="N5" s="12">
        <v>1.4119999999999999</v>
      </c>
      <c r="O5" s="12">
        <v>2.786</v>
      </c>
      <c r="P5" s="12">
        <v>8.9999999999999993E-3</v>
      </c>
      <c r="Q5" s="12">
        <v>8.0000000000000002E-3</v>
      </c>
      <c r="R5" s="2">
        <v>43753</v>
      </c>
      <c r="S5" s="13">
        <v>0.38359953703703703</v>
      </c>
      <c r="T5" s="12">
        <v>2.04</v>
      </c>
      <c r="U5" s="12">
        <v>-82.424332443099999</v>
      </c>
      <c r="V5" s="12">
        <v>27.9286472139</v>
      </c>
      <c r="W5" s="12">
        <v>-0.44013999999999998</v>
      </c>
      <c r="X5" s="12"/>
    </row>
    <row r="6" spans="1:24" x14ac:dyDescent="0.3">
      <c r="A6" s="12">
        <v>398377.2182</v>
      </c>
      <c r="B6" s="12">
        <v>158239.64480000001</v>
      </c>
      <c r="C6" s="12">
        <v>-0.49330000000000002</v>
      </c>
      <c r="D6" s="12">
        <v>5</v>
      </c>
      <c r="F6" s="12">
        <v>1.2999999999999999E-2</v>
      </c>
      <c r="G6" s="12">
        <v>2.8000000000000001E-2</v>
      </c>
      <c r="H6" s="12" t="s">
        <v>240</v>
      </c>
      <c r="I6" s="12">
        <v>8</v>
      </c>
      <c r="J6" s="12">
        <v>2</v>
      </c>
      <c r="K6" s="12">
        <v>2.4009999999999998</v>
      </c>
      <c r="L6" s="12">
        <v>1.1679999999999999</v>
      </c>
      <c r="M6" s="12">
        <v>2.0979999999999999</v>
      </c>
      <c r="N6" s="12">
        <v>1.411</v>
      </c>
      <c r="O6" s="12">
        <v>2.7850000000000001</v>
      </c>
      <c r="P6" s="12">
        <v>0.01</v>
      </c>
      <c r="Q6" s="12">
        <v>8.9999999999999993E-3</v>
      </c>
      <c r="R6" s="2">
        <v>43753</v>
      </c>
      <c r="S6" s="13">
        <v>0.38385416666666666</v>
      </c>
      <c r="T6" s="12">
        <v>2.04</v>
      </c>
      <c r="U6" s="12">
        <v>-82.424302092800005</v>
      </c>
      <c r="V6" s="12">
        <v>27.928670484200001</v>
      </c>
      <c r="W6" s="12">
        <v>-0.45573000000000002</v>
      </c>
      <c r="X6" s="12"/>
    </row>
    <row r="7" spans="1:24" x14ac:dyDescent="0.3">
      <c r="A7" s="12">
        <v>398379.38030000002</v>
      </c>
      <c r="B7" s="12">
        <v>158242.15700000001</v>
      </c>
      <c r="C7" s="12">
        <v>-0.50590000000000002</v>
      </c>
      <c r="D7" s="12">
        <v>6</v>
      </c>
      <c r="F7" s="12">
        <v>1.2999999999999999E-2</v>
      </c>
      <c r="G7" s="12">
        <v>2.5999999999999999E-2</v>
      </c>
      <c r="H7" s="12" t="s">
        <v>240</v>
      </c>
      <c r="I7" s="12">
        <v>15</v>
      </c>
      <c r="J7" s="12">
        <v>3</v>
      </c>
      <c r="K7" s="12">
        <v>1.472</v>
      </c>
      <c r="L7" s="12">
        <v>0.70299999999999996</v>
      </c>
      <c r="M7" s="12">
        <v>1.294</v>
      </c>
      <c r="N7" s="12">
        <v>1.1759999999999999</v>
      </c>
      <c r="O7" s="12">
        <v>1.8839999999999999</v>
      </c>
      <c r="P7" s="12">
        <v>0.01</v>
      </c>
      <c r="Q7" s="12">
        <v>8.0000000000000002E-3</v>
      </c>
      <c r="R7" s="2">
        <v>43753</v>
      </c>
      <c r="S7" s="13">
        <v>0.38427083333333334</v>
      </c>
      <c r="T7" s="12">
        <v>2.04</v>
      </c>
      <c r="U7" s="12">
        <v>-82.424276644499997</v>
      </c>
      <c r="V7" s="12">
        <v>27.9286900737</v>
      </c>
      <c r="W7" s="12">
        <v>-0.46840999999999999</v>
      </c>
      <c r="X7" s="12"/>
    </row>
    <row r="8" spans="1:24" x14ac:dyDescent="0.3">
      <c r="A8" s="12">
        <v>398381.66649999999</v>
      </c>
      <c r="B8" s="12">
        <v>158245.7427</v>
      </c>
      <c r="C8" s="12">
        <v>-0.50449999999999995</v>
      </c>
      <c r="D8" s="12">
        <v>7</v>
      </c>
      <c r="F8" s="12">
        <v>1.2999999999999999E-2</v>
      </c>
      <c r="G8" s="12">
        <v>2.5999999999999999E-2</v>
      </c>
      <c r="H8" s="12" t="s">
        <v>240</v>
      </c>
      <c r="I8" s="12">
        <v>15</v>
      </c>
      <c r="J8" s="12">
        <v>6</v>
      </c>
      <c r="K8" s="12">
        <v>1.472</v>
      </c>
      <c r="L8" s="12">
        <v>0.70299999999999996</v>
      </c>
      <c r="M8" s="12">
        <v>1.294</v>
      </c>
      <c r="N8" s="12">
        <v>1.175</v>
      </c>
      <c r="O8" s="12">
        <v>1.8839999999999999</v>
      </c>
      <c r="P8" s="12">
        <v>0.01</v>
      </c>
      <c r="Q8" s="12">
        <v>8.9999999999999993E-3</v>
      </c>
      <c r="R8" s="2">
        <v>43753</v>
      </c>
      <c r="S8" s="13">
        <v>0.38445601851851857</v>
      </c>
      <c r="T8" s="12">
        <v>2.04</v>
      </c>
      <c r="U8" s="12">
        <v>-82.424240293799997</v>
      </c>
      <c r="V8" s="12">
        <v>27.928710816700001</v>
      </c>
      <c r="W8" s="12">
        <v>-0.46711999999999998</v>
      </c>
      <c r="X8" s="12"/>
    </row>
    <row r="9" spans="1:24" x14ac:dyDescent="0.3">
      <c r="A9" s="12">
        <v>398384.65120000002</v>
      </c>
      <c r="B9" s="12">
        <v>158249.63570000001</v>
      </c>
      <c r="C9" s="12">
        <v>-0.55669999999999997</v>
      </c>
      <c r="D9" s="12">
        <v>8</v>
      </c>
      <c r="F9" s="12">
        <v>1.2E-2</v>
      </c>
      <c r="G9" s="12">
        <v>2.4E-2</v>
      </c>
      <c r="H9" s="12" t="s">
        <v>240</v>
      </c>
      <c r="I9" s="12">
        <v>15</v>
      </c>
      <c r="J9" s="12">
        <v>7</v>
      </c>
      <c r="K9" s="12">
        <v>1.468</v>
      </c>
      <c r="L9" s="12">
        <v>0.70199999999999996</v>
      </c>
      <c r="M9" s="12">
        <v>1.2889999999999999</v>
      </c>
      <c r="N9" s="12">
        <v>1.171</v>
      </c>
      <c r="O9" s="12">
        <v>1.8779999999999999</v>
      </c>
      <c r="P9" s="12">
        <v>8.9999999999999993E-3</v>
      </c>
      <c r="Q9" s="12">
        <v>8.0000000000000002E-3</v>
      </c>
      <c r="R9" s="2">
        <v>43753</v>
      </c>
      <c r="S9" s="13">
        <v>0.38466435185185183</v>
      </c>
      <c r="T9" s="12">
        <v>2.04</v>
      </c>
      <c r="U9" s="12">
        <v>-82.424200845300007</v>
      </c>
      <c r="V9" s="12">
        <v>27.928737872700001</v>
      </c>
      <c r="W9" s="12">
        <v>-0.51944000000000001</v>
      </c>
      <c r="X9" s="12"/>
    </row>
    <row r="10" spans="1:24" x14ac:dyDescent="0.3">
      <c r="A10" s="12">
        <v>398388.1948</v>
      </c>
      <c r="B10" s="12">
        <v>158246.7463</v>
      </c>
      <c r="C10" s="12">
        <v>-0.60509999999999997</v>
      </c>
      <c r="D10" s="12">
        <v>9</v>
      </c>
      <c r="F10" s="12">
        <v>1.4E-2</v>
      </c>
      <c r="G10" s="12">
        <v>2.7E-2</v>
      </c>
      <c r="H10" s="12" t="s">
        <v>240</v>
      </c>
      <c r="I10" s="12">
        <v>15</v>
      </c>
      <c r="J10" s="12">
        <v>11</v>
      </c>
      <c r="K10" s="12">
        <v>1.4650000000000001</v>
      </c>
      <c r="L10" s="12">
        <v>0.70199999999999996</v>
      </c>
      <c r="M10" s="12">
        <v>1.286</v>
      </c>
      <c r="N10" s="12">
        <v>1.169</v>
      </c>
      <c r="O10" s="12">
        <v>1.8740000000000001</v>
      </c>
      <c r="P10" s="12">
        <v>0.01</v>
      </c>
      <c r="Q10" s="12">
        <v>8.9999999999999993E-3</v>
      </c>
      <c r="R10" s="2">
        <v>43753</v>
      </c>
      <c r="S10" s="13">
        <v>0.38489583333333338</v>
      </c>
      <c r="T10" s="12">
        <v>2.04</v>
      </c>
      <c r="U10" s="12">
        <v>-82.424230327000004</v>
      </c>
      <c r="V10" s="12">
        <v>27.9287697599</v>
      </c>
      <c r="W10" s="12">
        <v>-0.56772</v>
      </c>
      <c r="X10" s="12"/>
    </row>
    <row r="11" spans="1:24" x14ac:dyDescent="0.3">
      <c r="A11" s="12">
        <v>398385.28279999999</v>
      </c>
      <c r="B11" s="12">
        <v>158243.7654</v>
      </c>
      <c r="C11" s="12">
        <v>-0.49299999999999999</v>
      </c>
      <c r="D11" s="12">
        <v>10</v>
      </c>
      <c r="F11" s="12">
        <v>1.2E-2</v>
      </c>
      <c r="G11" s="12">
        <v>2.5000000000000001E-2</v>
      </c>
      <c r="H11" s="12" t="s">
        <v>240</v>
      </c>
      <c r="I11" s="12">
        <v>15</v>
      </c>
      <c r="J11" s="12">
        <v>2</v>
      </c>
      <c r="K11" s="12">
        <v>1.4610000000000001</v>
      </c>
      <c r="L11" s="12">
        <v>0.70199999999999996</v>
      </c>
      <c r="M11" s="12">
        <v>1.2809999999999999</v>
      </c>
      <c r="N11" s="12">
        <v>1.165</v>
      </c>
      <c r="O11" s="12">
        <v>1.8680000000000001</v>
      </c>
      <c r="P11" s="12">
        <v>8.9999999999999993E-3</v>
      </c>
      <c r="Q11" s="12">
        <v>8.0000000000000002E-3</v>
      </c>
      <c r="R11" s="2">
        <v>43753</v>
      </c>
      <c r="S11" s="13">
        <v>0.38511574074074079</v>
      </c>
      <c r="T11" s="12">
        <v>2.04</v>
      </c>
      <c r="U11" s="12">
        <v>-82.424260510899998</v>
      </c>
      <c r="V11" s="12">
        <v>27.928743388600001</v>
      </c>
      <c r="W11" s="12">
        <v>-0.45554</v>
      </c>
      <c r="X11" s="12"/>
    </row>
    <row r="12" spans="1:24" x14ac:dyDescent="0.3">
      <c r="A12" s="12">
        <v>398382.13309999998</v>
      </c>
      <c r="B12" s="12">
        <v>158240.4051</v>
      </c>
      <c r="C12" s="12">
        <v>-0.498</v>
      </c>
      <c r="D12" s="12">
        <v>11</v>
      </c>
      <c r="F12" s="12">
        <v>1.2E-2</v>
      </c>
      <c r="G12" s="12">
        <v>2.5000000000000001E-2</v>
      </c>
      <c r="H12" s="12" t="s">
        <v>240</v>
      </c>
      <c r="I12" s="12">
        <v>15</v>
      </c>
      <c r="J12" s="12">
        <v>2</v>
      </c>
      <c r="K12" s="12">
        <v>1.4590000000000001</v>
      </c>
      <c r="L12" s="12">
        <v>0.70199999999999996</v>
      </c>
      <c r="M12" s="12">
        <v>1.28</v>
      </c>
      <c r="N12" s="12">
        <v>1.1639999999999999</v>
      </c>
      <c r="O12" s="12">
        <v>1.8660000000000001</v>
      </c>
      <c r="P12" s="12">
        <v>8.9999999999999993E-3</v>
      </c>
      <c r="Q12" s="12">
        <v>8.0000000000000002E-3</v>
      </c>
      <c r="R12" s="2">
        <v>43753</v>
      </c>
      <c r="S12" s="13">
        <v>0.3853125</v>
      </c>
      <c r="T12" s="12">
        <v>2.04</v>
      </c>
      <c r="U12" s="12">
        <v>-82.424294541199998</v>
      </c>
      <c r="V12" s="12">
        <v>27.928714860300001</v>
      </c>
      <c r="W12" s="12">
        <v>-0.46044000000000002</v>
      </c>
      <c r="X12" s="12"/>
    </row>
    <row r="13" spans="1:24" x14ac:dyDescent="0.3">
      <c r="A13" s="12">
        <v>398379.16800000001</v>
      </c>
      <c r="B13" s="12">
        <v>158237.26860000001</v>
      </c>
      <c r="C13" s="12">
        <v>-0.47310000000000002</v>
      </c>
      <c r="D13" s="12">
        <v>12</v>
      </c>
      <c r="F13" s="12">
        <v>1.2999999999999999E-2</v>
      </c>
      <c r="G13" s="12">
        <v>2.5999999999999999E-2</v>
      </c>
      <c r="H13" s="12" t="s">
        <v>240</v>
      </c>
      <c r="I13" s="12">
        <v>15</v>
      </c>
      <c r="J13" s="12">
        <v>2</v>
      </c>
      <c r="K13" s="12">
        <v>1.456</v>
      </c>
      <c r="L13" s="12">
        <v>0.70199999999999996</v>
      </c>
      <c r="M13" s="12">
        <v>1.276</v>
      </c>
      <c r="N13" s="12">
        <v>1.161</v>
      </c>
      <c r="O13" s="12">
        <v>1.8620000000000001</v>
      </c>
      <c r="P13" s="12">
        <v>0.01</v>
      </c>
      <c r="Q13" s="12">
        <v>8.0000000000000002E-3</v>
      </c>
      <c r="R13" s="2">
        <v>43753</v>
      </c>
      <c r="S13" s="13">
        <v>0.38549768518518518</v>
      </c>
      <c r="T13" s="12">
        <v>2.04</v>
      </c>
      <c r="U13" s="12">
        <v>-82.424326304100006</v>
      </c>
      <c r="V13" s="12">
        <v>27.9286880049</v>
      </c>
      <c r="W13" s="12">
        <v>-0.43545</v>
      </c>
      <c r="X13" s="12"/>
    </row>
    <row r="14" spans="1:24" x14ac:dyDescent="0.3">
      <c r="A14" s="12">
        <v>398375.90960000001</v>
      </c>
      <c r="B14" s="12">
        <v>158233.99040000001</v>
      </c>
      <c r="C14" s="12">
        <v>-0.4501</v>
      </c>
      <c r="D14" s="12">
        <v>13</v>
      </c>
      <c r="F14" s="12">
        <v>1.2E-2</v>
      </c>
      <c r="G14" s="12">
        <v>2.5000000000000001E-2</v>
      </c>
      <c r="H14" s="12" t="s">
        <v>240</v>
      </c>
      <c r="I14" s="12">
        <v>15</v>
      </c>
      <c r="J14" s="12">
        <v>2</v>
      </c>
      <c r="K14" s="12">
        <v>1.454</v>
      </c>
      <c r="L14" s="12">
        <v>0.70199999999999996</v>
      </c>
      <c r="M14" s="12">
        <v>1.274</v>
      </c>
      <c r="N14" s="12">
        <v>1.159</v>
      </c>
      <c r="O14" s="12">
        <v>1.859</v>
      </c>
      <c r="P14" s="12">
        <v>8.9999999999999993E-3</v>
      </c>
      <c r="Q14" s="12">
        <v>8.0000000000000002E-3</v>
      </c>
      <c r="R14" s="2">
        <v>43753</v>
      </c>
      <c r="S14" s="13">
        <v>0.38570601851851855</v>
      </c>
      <c r="T14" s="12">
        <v>2.04</v>
      </c>
      <c r="U14" s="12">
        <v>-82.424359496299999</v>
      </c>
      <c r="V14" s="12">
        <v>27.928658498299999</v>
      </c>
      <c r="W14" s="12">
        <v>-0.41234999999999999</v>
      </c>
    </row>
    <row r="15" spans="1:24" x14ac:dyDescent="0.3">
      <c r="A15" s="12">
        <v>398372.77669999999</v>
      </c>
      <c r="B15" s="12">
        <v>158231.14490000001</v>
      </c>
      <c r="C15" s="12">
        <v>-0.42570000000000002</v>
      </c>
      <c r="D15" s="12">
        <v>14</v>
      </c>
      <c r="F15" s="12">
        <v>1.2E-2</v>
      </c>
      <c r="G15" s="12">
        <v>2.5000000000000001E-2</v>
      </c>
      <c r="H15" s="12" t="s">
        <v>240</v>
      </c>
      <c r="I15" s="12">
        <v>15</v>
      </c>
      <c r="J15" s="12">
        <v>2</v>
      </c>
      <c r="K15" s="12">
        <v>2.3929999999999998</v>
      </c>
      <c r="L15" s="12">
        <v>1.165</v>
      </c>
      <c r="M15" s="12">
        <v>2.09</v>
      </c>
      <c r="N15" s="12">
        <v>1.4019999999999999</v>
      </c>
      <c r="O15" s="12">
        <v>2.774</v>
      </c>
      <c r="P15" s="12">
        <v>8.9999999999999993E-3</v>
      </c>
      <c r="Q15" s="12">
        <v>8.0000000000000002E-3</v>
      </c>
      <c r="R15" s="2">
        <v>43753</v>
      </c>
      <c r="S15" s="13">
        <v>0.38589120370370367</v>
      </c>
      <c r="T15" s="12">
        <v>2.04</v>
      </c>
      <c r="U15" s="12">
        <v>-82.424388296700002</v>
      </c>
      <c r="V15" s="12">
        <v>27.928630137700001</v>
      </c>
      <c r="W15" s="12">
        <v>-0.38785999999999998</v>
      </c>
    </row>
    <row r="16" spans="1:24" x14ac:dyDescent="0.3">
      <c r="A16" s="12">
        <v>398371.402</v>
      </c>
      <c r="B16" s="12">
        <v>158229.3015</v>
      </c>
      <c r="C16" s="12">
        <v>-0.41039999999999999</v>
      </c>
      <c r="D16" s="12">
        <v>15</v>
      </c>
      <c r="F16" s="12">
        <v>1.2999999999999999E-2</v>
      </c>
      <c r="G16" s="12">
        <v>2.5999999999999999E-2</v>
      </c>
      <c r="H16" s="12" t="s">
        <v>240</v>
      </c>
      <c r="I16" s="12">
        <v>14</v>
      </c>
      <c r="J16" s="12">
        <v>1</v>
      </c>
      <c r="K16" s="12">
        <v>1.591</v>
      </c>
      <c r="L16" s="12">
        <v>0.79500000000000004</v>
      </c>
      <c r="M16" s="12">
        <v>1.3779999999999999</v>
      </c>
      <c r="N16" s="12">
        <v>1.3240000000000001</v>
      </c>
      <c r="O16" s="12">
        <v>2.0699999999999998</v>
      </c>
      <c r="P16" s="12">
        <v>0.01</v>
      </c>
      <c r="Q16" s="12">
        <v>8.9999999999999993E-3</v>
      </c>
      <c r="R16" s="2">
        <v>43753</v>
      </c>
      <c r="S16" s="13">
        <v>0.3860763888888889</v>
      </c>
      <c r="T16" s="12">
        <v>2.04</v>
      </c>
      <c r="U16" s="12">
        <v>-82.424406977499999</v>
      </c>
      <c r="V16" s="12">
        <v>27.928617674600002</v>
      </c>
      <c r="W16" s="12">
        <v>-0.3725</v>
      </c>
    </row>
    <row r="17" spans="1:23" x14ac:dyDescent="0.3">
      <c r="A17" s="12">
        <v>398370.65879999998</v>
      </c>
      <c r="B17" s="12">
        <v>158228.78330000001</v>
      </c>
      <c r="C17" s="12">
        <v>-0.35959999999999998</v>
      </c>
      <c r="D17" s="12">
        <v>16</v>
      </c>
      <c r="E17" s="12" t="s">
        <v>299</v>
      </c>
      <c r="F17" s="12">
        <v>1.2999999999999999E-2</v>
      </c>
      <c r="G17" s="12">
        <v>2.7E-2</v>
      </c>
      <c r="H17" s="12" t="s">
        <v>240</v>
      </c>
      <c r="I17" s="12">
        <v>14</v>
      </c>
      <c r="J17" s="12">
        <v>1</v>
      </c>
      <c r="K17" s="12">
        <v>1.5880000000000001</v>
      </c>
      <c r="L17" s="12">
        <v>0.79500000000000004</v>
      </c>
      <c r="M17" s="12">
        <v>1.375</v>
      </c>
      <c r="N17" s="12">
        <v>1.3220000000000001</v>
      </c>
      <c r="O17" s="12">
        <v>2.0670000000000002</v>
      </c>
      <c r="P17" s="12">
        <v>0.01</v>
      </c>
      <c r="Q17" s="12">
        <v>8.9999999999999993E-3</v>
      </c>
      <c r="R17" s="2">
        <v>43753</v>
      </c>
      <c r="S17" s="13">
        <v>0.38778935185185182</v>
      </c>
      <c r="T17" s="12">
        <v>2.04</v>
      </c>
      <c r="U17" s="12">
        <v>-82.424412216299999</v>
      </c>
      <c r="V17" s="12">
        <v>27.928610951700001</v>
      </c>
      <c r="W17" s="12">
        <v>-0.32168000000000002</v>
      </c>
    </row>
    <row r="18" spans="1:23" x14ac:dyDescent="0.3">
      <c r="A18" s="12">
        <v>398371.2708</v>
      </c>
      <c r="B18" s="12">
        <v>158224.54629999999</v>
      </c>
      <c r="C18" s="12">
        <v>-0.21</v>
      </c>
      <c r="D18" s="12">
        <v>17</v>
      </c>
      <c r="E18" s="12" t="s">
        <v>299</v>
      </c>
      <c r="F18" s="12">
        <v>1.2E-2</v>
      </c>
      <c r="G18" s="12">
        <v>2.5000000000000001E-2</v>
      </c>
      <c r="H18" s="12" t="s">
        <v>240</v>
      </c>
      <c r="I18" s="12">
        <v>13</v>
      </c>
      <c r="J18" s="12">
        <v>2</v>
      </c>
      <c r="K18" s="12">
        <v>1.8220000000000001</v>
      </c>
      <c r="L18" s="12">
        <v>0.875</v>
      </c>
      <c r="M18" s="12">
        <v>1.5980000000000001</v>
      </c>
      <c r="N18" s="12">
        <v>1.63</v>
      </c>
      <c r="O18" s="12">
        <v>2.4449999999999998</v>
      </c>
      <c r="P18" s="12">
        <v>8.9999999999999993E-3</v>
      </c>
      <c r="Q18" s="12">
        <v>8.0000000000000002E-3</v>
      </c>
      <c r="R18" s="2">
        <v>43753</v>
      </c>
      <c r="S18" s="13">
        <v>0.38818287037037041</v>
      </c>
      <c r="T18" s="12">
        <v>2.04</v>
      </c>
      <c r="U18" s="12">
        <v>-82.424455286500006</v>
      </c>
      <c r="V18" s="12">
        <v>27.928616341800002</v>
      </c>
      <c r="W18" s="12">
        <v>-0.17193</v>
      </c>
    </row>
    <row r="19" spans="1:23" x14ac:dyDescent="0.3">
      <c r="A19" s="12">
        <v>398372.09240000002</v>
      </c>
      <c r="B19" s="12">
        <v>158225.47020000001</v>
      </c>
      <c r="C19" s="12">
        <v>-0.3755</v>
      </c>
      <c r="D19" s="12">
        <v>18</v>
      </c>
      <c r="E19" s="12" t="s">
        <v>299</v>
      </c>
      <c r="F19" s="12">
        <v>1.2E-2</v>
      </c>
      <c r="G19" s="12">
        <v>2.5000000000000001E-2</v>
      </c>
      <c r="H19" s="12" t="s">
        <v>240</v>
      </c>
      <c r="I19" s="12">
        <v>13</v>
      </c>
      <c r="J19" s="12">
        <v>2</v>
      </c>
      <c r="K19" s="12">
        <v>1.8220000000000001</v>
      </c>
      <c r="L19" s="12">
        <v>0.876</v>
      </c>
      <c r="M19" s="12">
        <v>1.5980000000000001</v>
      </c>
      <c r="N19" s="12">
        <v>1.631</v>
      </c>
      <c r="O19" s="12">
        <v>2.4449999999999998</v>
      </c>
      <c r="P19" s="12">
        <v>8.9999999999999993E-3</v>
      </c>
      <c r="Q19" s="12">
        <v>8.0000000000000002E-3</v>
      </c>
      <c r="R19" s="2">
        <v>43753</v>
      </c>
      <c r="S19" s="13">
        <v>0.3883449074074074</v>
      </c>
      <c r="T19" s="12">
        <v>2.04</v>
      </c>
      <c r="U19" s="12">
        <v>-82.424445928500006</v>
      </c>
      <c r="V19" s="12">
        <v>27.928623784900001</v>
      </c>
      <c r="W19" s="12">
        <v>-0.33746999999999999</v>
      </c>
    </row>
    <row r="20" spans="1:23" x14ac:dyDescent="0.3">
      <c r="A20" s="12">
        <v>398372.77340000001</v>
      </c>
      <c r="B20" s="12">
        <v>158226.37150000001</v>
      </c>
      <c r="C20" s="12">
        <v>-0.38179999999999997</v>
      </c>
      <c r="D20" s="12">
        <v>19</v>
      </c>
      <c r="E20" s="12" t="s">
        <v>299</v>
      </c>
      <c r="F20" s="12">
        <v>1.2E-2</v>
      </c>
      <c r="G20" s="12">
        <v>2.4E-2</v>
      </c>
      <c r="H20" s="12" t="s">
        <v>240</v>
      </c>
      <c r="I20" s="12">
        <v>13</v>
      </c>
      <c r="J20" s="12">
        <v>1</v>
      </c>
      <c r="K20" s="12">
        <v>2.371</v>
      </c>
      <c r="L20" s="12">
        <v>1.1579999999999999</v>
      </c>
      <c r="M20" s="12">
        <v>2.069</v>
      </c>
      <c r="N20" s="12">
        <v>1.381</v>
      </c>
      <c r="O20" s="12">
        <v>2.7440000000000002</v>
      </c>
      <c r="P20" s="12">
        <v>8.0000000000000002E-3</v>
      </c>
      <c r="Q20" s="12">
        <v>8.0000000000000002E-3</v>
      </c>
      <c r="R20" s="2">
        <v>43753</v>
      </c>
      <c r="S20" s="13">
        <v>0.38850694444444445</v>
      </c>
      <c r="T20" s="12">
        <v>2.04</v>
      </c>
      <c r="U20" s="12">
        <v>-82.424436795099993</v>
      </c>
      <c r="V20" s="12">
        <v>27.9286299585</v>
      </c>
      <c r="W20" s="12">
        <v>-0.34379999999999999</v>
      </c>
    </row>
    <row r="21" spans="1:23" x14ac:dyDescent="0.3">
      <c r="A21" s="12">
        <v>398373.52669999999</v>
      </c>
      <c r="B21" s="12">
        <v>158227.43640000001</v>
      </c>
      <c r="C21" s="12">
        <v>-0.44350000000000001</v>
      </c>
      <c r="D21" s="12">
        <v>20</v>
      </c>
      <c r="F21" s="12">
        <v>1.0999999999999999E-2</v>
      </c>
      <c r="G21" s="12">
        <v>2.1999999999999999E-2</v>
      </c>
      <c r="H21" s="12" t="s">
        <v>240</v>
      </c>
      <c r="I21" s="12">
        <v>14</v>
      </c>
      <c r="J21" s="12">
        <v>2</v>
      </c>
      <c r="K21" s="12">
        <v>1.5660000000000001</v>
      </c>
      <c r="L21" s="12">
        <v>0.79400000000000004</v>
      </c>
      <c r="M21" s="12">
        <v>1.349</v>
      </c>
      <c r="N21" s="12">
        <v>1.302</v>
      </c>
      <c r="O21" s="12">
        <v>2.036</v>
      </c>
      <c r="P21" s="12">
        <v>8.0000000000000002E-3</v>
      </c>
      <c r="Q21" s="12">
        <v>7.0000000000000001E-3</v>
      </c>
      <c r="R21" s="2">
        <v>43753</v>
      </c>
      <c r="S21" s="13">
        <v>0.38866898148148149</v>
      </c>
      <c r="T21" s="12">
        <v>2.04</v>
      </c>
      <c r="U21" s="12">
        <v>-82.424426002100006</v>
      </c>
      <c r="V21" s="12">
        <v>27.928636789599999</v>
      </c>
      <c r="W21" s="12">
        <v>-0.40553</v>
      </c>
    </row>
    <row r="22" spans="1:23" x14ac:dyDescent="0.3">
      <c r="A22" s="12">
        <v>398375.09039999999</v>
      </c>
      <c r="B22" s="12">
        <v>158228.94459999999</v>
      </c>
      <c r="C22" s="12">
        <v>-0.43319999999999997</v>
      </c>
      <c r="D22" s="12">
        <v>21</v>
      </c>
      <c r="F22" s="12">
        <v>0.01</v>
      </c>
      <c r="G22" s="12">
        <v>2.1000000000000001E-2</v>
      </c>
      <c r="H22" s="12" t="s">
        <v>240</v>
      </c>
      <c r="I22" s="12">
        <v>14</v>
      </c>
      <c r="J22" s="12">
        <v>1</v>
      </c>
      <c r="K22" s="12">
        <v>1.5640000000000001</v>
      </c>
      <c r="L22" s="12">
        <v>0.79400000000000004</v>
      </c>
      <c r="M22" s="12">
        <v>1.347</v>
      </c>
      <c r="N22" s="12">
        <v>1.3</v>
      </c>
      <c r="O22" s="12">
        <v>2.0329999999999999</v>
      </c>
      <c r="P22" s="12">
        <v>8.0000000000000002E-3</v>
      </c>
      <c r="Q22" s="12">
        <v>7.0000000000000001E-3</v>
      </c>
      <c r="R22" s="2">
        <v>43753</v>
      </c>
      <c r="S22" s="13">
        <v>0.38881944444444444</v>
      </c>
      <c r="T22" s="12">
        <v>2.04</v>
      </c>
      <c r="U22" s="12">
        <v>-82.4244107337</v>
      </c>
      <c r="V22" s="12">
        <v>27.928650947800001</v>
      </c>
      <c r="W22" s="12">
        <v>-0.39528000000000002</v>
      </c>
    </row>
    <row r="23" spans="1:23" x14ac:dyDescent="0.3">
      <c r="A23" s="12">
        <v>398377.2807</v>
      </c>
      <c r="B23" s="12">
        <v>158230.8143</v>
      </c>
      <c r="C23" s="12">
        <v>-0.4551</v>
      </c>
      <c r="D23" s="12">
        <v>22</v>
      </c>
      <c r="F23" s="12">
        <v>8.9999999999999993E-3</v>
      </c>
      <c r="G23" s="12">
        <v>1.7999999999999999E-2</v>
      </c>
      <c r="H23" s="12" t="s">
        <v>240</v>
      </c>
      <c r="I23" s="12">
        <v>15</v>
      </c>
      <c r="J23" s="12">
        <v>1</v>
      </c>
      <c r="K23" s="12">
        <v>1.4119999999999999</v>
      </c>
      <c r="L23" s="12">
        <v>0.69899999999999995</v>
      </c>
      <c r="M23" s="12">
        <v>1.2270000000000001</v>
      </c>
      <c r="N23" s="12">
        <v>1.1180000000000001</v>
      </c>
      <c r="O23" s="12">
        <v>1.8009999999999999</v>
      </c>
      <c r="P23" s="12">
        <v>7.0000000000000001E-3</v>
      </c>
      <c r="Q23" s="12">
        <v>6.0000000000000001E-3</v>
      </c>
      <c r="R23" s="2">
        <v>43753</v>
      </c>
      <c r="S23" s="13">
        <v>0.38896990740740739</v>
      </c>
      <c r="T23" s="12">
        <v>2.04</v>
      </c>
      <c r="U23" s="12">
        <v>-82.424391814399996</v>
      </c>
      <c r="V23" s="12">
        <v>27.928670771699998</v>
      </c>
      <c r="W23" s="12">
        <v>-0.41724</v>
      </c>
    </row>
    <row r="24" spans="1:23" x14ac:dyDescent="0.3">
      <c r="A24" s="12">
        <v>398381.68300000002</v>
      </c>
      <c r="B24" s="12">
        <v>158233.37280000001</v>
      </c>
      <c r="C24" s="12">
        <v>-0.46279999999999999</v>
      </c>
      <c r="D24" s="12">
        <v>23</v>
      </c>
      <c r="F24" s="12">
        <v>0.01</v>
      </c>
      <c r="G24" s="12">
        <v>1.9E-2</v>
      </c>
      <c r="H24" s="12" t="s">
        <v>240</v>
      </c>
      <c r="I24" s="12">
        <v>15</v>
      </c>
      <c r="J24" s="12">
        <v>1</v>
      </c>
      <c r="K24" s="12">
        <v>1.409</v>
      </c>
      <c r="L24" s="12">
        <v>0.69799999999999995</v>
      </c>
      <c r="M24" s="12">
        <v>1.2230000000000001</v>
      </c>
      <c r="N24" s="12">
        <v>1.115</v>
      </c>
      <c r="O24" s="12">
        <v>1.7969999999999999</v>
      </c>
      <c r="P24" s="12">
        <v>7.0000000000000001E-3</v>
      </c>
      <c r="Q24" s="12">
        <v>6.0000000000000001E-3</v>
      </c>
      <c r="R24" s="2">
        <v>43753</v>
      </c>
      <c r="S24" s="13">
        <v>0.38917824074074076</v>
      </c>
      <c r="T24" s="12">
        <v>2.04</v>
      </c>
      <c r="U24" s="12">
        <v>-82.424365974799997</v>
      </c>
      <c r="V24" s="12">
        <v>27.928710578499999</v>
      </c>
      <c r="W24" s="12">
        <v>-0.42501</v>
      </c>
    </row>
    <row r="25" spans="1:23" x14ac:dyDescent="0.3">
      <c r="A25" s="12">
        <v>398386.07410000003</v>
      </c>
      <c r="B25" s="12">
        <v>158235.4258</v>
      </c>
      <c r="C25" s="12">
        <v>-0.50819999999999999</v>
      </c>
      <c r="D25" s="12">
        <v>24</v>
      </c>
      <c r="F25" s="12">
        <v>0.01</v>
      </c>
      <c r="G25" s="12">
        <v>1.9E-2</v>
      </c>
      <c r="H25" s="12" t="s">
        <v>240</v>
      </c>
      <c r="I25" s="12">
        <v>15</v>
      </c>
      <c r="J25" s="12">
        <v>1</v>
      </c>
      <c r="K25" s="12">
        <v>1.4059999999999999</v>
      </c>
      <c r="L25" s="12">
        <v>0.69799999999999995</v>
      </c>
      <c r="M25" s="12">
        <v>1.2210000000000001</v>
      </c>
      <c r="N25" s="12">
        <v>1.113</v>
      </c>
      <c r="O25" s="12">
        <v>1.794</v>
      </c>
      <c r="P25" s="12">
        <v>7.0000000000000001E-3</v>
      </c>
      <c r="Q25" s="12">
        <v>6.0000000000000001E-3</v>
      </c>
      <c r="R25" s="2">
        <v>43753</v>
      </c>
      <c r="S25" s="13">
        <v>0.38937500000000003</v>
      </c>
      <c r="T25" s="12">
        <v>2.04</v>
      </c>
      <c r="U25" s="12">
        <v>-82.424345270700002</v>
      </c>
      <c r="V25" s="12">
        <v>27.9287502683</v>
      </c>
      <c r="W25" s="12">
        <v>-0.47047</v>
      </c>
    </row>
    <row r="26" spans="1:23" x14ac:dyDescent="0.3">
      <c r="A26" s="12">
        <v>398390.79580000002</v>
      </c>
      <c r="B26" s="12">
        <v>158236.81359999999</v>
      </c>
      <c r="C26" s="12">
        <v>-0.53580000000000005</v>
      </c>
      <c r="D26" s="12">
        <v>25</v>
      </c>
      <c r="F26" s="12">
        <v>0.01</v>
      </c>
      <c r="G26" s="12">
        <v>1.9E-2</v>
      </c>
      <c r="H26" s="12" t="s">
        <v>240</v>
      </c>
      <c r="I26" s="12">
        <v>15</v>
      </c>
      <c r="J26" s="12">
        <v>2</v>
      </c>
      <c r="K26" s="12">
        <v>1.4039999999999999</v>
      </c>
      <c r="L26" s="12">
        <v>0.69799999999999995</v>
      </c>
      <c r="M26" s="12">
        <v>1.218</v>
      </c>
      <c r="N26" s="12">
        <v>1.1100000000000001</v>
      </c>
      <c r="O26" s="12">
        <v>1.79</v>
      </c>
      <c r="P26" s="12">
        <v>7.0000000000000001E-3</v>
      </c>
      <c r="Q26" s="12">
        <v>7.0000000000000001E-3</v>
      </c>
      <c r="R26" s="2">
        <v>43753</v>
      </c>
      <c r="S26" s="13">
        <v>0.38958333333333334</v>
      </c>
      <c r="T26" s="12">
        <v>2.04</v>
      </c>
      <c r="U26" s="12">
        <v>-82.424331336799995</v>
      </c>
      <c r="V26" s="12">
        <v>27.928792920599999</v>
      </c>
      <c r="W26" s="12">
        <v>-0.49807000000000001</v>
      </c>
    </row>
    <row r="27" spans="1:23" x14ac:dyDescent="0.3">
      <c r="A27" s="12">
        <v>398395.24249999999</v>
      </c>
      <c r="B27" s="12">
        <v>158239.04130000001</v>
      </c>
      <c r="C27" s="12">
        <v>-0.57740000000000002</v>
      </c>
      <c r="D27" s="12">
        <v>26</v>
      </c>
      <c r="F27" s="12">
        <v>0.01</v>
      </c>
      <c r="G27" s="12">
        <v>1.9E-2</v>
      </c>
      <c r="H27" s="12" t="s">
        <v>240</v>
      </c>
      <c r="I27" s="12">
        <v>15</v>
      </c>
      <c r="J27" s="12">
        <v>2</v>
      </c>
      <c r="K27" s="12">
        <v>1.401</v>
      </c>
      <c r="L27" s="12">
        <v>0.69799999999999995</v>
      </c>
      <c r="M27" s="12">
        <v>1.214</v>
      </c>
      <c r="N27" s="12">
        <v>1.107</v>
      </c>
      <c r="O27" s="12">
        <v>1.786</v>
      </c>
      <c r="P27" s="12">
        <v>7.0000000000000001E-3</v>
      </c>
      <c r="Q27" s="12">
        <v>7.0000000000000001E-3</v>
      </c>
      <c r="R27" s="2">
        <v>43753</v>
      </c>
      <c r="S27" s="13">
        <v>0.38982638888888888</v>
      </c>
      <c r="T27" s="12">
        <v>2.04</v>
      </c>
      <c r="U27" s="12">
        <v>-82.424308859600004</v>
      </c>
      <c r="V27" s="12">
        <v>27.928833117700002</v>
      </c>
      <c r="W27" s="12">
        <v>-0.53971000000000002</v>
      </c>
    </row>
    <row r="28" spans="1:23" x14ac:dyDescent="0.3">
      <c r="A28" s="12">
        <v>398399.0307</v>
      </c>
      <c r="B28" s="12">
        <v>158236.29699999999</v>
      </c>
      <c r="C28" s="12">
        <v>-0.55489999999999995</v>
      </c>
      <c r="D28" s="12">
        <v>27</v>
      </c>
      <c r="F28" s="12">
        <v>0.01</v>
      </c>
      <c r="G28" s="12">
        <v>0.02</v>
      </c>
      <c r="H28" s="12" t="s">
        <v>240</v>
      </c>
      <c r="I28" s="12">
        <v>15</v>
      </c>
      <c r="J28" s="12">
        <v>2</v>
      </c>
      <c r="K28" s="12">
        <v>1.3979999999999999</v>
      </c>
      <c r="L28" s="12">
        <v>0.69799999999999995</v>
      </c>
      <c r="M28" s="12">
        <v>1.212</v>
      </c>
      <c r="N28" s="12">
        <v>1.105</v>
      </c>
      <c r="O28" s="12">
        <v>1.782</v>
      </c>
      <c r="P28" s="12">
        <v>8.0000000000000002E-3</v>
      </c>
      <c r="Q28" s="12">
        <v>7.0000000000000001E-3</v>
      </c>
      <c r="R28" s="2">
        <v>43753</v>
      </c>
      <c r="S28" s="13">
        <v>0.39006944444444441</v>
      </c>
      <c r="T28" s="12">
        <v>2.04</v>
      </c>
      <c r="U28" s="12">
        <v>-82.424336875799995</v>
      </c>
      <c r="V28" s="12">
        <v>27.928867216699999</v>
      </c>
      <c r="W28" s="12">
        <v>-0.51707999999999998</v>
      </c>
    </row>
    <row r="29" spans="1:23" x14ac:dyDescent="0.3">
      <c r="A29" s="12">
        <v>398396.13010000001</v>
      </c>
      <c r="B29" s="12">
        <v>158232.64079999999</v>
      </c>
      <c r="C29" s="12">
        <v>-0.52539999999999998</v>
      </c>
      <c r="D29" s="12">
        <v>28</v>
      </c>
      <c r="F29" s="12">
        <v>0.01</v>
      </c>
      <c r="G29" s="12">
        <v>0.02</v>
      </c>
      <c r="H29" s="12" t="s">
        <v>240</v>
      </c>
      <c r="I29" s="12">
        <v>15</v>
      </c>
      <c r="J29" s="12">
        <v>2</v>
      </c>
      <c r="K29" s="12">
        <v>1.395</v>
      </c>
      <c r="L29" s="12">
        <v>0.69799999999999995</v>
      </c>
      <c r="M29" s="12">
        <v>1.208</v>
      </c>
      <c r="N29" s="12">
        <v>1.1020000000000001</v>
      </c>
      <c r="O29" s="12">
        <v>1.7769999999999999</v>
      </c>
      <c r="P29" s="12">
        <v>8.0000000000000002E-3</v>
      </c>
      <c r="Q29" s="12">
        <v>7.0000000000000001E-3</v>
      </c>
      <c r="R29" s="2">
        <v>43753</v>
      </c>
      <c r="S29" s="13">
        <v>0.39028935185185182</v>
      </c>
      <c r="T29" s="12">
        <v>2.04</v>
      </c>
      <c r="U29" s="12">
        <v>-82.424373921200001</v>
      </c>
      <c r="V29" s="12">
        <v>27.928840927100001</v>
      </c>
      <c r="W29" s="12">
        <v>-0.48748999999999998</v>
      </c>
    </row>
    <row r="30" spans="1:23" x14ac:dyDescent="0.3">
      <c r="A30" s="12">
        <v>398393.21100000001</v>
      </c>
      <c r="B30" s="12">
        <v>158229.095</v>
      </c>
      <c r="C30" s="12">
        <v>-0.50600000000000001</v>
      </c>
      <c r="D30" s="12">
        <v>29</v>
      </c>
      <c r="F30" s="12">
        <v>1.0999999999999999E-2</v>
      </c>
      <c r="G30" s="12">
        <v>0.02</v>
      </c>
      <c r="H30" s="12" t="s">
        <v>240</v>
      </c>
      <c r="I30" s="12">
        <v>15</v>
      </c>
      <c r="J30" s="12">
        <v>3</v>
      </c>
      <c r="K30" s="12">
        <v>1.3919999999999999</v>
      </c>
      <c r="L30" s="12">
        <v>0.69699999999999995</v>
      </c>
      <c r="M30" s="12">
        <v>1.2050000000000001</v>
      </c>
      <c r="N30" s="12">
        <v>1.099</v>
      </c>
      <c r="O30" s="12">
        <v>1.774</v>
      </c>
      <c r="P30" s="12">
        <v>8.0000000000000002E-3</v>
      </c>
      <c r="Q30" s="12">
        <v>7.0000000000000001E-3</v>
      </c>
      <c r="R30" s="2">
        <v>43753</v>
      </c>
      <c r="S30" s="13">
        <v>0.39048611111111109</v>
      </c>
      <c r="T30" s="12">
        <v>2.04</v>
      </c>
      <c r="U30" s="12">
        <v>-82.424409844300001</v>
      </c>
      <c r="V30" s="12">
        <v>27.928814473900001</v>
      </c>
      <c r="W30" s="12">
        <v>-0.46800000000000003</v>
      </c>
    </row>
    <row r="31" spans="1:23" x14ac:dyDescent="0.3">
      <c r="A31" s="12">
        <v>398389.79109999997</v>
      </c>
      <c r="B31" s="12">
        <v>158225.35740000001</v>
      </c>
      <c r="C31" s="12">
        <v>-0.48060000000000003</v>
      </c>
      <c r="D31" s="12">
        <v>30</v>
      </c>
      <c r="F31" s="12">
        <v>0.01</v>
      </c>
      <c r="G31" s="12">
        <v>1.9E-2</v>
      </c>
      <c r="H31" s="12" t="s">
        <v>240</v>
      </c>
      <c r="I31" s="12">
        <v>15</v>
      </c>
      <c r="J31" s="12">
        <v>2</v>
      </c>
      <c r="K31" s="12">
        <v>1.389</v>
      </c>
      <c r="L31" s="12">
        <v>0.69699999999999995</v>
      </c>
      <c r="M31" s="12">
        <v>1.202</v>
      </c>
      <c r="N31" s="12">
        <v>1.0960000000000001</v>
      </c>
      <c r="O31" s="12">
        <v>1.77</v>
      </c>
      <c r="P31" s="12">
        <v>7.0000000000000001E-3</v>
      </c>
      <c r="Q31" s="12">
        <v>6.0000000000000001E-3</v>
      </c>
      <c r="R31" s="2">
        <v>43753</v>
      </c>
      <c r="S31" s="13">
        <v>0.39069444444444446</v>
      </c>
      <c r="T31" s="12">
        <v>2.04</v>
      </c>
      <c r="U31" s="12">
        <v>-82.424447698500003</v>
      </c>
      <c r="V31" s="12">
        <v>27.928783495499999</v>
      </c>
      <c r="W31" s="12">
        <v>-0.44251000000000001</v>
      </c>
    </row>
    <row r="32" spans="1:23" x14ac:dyDescent="0.3">
      <c r="A32" s="12">
        <v>398386.6249</v>
      </c>
      <c r="B32" s="12">
        <v>158222.05720000001</v>
      </c>
      <c r="C32" s="12">
        <v>-0.45019999999999999</v>
      </c>
      <c r="D32" s="12">
        <v>31</v>
      </c>
      <c r="F32" s="12">
        <v>0.01</v>
      </c>
      <c r="G32" s="12">
        <v>0.02</v>
      </c>
      <c r="H32" s="12" t="s">
        <v>240</v>
      </c>
      <c r="I32" s="12">
        <v>15</v>
      </c>
      <c r="J32" s="12">
        <v>2</v>
      </c>
      <c r="K32" s="12">
        <v>1.3859999999999999</v>
      </c>
      <c r="L32" s="12">
        <v>0.69699999999999995</v>
      </c>
      <c r="M32" s="12">
        <v>1.198</v>
      </c>
      <c r="N32" s="12">
        <v>1.093</v>
      </c>
      <c r="O32" s="12">
        <v>1.766</v>
      </c>
      <c r="P32" s="12">
        <v>8.0000000000000002E-3</v>
      </c>
      <c r="Q32" s="12">
        <v>7.0000000000000001E-3</v>
      </c>
      <c r="R32" s="2">
        <v>43753</v>
      </c>
      <c r="S32" s="13">
        <v>0.39091435185185186</v>
      </c>
      <c r="T32" s="12">
        <v>2.04</v>
      </c>
      <c r="U32" s="12">
        <v>-82.424481117499994</v>
      </c>
      <c r="V32" s="12">
        <v>27.928754820200002</v>
      </c>
      <c r="W32" s="12">
        <v>-0.41203000000000001</v>
      </c>
    </row>
    <row r="33" spans="1:24" x14ac:dyDescent="0.3">
      <c r="A33" s="12">
        <v>398383.95179999998</v>
      </c>
      <c r="B33" s="12">
        <v>158219.44200000001</v>
      </c>
      <c r="C33" s="12">
        <v>-0.42959999999999998</v>
      </c>
      <c r="D33" s="12">
        <v>32</v>
      </c>
      <c r="F33" s="12">
        <v>0.01</v>
      </c>
      <c r="G33" s="12">
        <v>1.9E-2</v>
      </c>
      <c r="H33" s="12" t="s">
        <v>240</v>
      </c>
      <c r="I33" s="12">
        <v>15</v>
      </c>
      <c r="J33" s="12">
        <v>2</v>
      </c>
      <c r="K33" s="12">
        <v>1.3839999999999999</v>
      </c>
      <c r="L33" s="12">
        <v>0.69699999999999995</v>
      </c>
      <c r="M33" s="12">
        <v>1.1950000000000001</v>
      </c>
      <c r="N33" s="12">
        <v>1.091</v>
      </c>
      <c r="O33" s="12">
        <v>1.762</v>
      </c>
      <c r="P33" s="12">
        <v>8.0000000000000002E-3</v>
      </c>
      <c r="Q33" s="12">
        <v>7.0000000000000001E-3</v>
      </c>
      <c r="R33" s="2">
        <v>43753</v>
      </c>
      <c r="S33" s="13">
        <v>0.39116898148148144</v>
      </c>
      <c r="T33" s="12">
        <v>2.04</v>
      </c>
      <c r="U33" s="12">
        <v>-82.424507594199994</v>
      </c>
      <c r="V33" s="12">
        <v>27.928730616100001</v>
      </c>
      <c r="W33" s="12">
        <v>-0.39134999999999998</v>
      </c>
    </row>
    <row r="34" spans="1:24" x14ac:dyDescent="0.3">
      <c r="A34" s="12">
        <v>398381.86800000002</v>
      </c>
      <c r="B34" s="12">
        <v>158217.5625</v>
      </c>
      <c r="C34" s="12">
        <v>-0.43669999999999998</v>
      </c>
      <c r="D34" s="12">
        <v>33</v>
      </c>
      <c r="F34" s="12">
        <v>0.01</v>
      </c>
      <c r="G34" s="12">
        <v>0.02</v>
      </c>
      <c r="H34" s="12" t="s">
        <v>240</v>
      </c>
      <c r="I34" s="12">
        <v>13</v>
      </c>
      <c r="J34" s="12">
        <v>2</v>
      </c>
      <c r="K34" s="12">
        <v>1.819</v>
      </c>
      <c r="L34" s="12">
        <v>0.88600000000000001</v>
      </c>
      <c r="M34" s="12">
        <v>1.589</v>
      </c>
      <c r="N34" s="12">
        <v>1.637</v>
      </c>
      <c r="O34" s="12">
        <v>2.4470000000000001</v>
      </c>
      <c r="P34" s="12">
        <v>8.0000000000000002E-3</v>
      </c>
      <c r="Q34" s="12">
        <v>7.0000000000000001E-3</v>
      </c>
      <c r="R34" s="2">
        <v>43753</v>
      </c>
      <c r="S34" s="13">
        <v>0.3913194444444445</v>
      </c>
      <c r="T34" s="12">
        <v>2.04</v>
      </c>
      <c r="U34" s="12">
        <v>-82.424526616799994</v>
      </c>
      <c r="V34" s="12">
        <v>27.9287117529</v>
      </c>
      <c r="W34" s="12">
        <v>-0.39839000000000002</v>
      </c>
    </row>
    <row r="35" spans="1:24" x14ac:dyDescent="0.3">
      <c r="A35" s="12">
        <v>398380.92940000002</v>
      </c>
      <c r="B35" s="12">
        <v>158217.052</v>
      </c>
      <c r="C35" s="12">
        <v>-0.4042</v>
      </c>
      <c r="D35" s="12">
        <v>34</v>
      </c>
      <c r="F35" s="12">
        <v>1.0999999999999999E-2</v>
      </c>
      <c r="G35" s="12">
        <v>0.02</v>
      </c>
      <c r="H35" s="12" t="s">
        <v>240</v>
      </c>
      <c r="I35" s="12">
        <v>13</v>
      </c>
      <c r="J35" s="12">
        <v>2</v>
      </c>
      <c r="K35" s="12">
        <v>1.819</v>
      </c>
      <c r="L35" s="12">
        <v>0.88600000000000001</v>
      </c>
      <c r="M35" s="12">
        <v>1.589</v>
      </c>
      <c r="N35" s="12">
        <v>1.637</v>
      </c>
      <c r="O35" s="12">
        <v>2.4470000000000001</v>
      </c>
      <c r="P35" s="12">
        <v>8.0000000000000002E-3</v>
      </c>
      <c r="Q35" s="12">
        <v>7.0000000000000001E-3</v>
      </c>
      <c r="R35" s="2">
        <v>43753</v>
      </c>
      <c r="S35" s="13">
        <v>0.39143518518518516</v>
      </c>
      <c r="T35" s="12">
        <v>2.04</v>
      </c>
      <c r="U35" s="12">
        <v>-82.424531770499996</v>
      </c>
      <c r="V35" s="12">
        <v>27.928703266900001</v>
      </c>
      <c r="W35" s="12">
        <v>-0.36586999999999997</v>
      </c>
    </row>
    <row r="36" spans="1:24" x14ac:dyDescent="0.3">
      <c r="A36" s="12">
        <v>398380.20890000003</v>
      </c>
      <c r="B36" s="12">
        <v>158216.2162</v>
      </c>
      <c r="C36" s="12">
        <v>-0.30309999999999998</v>
      </c>
      <c r="D36" s="12">
        <v>35</v>
      </c>
      <c r="E36" s="12" t="s">
        <v>299</v>
      </c>
      <c r="F36" s="12">
        <v>1.0999999999999999E-2</v>
      </c>
      <c r="G36" s="12">
        <v>2.1000000000000001E-2</v>
      </c>
      <c r="H36" s="12" t="s">
        <v>240</v>
      </c>
      <c r="I36" s="12">
        <v>13</v>
      </c>
      <c r="J36" s="12">
        <v>2</v>
      </c>
      <c r="K36" s="12">
        <v>1.819</v>
      </c>
      <c r="L36" s="12">
        <v>0.88600000000000001</v>
      </c>
      <c r="M36" s="12">
        <v>1.5880000000000001</v>
      </c>
      <c r="N36" s="12">
        <v>1.637</v>
      </c>
      <c r="O36" s="12">
        <v>2.4470000000000001</v>
      </c>
      <c r="P36" s="12">
        <v>8.0000000000000002E-3</v>
      </c>
      <c r="Q36" s="12">
        <v>7.0000000000000001E-3</v>
      </c>
      <c r="R36" s="2">
        <v>43753</v>
      </c>
      <c r="S36" s="13">
        <v>0.39157407407407407</v>
      </c>
      <c r="T36" s="12">
        <v>2.04</v>
      </c>
      <c r="U36" s="12">
        <v>-82.4245402369</v>
      </c>
      <c r="V36" s="12">
        <v>27.928696738900001</v>
      </c>
      <c r="W36" s="12">
        <v>-0.26473999999999998</v>
      </c>
    </row>
    <row r="37" spans="1:24" x14ac:dyDescent="0.3">
      <c r="A37" s="12">
        <v>398379.18560000003</v>
      </c>
      <c r="B37" s="12">
        <v>158215.46890000001</v>
      </c>
      <c r="C37" s="12">
        <v>-0.21959999999999999</v>
      </c>
      <c r="D37" s="12">
        <v>36</v>
      </c>
      <c r="E37" s="12" t="s">
        <v>299</v>
      </c>
      <c r="F37" s="12">
        <v>1.0999999999999999E-2</v>
      </c>
      <c r="G37" s="12">
        <v>2.1000000000000001E-2</v>
      </c>
      <c r="H37" s="12" t="s">
        <v>240</v>
      </c>
      <c r="I37" s="12">
        <v>12</v>
      </c>
      <c r="J37" s="12">
        <v>2</v>
      </c>
      <c r="K37" s="12">
        <v>1.819</v>
      </c>
      <c r="L37" s="12">
        <v>0.88700000000000001</v>
      </c>
      <c r="M37" s="12">
        <v>1.5880000000000001</v>
      </c>
      <c r="N37" s="12">
        <v>1.637</v>
      </c>
      <c r="O37" s="12">
        <v>2.4470000000000001</v>
      </c>
      <c r="P37" s="12">
        <v>8.0000000000000002E-3</v>
      </c>
      <c r="Q37" s="12">
        <v>7.0000000000000001E-3</v>
      </c>
      <c r="R37" s="2">
        <v>43753</v>
      </c>
      <c r="S37" s="13">
        <v>0.39172453703703702</v>
      </c>
      <c r="T37" s="12">
        <v>2.04</v>
      </c>
      <c r="U37" s="12">
        <v>-82.424547793499997</v>
      </c>
      <c r="V37" s="12">
        <v>27.928687481200001</v>
      </c>
      <c r="W37" s="12">
        <v>-0.18121999999999999</v>
      </c>
    </row>
    <row r="38" spans="1:24" x14ac:dyDescent="0.3">
      <c r="A38" s="12">
        <v>398384.15639999998</v>
      </c>
      <c r="B38" s="12">
        <v>158210.9613</v>
      </c>
      <c r="C38" s="12">
        <v>-0.30130000000000001</v>
      </c>
      <c r="D38" s="12">
        <v>37</v>
      </c>
      <c r="E38" s="12" t="s">
        <v>299</v>
      </c>
      <c r="F38" s="12">
        <v>1.0999999999999999E-2</v>
      </c>
      <c r="G38" s="12">
        <v>2.3E-2</v>
      </c>
      <c r="H38" s="12" t="s">
        <v>240</v>
      </c>
      <c r="I38" s="12">
        <v>12</v>
      </c>
      <c r="J38" s="12">
        <v>3</v>
      </c>
      <c r="K38" s="12">
        <v>2.1120000000000001</v>
      </c>
      <c r="L38" s="12">
        <v>1.0129999999999999</v>
      </c>
      <c r="M38" s="12">
        <v>1.853</v>
      </c>
      <c r="N38" s="12">
        <v>1.978</v>
      </c>
      <c r="O38" s="12">
        <v>2.8929999999999998</v>
      </c>
      <c r="P38" s="12">
        <v>8.0000000000000002E-3</v>
      </c>
      <c r="Q38" s="12">
        <v>8.0000000000000002E-3</v>
      </c>
      <c r="R38" s="2">
        <v>43753</v>
      </c>
      <c r="S38" s="13">
        <v>0.39210648148148147</v>
      </c>
      <c r="T38" s="12">
        <v>2.04</v>
      </c>
      <c r="U38" s="12">
        <v>-82.424593766900003</v>
      </c>
      <c r="V38" s="12">
        <v>27.928732196799999</v>
      </c>
      <c r="W38" s="12">
        <v>-0.26277</v>
      </c>
    </row>
    <row r="39" spans="1:24" x14ac:dyDescent="0.3">
      <c r="A39" s="12">
        <v>398385.03690000001</v>
      </c>
      <c r="B39" s="12">
        <v>158211.84529999999</v>
      </c>
      <c r="C39" s="12">
        <v>-0.28970000000000001</v>
      </c>
      <c r="D39" s="12">
        <v>38</v>
      </c>
      <c r="E39" s="12" t="s">
        <v>299</v>
      </c>
      <c r="F39" s="12">
        <v>1.0999999999999999E-2</v>
      </c>
      <c r="G39" s="12">
        <v>2.1000000000000001E-2</v>
      </c>
      <c r="H39" s="12" t="s">
        <v>240</v>
      </c>
      <c r="I39" s="12">
        <v>13</v>
      </c>
      <c r="J39" s="12">
        <v>2</v>
      </c>
      <c r="K39" s="12">
        <v>2.1120000000000001</v>
      </c>
      <c r="L39" s="12">
        <v>1.014</v>
      </c>
      <c r="M39" s="12">
        <v>1.8520000000000001</v>
      </c>
      <c r="N39" s="12">
        <v>1.978</v>
      </c>
      <c r="O39" s="12">
        <v>2.8940000000000001</v>
      </c>
      <c r="P39" s="12">
        <v>8.0000000000000002E-3</v>
      </c>
      <c r="Q39" s="12">
        <v>7.0000000000000001E-3</v>
      </c>
      <c r="R39" s="2">
        <v>43753</v>
      </c>
      <c r="S39" s="13">
        <v>0.39225694444444442</v>
      </c>
      <c r="T39" s="12">
        <v>2.04</v>
      </c>
      <c r="U39" s="12">
        <v>-82.424584816299998</v>
      </c>
      <c r="V39" s="12">
        <v>27.928740170200001</v>
      </c>
      <c r="W39" s="12">
        <v>-0.25119999999999998</v>
      </c>
    </row>
    <row r="40" spans="1:24" x14ac:dyDescent="0.3">
      <c r="A40" s="12">
        <v>398385.09110000002</v>
      </c>
      <c r="B40" s="12">
        <v>158212.1532</v>
      </c>
      <c r="C40" s="12">
        <v>-0.25950000000000001</v>
      </c>
      <c r="D40" s="12">
        <v>39</v>
      </c>
      <c r="E40" s="12" t="s">
        <v>299</v>
      </c>
      <c r="F40" s="12">
        <v>0.01</v>
      </c>
      <c r="G40" s="12">
        <v>0.02</v>
      </c>
      <c r="H40" s="12" t="s">
        <v>240</v>
      </c>
      <c r="I40" s="12">
        <v>13</v>
      </c>
      <c r="J40" s="12">
        <v>2</v>
      </c>
      <c r="K40" s="12">
        <v>1.8169999999999999</v>
      </c>
      <c r="L40" s="12">
        <v>0.88900000000000001</v>
      </c>
      <c r="M40" s="12">
        <v>1.5840000000000001</v>
      </c>
      <c r="N40" s="12">
        <v>1.637</v>
      </c>
      <c r="O40" s="12">
        <v>2.4449999999999998</v>
      </c>
      <c r="P40" s="12">
        <v>8.0000000000000002E-3</v>
      </c>
      <c r="Q40" s="12">
        <v>7.0000000000000001E-3</v>
      </c>
      <c r="R40" s="2">
        <v>43753</v>
      </c>
      <c r="S40" s="13">
        <v>0.3923726851851852</v>
      </c>
      <c r="T40" s="12">
        <v>2.04</v>
      </c>
      <c r="U40" s="12">
        <v>-82.424581689899995</v>
      </c>
      <c r="V40" s="12">
        <v>27.928740668900002</v>
      </c>
      <c r="W40" s="12">
        <v>-0.22101000000000001</v>
      </c>
    </row>
    <row r="41" spans="1:24" x14ac:dyDescent="0.3">
      <c r="A41" s="12">
        <v>398385.38650000002</v>
      </c>
      <c r="B41" s="12">
        <v>158213.4566</v>
      </c>
      <c r="C41" s="12">
        <v>-0.36830000000000002</v>
      </c>
      <c r="D41" s="12">
        <v>40</v>
      </c>
      <c r="F41" s="12">
        <v>0.01</v>
      </c>
      <c r="G41" s="12">
        <v>0.02</v>
      </c>
      <c r="H41" s="12" t="s">
        <v>240</v>
      </c>
      <c r="I41" s="12">
        <v>13</v>
      </c>
      <c r="J41" s="12">
        <v>2</v>
      </c>
      <c r="K41" s="12">
        <v>1.8160000000000001</v>
      </c>
      <c r="L41" s="12">
        <v>0.88900000000000001</v>
      </c>
      <c r="M41" s="12">
        <v>1.5840000000000001</v>
      </c>
      <c r="N41" s="12">
        <v>1.637</v>
      </c>
      <c r="O41" s="12">
        <v>2.4449999999999998</v>
      </c>
      <c r="P41" s="12">
        <v>7.0000000000000001E-3</v>
      </c>
      <c r="Q41" s="12">
        <v>7.0000000000000001E-3</v>
      </c>
      <c r="R41" s="2">
        <v>43753</v>
      </c>
      <c r="S41" s="13">
        <v>0.39252314814814815</v>
      </c>
      <c r="T41" s="12">
        <v>2.04</v>
      </c>
      <c r="U41" s="12">
        <v>-82.424568457500001</v>
      </c>
      <c r="V41" s="12">
        <v>27.9287433754</v>
      </c>
      <c r="W41" s="12">
        <v>-0.32984999999999998</v>
      </c>
    </row>
    <row r="42" spans="1:24" x14ac:dyDescent="0.3">
      <c r="A42" s="12">
        <v>398385.45850000001</v>
      </c>
      <c r="B42" s="12">
        <v>158214.59539999999</v>
      </c>
      <c r="C42" s="12">
        <v>-0.42430000000000001</v>
      </c>
      <c r="D42" s="12">
        <v>41</v>
      </c>
      <c r="F42" s="12">
        <v>1.0999999999999999E-2</v>
      </c>
      <c r="G42" s="12">
        <v>2.1000000000000001E-2</v>
      </c>
      <c r="H42" s="12" t="s">
        <v>240</v>
      </c>
      <c r="I42" s="12">
        <v>13</v>
      </c>
      <c r="J42" s="12">
        <v>2</v>
      </c>
      <c r="K42" s="12">
        <v>1.8160000000000001</v>
      </c>
      <c r="L42" s="12">
        <v>0.88900000000000001</v>
      </c>
      <c r="M42" s="12">
        <v>1.583</v>
      </c>
      <c r="N42" s="12">
        <v>1.637</v>
      </c>
      <c r="O42" s="12">
        <v>2.4449999999999998</v>
      </c>
      <c r="P42" s="12">
        <v>8.0000000000000002E-3</v>
      </c>
      <c r="Q42" s="12">
        <v>8.0000000000000002E-3</v>
      </c>
      <c r="R42" s="2">
        <v>43753</v>
      </c>
      <c r="S42" s="13">
        <v>0.39266203703703706</v>
      </c>
      <c r="T42" s="12">
        <v>2.04</v>
      </c>
      <c r="U42" s="12">
        <v>-82.4245568897</v>
      </c>
      <c r="V42" s="12">
        <v>27.9287440608</v>
      </c>
      <c r="W42" s="12">
        <v>-0.38589000000000001</v>
      </c>
    </row>
    <row r="43" spans="1:24" x14ac:dyDescent="0.3">
      <c r="A43" s="12">
        <v>398386.13699999999</v>
      </c>
      <c r="B43" s="12">
        <v>158217.2292</v>
      </c>
      <c r="C43" s="12">
        <v>-0.43319999999999997</v>
      </c>
      <c r="D43" s="12">
        <v>42</v>
      </c>
      <c r="F43" s="12">
        <v>1.0999999999999999E-2</v>
      </c>
      <c r="G43" s="12">
        <v>2.1000000000000001E-2</v>
      </c>
      <c r="H43" s="12" t="s">
        <v>240</v>
      </c>
      <c r="I43" s="12">
        <v>13</v>
      </c>
      <c r="J43" s="12">
        <v>2</v>
      </c>
      <c r="K43" s="12">
        <v>1.8149999999999999</v>
      </c>
      <c r="L43" s="12">
        <v>0.89</v>
      </c>
      <c r="M43" s="12">
        <v>1.5820000000000001</v>
      </c>
      <c r="N43" s="12">
        <v>1.637</v>
      </c>
      <c r="O43" s="12">
        <v>2.444</v>
      </c>
      <c r="P43" s="12">
        <v>8.0000000000000002E-3</v>
      </c>
      <c r="Q43" s="12">
        <v>7.0000000000000001E-3</v>
      </c>
      <c r="R43" s="2">
        <v>43753</v>
      </c>
      <c r="S43" s="13">
        <v>0.39281250000000001</v>
      </c>
      <c r="T43" s="12">
        <v>2.04</v>
      </c>
      <c r="U43" s="12">
        <v>-82.424530153700005</v>
      </c>
      <c r="V43" s="12">
        <v>27.9287502661</v>
      </c>
      <c r="W43" s="12">
        <v>-0.39487</v>
      </c>
    </row>
    <row r="44" spans="1:24" x14ac:dyDescent="0.3">
      <c r="A44" s="12">
        <v>398387.46889999998</v>
      </c>
      <c r="B44" s="12">
        <v>158222.22690000001</v>
      </c>
      <c r="C44" s="12">
        <v>-0.44140000000000001</v>
      </c>
      <c r="D44" s="12">
        <v>43</v>
      </c>
      <c r="F44" s="12">
        <v>0.01</v>
      </c>
      <c r="G44" s="12">
        <v>1.9E-2</v>
      </c>
      <c r="H44" s="12" t="s">
        <v>240</v>
      </c>
      <c r="I44" s="12">
        <v>15</v>
      </c>
      <c r="J44" s="12">
        <v>2</v>
      </c>
      <c r="K44" s="12">
        <v>1.36</v>
      </c>
      <c r="L44" s="12">
        <v>0.69499999999999995</v>
      </c>
      <c r="M44" s="12">
        <v>1.169</v>
      </c>
      <c r="N44" s="12">
        <v>1.0669999999999999</v>
      </c>
      <c r="O44" s="12">
        <v>1.7290000000000001</v>
      </c>
      <c r="P44" s="12">
        <v>8.0000000000000002E-3</v>
      </c>
      <c r="Q44" s="12">
        <v>7.0000000000000001E-3</v>
      </c>
      <c r="R44" s="2">
        <v>43753</v>
      </c>
      <c r="S44" s="13">
        <v>0.39298611111111109</v>
      </c>
      <c r="T44" s="12">
        <v>2.04</v>
      </c>
      <c r="U44" s="12">
        <v>-82.424479423099996</v>
      </c>
      <c r="V44" s="12">
        <v>27.9287624418</v>
      </c>
      <c r="W44" s="12">
        <v>-0.40322000000000002</v>
      </c>
    </row>
    <row r="45" spans="1:24" x14ac:dyDescent="0.3">
      <c r="A45" s="12">
        <v>398388.88569999998</v>
      </c>
      <c r="B45" s="12">
        <v>158227.5441</v>
      </c>
      <c r="C45" s="12">
        <v>-0.45290000000000002</v>
      </c>
      <c r="D45" s="12">
        <v>44</v>
      </c>
      <c r="F45" s="12">
        <v>0.01</v>
      </c>
      <c r="G45" s="12">
        <v>1.9E-2</v>
      </c>
      <c r="H45" s="12" t="s">
        <v>240</v>
      </c>
      <c r="I45" s="12">
        <v>15</v>
      </c>
      <c r="J45" s="12">
        <v>2</v>
      </c>
      <c r="K45" s="12">
        <v>1.3580000000000001</v>
      </c>
      <c r="L45" s="12">
        <v>0.69499999999999995</v>
      </c>
      <c r="M45" s="12">
        <v>1.167</v>
      </c>
      <c r="N45" s="12">
        <v>1.0660000000000001</v>
      </c>
      <c r="O45" s="12">
        <v>1.7270000000000001</v>
      </c>
      <c r="P45" s="12">
        <v>8.0000000000000002E-3</v>
      </c>
      <c r="Q45" s="12">
        <v>7.0000000000000001E-3</v>
      </c>
      <c r="R45" s="2">
        <v>43753</v>
      </c>
      <c r="S45" s="13">
        <v>0.39318287037037036</v>
      </c>
      <c r="T45" s="12">
        <v>2.04</v>
      </c>
      <c r="U45" s="12">
        <v>-82.424425449300003</v>
      </c>
      <c r="V45" s="12">
        <v>27.928775393599999</v>
      </c>
      <c r="W45" s="12">
        <v>-0.41488999999999998</v>
      </c>
    </row>
    <row r="46" spans="1:24" x14ac:dyDescent="0.3">
      <c r="A46" s="12">
        <v>398390.12569999998</v>
      </c>
      <c r="B46" s="12">
        <v>158232.72380000001</v>
      </c>
      <c r="C46" s="12">
        <v>-0.46139999999999998</v>
      </c>
      <c r="D46" s="12">
        <v>45</v>
      </c>
      <c r="F46" s="12">
        <v>1.0999999999999999E-2</v>
      </c>
      <c r="G46" s="12">
        <v>0.02</v>
      </c>
      <c r="H46" s="12" t="s">
        <v>240</v>
      </c>
      <c r="I46" s="12">
        <v>15</v>
      </c>
      <c r="J46" s="12">
        <v>2</v>
      </c>
      <c r="K46" s="12">
        <v>1.355</v>
      </c>
      <c r="L46" s="12">
        <v>0.69499999999999995</v>
      </c>
      <c r="M46" s="12">
        <v>1.163</v>
      </c>
      <c r="N46" s="12">
        <v>1.0620000000000001</v>
      </c>
      <c r="O46" s="12">
        <v>1.722</v>
      </c>
      <c r="P46" s="12">
        <v>8.0000000000000002E-3</v>
      </c>
      <c r="Q46" s="12">
        <v>7.0000000000000001E-3</v>
      </c>
      <c r="R46" s="2">
        <v>43753</v>
      </c>
      <c r="S46" s="13">
        <v>0.39339120370370373</v>
      </c>
      <c r="T46" s="12">
        <v>2.04</v>
      </c>
      <c r="U46" s="12">
        <v>-82.424372866300004</v>
      </c>
      <c r="V46" s="12">
        <v>27.9287867456</v>
      </c>
      <c r="W46" s="12">
        <v>-0.42354000000000003</v>
      </c>
    </row>
    <row r="47" spans="1:24" x14ac:dyDescent="0.3">
      <c r="A47" s="12">
        <v>398390.68599999999</v>
      </c>
      <c r="B47" s="12">
        <v>158238.00539999999</v>
      </c>
      <c r="C47" s="12">
        <v>-0.5302</v>
      </c>
      <c r="D47" s="12">
        <v>46</v>
      </c>
      <c r="F47" s="12">
        <v>0.01</v>
      </c>
      <c r="G47" s="12">
        <v>1.9E-2</v>
      </c>
      <c r="H47" s="12" t="s">
        <v>240</v>
      </c>
      <c r="I47" s="12">
        <v>15</v>
      </c>
      <c r="J47" s="12">
        <v>2</v>
      </c>
      <c r="K47" s="12">
        <v>1.353</v>
      </c>
      <c r="L47" s="12">
        <v>0.69499999999999995</v>
      </c>
      <c r="M47" s="12">
        <v>1.161</v>
      </c>
      <c r="N47" s="12">
        <v>1.06</v>
      </c>
      <c r="O47" s="12">
        <v>1.7190000000000001</v>
      </c>
      <c r="P47" s="12">
        <v>8.0000000000000002E-3</v>
      </c>
      <c r="Q47" s="12">
        <v>7.0000000000000001E-3</v>
      </c>
      <c r="R47" s="2">
        <v>43753</v>
      </c>
      <c r="S47" s="13">
        <v>0.39361111111111113</v>
      </c>
      <c r="T47" s="12">
        <v>2.04</v>
      </c>
      <c r="U47" s="12">
        <v>-82.424319224000001</v>
      </c>
      <c r="V47" s="12">
        <v>27.9287919671</v>
      </c>
      <c r="W47" s="12">
        <v>-0.49251</v>
      </c>
    </row>
    <row r="48" spans="1:24" x14ac:dyDescent="0.3">
      <c r="A48" s="12">
        <v>398395.4632</v>
      </c>
      <c r="B48" s="12">
        <v>158239.07440000001</v>
      </c>
      <c r="C48" s="12">
        <v>-0.56279999999999997</v>
      </c>
      <c r="D48" s="12">
        <v>47</v>
      </c>
      <c r="F48" s="12">
        <v>1.0999999999999999E-2</v>
      </c>
      <c r="G48" s="12">
        <v>0.02</v>
      </c>
      <c r="H48" s="12" t="s">
        <v>240</v>
      </c>
      <c r="I48" s="12">
        <v>15</v>
      </c>
      <c r="J48" s="12">
        <v>2</v>
      </c>
      <c r="K48" s="12">
        <v>1.35</v>
      </c>
      <c r="L48" s="12">
        <v>0.69499999999999995</v>
      </c>
      <c r="M48" s="12">
        <v>1.1579999999999999</v>
      </c>
      <c r="N48" s="12">
        <v>1.0569999999999999</v>
      </c>
      <c r="O48" s="12">
        <v>1.7150000000000001</v>
      </c>
      <c r="P48" s="12">
        <v>8.0000000000000002E-3</v>
      </c>
      <c r="Q48" s="12">
        <v>7.0000000000000001E-3</v>
      </c>
      <c r="R48" s="2">
        <v>43753</v>
      </c>
      <c r="S48" s="13">
        <v>0.39384259259259258</v>
      </c>
      <c r="T48" s="12">
        <v>2.04</v>
      </c>
      <c r="U48" s="12">
        <v>-82.424308531099996</v>
      </c>
      <c r="V48" s="12">
        <v>27.9288351103</v>
      </c>
      <c r="W48" s="12">
        <v>-0.52510999999999997</v>
      </c>
      <c r="X48" s="12"/>
    </row>
    <row r="49" spans="1:23" x14ac:dyDescent="0.3">
      <c r="A49" s="12">
        <v>398395.52350000001</v>
      </c>
      <c r="B49" s="12">
        <v>158234.48560000001</v>
      </c>
      <c r="C49" s="12">
        <v>-0.496</v>
      </c>
      <c r="D49" s="12">
        <v>48</v>
      </c>
      <c r="F49" s="12">
        <v>1.0999999999999999E-2</v>
      </c>
      <c r="G49" s="12">
        <v>0.02</v>
      </c>
      <c r="H49" s="12" t="s">
        <v>240</v>
      </c>
      <c r="I49" s="12">
        <v>15</v>
      </c>
      <c r="J49" s="12">
        <v>2</v>
      </c>
      <c r="K49" s="12">
        <v>1.3480000000000001</v>
      </c>
      <c r="L49" s="12">
        <v>0.69499999999999995</v>
      </c>
      <c r="M49" s="12">
        <v>1.155</v>
      </c>
      <c r="N49" s="12">
        <v>1.0549999999999999</v>
      </c>
      <c r="O49" s="12">
        <v>1.712</v>
      </c>
      <c r="P49" s="12">
        <v>8.0000000000000002E-3</v>
      </c>
      <c r="Q49" s="12">
        <v>7.0000000000000001E-3</v>
      </c>
      <c r="R49" s="2">
        <v>43753</v>
      </c>
      <c r="S49" s="13">
        <v>0.39405092592592594</v>
      </c>
      <c r="T49" s="12">
        <v>2.04</v>
      </c>
      <c r="U49" s="12">
        <v>-82.424355156299995</v>
      </c>
      <c r="V49" s="12">
        <v>27.928835510799999</v>
      </c>
      <c r="W49" s="12">
        <v>-0.45815</v>
      </c>
    </row>
    <row r="50" spans="1:23" x14ac:dyDescent="0.3">
      <c r="A50" s="12">
        <v>398395.71360000002</v>
      </c>
      <c r="B50" s="12">
        <v>158229.4002</v>
      </c>
      <c r="C50" s="12">
        <v>-0.48780000000000001</v>
      </c>
      <c r="D50" s="12">
        <v>49</v>
      </c>
      <c r="F50" s="12">
        <v>1.0999999999999999E-2</v>
      </c>
      <c r="G50" s="12">
        <v>0.02</v>
      </c>
      <c r="H50" s="12" t="s">
        <v>240</v>
      </c>
      <c r="I50" s="12">
        <v>15</v>
      </c>
      <c r="J50" s="12">
        <v>2</v>
      </c>
      <c r="K50" s="12">
        <v>1.3440000000000001</v>
      </c>
      <c r="L50" s="12">
        <v>0.69399999999999995</v>
      </c>
      <c r="M50" s="12">
        <v>1.151</v>
      </c>
      <c r="N50" s="12">
        <v>1.052</v>
      </c>
      <c r="O50" s="12">
        <v>1.7070000000000001</v>
      </c>
      <c r="P50" s="12">
        <v>8.0000000000000002E-3</v>
      </c>
      <c r="Q50" s="12">
        <v>7.0000000000000001E-3</v>
      </c>
      <c r="R50" s="2">
        <v>43753</v>
      </c>
      <c r="S50" s="13">
        <v>0.39425925925925925</v>
      </c>
      <c r="T50" s="12">
        <v>2.04</v>
      </c>
      <c r="U50" s="12">
        <v>-82.424406831699997</v>
      </c>
      <c r="V50" s="12">
        <v>27.928837067100002</v>
      </c>
      <c r="W50" s="12">
        <v>-0.44979000000000002</v>
      </c>
    </row>
    <row r="51" spans="1:23" x14ac:dyDescent="0.3">
      <c r="A51" s="12">
        <v>398396.29119999998</v>
      </c>
      <c r="B51" s="12">
        <v>158224.42259999999</v>
      </c>
      <c r="C51" s="12">
        <v>-0.49</v>
      </c>
      <c r="D51" s="12">
        <v>50</v>
      </c>
      <c r="F51" s="12">
        <v>1.0999999999999999E-2</v>
      </c>
      <c r="G51" s="12">
        <v>0.02</v>
      </c>
      <c r="H51" s="12" t="s">
        <v>240</v>
      </c>
      <c r="I51" s="12">
        <v>15</v>
      </c>
      <c r="J51" s="12">
        <v>2</v>
      </c>
      <c r="K51" s="12">
        <v>1.3420000000000001</v>
      </c>
      <c r="L51" s="12">
        <v>0.69399999999999995</v>
      </c>
      <c r="M51" s="12">
        <v>1.149</v>
      </c>
      <c r="N51" s="12">
        <v>1.05</v>
      </c>
      <c r="O51" s="12">
        <v>1.704</v>
      </c>
      <c r="P51" s="12">
        <v>8.0000000000000002E-3</v>
      </c>
      <c r="Q51" s="12">
        <v>7.0000000000000001E-3</v>
      </c>
      <c r="R51" s="2">
        <v>43753</v>
      </c>
      <c r="S51" s="13">
        <v>0.39447916666666666</v>
      </c>
      <c r="T51" s="12">
        <v>2.04</v>
      </c>
      <c r="U51" s="12">
        <v>-82.424457425400007</v>
      </c>
      <c r="V51" s="12">
        <v>27.928842123500001</v>
      </c>
      <c r="W51" s="12">
        <v>-0.45182</v>
      </c>
    </row>
    <row r="52" spans="1:23" x14ac:dyDescent="0.3">
      <c r="A52" s="12">
        <v>398397.6949</v>
      </c>
      <c r="B52" s="12">
        <v>158219.4417</v>
      </c>
      <c r="C52" s="12">
        <v>-0.47210000000000002</v>
      </c>
      <c r="D52" s="12">
        <v>51</v>
      </c>
      <c r="F52" s="12">
        <v>1.0999999999999999E-2</v>
      </c>
      <c r="G52" s="12">
        <v>2.1000000000000001E-2</v>
      </c>
      <c r="H52" s="12" t="s">
        <v>240</v>
      </c>
      <c r="I52" s="12">
        <v>14</v>
      </c>
      <c r="J52" s="12">
        <v>2</v>
      </c>
      <c r="K52" s="12">
        <v>1.4239999999999999</v>
      </c>
      <c r="L52" s="12">
        <v>0.72699999999999998</v>
      </c>
      <c r="M52" s="12">
        <v>1.224</v>
      </c>
      <c r="N52" s="12">
        <v>1.1559999999999999</v>
      </c>
      <c r="O52" s="12">
        <v>1.8340000000000001</v>
      </c>
      <c r="P52" s="12">
        <v>8.0000000000000002E-3</v>
      </c>
      <c r="Q52" s="12">
        <v>8.0000000000000002E-3</v>
      </c>
      <c r="R52" s="2">
        <v>43753</v>
      </c>
      <c r="S52" s="13">
        <v>0.39471064814814816</v>
      </c>
      <c r="T52" s="12">
        <v>2.04</v>
      </c>
      <c r="U52" s="12">
        <v>-82.424508081799999</v>
      </c>
      <c r="V52" s="12">
        <v>27.9288546346</v>
      </c>
      <c r="W52" s="12">
        <v>-0.43374000000000001</v>
      </c>
    </row>
    <row r="53" spans="1:23" x14ac:dyDescent="0.3">
      <c r="A53" s="12">
        <v>398398.70480000001</v>
      </c>
      <c r="B53" s="12">
        <v>158216.09710000001</v>
      </c>
      <c r="C53" s="12">
        <v>-0.44369999999999998</v>
      </c>
      <c r="D53" s="12">
        <v>52</v>
      </c>
      <c r="F53" s="12">
        <v>1.2E-2</v>
      </c>
      <c r="G53" s="12">
        <v>2.1999999999999999E-2</v>
      </c>
      <c r="H53" s="12" t="s">
        <v>240</v>
      </c>
      <c r="I53" s="12">
        <v>14</v>
      </c>
      <c r="J53" s="12">
        <v>2</v>
      </c>
      <c r="K53" s="12">
        <v>1.4219999999999999</v>
      </c>
      <c r="L53" s="12">
        <v>0.72699999999999998</v>
      </c>
      <c r="M53" s="12">
        <v>1.222</v>
      </c>
      <c r="N53" s="12">
        <v>1.1539999999999999</v>
      </c>
      <c r="O53" s="12">
        <v>1.831</v>
      </c>
      <c r="P53" s="12">
        <v>8.9999999999999993E-3</v>
      </c>
      <c r="Q53" s="12">
        <v>8.0000000000000002E-3</v>
      </c>
      <c r="R53" s="2">
        <v>43753</v>
      </c>
      <c r="S53" s="13">
        <v>0.39489583333333328</v>
      </c>
      <c r="T53" s="12">
        <v>2.04</v>
      </c>
      <c r="U53" s="12">
        <v>-82.424542099199996</v>
      </c>
      <c r="V53" s="12">
        <v>27.928863643300001</v>
      </c>
      <c r="W53" s="12">
        <v>-0.40522000000000002</v>
      </c>
    </row>
    <row r="54" spans="1:23" x14ac:dyDescent="0.3">
      <c r="A54" s="12">
        <v>398398.99650000001</v>
      </c>
      <c r="B54" s="12">
        <v>158214.43780000001</v>
      </c>
      <c r="C54" s="12">
        <v>-0.43559999999999999</v>
      </c>
      <c r="D54" s="12">
        <v>53</v>
      </c>
      <c r="F54" s="12">
        <v>1.2E-2</v>
      </c>
      <c r="G54" s="12">
        <v>2.3E-2</v>
      </c>
      <c r="H54" s="12" t="s">
        <v>240</v>
      </c>
      <c r="I54" s="12">
        <v>13</v>
      </c>
      <c r="J54" s="12">
        <v>2</v>
      </c>
      <c r="K54" s="12">
        <v>1.8049999999999999</v>
      </c>
      <c r="L54" s="12">
        <v>0.89500000000000002</v>
      </c>
      <c r="M54" s="12">
        <v>1.5680000000000001</v>
      </c>
      <c r="N54" s="12">
        <v>1.6319999999999999</v>
      </c>
      <c r="O54" s="12">
        <v>2.4329999999999998</v>
      </c>
      <c r="P54" s="12">
        <v>8.9999999999999993E-3</v>
      </c>
      <c r="Q54" s="12">
        <v>8.0000000000000002E-3</v>
      </c>
      <c r="R54" s="2">
        <v>43753</v>
      </c>
      <c r="S54" s="13">
        <v>0.39503472222222219</v>
      </c>
      <c r="T54" s="12">
        <v>2.04</v>
      </c>
      <c r="U54" s="12">
        <v>-82.424558968300005</v>
      </c>
      <c r="V54" s="12">
        <v>27.928866223699998</v>
      </c>
      <c r="W54" s="12">
        <v>-0.39706999999999998</v>
      </c>
    </row>
    <row r="55" spans="1:23" x14ac:dyDescent="0.3">
      <c r="A55" s="12">
        <v>398399.2561</v>
      </c>
      <c r="B55" s="12">
        <v>158213.234</v>
      </c>
      <c r="C55" s="12">
        <v>-0.33529999999999999</v>
      </c>
      <c r="D55" s="12">
        <v>54</v>
      </c>
      <c r="F55" s="12">
        <v>1.2E-2</v>
      </c>
      <c r="G55" s="12">
        <v>2.3E-2</v>
      </c>
      <c r="H55" s="12" t="s">
        <v>240</v>
      </c>
      <c r="I55" s="12">
        <v>13</v>
      </c>
      <c r="J55" s="12">
        <v>2</v>
      </c>
      <c r="K55" s="12">
        <v>1.8049999999999999</v>
      </c>
      <c r="L55" s="12">
        <v>0.89500000000000002</v>
      </c>
      <c r="M55" s="12">
        <v>1.5669999999999999</v>
      </c>
      <c r="N55" s="12">
        <v>1.631</v>
      </c>
      <c r="O55" s="12">
        <v>2.4329999999999998</v>
      </c>
      <c r="P55" s="12">
        <v>8.9999999999999993E-3</v>
      </c>
      <c r="Q55" s="12">
        <v>8.0000000000000002E-3</v>
      </c>
      <c r="R55" s="2">
        <v>43753</v>
      </c>
      <c r="S55" s="13">
        <v>0.39516203703703701</v>
      </c>
      <c r="T55" s="12">
        <v>2.04</v>
      </c>
      <c r="U55" s="12">
        <v>-82.424571208299994</v>
      </c>
      <c r="V55" s="12">
        <v>27.928868528599999</v>
      </c>
      <c r="W55" s="12">
        <v>-0.29672999999999999</v>
      </c>
    </row>
    <row r="56" spans="1:23" x14ac:dyDescent="0.3">
      <c r="A56" s="12">
        <v>398399.43540000002</v>
      </c>
      <c r="B56" s="12">
        <v>158212.2414</v>
      </c>
      <c r="C56" s="12">
        <v>-0.36859999999999998</v>
      </c>
      <c r="D56" s="12">
        <v>55</v>
      </c>
      <c r="E56" s="12" t="s">
        <v>299</v>
      </c>
      <c r="F56" s="12">
        <v>1.2E-2</v>
      </c>
      <c r="G56" s="12">
        <v>2.3E-2</v>
      </c>
      <c r="H56" s="12" t="s">
        <v>240</v>
      </c>
      <c r="I56" s="12">
        <v>13</v>
      </c>
      <c r="J56" s="12">
        <v>2</v>
      </c>
      <c r="K56" s="12">
        <v>1.804</v>
      </c>
      <c r="L56" s="12">
        <v>0.89500000000000002</v>
      </c>
      <c r="M56" s="12">
        <v>1.5660000000000001</v>
      </c>
      <c r="N56" s="12">
        <v>1.631</v>
      </c>
      <c r="O56" s="12">
        <v>2.4319999999999999</v>
      </c>
      <c r="P56" s="12">
        <v>8.9999999999999993E-3</v>
      </c>
      <c r="Q56" s="12">
        <v>8.0000000000000002E-3</v>
      </c>
      <c r="R56" s="2">
        <v>43753</v>
      </c>
      <c r="S56" s="13">
        <v>0.39528935185185188</v>
      </c>
      <c r="T56" s="12">
        <v>2.04</v>
      </c>
      <c r="U56" s="12">
        <v>-82.424581299600007</v>
      </c>
      <c r="V56" s="12">
        <v>27.928870115500001</v>
      </c>
      <c r="W56" s="12">
        <v>-0.32999000000000001</v>
      </c>
    </row>
    <row r="57" spans="1:23" x14ac:dyDescent="0.3">
      <c r="A57" s="12">
        <v>398399.6827</v>
      </c>
      <c r="B57" s="12">
        <v>158210.87359999999</v>
      </c>
      <c r="C57" s="12">
        <v>-0.2737</v>
      </c>
      <c r="D57" s="12">
        <v>56</v>
      </c>
      <c r="E57" s="12" t="s">
        <v>299</v>
      </c>
      <c r="F57" s="12">
        <v>1.4E-2</v>
      </c>
      <c r="G57" s="12">
        <v>2.8000000000000001E-2</v>
      </c>
      <c r="H57" s="12" t="s">
        <v>240</v>
      </c>
      <c r="I57" s="12">
        <v>11</v>
      </c>
      <c r="J57" s="12">
        <v>1</v>
      </c>
      <c r="K57" s="12">
        <v>2.1059999999999999</v>
      </c>
      <c r="L57" s="12">
        <v>1.034</v>
      </c>
      <c r="M57" s="12">
        <v>1.8340000000000001</v>
      </c>
      <c r="N57" s="12">
        <v>1.9810000000000001</v>
      </c>
      <c r="O57" s="12">
        <v>2.891</v>
      </c>
      <c r="P57" s="12">
        <v>0.01</v>
      </c>
      <c r="Q57" s="12">
        <v>0.01</v>
      </c>
      <c r="R57" s="2">
        <v>43753</v>
      </c>
      <c r="S57" s="13">
        <v>0.39543981481481483</v>
      </c>
      <c r="T57" s="12">
        <v>2.04</v>
      </c>
      <c r="U57" s="12">
        <v>-82.424595205499998</v>
      </c>
      <c r="V57" s="12">
        <v>27.9288723043</v>
      </c>
      <c r="W57" s="12">
        <v>-0.23504</v>
      </c>
    </row>
    <row r="58" spans="1:23" x14ac:dyDescent="0.3">
      <c r="A58" s="12">
        <v>398404.5661</v>
      </c>
      <c r="B58" s="12">
        <v>158213.32509999999</v>
      </c>
      <c r="C58" s="12">
        <v>-0.4476</v>
      </c>
      <c r="D58" s="12">
        <v>57</v>
      </c>
      <c r="F58" s="12">
        <v>1.2999999999999999E-2</v>
      </c>
      <c r="G58" s="12">
        <v>2.4E-2</v>
      </c>
      <c r="H58" s="12" t="s">
        <v>240</v>
      </c>
      <c r="I58" s="12">
        <v>13</v>
      </c>
      <c r="J58" s="12">
        <v>2</v>
      </c>
      <c r="K58" s="12">
        <v>1.8009999999999999</v>
      </c>
      <c r="L58" s="12">
        <v>0.89600000000000002</v>
      </c>
      <c r="M58" s="12">
        <v>1.5620000000000001</v>
      </c>
      <c r="N58" s="12">
        <v>1.629</v>
      </c>
      <c r="O58" s="12">
        <v>2.4289999999999998</v>
      </c>
      <c r="P58" s="12">
        <v>8.9999999999999993E-3</v>
      </c>
      <c r="Q58" s="12">
        <v>8.9999999999999993E-3</v>
      </c>
      <c r="R58" s="2">
        <v>43753</v>
      </c>
      <c r="S58" s="13">
        <v>0.39577546296296301</v>
      </c>
      <c r="T58" s="12">
        <v>2.04</v>
      </c>
      <c r="U58" s="12">
        <v>-82.424570470000006</v>
      </c>
      <c r="V58" s="12">
        <v>27.928916449199999</v>
      </c>
      <c r="W58" s="12">
        <v>-0.40898000000000001</v>
      </c>
    </row>
    <row r="59" spans="1:23" x14ac:dyDescent="0.3">
      <c r="A59" s="12">
        <v>398404.65100000001</v>
      </c>
      <c r="B59" s="12">
        <v>158215.0399</v>
      </c>
      <c r="C59" s="12">
        <v>-0.47010000000000002</v>
      </c>
      <c r="D59" s="12">
        <v>58</v>
      </c>
      <c r="F59" s="12">
        <v>1.2999999999999999E-2</v>
      </c>
      <c r="G59" s="12">
        <v>2.5000000000000001E-2</v>
      </c>
      <c r="H59" s="12" t="s">
        <v>240</v>
      </c>
      <c r="I59" s="12">
        <v>13</v>
      </c>
      <c r="J59" s="12">
        <v>2</v>
      </c>
      <c r="K59" s="12">
        <v>1.8</v>
      </c>
      <c r="L59" s="12">
        <v>0.89600000000000002</v>
      </c>
      <c r="M59" s="12">
        <v>1.5609999999999999</v>
      </c>
      <c r="N59" s="12">
        <v>1.629</v>
      </c>
      <c r="O59" s="12">
        <v>2.4279999999999999</v>
      </c>
      <c r="P59" s="12">
        <v>8.9999999999999993E-3</v>
      </c>
      <c r="Q59" s="12">
        <v>8.9999999999999993E-3</v>
      </c>
      <c r="R59" s="2">
        <v>43753</v>
      </c>
      <c r="S59" s="13">
        <v>0.39594907407407409</v>
      </c>
      <c r="T59" s="12">
        <v>2.04</v>
      </c>
      <c r="U59" s="12">
        <v>-82.424553050200004</v>
      </c>
      <c r="V59" s="12">
        <v>27.928917269100001</v>
      </c>
      <c r="W59" s="12">
        <v>-0.43153999999999998</v>
      </c>
    </row>
    <row r="60" spans="1:23" x14ac:dyDescent="0.3">
      <c r="A60" s="12">
        <v>398404.73570000002</v>
      </c>
      <c r="B60" s="12">
        <v>158219.9112</v>
      </c>
      <c r="C60" s="12">
        <v>-0.4909</v>
      </c>
      <c r="D60" s="12">
        <v>59</v>
      </c>
      <c r="F60" s="12">
        <v>1.2999999999999999E-2</v>
      </c>
      <c r="G60" s="12">
        <v>2.4E-2</v>
      </c>
      <c r="H60" s="12" t="s">
        <v>240</v>
      </c>
      <c r="I60" s="12">
        <v>14</v>
      </c>
      <c r="J60" s="12">
        <v>2</v>
      </c>
      <c r="K60" s="12">
        <v>1.7989999999999999</v>
      </c>
      <c r="L60" s="12">
        <v>0.89700000000000002</v>
      </c>
      <c r="M60" s="12">
        <v>1.56</v>
      </c>
      <c r="N60" s="12">
        <v>1.6279999999999999</v>
      </c>
      <c r="O60" s="12">
        <v>2.4260000000000002</v>
      </c>
      <c r="P60" s="12">
        <v>8.9999999999999993E-3</v>
      </c>
      <c r="Q60" s="12">
        <v>8.9999999999999993E-3</v>
      </c>
      <c r="R60" s="2">
        <v>43753</v>
      </c>
      <c r="S60" s="13">
        <v>0.3961689814814815</v>
      </c>
      <c r="T60" s="12">
        <v>2.04</v>
      </c>
      <c r="U60" s="12">
        <v>-82.424503559800002</v>
      </c>
      <c r="V60" s="12">
        <v>27.928918186000001</v>
      </c>
      <c r="W60" s="12">
        <v>-0.45250000000000001</v>
      </c>
    </row>
    <row r="61" spans="1:23" x14ac:dyDescent="0.3">
      <c r="A61" s="12">
        <v>398404.36940000003</v>
      </c>
      <c r="B61" s="12">
        <v>158224.6158</v>
      </c>
      <c r="C61" s="12">
        <v>-0.49709999999999999</v>
      </c>
      <c r="D61" s="12">
        <v>60</v>
      </c>
      <c r="F61" s="12">
        <v>1.0999999999999999E-2</v>
      </c>
      <c r="G61" s="12">
        <v>0.02</v>
      </c>
      <c r="H61" s="12" t="s">
        <v>240</v>
      </c>
      <c r="I61" s="12">
        <v>15</v>
      </c>
      <c r="J61" s="12">
        <v>2</v>
      </c>
      <c r="K61" s="12">
        <v>1.319</v>
      </c>
      <c r="L61" s="12">
        <v>0.69299999999999995</v>
      </c>
      <c r="M61" s="12">
        <v>1.123</v>
      </c>
      <c r="N61" s="12">
        <v>1.0269999999999999</v>
      </c>
      <c r="O61" s="12">
        <v>1.6719999999999999</v>
      </c>
      <c r="P61" s="12">
        <v>8.0000000000000002E-3</v>
      </c>
      <c r="Q61" s="12">
        <v>7.0000000000000001E-3</v>
      </c>
      <c r="R61" s="2">
        <v>43753</v>
      </c>
      <c r="S61" s="13">
        <v>0.39637731481481481</v>
      </c>
      <c r="T61" s="12">
        <v>2.04</v>
      </c>
      <c r="U61" s="12">
        <v>-82.4244557472</v>
      </c>
      <c r="V61" s="12">
        <v>27.928915027799999</v>
      </c>
      <c r="W61" s="12">
        <v>-0.45884999999999998</v>
      </c>
    </row>
    <row r="62" spans="1:23" x14ac:dyDescent="0.3">
      <c r="A62" s="12">
        <v>398403.1789</v>
      </c>
      <c r="B62" s="12">
        <v>158229.326</v>
      </c>
      <c r="C62" s="12">
        <v>-0.50309999999999999</v>
      </c>
      <c r="D62" s="12">
        <v>61</v>
      </c>
      <c r="F62" s="12">
        <v>1.0999999999999999E-2</v>
      </c>
      <c r="G62" s="12">
        <v>2.1000000000000001E-2</v>
      </c>
      <c r="H62" s="12" t="s">
        <v>240</v>
      </c>
      <c r="I62" s="12">
        <v>15</v>
      </c>
      <c r="J62" s="12">
        <v>2</v>
      </c>
      <c r="K62" s="12">
        <v>1.3169999999999999</v>
      </c>
      <c r="L62" s="12">
        <v>0.69299999999999995</v>
      </c>
      <c r="M62" s="12">
        <v>1.1200000000000001</v>
      </c>
      <c r="N62" s="12">
        <v>1.024</v>
      </c>
      <c r="O62" s="12">
        <v>1.6679999999999999</v>
      </c>
      <c r="P62" s="12">
        <v>8.0000000000000002E-3</v>
      </c>
      <c r="Q62" s="12">
        <v>8.0000000000000002E-3</v>
      </c>
      <c r="R62" s="2">
        <v>43753</v>
      </c>
      <c r="S62" s="13">
        <v>0.39660879629629631</v>
      </c>
      <c r="T62" s="12">
        <v>2.04</v>
      </c>
      <c r="U62" s="12">
        <v>-82.4244078487</v>
      </c>
      <c r="V62" s="12">
        <v>27.928904432100001</v>
      </c>
      <c r="W62" s="12">
        <v>-0.46501999999999999</v>
      </c>
    </row>
    <row r="63" spans="1:23" x14ac:dyDescent="0.3">
      <c r="A63" s="12">
        <v>398401.86440000002</v>
      </c>
      <c r="B63" s="12">
        <v>158234.08480000001</v>
      </c>
      <c r="C63" s="12">
        <v>-0.52029999999999998</v>
      </c>
      <c r="D63" s="12">
        <v>62</v>
      </c>
      <c r="F63" s="12">
        <v>1.0999999999999999E-2</v>
      </c>
      <c r="G63" s="12">
        <v>0.02</v>
      </c>
      <c r="H63" s="12" t="s">
        <v>240</v>
      </c>
      <c r="I63" s="12">
        <v>15</v>
      </c>
      <c r="J63" s="12">
        <v>2</v>
      </c>
      <c r="K63" s="12">
        <v>1.3149999999999999</v>
      </c>
      <c r="L63" s="12">
        <v>0.69299999999999995</v>
      </c>
      <c r="M63" s="12">
        <v>1.1180000000000001</v>
      </c>
      <c r="N63" s="12">
        <v>1.022</v>
      </c>
      <c r="O63" s="12">
        <v>1.665</v>
      </c>
      <c r="P63" s="12">
        <v>8.0000000000000002E-3</v>
      </c>
      <c r="Q63" s="12">
        <v>8.0000000000000002E-3</v>
      </c>
      <c r="R63" s="2">
        <v>43753</v>
      </c>
      <c r="S63" s="13">
        <v>0.39681712962962962</v>
      </c>
      <c r="T63" s="12">
        <v>2.04</v>
      </c>
      <c r="U63" s="12">
        <v>-82.424359452000004</v>
      </c>
      <c r="V63" s="12">
        <v>27.928892719</v>
      </c>
      <c r="W63" s="12">
        <v>-0.48238999999999999</v>
      </c>
    </row>
    <row r="64" spans="1:23" x14ac:dyDescent="0.3">
      <c r="A64" s="12">
        <v>398400.62089999998</v>
      </c>
      <c r="B64" s="12">
        <v>158238.3504</v>
      </c>
      <c r="C64" s="12">
        <v>-0.5736</v>
      </c>
      <c r="D64" s="12">
        <v>63</v>
      </c>
      <c r="F64" s="12">
        <v>1.0999999999999999E-2</v>
      </c>
      <c r="G64" s="12">
        <v>0.02</v>
      </c>
      <c r="H64" s="12" t="s">
        <v>240</v>
      </c>
      <c r="I64" s="12">
        <v>15</v>
      </c>
      <c r="J64" s="12">
        <v>2</v>
      </c>
      <c r="K64" s="12">
        <v>1.3120000000000001</v>
      </c>
      <c r="L64" s="12">
        <v>0.69299999999999995</v>
      </c>
      <c r="M64" s="12">
        <v>1.115</v>
      </c>
      <c r="N64" s="12">
        <v>1.0189999999999999</v>
      </c>
      <c r="O64" s="12">
        <v>1.6619999999999999</v>
      </c>
      <c r="P64" s="12">
        <v>8.0000000000000002E-3</v>
      </c>
      <c r="Q64" s="12">
        <v>8.0000000000000002E-3</v>
      </c>
      <c r="R64" s="2">
        <v>43753</v>
      </c>
      <c r="S64" s="13">
        <v>0.39701388888888883</v>
      </c>
      <c r="T64" s="12">
        <v>2.04</v>
      </c>
      <c r="U64" s="12">
        <v>-82.424316068899998</v>
      </c>
      <c r="V64" s="12">
        <v>27.928881631100001</v>
      </c>
      <c r="W64" s="12">
        <v>-0.53583999999999998</v>
      </c>
    </row>
    <row r="65" spans="1:23" x14ac:dyDescent="0.3">
      <c r="A65" s="12">
        <v>398405.35320000001</v>
      </c>
      <c r="B65" s="12">
        <v>158240.39180000001</v>
      </c>
      <c r="C65" s="12">
        <v>-0.62270000000000003</v>
      </c>
      <c r="D65" s="12">
        <v>64</v>
      </c>
      <c r="F65" s="12">
        <v>1.0999999999999999E-2</v>
      </c>
      <c r="G65" s="12">
        <v>2.1000000000000001E-2</v>
      </c>
      <c r="H65" s="12" t="s">
        <v>240</v>
      </c>
      <c r="I65" s="12">
        <v>15</v>
      </c>
      <c r="J65" s="12">
        <v>2</v>
      </c>
      <c r="K65" s="12">
        <v>1.31</v>
      </c>
      <c r="L65" s="12">
        <v>0.69299999999999995</v>
      </c>
      <c r="M65" s="12">
        <v>1.111</v>
      </c>
      <c r="N65" s="12">
        <v>1.016</v>
      </c>
      <c r="O65" s="12">
        <v>1.6579999999999999</v>
      </c>
      <c r="P65" s="12">
        <v>8.9999999999999993E-3</v>
      </c>
      <c r="Q65" s="12">
        <v>8.0000000000000002E-3</v>
      </c>
      <c r="R65" s="2">
        <v>43753</v>
      </c>
      <c r="S65" s="13">
        <v>0.39723379629629635</v>
      </c>
      <c r="T65" s="12">
        <v>2.04</v>
      </c>
      <c r="U65" s="12">
        <v>-82.424295494600003</v>
      </c>
      <c r="V65" s="12">
        <v>27.928924399500001</v>
      </c>
      <c r="W65" s="12">
        <v>-0.58496000000000004</v>
      </c>
    </row>
    <row r="66" spans="1:23" x14ac:dyDescent="0.3">
      <c r="A66" s="12">
        <v>398407.33559999999</v>
      </c>
      <c r="B66" s="12">
        <v>158236.56880000001</v>
      </c>
      <c r="C66" s="12">
        <v>-0.62819999999999998</v>
      </c>
      <c r="D66" s="12">
        <v>65</v>
      </c>
      <c r="F66" s="12">
        <v>1.0999999999999999E-2</v>
      </c>
      <c r="G66" s="12">
        <v>0.02</v>
      </c>
      <c r="H66" s="12" t="s">
        <v>240</v>
      </c>
      <c r="I66" s="12">
        <v>15</v>
      </c>
      <c r="J66" s="12">
        <v>2</v>
      </c>
      <c r="K66" s="12">
        <v>1.3080000000000001</v>
      </c>
      <c r="L66" s="12">
        <v>0.69299999999999995</v>
      </c>
      <c r="M66" s="12">
        <v>1.109</v>
      </c>
      <c r="N66" s="12">
        <v>1.0149999999999999</v>
      </c>
      <c r="O66" s="12">
        <v>1.655</v>
      </c>
      <c r="P66" s="12">
        <v>8.0000000000000002E-3</v>
      </c>
      <c r="Q66" s="12">
        <v>8.0000000000000002E-3</v>
      </c>
      <c r="R66" s="2">
        <v>43753</v>
      </c>
      <c r="S66" s="13">
        <v>0.3974421296296296</v>
      </c>
      <c r="T66" s="12">
        <v>2.04</v>
      </c>
      <c r="U66" s="12">
        <v>-82.424334406900002</v>
      </c>
      <c r="V66" s="12">
        <v>27.928942169199999</v>
      </c>
      <c r="W66" s="12">
        <v>-0.59031999999999996</v>
      </c>
    </row>
    <row r="67" spans="1:23" x14ac:dyDescent="0.3">
      <c r="A67" s="12">
        <v>398409.26409999997</v>
      </c>
      <c r="B67" s="12">
        <v>158231.73190000001</v>
      </c>
      <c r="C67" s="12">
        <v>-0.62509999999999999</v>
      </c>
      <c r="D67" s="12">
        <v>66</v>
      </c>
      <c r="F67" s="12">
        <v>1.2E-2</v>
      </c>
      <c r="G67" s="12">
        <v>2.1000000000000001E-2</v>
      </c>
      <c r="H67" s="12" t="s">
        <v>240</v>
      </c>
      <c r="I67" s="12">
        <v>15</v>
      </c>
      <c r="J67" s="12">
        <v>2</v>
      </c>
      <c r="K67" s="12">
        <v>1.3049999999999999</v>
      </c>
      <c r="L67" s="12">
        <v>0.69299999999999995</v>
      </c>
      <c r="M67" s="12">
        <v>1.1060000000000001</v>
      </c>
      <c r="N67" s="12">
        <v>1.012</v>
      </c>
      <c r="O67" s="12">
        <v>1.651</v>
      </c>
      <c r="P67" s="12">
        <v>8.9999999999999993E-3</v>
      </c>
      <c r="Q67" s="12">
        <v>8.0000000000000002E-3</v>
      </c>
      <c r="R67" s="2">
        <v>43753</v>
      </c>
      <c r="S67" s="13">
        <v>0.39766203703703701</v>
      </c>
      <c r="T67" s="12">
        <v>2.04</v>
      </c>
      <c r="U67" s="12">
        <v>-82.424383618799993</v>
      </c>
      <c r="V67" s="12">
        <v>27.928959420599998</v>
      </c>
      <c r="W67" s="12">
        <v>-0.58704999999999996</v>
      </c>
    </row>
    <row r="68" spans="1:23" x14ac:dyDescent="0.3">
      <c r="A68" s="12">
        <v>398410.69630000001</v>
      </c>
      <c r="B68" s="12">
        <v>158226.81830000001</v>
      </c>
      <c r="C68" s="12">
        <v>-0.56330000000000002</v>
      </c>
      <c r="D68" s="12">
        <v>67</v>
      </c>
      <c r="F68" s="12">
        <v>1.2E-2</v>
      </c>
      <c r="G68" s="12">
        <v>0.02</v>
      </c>
      <c r="H68" s="12" t="s">
        <v>240</v>
      </c>
      <c r="I68" s="12">
        <v>15</v>
      </c>
      <c r="J68" s="12">
        <v>1</v>
      </c>
      <c r="K68" s="12">
        <v>1.3029999999999999</v>
      </c>
      <c r="L68" s="12">
        <v>0.69199999999999995</v>
      </c>
      <c r="M68" s="12">
        <v>1.103</v>
      </c>
      <c r="N68" s="12">
        <v>1.0089999999999999</v>
      </c>
      <c r="O68" s="12">
        <v>1.6479999999999999</v>
      </c>
      <c r="P68" s="12">
        <v>8.9999999999999993E-3</v>
      </c>
      <c r="Q68" s="12">
        <v>8.0000000000000002E-3</v>
      </c>
      <c r="R68" s="2">
        <v>43753</v>
      </c>
      <c r="S68" s="13">
        <v>0.39788194444444441</v>
      </c>
      <c r="T68" s="12">
        <v>2.04</v>
      </c>
      <c r="U68" s="12">
        <v>-82.424433592400007</v>
      </c>
      <c r="V68" s="12">
        <v>27.928972191100002</v>
      </c>
      <c r="W68" s="12">
        <v>-0.52507000000000004</v>
      </c>
    </row>
    <row r="69" spans="1:23" x14ac:dyDescent="0.3">
      <c r="A69" s="12">
        <v>398411.79639999999</v>
      </c>
      <c r="B69" s="12">
        <v>158221.5723</v>
      </c>
      <c r="C69" s="12">
        <v>-0.5252</v>
      </c>
      <c r="D69" s="12">
        <v>68</v>
      </c>
      <c r="F69" s="12">
        <v>1.2E-2</v>
      </c>
      <c r="G69" s="12">
        <v>2.1000000000000001E-2</v>
      </c>
      <c r="H69" s="12" t="s">
        <v>240</v>
      </c>
      <c r="I69" s="12">
        <v>14</v>
      </c>
      <c r="J69" s="12">
        <v>2</v>
      </c>
      <c r="K69" s="12">
        <v>1.387</v>
      </c>
      <c r="L69" s="12">
        <v>0.72799999999999998</v>
      </c>
      <c r="M69" s="12">
        <v>1.181</v>
      </c>
      <c r="N69" s="12">
        <v>1.119</v>
      </c>
      <c r="O69" s="12">
        <v>1.7829999999999999</v>
      </c>
      <c r="P69" s="12">
        <v>8.9999999999999993E-3</v>
      </c>
      <c r="Q69" s="12">
        <v>8.0000000000000002E-3</v>
      </c>
      <c r="R69" s="2">
        <v>43753</v>
      </c>
      <c r="S69" s="13">
        <v>0.39809027777777778</v>
      </c>
      <c r="T69" s="12">
        <v>2.04</v>
      </c>
      <c r="U69" s="12">
        <v>-82.424486931700002</v>
      </c>
      <c r="V69" s="12">
        <v>27.928981954200001</v>
      </c>
      <c r="W69" s="12">
        <v>-0.48679</v>
      </c>
    </row>
    <row r="70" spans="1:23" x14ac:dyDescent="0.3">
      <c r="A70" s="12">
        <v>398412.44709999999</v>
      </c>
      <c r="B70" s="12">
        <v>158216.59539999999</v>
      </c>
      <c r="C70" s="12">
        <v>-0.5121</v>
      </c>
      <c r="D70" s="12">
        <v>69</v>
      </c>
      <c r="F70" s="12">
        <v>1.2E-2</v>
      </c>
      <c r="G70" s="12">
        <v>2.1000000000000001E-2</v>
      </c>
      <c r="H70" s="12" t="s">
        <v>240</v>
      </c>
      <c r="I70" s="12">
        <v>14</v>
      </c>
      <c r="J70" s="12">
        <v>2</v>
      </c>
      <c r="K70" s="12">
        <v>1.4470000000000001</v>
      </c>
      <c r="L70" s="12">
        <v>0.78</v>
      </c>
      <c r="M70" s="12">
        <v>1.218</v>
      </c>
      <c r="N70" s="12">
        <v>1.1859999999999999</v>
      </c>
      <c r="O70" s="12">
        <v>1.87</v>
      </c>
      <c r="P70" s="12">
        <v>8.9999999999999993E-3</v>
      </c>
      <c r="Q70" s="12">
        <v>8.0000000000000002E-3</v>
      </c>
      <c r="R70" s="2">
        <v>43753</v>
      </c>
      <c r="S70" s="13">
        <v>0.39831018518518518</v>
      </c>
      <c r="T70" s="12">
        <v>2.04</v>
      </c>
      <c r="U70" s="12">
        <v>-82.424537520900003</v>
      </c>
      <c r="V70" s="12">
        <v>27.9289876703</v>
      </c>
      <c r="W70" s="12">
        <v>-0.47352</v>
      </c>
    </row>
    <row r="71" spans="1:23" x14ac:dyDescent="0.3">
      <c r="A71" s="12">
        <v>398413.08799999999</v>
      </c>
      <c r="B71" s="12">
        <v>158212.9553</v>
      </c>
      <c r="C71" s="12">
        <v>-0.52229999999999999</v>
      </c>
      <c r="D71" s="12">
        <v>70</v>
      </c>
      <c r="F71" s="12">
        <v>1.2E-2</v>
      </c>
      <c r="G71" s="12">
        <v>2.1999999999999999E-2</v>
      </c>
      <c r="H71" s="12" t="s">
        <v>240</v>
      </c>
      <c r="I71" s="12">
        <v>13</v>
      </c>
      <c r="J71" s="12">
        <v>2</v>
      </c>
      <c r="K71" s="12">
        <v>1.7829999999999999</v>
      </c>
      <c r="L71" s="12">
        <v>0.9</v>
      </c>
      <c r="M71" s="12">
        <v>1.54</v>
      </c>
      <c r="N71" s="12">
        <v>1.615</v>
      </c>
      <c r="O71" s="12">
        <v>2.4060000000000001</v>
      </c>
      <c r="P71" s="12">
        <v>8.9999999999999993E-3</v>
      </c>
      <c r="Q71" s="12">
        <v>8.0000000000000002E-3</v>
      </c>
      <c r="R71" s="2">
        <v>43753</v>
      </c>
      <c r="S71" s="13">
        <v>0.39850694444444446</v>
      </c>
      <c r="T71" s="12">
        <v>2.04</v>
      </c>
      <c r="U71" s="12">
        <v>-82.424574527700003</v>
      </c>
      <c r="V71" s="12">
        <v>27.928993339800002</v>
      </c>
      <c r="W71" s="12">
        <v>-0.48359000000000002</v>
      </c>
    </row>
    <row r="72" spans="1:23" x14ac:dyDescent="0.3">
      <c r="A72" s="12">
        <v>398413.17200000002</v>
      </c>
      <c r="B72" s="12">
        <v>158211.94570000001</v>
      </c>
      <c r="C72" s="12">
        <v>-0.45590000000000003</v>
      </c>
      <c r="D72" s="12">
        <v>71</v>
      </c>
      <c r="F72" s="12">
        <v>1.2E-2</v>
      </c>
      <c r="G72" s="12">
        <v>2.1999999999999999E-2</v>
      </c>
      <c r="H72" s="12" t="s">
        <v>240</v>
      </c>
      <c r="I72" s="12">
        <v>13</v>
      </c>
      <c r="J72" s="12">
        <v>2</v>
      </c>
      <c r="K72" s="12">
        <v>1.782</v>
      </c>
      <c r="L72" s="12">
        <v>0.9</v>
      </c>
      <c r="M72" s="12">
        <v>1.538</v>
      </c>
      <c r="N72" s="12">
        <v>1.6140000000000001</v>
      </c>
      <c r="O72" s="12">
        <v>2.4039999999999999</v>
      </c>
      <c r="P72" s="12">
        <v>8.9999999999999993E-3</v>
      </c>
      <c r="Q72" s="12">
        <v>8.0000000000000002E-3</v>
      </c>
      <c r="R72" s="2">
        <v>43753</v>
      </c>
      <c r="S72" s="13">
        <v>0.39864583333333337</v>
      </c>
      <c r="T72" s="12">
        <v>2.04</v>
      </c>
      <c r="U72" s="12">
        <v>-82.424584788399997</v>
      </c>
      <c r="V72" s="12">
        <v>27.928994066200001</v>
      </c>
      <c r="W72" s="12">
        <v>-0.41715999999999998</v>
      </c>
    </row>
    <row r="73" spans="1:23" x14ac:dyDescent="0.3">
      <c r="A73" s="12">
        <v>398413.35629999998</v>
      </c>
      <c r="B73" s="12">
        <v>158210.62899999999</v>
      </c>
      <c r="C73" s="12">
        <v>-0.41970000000000002</v>
      </c>
      <c r="D73" s="12">
        <v>72</v>
      </c>
      <c r="E73" s="12" t="s">
        <v>299</v>
      </c>
      <c r="F73" s="12">
        <v>1.2E-2</v>
      </c>
      <c r="G73" s="12">
        <v>2.1000000000000001E-2</v>
      </c>
      <c r="H73" s="12" t="s">
        <v>240</v>
      </c>
      <c r="I73" s="12">
        <v>14</v>
      </c>
      <c r="J73" s="12">
        <v>2</v>
      </c>
      <c r="K73" s="12">
        <v>1.5209999999999999</v>
      </c>
      <c r="L73" s="12">
        <v>0.78600000000000003</v>
      </c>
      <c r="M73" s="12">
        <v>1.3029999999999999</v>
      </c>
      <c r="N73" s="12">
        <v>1.325</v>
      </c>
      <c r="O73" s="12">
        <v>2.0169999999999999</v>
      </c>
      <c r="P73" s="12">
        <v>8.9999999999999993E-3</v>
      </c>
      <c r="Q73" s="12">
        <v>8.0000000000000002E-3</v>
      </c>
      <c r="R73" s="2">
        <v>43753</v>
      </c>
      <c r="S73" s="13">
        <v>0.39879629629629632</v>
      </c>
      <c r="T73" s="12">
        <v>2.04</v>
      </c>
      <c r="U73" s="12">
        <v>-82.424598172900005</v>
      </c>
      <c r="V73" s="12">
        <v>27.928995688099999</v>
      </c>
      <c r="W73" s="12">
        <v>-0.38091000000000003</v>
      </c>
    </row>
    <row r="74" spans="1:23" x14ac:dyDescent="0.3">
      <c r="A74" s="12">
        <v>398413.5919</v>
      </c>
      <c r="B74" s="12">
        <v>158209.60269999999</v>
      </c>
      <c r="C74" s="12">
        <v>-0.27800000000000002</v>
      </c>
      <c r="D74" s="12">
        <v>73</v>
      </c>
      <c r="E74" s="12" t="s">
        <v>299</v>
      </c>
      <c r="F74" s="12">
        <v>1.2E-2</v>
      </c>
      <c r="G74" s="12">
        <v>2.1999999999999999E-2</v>
      </c>
      <c r="H74" s="12" t="s">
        <v>240</v>
      </c>
      <c r="I74" s="12">
        <v>14</v>
      </c>
      <c r="J74" s="12">
        <v>2</v>
      </c>
      <c r="K74" s="12">
        <v>1.522</v>
      </c>
      <c r="L74" s="12">
        <v>0.78600000000000003</v>
      </c>
      <c r="M74" s="12">
        <v>1.3029999999999999</v>
      </c>
      <c r="N74" s="12">
        <v>1.3260000000000001</v>
      </c>
      <c r="O74" s="12">
        <v>2.0190000000000001</v>
      </c>
      <c r="P74" s="12">
        <v>8.9999999999999993E-3</v>
      </c>
      <c r="Q74" s="12">
        <v>8.0000000000000002E-3</v>
      </c>
      <c r="R74" s="2">
        <v>43753</v>
      </c>
      <c r="S74" s="13">
        <v>0.39892361111111113</v>
      </c>
      <c r="T74" s="12">
        <v>2.04</v>
      </c>
      <c r="U74" s="12">
        <v>-82.424608608599996</v>
      </c>
      <c r="V74" s="12">
        <v>27.928997782</v>
      </c>
      <c r="W74" s="12">
        <v>-0.23918</v>
      </c>
    </row>
    <row r="75" spans="1:23" x14ac:dyDescent="0.3">
      <c r="A75" s="12">
        <v>398413.80479999998</v>
      </c>
      <c r="B75" s="12">
        <v>158208.10690000001</v>
      </c>
      <c r="C75" s="12">
        <v>-0.1794</v>
      </c>
      <c r="D75" s="12">
        <v>74</v>
      </c>
      <c r="E75" s="12" t="s">
        <v>299</v>
      </c>
      <c r="F75" s="12">
        <v>1.2E-2</v>
      </c>
      <c r="G75" s="12">
        <v>2.1999999999999999E-2</v>
      </c>
      <c r="H75" s="12" t="s">
        <v>240</v>
      </c>
      <c r="I75" s="12">
        <v>13</v>
      </c>
      <c r="J75" s="12">
        <v>2</v>
      </c>
      <c r="K75" s="12">
        <v>1.778</v>
      </c>
      <c r="L75" s="12">
        <v>0.90100000000000002</v>
      </c>
      <c r="M75" s="12">
        <v>1.534</v>
      </c>
      <c r="N75" s="12">
        <v>1.611</v>
      </c>
      <c r="O75" s="12">
        <v>2.4</v>
      </c>
      <c r="P75" s="12">
        <v>8.9999999999999993E-3</v>
      </c>
      <c r="Q75" s="12">
        <v>8.0000000000000002E-3</v>
      </c>
      <c r="R75" s="2">
        <v>43753</v>
      </c>
      <c r="S75" s="13">
        <v>0.39906250000000004</v>
      </c>
      <c r="T75" s="12">
        <v>2.04</v>
      </c>
      <c r="U75" s="12">
        <v>-82.424623813699995</v>
      </c>
      <c r="V75" s="12">
        <v>27.928999656399998</v>
      </c>
      <c r="W75" s="12">
        <v>-0.14052999999999999</v>
      </c>
    </row>
    <row r="76" spans="1:23" x14ac:dyDescent="0.3">
      <c r="A76" s="12">
        <v>398419.07870000001</v>
      </c>
      <c r="B76" s="12">
        <v>158207.64050000001</v>
      </c>
      <c r="C76" s="12">
        <v>-0.24129999999999999</v>
      </c>
      <c r="D76" s="12">
        <v>75</v>
      </c>
      <c r="E76" s="12" t="s">
        <v>299</v>
      </c>
      <c r="F76" s="12">
        <v>1.4E-2</v>
      </c>
      <c r="G76" s="12">
        <v>2.7E-2</v>
      </c>
      <c r="H76" s="12" t="s">
        <v>240</v>
      </c>
      <c r="I76" s="12">
        <v>12</v>
      </c>
      <c r="J76" s="12">
        <v>2</v>
      </c>
      <c r="K76" s="12">
        <v>2.0870000000000002</v>
      </c>
      <c r="L76" s="12">
        <v>1.0569999999999999</v>
      </c>
      <c r="M76" s="12">
        <v>1.7989999999999999</v>
      </c>
      <c r="N76" s="12">
        <v>1.9690000000000001</v>
      </c>
      <c r="O76" s="12">
        <v>2.8690000000000002</v>
      </c>
      <c r="P76" s="12">
        <v>8.9999999999999993E-3</v>
      </c>
      <c r="Q76" s="12">
        <v>1.0999999999999999E-2</v>
      </c>
      <c r="R76" s="2">
        <v>43753</v>
      </c>
      <c r="S76" s="13">
        <v>0.39939814814814811</v>
      </c>
      <c r="T76" s="12">
        <v>2.04</v>
      </c>
      <c r="U76" s="12">
        <v>-82.424628738500004</v>
      </c>
      <c r="V76" s="12">
        <v>27.929047233799999</v>
      </c>
      <c r="W76" s="12">
        <v>-0.20236000000000001</v>
      </c>
    </row>
    <row r="77" spans="1:23" x14ac:dyDescent="0.3">
      <c r="A77" s="12">
        <v>398419.13799999998</v>
      </c>
      <c r="B77" s="12">
        <v>158209.24280000001</v>
      </c>
      <c r="C77" s="12">
        <v>-0.40760000000000002</v>
      </c>
      <c r="D77" s="12">
        <v>76</v>
      </c>
      <c r="E77" s="12" t="s">
        <v>299</v>
      </c>
      <c r="F77" s="12">
        <v>1.4E-2</v>
      </c>
      <c r="G77" s="12">
        <v>2.5999999999999999E-2</v>
      </c>
      <c r="H77" s="12" t="s">
        <v>240</v>
      </c>
      <c r="I77" s="12">
        <v>13</v>
      </c>
      <c r="J77" s="12">
        <v>2</v>
      </c>
      <c r="K77" s="12">
        <v>1.724</v>
      </c>
      <c r="L77" s="12">
        <v>0.92300000000000004</v>
      </c>
      <c r="M77" s="12">
        <v>1.456</v>
      </c>
      <c r="N77" s="12">
        <v>1.548</v>
      </c>
      <c r="O77" s="12">
        <v>2.3180000000000001</v>
      </c>
      <c r="P77" s="12">
        <v>8.9999999999999993E-3</v>
      </c>
      <c r="Q77" s="12">
        <v>1.0999999999999999E-2</v>
      </c>
      <c r="R77" s="2">
        <v>43753</v>
      </c>
      <c r="S77" s="13">
        <v>0.39952546296296299</v>
      </c>
      <c r="T77" s="12">
        <v>2.04</v>
      </c>
      <c r="U77" s="12">
        <v>-82.424612460800006</v>
      </c>
      <c r="V77" s="12">
        <v>27.929047819099999</v>
      </c>
      <c r="W77" s="12">
        <v>-0.36871999999999999</v>
      </c>
    </row>
    <row r="78" spans="1:23" x14ac:dyDescent="0.3">
      <c r="A78" s="12">
        <v>398419.04509999999</v>
      </c>
      <c r="B78" s="12">
        <v>158210.4669</v>
      </c>
      <c r="C78" s="12">
        <v>-0.42320000000000002</v>
      </c>
      <c r="D78" s="12">
        <v>77</v>
      </c>
      <c r="E78" s="12" t="s">
        <v>299</v>
      </c>
      <c r="F78" s="12">
        <v>1.4E-2</v>
      </c>
      <c r="G78" s="12">
        <v>2.5999999999999999E-2</v>
      </c>
      <c r="H78" s="12" t="s">
        <v>240</v>
      </c>
      <c r="I78" s="12">
        <v>13</v>
      </c>
      <c r="J78" s="12">
        <v>2</v>
      </c>
      <c r="K78" s="12">
        <v>1.726</v>
      </c>
      <c r="L78" s="12">
        <v>0.92400000000000004</v>
      </c>
      <c r="M78" s="12">
        <v>1.4570000000000001</v>
      </c>
      <c r="N78" s="12">
        <v>1.55</v>
      </c>
      <c r="O78" s="12">
        <v>2.319</v>
      </c>
      <c r="P78" s="12">
        <v>8.9999999999999993E-3</v>
      </c>
      <c r="Q78" s="12">
        <v>1.0999999999999999E-2</v>
      </c>
      <c r="R78" s="2">
        <v>43753</v>
      </c>
      <c r="S78" s="13">
        <v>0.39966435185185184</v>
      </c>
      <c r="T78" s="12">
        <v>2.04</v>
      </c>
      <c r="U78" s="12">
        <v>-82.424600020499994</v>
      </c>
      <c r="V78" s="12">
        <v>27.9290470191</v>
      </c>
      <c r="W78" s="12">
        <v>-0.38435999999999998</v>
      </c>
    </row>
    <row r="79" spans="1:23" x14ac:dyDescent="0.3">
      <c r="A79" s="12">
        <v>398419.15820000001</v>
      </c>
      <c r="B79" s="12">
        <v>158211.30499999999</v>
      </c>
      <c r="C79" s="12">
        <v>-0.47320000000000001</v>
      </c>
      <c r="D79" s="12">
        <v>78</v>
      </c>
      <c r="F79" s="12">
        <v>1.2E-2</v>
      </c>
      <c r="G79" s="12">
        <v>2.1000000000000001E-2</v>
      </c>
      <c r="H79" s="12" t="s">
        <v>240</v>
      </c>
      <c r="I79" s="12">
        <v>14</v>
      </c>
      <c r="J79" s="12">
        <v>2</v>
      </c>
      <c r="K79" s="12">
        <v>1.528</v>
      </c>
      <c r="L79" s="12">
        <v>0.79</v>
      </c>
      <c r="M79" s="12">
        <v>1.3080000000000001</v>
      </c>
      <c r="N79" s="12">
        <v>1.333</v>
      </c>
      <c r="O79" s="12">
        <v>2.028</v>
      </c>
      <c r="P79" s="12">
        <v>8.0000000000000002E-3</v>
      </c>
      <c r="Q79" s="12">
        <v>8.0000000000000002E-3</v>
      </c>
      <c r="R79" s="2">
        <v>43753</v>
      </c>
      <c r="S79" s="13">
        <v>0.39979166666666671</v>
      </c>
      <c r="T79" s="12">
        <v>2.04</v>
      </c>
      <c r="U79" s="12">
        <v>-82.424591509199999</v>
      </c>
      <c r="V79" s="12">
        <v>27.929048066</v>
      </c>
      <c r="W79" s="12">
        <v>-0.43437999999999999</v>
      </c>
    </row>
    <row r="80" spans="1:23" x14ac:dyDescent="0.3">
      <c r="A80" s="12">
        <v>398418.94099999999</v>
      </c>
      <c r="B80" s="12">
        <v>158212.848</v>
      </c>
      <c r="C80" s="12">
        <v>-0.51359999999999995</v>
      </c>
      <c r="D80" s="12">
        <v>79</v>
      </c>
      <c r="F80" s="12">
        <v>1.2E-2</v>
      </c>
      <c r="G80" s="12">
        <v>2.1000000000000001E-2</v>
      </c>
      <c r="H80" s="12" t="s">
        <v>240</v>
      </c>
      <c r="I80" s="12">
        <v>14</v>
      </c>
      <c r="J80" s="12">
        <v>2</v>
      </c>
      <c r="K80" s="12">
        <v>1.5880000000000001</v>
      </c>
      <c r="L80" s="12">
        <v>0.79700000000000004</v>
      </c>
      <c r="M80" s="12">
        <v>1.3740000000000001</v>
      </c>
      <c r="N80" s="12">
        <v>1.4379999999999999</v>
      </c>
      <c r="O80" s="12">
        <v>2.1429999999999998</v>
      </c>
      <c r="P80" s="12">
        <v>8.0000000000000002E-3</v>
      </c>
      <c r="Q80" s="12">
        <v>8.0000000000000002E-3</v>
      </c>
      <c r="R80" s="2">
        <v>43753</v>
      </c>
      <c r="S80" s="13">
        <v>0.39991898148148147</v>
      </c>
      <c r="T80" s="12">
        <v>2.04</v>
      </c>
      <c r="U80" s="12">
        <v>-82.424575824300007</v>
      </c>
      <c r="V80" s="12">
        <v>27.9290461543</v>
      </c>
      <c r="W80" s="12">
        <v>-0.47483999999999998</v>
      </c>
    </row>
    <row r="81" spans="1:23" x14ac:dyDescent="0.3">
      <c r="A81" s="12">
        <v>398419.38050000003</v>
      </c>
      <c r="B81" s="12">
        <v>158216.60980000001</v>
      </c>
      <c r="C81" s="12">
        <v>-0.52439999999999998</v>
      </c>
      <c r="D81" s="12">
        <v>80</v>
      </c>
      <c r="F81" s="12">
        <v>1.2E-2</v>
      </c>
      <c r="G81" s="12">
        <v>2.1999999999999999E-2</v>
      </c>
      <c r="H81" s="12" t="s">
        <v>240</v>
      </c>
      <c r="I81" s="12">
        <v>13</v>
      </c>
      <c r="J81" s="12">
        <v>2</v>
      </c>
      <c r="K81" s="12">
        <v>1.5289999999999999</v>
      </c>
      <c r="L81" s="12">
        <v>0.79100000000000004</v>
      </c>
      <c r="M81" s="12">
        <v>1.3089999999999999</v>
      </c>
      <c r="N81" s="12">
        <v>1.3360000000000001</v>
      </c>
      <c r="O81" s="12">
        <v>2.0310000000000001</v>
      </c>
      <c r="P81" s="12">
        <v>8.9999999999999993E-3</v>
      </c>
      <c r="Q81" s="12">
        <v>8.9999999999999993E-3</v>
      </c>
      <c r="R81" s="2">
        <v>43753</v>
      </c>
      <c r="S81" s="13">
        <v>0.40008101851851857</v>
      </c>
      <c r="T81" s="12">
        <v>2.04</v>
      </c>
      <c r="U81" s="12">
        <v>-82.424537619099993</v>
      </c>
      <c r="V81" s="12">
        <v>27.929050238199999</v>
      </c>
      <c r="W81" s="12">
        <v>-0.48576000000000003</v>
      </c>
    </row>
    <row r="82" spans="1:23" x14ac:dyDescent="0.3">
      <c r="A82" s="12">
        <v>398420.07510000002</v>
      </c>
      <c r="B82" s="12">
        <v>158222.60029999999</v>
      </c>
      <c r="C82" s="12">
        <v>-0.53239999999999998</v>
      </c>
      <c r="D82" s="12">
        <v>81</v>
      </c>
      <c r="F82" s="12">
        <v>1.0999999999999999E-2</v>
      </c>
      <c r="G82" s="12">
        <v>0.02</v>
      </c>
      <c r="H82" s="12" t="s">
        <v>240</v>
      </c>
      <c r="I82" s="12">
        <v>15</v>
      </c>
      <c r="J82" s="12">
        <v>2</v>
      </c>
      <c r="K82" s="12">
        <v>1.246</v>
      </c>
      <c r="L82" s="12">
        <v>0.67</v>
      </c>
      <c r="M82" s="12">
        <v>1.05</v>
      </c>
      <c r="N82" s="12">
        <v>0.96399999999999997</v>
      </c>
      <c r="O82" s="12">
        <v>1.575</v>
      </c>
      <c r="P82" s="12">
        <v>8.0000000000000002E-3</v>
      </c>
      <c r="Q82" s="12">
        <v>8.0000000000000002E-3</v>
      </c>
      <c r="R82" s="2">
        <v>43753</v>
      </c>
      <c r="S82" s="13">
        <v>0.40031250000000002</v>
      </c>
      <c r="T82" s="12">
        <v>2.04</v>
      </c>
      <c r="U82" s="12">
        <v>-82.424476778900001</v>
      </c>
      <c r="V82" s="12">
        <v>27.929056693900002</v>
      </c>
      <c r="W82" s="12">
        <v>-0.49395</v>
      </c>
    </row>
    <row r="83" spans="1:23" x14ac:dyDescent="0.3">
      <c r="A83" s="12">
        <v>398420.33270000003</v>
      </c>
      <c r="B83" s="12">
        <v>158227.6697</v>
      </c>
      <c r="C83" s="12">
        <v>-0.56259999999999999</v>
      </c>
      <c r="D83" s="12">
        <v>82</v>
      </c>
      <c r="F83" s="12">
        <v>1.2E-2</v>
      </c>
      <c r="G83" s="12">
        <v>0.02</v>
      </c>
      <c r="H83" s="12" t="s">
        <v>240</v>
      </c>
      <c r="I83" s="12">
        <v>16</v>
      </c>
      <c r="J83" s="12">
        <v>2</v>
      </c>
      <c r="K83" s="12">
        <v>1.2110000000000001</v>
      </c>
      <c r="L83" s="12">
        <v>0.64500000000000002</v>
      </c>
      <c r="M83" s="12">
        <v>1.026</v>
      </c>
      <c r="N83" s="12">
        <v>0.91600000000000004</v>
      </c>
      <c r="O83" s="12">
        <v>1.5189999999999999</v>
      </c>
      <c r="P83" s="12">
        <v>8.0000000000000002E-3</v>
      </c>
      <c r="Q83" s="12">
        <v>8.0000000000000002E-3</v>
      </c>
      <c r="R83" s="2">
        <v>43753</v>
      </c>
      <c r="S83" s="13">
        <v>0.40053240740740742</v>
      </c>
      <c r="T83" s="12">
        <v>2.04</v>
      </c>
      <c r="U83" s="12">
        <v>-82.424425281799998</v>
      </c>
      <c r="V83" s="12">
        <v>27.929059177199999</v>
      </c>
      <c r="W83" s="12">
        <v>-0.52432000000000001</v>
      </c>
    </row>
    <row r="84" spans="1:23" x14ac:dyDescent="0.3">
      <c r="A84" s="12">
        <v>398420.1176</v>
      </c>
      <c r="B84" s="12">
        <v>158232.2113</v>
      </c>
      <c r="C84" s="12">
        <v>-0.57320000000000004</v>
      </c>
      <c r="D84" s="12">
        <v>83</v>
      </c>
      <c r="F84" s="12">
        <v>1.0999999999999999E-2</v>
      </c>
      <c r="G84" s="12">
        <v>1.9E-2</v>
      </c>
      <c r="H84" s="12" t="s">
        <v>240</v>
      </c>
      <c r="I84" s="12">
        <v>15</v>
      </c>
      <c r="J84" s="12">
        <v>2</v>
      </c>
      <c r="K84" s="12">
        <v>1.2110000000000001</v>
      </c>
      <c r="L84" s="12">
        <v>0.64500000000000002</v>
      </c>
      <c r="M84" s="12">
        <v>1.0249999999999999</v>
      </c>
      <c r="N84" s="12">
        <v>0.91500000000000004</v>
      </c>
      <c r="O84" s="12">
        <v>1.518</v>
      </c>
      <c r="P84" s="12">
        <v>8.0000000000000002E-3</v>
      </c>
      <c r="Q84" s="12">
        <v>8.0000000000000002E-3</v>
      </c>
      <c r="R84" s="2">
        <v>43753</v>
      </c>
      <c r="S84" s="13">
        <v>0.40072916666666664</v>
      </c>
      <c r="T84" s="12">
        <v>2.04</v>
      </c>
      <c r="U84" s="12">
        <v>-82.4243791305</v>
      </c>
      <c r="V84" s="12">
        <v>27.929057378300001</v>
      </c>
      <c r="W84" s="12">
        <v>-0.53507000000000005</v>
      </c>
    </row>
    <row r="85" spans="1:23" x14ac:dyDescent="0.3">
      <c r="A85" s="12">
        <v>398420.11849999998</v>
      </c>
      <c r="B85" s="12">
        <v>158237.42610000001</v>
      </c>
      <c r="C85" s="12">
        <v>-0.6109</v>
      </c>
      <c r="D85" s="12">
        <v>84</v>
      </c>
      <c r="F85" s="12">
        <v>1.0999999999999999E-2</v>
      </c>
      <c r="G85" s="12">
        <v>1.9E-2</v>
      </c>
      <c r="H85" s="12" t="s">
        <v>240</v>
      </c>
      <c r="I85" s="12">
        <v>15</v>
      </c>
      <c r="J85" s="12">
        <v>1</v>
      </c>
      <c r="K85" s="12">
        <v>1.21</v>
      </c>
      <c r="L85" s="12">
        <v>0.64500000000000002</v>
      </c>
      <c r="M85" s="12">
        <v>1.024</v>
      </c>
      <c r="N85" s="12">
        <v>0.91400000000000003</v>
      </c>
      <c r="O85" s="12">
        <v>1.516</v>
      </c>
      <c r="P85" s="12">
        <v>8.0000000000000002E-3</v>
      </c>
      <c r="Q85" s="12">
        <v>8.0000000000000002E-3</v>
      </c>
      <c r="R85" s="2">
        <v>43753</v>
      </c>
      <c r="S85" s="13">
        <v>0.4009375</v>
      </c>
      <c r="T85" s="12">
        <v>2.04</v>
      </c>
      <c r="U85" s="12">
        <v>-82.424326147100004</v>
      </c>
      <c r="V85" s="12">
        <v>27.929057549700001</v>
      </c>
      <c r="W85" s="12">
        <v>-0.57294</v>
      </c>
    </row>
    <row r="86" spans="1:23" x14ac:dyDescent="0.3">
      <c r="A86" s="12">
        <v>398425.36540000001</v>
      </c>
      <c r="B86" s="12">
        <v>158238.9185</v>
      </c>
      <c r="C86" s="12">
        <v>-0.62280000000000002</v>
      </c>
      <c r="D86" s="12">
        <v>85</v>
      </c>
      <c r="F86" s="12">
        <v>1.2E-2</v>
      </c>
      <c r="G86" s="12">
        <v>0.02</v>
      </c>
      <c r="H86" s="12" t="s">
        <v>240</v>
      </c>
      <c r="I86" s="12">
        <v>15</v>
      </c>
      <c r="J86" s="12">
        <v>2</v>
      </c>
      <c r="K86" s="12">
        <v>1.2090000000000001</v>
      </c>
      <c r="L86" s="12">
        <v>0.64500000000000002</v>
      </c>
      <c r="M86" s="12">
        <v>1.022</v>
      </c>
      <c r="N86" s="12">
        <v>0.91300000000000003</v>
      </c>
      <c r="O86" s="12">
        <v>1.5149999999999999</v>
      </c>
      <c r="P86" s="12">
        <v>8.9999999999999993E-3</v>
      </c>
      <c r="Q86" s="12">
        <v>8.0000000000000002E-3</v>
      </c>
      <c r="R86" s="2">
        <v>43753</v>
      </c>
      <c r="S86" s="13">
        <v>0.40119212962962963</v>
      </c>
      <c r="T86" s="12">
        <v>2.04</v>
      </c>
      <c r="U86" s="12">
        <v>-82.424311168900005</v>
      </c>
      <c r="V86" s="12">
        <v>27.929104944799999</v>
      </c>
      <c r="W86" s="12">
        <v>-0.58484999999999998</v>
      </c>
    </row>
    <row r="87" spans="1:23" x14ac:dyDescent="0.3">
      <c r="A87" s="12">
        <v>398426.93719999999</v>
      </c>
      <c r="B87" s="12">
        <v>158235.03810000001</v>
      </c>
      <c r="C87" s="12">
        <v>-0.63019999999999998</v>
      </c>
      <c r="D87" s="12">
        <v>86</v>
      </c>
      <c r="F87" s="12">
        <v>1.2E-2</v>
      </c>
      <c r="G87" s="12">
        <v>0.02</v>
      </c>
      <c r="H87" s="12" t="s">
        <v>240</v>
      </c>
      <c r="I87" s="12">
        <v>16</v>
      </c>
      <c r="J87" s="12">
        <v>2</v>
      </c>
      <c r="K87" s="12">
        <v>1.208</v>
      </c>
      <c r="L87" s="12">
        <v>0.64500000000000002</v>
      </c>
      <c r="M87" s="12">
        <v>1.0209999999999999</v>
      </c>
      <c r="N87" s="12">
        <v>0.91200000000000003</v>
      </c>
      <c r="O87" s="12">
        <v>1.5129999999999999</v>
      </c>
      <c r="P87" s="12">
        <v>8.0000000000000002E-3</v>
      </c>
      <c r="Q87" s="12">
        <v>8.0000000000000002E-3</v>
      </c>
      <c r="R87" s="2">
        <v>43753</v>
      </c>
      <c r="S87" s="13">
        <v>0.401400462962963</v>
      </c>
      <c r="T87" s="12">
        <v>2.04</v>
      </c>
      <c r="U87" s="12">
        <v>-82.424350649999994</v>
      </c>
      <c r="V87" s="12">
        <v>27.929119007299999</v>
      </c>
      <c r="W87" s="12">
        <v>-0.59209999999999996</v>
      </c>
    </row>
    <row r="88" spans="1:23" x14ac:dyDescent="0.3">
      <c r="A88" s="12">
        <v>398428.15500000003</v>
      </c>
      <c r="B88" s="12">
        <v>158230.71220000001</v>
      </c>
      <c r="C88" s="12">
        <v>-0.61329999999999996</v>
      </c>
      <c r="D88" s="12">
        <v>87</v>
      </c>
      <c r="F88" s="12">
        <v>1.2E-2</v>
      </c>
      <c r="G88" s="12">
        <v>0.02</v>
      </c>
      <c r="H88" s="12" t="s">
        <v>240</v>
      </c>
      <c r="I88" s="12">
        <v>16</v>
      </c>
      <c r="J88" s="12">
        <v>2</v>
      </c>
      <c r="K88" s="12">
        <v>1.206</v>
      </c>
      <c r="L88" s="12">
        <v>0.64500000000000002</v>
      </c>
      <c r="M88" s="12">
        <v>1.0189999999999999</v>
      </c>
      <c r="N88" s="12">
        <v>0.91100000000000003</v>
      </c>
      <c r="O88" s="12">
        <v>1.512</v>
      </c>
      <c r="P88" s="12">
        <v>8.9999999999999993E-3</v>
      </c>
      <c r="Q88" s="12">
        <v>8.0000000000000002E-3</v>
      </c>
      <c r="R88" s="2">
        <v>43753</v>
      </c>
      <c r="S88" s="13">
        <v>0.40160879629629626</v>
      </c>
      <c r="T88" s="12">
        <v>2.04</v>
      </c>
      <c r="U88" s="12">
        <v>-82.424394645000007</v>
      </c>
      <c r="V88" s="12">
        <v>27.9291298614</v>
      </c>
      <c r="W88" s="12">
        <v>-0.57504999999999995</v>
      </c>
    </row>
    <row r="89" spans="1:23" x14ac:dyDescent="0.3">
      <c r="A89" s="12">
        <v>398430.30920000002</v>
      </c>
      <c r="B89" s="12">
        <v>158226.41029999999</v>
      </c>
      <c r="C89" s="12">
        <v>-0.61399999999999999</v>
      </c>
      <c r="D89" s="12">
        <v>88</v>
      </c>
      <c r="F89" s="12">
        <v>1.2E-2</v>
      </c>
      <c r="G89" s="12">
        <v>1.9E-2</v>
      </c>
      <c r="H89" s="12" t="s">
        <v>240</v>
      </c>
      <c r="I89" s="12">
        <v>16</v>
      </c>
      <c r="J89" s="12">
        <v>2</v>
      </c>
      <c r="K89" s="12">
        <v>1.206</v>
      </c>
      <c r="L89" s="12">
        <v>0.64600000000000002</v>
      </c>
      <c r="M89" s="12">
        <v>1.018</v>
      </c>
      <c r="N89" s="12">
        <v>0.91</v>
      </c>
      <c r="O89" s="12">
        <v>1.51</v>
      </c>
      <c r="P89" s="12">
        <v>8.0000000000000002E-3</v>
      </c>
      <c r="Q89" s="12">
        <v>8.0000000000000002E-3</v>
      </c>
      <c r="R89" s="2">
        <v>43753</v>
      </c>
      <c r="S89" s="13">
        <v>0.40182870370370366</v>
      </c>
      <c r="T89" s="12">
        <v>2.04</v>
      </c>
      <c r="U89" s="12">
        <v>-82.424438429199995</v>
      </c>
      <c r="V89" s="12">
        <v>27.9291491663</v>
      </c>
      <c r="W89" s="12">
        <v>-0.57559000000000005</v>
      </c>
    </row>
    <row r="90" spans="1:23" x14ac:dyDescent="0.3">
      <c r="A90" s="12">
        <v>398431.76380000002</v>
      </c>
      <c r="B90" s="12">
        <v>158221.8205</v>
      </c>
      <c r="C90" s="12">
        <v>-0.53710000000000002</v>
      </c>
      <c r="D90" s="12">
        <v>89</v>
      </c>
      <c r="F90" s="12">
        <v>1.2E-2</v>
      </c>
      <c r="G90" s="12">
        <v>2.1000000000000001E-2</v>
      </c>
      <c r="H90" s="12" t="s">
        <v>240</v>
      </c>
      <c r="I90" s="12">
        <v>16</v>
      </c>
      <c r="J90" s="12">
        <v>2</v>
      </c>
      <c r="K90" s="12">
        <v>1.2370000000000001</v>
      </c>
      <c r="L90" s="12">
        <v>0.67100000000000004</v>
      </c>
      <c r="M90" s="12">
        <v>1.04</v>
      </c>
      <c r="N90" s="12">
        <v>0.95599999999999996</v>
      </c>
      <c r="O90" s="12">
        <v>1.5640000000000001</v>
      </c>
      <c r="P90" s="12">
        <v>8.9999999999999993E-3</v>
      </c>
      <c r="Q90" s="12">
        <v>8.0000000000000002E-3</v>
      </c>
      <c r="R90" s="2">
        <v>43753</v>
      </c>
      <c r="S90" s="13">
        <v>0.40203703703703703</v>
      </c>
      <c r="T90" s="12">
        <v>2.04</v>
      </c>
      <c r="U90" s="12">
        <v>-82.424485113900005</v>
      </c>
      <c r="V90" s="12">
        <v>27.929162149</v>
      </c>
      <c r="W90" s="12">
        <v>-0.49852000000000002</v>
      </c>
    </row>
    <row r="91" spans="1:23" x14ac:dyDescent="0.3">
      <c r="A91" s="12">
        <v>398433.30719999998</v>
      </c>
      <c r="B91" s="12">
        <v>158217.5417</v>
      </c>
      <c r="C91" s="12">
        <v>-0.51759999999999995</v>
      </c>
      <c r="D91" s="12">
        <v>90</v>
      </c>
      <c r="F91" s="12">
        <v>1.2E-2</v>
      </c>
      <c r="G91" s="12">
        <v>0.02</v>
      </c>
      <c r="H91" s="12" t="s">
        <v>240</v>
      </c>
      <c r="I91" s="12">
        <v>15</v>
      </c>
      <c r="J91" s="12">
        <v>2</v>
      </c>
      <c r="K91" s="12">
        <v>1.294</v>
      </c>
      <c r="L91" s="12">
        <v>0.68899999999999995</v>
      </c>
      <c r="M91" s="12">
        <v>1.095</v>
      </c>
      <c r="N91" s="12">
        <v>1.0229999999999999</v>
      </c>
      <c r="O91" s="12">
        <v>1.649</v>
      </c>
      <c r="P91" s="12">
        <v>8.0000000000000002E-3</v>
      </c>
      <c r="Q91" s="12">
        <v>8.0000000000000002E-3</v>
      </c>
      <c r="R91" s="2">
        <v>43753</v>
      </c>
      <c r="S91" s="13">
        <v>0.40224537037037034</v>
      </c>
      <c r="T91" s="12">
        <v>2.04</v>
      </c>
      <c r="U91" s="12">
        <v>-82.424528641899997</v>
      </c>
      <c r="V91" s="12">
        <v>27.929175942699999</v>
      </c>
      <c r="W91" s="12">
        <v>-0.47887000000000002</v>
      </c>
    </row>
    <row r="92" spans="1:23" x14ac:dyDescent="0.3">
      <c r="A92" s="12">
        <v>398433.96659999999</v>
      </c>
      <c r="B92" s="12">
        <v>158215.94760000001</v>
      </c>
      <c r="C92" s="12">
        <v>-0.50890000000000002</v>
      </c>
      <c r="D92" s="12">
        <v>91</v>
      </c>
      <c r="F92" s="12">
        <v>1.2E-2</v>
      </c>
      <c r="G92" s="12">
        <v>0.02</v>
      </c>
      <c r="H92" s="12" t="s">
        <v>240</v>
      </c>
      <c r="I92" s="12">
        <v>15</v>
      </c>
      <c r="J92" s="12">
        <v>2</v>
      </c>
      <c r="K92" s="12">
        <v>1.2929999999999999</v>
      </c>
      <c r="L92" s="12">
        <v>0.68899999999999995</v>
      </c>
      <c r="M92" s="12">
        <v>1.0940000000000001</v>
      </c>
      <c r="N92" s="12">
        <v>1.0229999999999999</v>
      </c>
      <c r="O92" s="12">
        <v>1.649</v>
      </c>
      <c r="P92" s="12">
        <v>8.9999999999999993E-3</v>
      </c>
      <c r="Q92" s="12">
        <v>8.0000000000000002E-3</v>
      </c>
      <c r="R92" s="2">
        <v>43753</v>
      </c>
      <c r="S92" s="13">
        <v>0.40237268518518521</v>
      </c>
      <c r="T92" s="12">
        <v>2.04</v>
      </c>
      <c r="U92" s="12">
        <v>-82.424544861499996</v>
      </c>
      <c r="V92" s="12">
        <v>27.9291818433</v>
      </c>
      <c r="W92" s="12">
        <v>-0.47010999999999997</v>
      </c>
    </row>
    <row r="93" spans="1:23" x14ac:dyDescent="0.3">
      <c r="A93" s="12">
        <v>398434.51409999997</v>
      </c>
      <c r="B93" s="12">
        <v>158214.81969999999</v>
      </c>
      <c r="C93" s="12">
        <v>-0.4909</v>
      </c>
      <c r="D93" s="12">
        <v>92</v>
      </c>
      <c r="F93" s="12">
        <v>1.2E-2</v>
      </c>
      <c r="G93" s="12">
        <v>2.1000000000000001E-2</v>
      </c>
      <c r="H93" s="12" t="s">
        <v>240</v>
      </c>
      <c r="I93" s="12">
        <v>14</v>
      </c>
      <c r="J93" s="12">
        <v>2</v>
      </c>
      <c r="K93" s="12">
        <v>1.3260000000000001</v>
      </c>
      <c r="L93" s="12">
        <v>0.70899999999999996</v>
      </c>
      <c r="M93" s="12">
        <v>1.121</v>
      </c>
      <c r="N93" s="12">
        <v>1.073</v>
      </c>
      <c r="O93" s="12">
        <v>1.706</v>
      </c>
      <c r="P93" s="12">
        <v>8.9999999999999993E-3</v>
      </c>
      <c r="Q93" s="12">
        <v>8.9999999999999993E-3</v>
      </c>
      <c r="R93" s="2">
        <v>43753</v>
      </c>
      <c r="S93" s="13">
        <v>0.40248842592592587</v>
      </c>
      <c r="T93" s="12">
        <v>2.04</v>
      </c>
      <c r="U93" s="12">
        <v>-82.424556340600006</v>
      </c>
      <c r="V93" s="12">
        <v>27.929186748599999</v>
      </c>
      <c r="W93" s="12">
        <v>-0.45206000000000002</v>
      </c>
    </row>
    <row r="94" spans="1:23" x14ac:dyDescent="0.3">
      <c r="A94" s="12">
        <v>398435.14049999998</v>
      </c>
      <c r="B94" s="12">
        <v>158213.92230000001</v>
      </c>
      <c r="C94" s="12">
        <v>-0.4168</v>
      </c>
      <c r="D94" s="12">
        <v>93</v>
      </c>
      <c r="E94" s="12" t="s">
        <v>299</v>
      </c>
      <c r="F94" s="12">
        <v>1.2999999999999999E-2</v>
      </c>
      <c r="G94" s="12">
        <v>2.1000000000000001E-2</v>
      </c>
      <c r="H94" s="12" t="s">
        <v>240</v>
      </c>
      <c r="I94" s="12">
        <v>14</v>
      </c>
      <c r="J94" s="12">
        <v>2</v>
      </c>
      <c r="K94" s="12">
        <v>1.546</v>
      </c>
      <c r="L94" s="12">
        <v>0.80300000000000005</v>
      </c>
      <c r="M94" s="12">
        <v>1.321</v>
      </c>
      <c r="N94" s="12">
        <v>1.357</v>
      </c>
      <c r="O94" s="12">
        <v>2.0569999999999999</v>
      </c>
      <c r="P94" s="12">
        <v>8.9999999999999993E-3</v>
      </c>
      <c r="Q94" s="12">
        <v>8.9999999999999993E-3</v>
      </c>
      <c r="R94" s="2">
        <v>43753</v>
      </c>
      <c r="S94" s="13">
        <v>0.40263888888888894</v>
      </c>
      <c r="T94" s="12">
        <v>2.04</v>
      </c>
      <c r="U94" s="12">
        <v>-82.424565480400005</v>
      </c>
      <c r="V94" s="12">
        <v>27.929192373199999</v>
      </c>
      <c r="W94" s="12">
        <v>-0.37792999999999999</v>
      </c>
    </row>
    <row r="95" spans="1:23" x14ac:dyDescent="0.3">
      <c r="A95" s="12">
        <v>398435.85509999999</v>
      </c>
      <c r="B95" s="12">
        <v>158212.59729999999</v>
      </c>
      <c r="C95" s="12">
        <v>-0.30940000000000001</v>
      </c>
      <c r="D95" s="12">
        <v>94</v>
      </c>
      <c r="E95" s="12" t="s">
        <v>299</v>
      </c>
      <c r="F95" s="12">
        <v>1.2999999999999999E-2</v>
      </c>
      <c r="G95" s="12">
        <v>2.1000000000000001E-2</v>
      </c>
      <c r="H95" s="12" t="s">
        <v>240</v>
      </c>
      <c r="I95" s="12">
        <v>13</v>
      </c>
      <c r="J95" s="12">
        <v>2</v>
      </c>
      <c r="K95" s="12">
        <v>1.613</v>
      </c>
      <c r="L95" s="12">
        <v>0.80900000000000005</v>
      </c>
      <c r="M95" s="12">
        <v>1.395</v>
      </c>
      <c r="N95" s="12">
        <v>1.472</v>
      </c>
      <c r="O95" s="12">
        <v>2.1829999999999998</v>
      </c>
      <c r="P95" s="12">
        <v>8.9999999999999993E-3</v>
      </c>
      <c r="Q95" s="12">
        <v>8.9999999999999993E-3</v>
      </c>
      <c r="R95" s="2">
        <v>43753</v>
      </c>
      <c r="S95" s="13">
        <v>0.40278935185185188</v>
      </c>
      <c r="T95" s="12">
        <v>2.04</v>
      </c>
      <c r="U95" s="12">
        <v>-82.424578967900004</v>
      </c>
      <c r="V95" s="12">
        <v>27.929198780299998</v>
      </c>
      <c r="W95" s="12">
        <v>-0.27048</v>
      </c>
    </row>
    <row r="96" spans="1:23" x14ac:dyDescent="0.3">
      <c r="A96" s="12">
        <v>398442.29470000003</v>
      </c>
      <c r="B96" s="12">
        <v>158213.22810000001</v>
      </c>
      <c r="C96" s="12">
        <v>-0.3609</v>
      </c>
      <c r="D96" s="12">
        <v>95</v>
      </c>
      <c r="E96" s="12" t="s">
        <v>299</v>
      </c>
      <c r="F96" s="12">
        <v>1.2999999999999999E-2</v>
      </c>
      <c r="G96" s="12">
        <v>2.1999999999999999E-2</v>
      </c>
      <c r="H96" s="12" t="s">
        <v>240</v>
      </c>
      <c r="I96" s="12">
        <v>13</v>
      </c>
      <c r="J96" s="12">
        <v>2</v>
      </c>
      <c r="K96" s="12">
        <v>1.548</v>
      </c>
      <c r="L96" s="12">
        <v>0.80500000000000005</v>
      </c>
      <c r="M96" s="12">
        <v>1.323</v>
      </c>
      <c r="N96" s="12">
        <v>1.36</v>
      </c>
      <c r="O96" s="12">
        <v>2.0609999999999999</v>
      </c>
      <c r="P96" s="12">
        <v>8.9999999999999993E-3</v>
      </c>
      <c r="Q96" s="12">
        <v>8.9999999999999993E-3</v>
      </c>
      <c r="R96" s="2">
        <v>43753</v>
      </c>
      <c r="S96" s="13">
        <v>0.40310185185185188</v>
      </c>
      <c r="T96" s="12">
        <v>2.04</v>
      </c>
      <c r="U96" s="12">
        <v>-82.424572785999999</v>
      </c>
      <c r="V96" s="12">
        <v>27.9292569114</v>
      </c>
      <c r="W96" s="12">
        <v>-0.32194</v>
      </c>
    </row>
    <row r="97" spans="1:23" x14ac:dyDescent="0.3">
      <c r="A97" s="12">
        <v>398442.72610000003</v>
      </c>
      <c r="B97" s="12">
        <v>158213.4901</v>
      </c>
      <c r="C97" s="12">
        <v>-0.31890000000000002</v>
      </c>
      <c r="D97" s="12">
        <v>96</v>
      </c>
      <c r="E97" s="12" t="s">
        <v>299</v>
      </c>
      <c r="F97" s="12">
        <v>1.2E-2</v>
      </c>
      <c r="G97" s="12">
        <v>2.1000000000000001E-2</v>
      </c>
      <c r="H97" s="12" t="s">
        <v>240</v>
      </c>
      <c r="I97" s="12">
        <v>14</v>
      </c>
      <c r="J97" s="12">
        <v>2</v>
      </c>
      <c r="K97" s="12">
        <v>1.5489999999999999</v>
      </c>
      <c r="L97" s="12">
        <v>0.80500000000000005</v>
      </c>
      <c r="M97" s="12">
        <v>1.323</v>
      </c>
      <c r="N97" s="12">
        <v>1.361</v>
      </c>
      <c r="O97" s="12">
        <v>2.0619999999999998</v>
      </c>
      <c r="P97" s="12">
        <v>8.9999999999999993E-3</v>
      </c>
      <c r="Q97" s="12">
        <v>8.9999999999999993E-3</v>
      </c>
      <c r="R97" s="2">
        <v>43753</v>
      </c>
      <c r="S97" s="13">
        <v>0.40321759259259254</v>
      </c>
      <c r="T97" s="12">
        <v>2.04</v>
      </c>
      <c r="U97" s="12">
        <v>-82.4245701392</v>
      </c>
      <c r="V97" s="12">
        <v>27.929260812599999</v>
      </c>
      <c r="W97" s="12">
        <v>-0.27994999999999998</v>
      </c>
    </row>
    <row r="98" spans="1:23" x14ac:dyDescent="0.3">
      <c r="A98" s="12">
        <v>398442.71799999999</v>
      </c>
      <c r="B98" s="12">
        <v>158214.6973</v>
      </c>
      <c r="C98" s="12">
        <v>-0.46079999999999999</v>
      </c>
      <c r="D98" s="12">
        <v>97</v>
      </c>
      <c r="F98" s="12">
        <v>1.2E-2</v>
      </c>
      <c r="G98" s="12">
        <v>2.1000000000000001E-2</v>
      </c>
      <c r="H98" s="12" t="s">
        <v>240</v>
      </c>
      <c r="I98" s="12">
        <v>13</v>
      </c>
      <c r="J98" s="12">
        <v>2</v>
      </c>
      <c r="K98" s="12">
        <v>1.55</v>
      </c>
      <c r="L98" s="12">
        <v>0.80600000000000005</v>
      </c>
      <c r="M98" s="12">
        <v>1.3240000000000001</v>
      </c>
      <c r="N98" s="12">
        <v>1.3620000000000001</v>
      </c>
      <c r="O98" s="12">
        <v>2.0630000000000002</v>
      </c>
      <c r="P98" s="12">
        <v>8.9999999999999993E-3</v>
      </c>
      <c r="Q98" s="12">
        <v>8.9999999999999993E-3</v>
      </c>
      <c r="R98" s="2">
        <v>43753</v>
      </c>
      <c r="S98" s="13">
        <v>0.40333333333333332</v>
      </c>
      <c r="T98" s="12">
        <v>2.04</v>
      </c>
      <c r="U98" s="12">
        <v>-82.424557873500007</v>
      </c>
      <c r="V98" s="12">
        <v>27.929260777300001</v>
      </c>
      <c r="W98" s="12">
        <v>-0.42188999999999999</v>
      </c>
    </row>
    <row r="99" spans="1:23" x14ac:dyDescent="0.3">
      <c r="A99" s="12">
        <v>398442.71639999998</v>
      </c>
      <c r="B99" s="12">
        <v>158215.8174</v>
      </c>
      <c r="C99" s="12">
        <v>-0.53849999999999998</v>
      </c>
      <c r="D99" s="12">
        <v>98</v>
      </c>
      <c r="F99" s="12">
        <v>1.2999999999999999E-2</v>
      </c>
      <c r="G99" s="12">
        <v>2.1999999999999999E-2</v>
      </c>
      <c r="H99" s="12" t="s">
        <v>240</v>
      </c>
      <c r="I99" s="12">
        <v>14</v>
      </c>
      <c r="J99" s="12">
        <v>2</v>
      </c>
      <c r="K99" s="12">
        <v>1.5509999999999999</v>
      </c>
      <c r="L99" s="12">
        <v>0.80700000000000005</v>
      </c>
      <c r="M99" s="12">
        <v>1.3240000000000001</v>
      </c>
      <c r="N99" s="12">
        <v>1.363</v>
      </c>
      <c r="O99" s="12">
        <v>2.0640000000000001</v>
      </c>
      <c r="P99" s="12">
        <v>8.9999999999999993E-3</v>
      </c>
      <c r="Q99" s="12">
        <v>8.9999999999999993E-3</v>
      </c>
      <c r="R99" s="2">
        <v>43753</v>
      </c>
      <c r="S99" s="13">
        <v>0.40347222222222223</v>
      </c>
      <c r="T99" s="12">
        <v>2.04</v>
      </c>
      <c r="U99" s="12">
        <v>-82.424546492900006</v>
      </c>
      <c r="V99" s="12">
        <v>27.9292607979</v>
      </c>
      <c r="W99" s="12">
        <v>-0.49962000000000001</v>
      </c>
    </row>
    <row r="100" spans="1:23" x14ac:dyDescent="0.3">
      <c r="A100" s="12">
        <v>398443.45779999997</v>
      </c>
      <c r="B100" s="12">
        <v>158218.7887</v>
      </c>
      <c r="C100" s="12">
        <v>-0.54579999999999995</v>
      </c>
      <c r="D100" s="12">
        <v>99</v>
      </c>
      <c r="F100" s="12">
        <v>1.2999999999999999E-2</v>
      </c>
      <c r="G100" s="12">
        <v>2.1999999999999999E-2</v>
      </c>
      <c r="H100" s="12" t="s">
        <v>240</v>
      </c>
      <c r="I100" s="12">
        <v>14</v>
      </c>
      <c r="J100" s="12">
        <v>3</v>
      </c>
      <c r="K100" s="12">
        <v>1.5509999999999999</v>
      </c>
      <c r="L100" s="12">
        <v>0.80700000000000005</v>
      </c>
      <c r="M100" s="12">
        <v>1.325</v>
      </c>
      <c r="N100" s="12">
        <v>1.3640000000000001</v>
      </c>
      <c r="O100" s="12">
        <v>2.0659999999999998</v>
      </c>
      <c r="P100" s="12">
        <v>8.9999999999999993E-3</v>
      </c>
      <c r="Q100" s="12">
        <v>8.9999999999999993E-3</v>
      </c>
      <c r="R100" s="2">
        <v>43753</v>
      </c>
      <c r="S100" s="13">
        <v>0.40365740740740735</v>
      </c>
      <c r="T100" s="12">
        <v>2.04</v>
      </c>
      <c r="U100" s="12">
        <v>-82.424516330000003</v>
      </c>
      <c r="V100" s="12">
        <v>27.929267581400001</v>
      </c>
      <c r="W100" s="12">
        <v>-0.50702000000000003</v>
      </c>
    </row>
    <row r="101" spans="1:23" x14ac:dyDescent="0.3">
      <c r="A101" s="12">
        <v>398444.6116</v>
      </c>
      <c r="B101" s="12">
        <v>158224.5577</v>
      </c>
      <c r="C101" s="12">
        <v>-0.55449999999999999</v>
      </c>
      <c r="D101" s="12">
        <v>100</v>
      </c>
      <c r="F101" s="12">
        <v>1.2E-2</v>
      </c>
      <c r="G101" s="12">
        <v>0.02</v>
      </c>
      <c r="H101" s="12" t="s">
        <v>240</v>
      </c>
      <c r="I101" s="12">
        <v>16</v>
      </c>
      <c r="J101" s="12">
        <v>2</v>
      </c>
      <c r="K101" s="12">
        <v>1.196</v>
      </c>
      <c r="L101" s="12">
        <v>0.64700000000000002</v>
      </c>
      <c r="M101" s="12">
        <v>1.006</v>
      </c>
      <c r="N101" s="12">
        <v>0.9</v>
      </c>
      <c r="O101" s="12">
        <v>1.4970000000000001</v>
      </c>
      <c r="P101" s="12">
        <v>8.9999999999999993E-3</v>
      </c>
      <c r="Q101" s="12">
        <v>8.0000000000000002E-3</v>
      </c>
      <c r="R101" s="2">
        <v>43753</v>
      </c>
      <c r="S101" s="13">
        <v>0.40386574074074072</v>
      </c>
      <c r="T101" s="12">
        <v>2.04</v>
      </c>
      <c r="U101" s="12">
        <v>-82.424457756300001</v>
      </c>
      <c r="V101" s="12">
        <v>27.929278174099998</v>
      </c>
      <c r="W101" s="12">
        <v>-0.51590000000000003</v>
      </c>
    </row>
    <row r="102" spans="1:23" x14ac:dyDescent="0.3">
      <c r="A102" s="12">
        <v>398445.68939999997</v>
      </c>
      <c r="B102" s="12">
        <v>158230.14240000001</v>
      </c>
      <c r="C102" s="12">
        <v>-0.61119999999999997</v>
      </c>
      <c r="D102" s="12">
        <v>101</v>
      </c>
      <c r="F102" s="12">
        <v>1.2E-2</v>
      </c>
      <c r="G102" s="12">
        <v>0.02</v>
      </c>
      <c r="H102" s="12" t="s">
        <v>240</v>
      </c>
      <c r="I102" s="12">
        <v>16</v>
      </c>
      <c r="J102" s="12">
        <v>2</v>
      </c>
      <c r="K102" s="12">
        <v>1.1950000000000001</v>
      </c>
      <c r="L102" s="12">
        <v>0.64700000000000002</v>
      </c>
      <c r="M102" s="12">
        <v>1.0049999999999999</v>
      </c>
      <c r="N102" s="12">
        <v>0.89900000000000002</v>
      </c>
      <c r="O102" s="12">
        <v>1.4950000000000001</v>
      </c>
      <c r="P102" s="12">
        <v>8.9999999999999993E-3</v>
      </c>
      <c r="Q102" s="12">
        <v>8.0000000000000002E-3</v>
      </c>
      <c r="R102" s="2">
        <v>43753</v>
      </c>
      <c r="S102" s="13">
        <v>0.40408564814814812</v>
      </c>
      <c r="T102" s="12">
        <v>2.04</v>
      </c>
      <c r="U102" s="12">
        <v>-82.4244010524</v>
      </c>
      <c r="V102" s="12">
        <v>27.929288074999999</v>
      </c>
      <c r="W102" s="12">
        <v>-0.57277999999999996</v>
      </c>
    </row>
    <row r="103" spans="1:23" x14ac:dyDescent="0.3">
      <c r="A103" s="12">
        <v>398447.0612</v>
      </c>
      <c r="B103" s="12">
        <v>158235.58300000001</v>
      </c>
      <c r="C103" s="12">
        <v>-0.65449999999999997</v>
      </c>
      <c r="D103" s="12">
        <v>102</v>
      </c>
      <c r="F103" s="12">
        <v>1.2E-2</v>
      </c>
      <c r="G103" s="12">
        <v>0.02</v>
      </c>
      <c r="H103" s="12" t="s">
        <v>240</v>
      </c>
      <c r="I103" s="12">
        <v>15</v>
      </c>
      <c r="J103" s="12">
        <v>2</v>
      </c>
      <c r="K103" s="12">
        <v>1.226</v>
      </c>
      <c r="L103" s="12">
        <v>0.67200000000000004</v>
      </c>
      <c r="M103" s="12">
        <v>1.0249999999999999</v>
      </c>
      <c r="N103" s="12">
        <v>0.94399999999999995</v>
      </c>
      <c r="O103" s="12">
        <v>1.5469999999999999</v>
      </c>
      <c r="P103" s="12">
        <v>8.9999999999999993E-3</v>
      </c>
      <c r="Q103" s="12">
        <v>8.0000000000000002E-3</v>
      </c>
      <c r="R103" s="2">
        <v>43753</v>
      </c>
      <c r="S103" s="13">
        <v>0.40431712962962968</v>
      </c>
      <c r="T103" s="12">
        <v>2.04</v>
      </c>
      <c r="U103" s="12">
        <v>-82.424345822999996</v>
      </c>
      <c r="V103" s="12">
        <v>27.9293006246</v>
      </c>
      <c r="W103" s="12">
        <v>-0.61624999999999996</v>
      </c>
    </row>
    <row r="104" spans="1:23" x14ac:dyDescent="0.3">
      <c r="A104" s="12">
        <v>398453.636</v>
      </c>
      <c r="B104" s="12">
        <v>158235.58100000001</v>
      </c>
      <c r="C104" s="12">
        <v>-0.69650000000000001</v>
      </c>
      <c r="D104" s="12">
        <v>103</v>
      </c>
      <c r="F104" s="12">
        <v>1.2E-2</v>
      </c>
      <c r="G104" s="12">
        <v>0.02</v>
      </c>
      <c r="H104" s="12" t="s">
        <v>240</v>
      </c>
      <c r="I104" s="12">
        <v>16</v>
      </c>
      <c r="J104" s="12">
        <v>2</v>
      </c>
      <c r="K104" s="12">
        <v>1.2250000000000001</v>
      </c>
      <c r="L104" s="12">
        <v>0.67300000000000004</v>
      </c>
      <c r="M104" s="12">
        <v>1.0229999999999999</v>
      </c>
      <c r="N104" s="12">
        <v>0.94299999999999995</v>
      </c>
      <c r="O104" s="12">
        <v>1.5449999999999999</v>
      </c>
      <c r="P104" s="12">
        <v>8.9999999999999993E-3</v>
      </c>
      <c r="Q104" s="12">
        <v>8.0000000000000002E-3</v>
      </c>
      <c r="R104" s="2">
        <v>43753</v>
      </c>
      <c r="S104" s="13">
        <v>0.40458333333333335</v>
      </c>
      <c r="T104" s="12">
        <v>2.04</v>
      </c>
      <c r="U104" s="12">
        <v>-82.424346075100004</v>
      </c>
      <c r="V104" s="12">
        <v>27.929359955900001</v>
      </c>
      <c r="W104" s="12">
        <v>-0.65819000000000005</v>
      </c>
    </row>
    <row r="105" spans="1:23" x14ac:dyDescent="0.3">
      <c r="A105" s="12">
        <v>398453.98239999998</v>
      </c>
      <c r="B105" s="12">
        <v>158231.33730000001</v>
      </c>
      <c r="C105" s="12">
        <v>-0.63990000000000002</v>
      </c>
      <c r="D105" s="12">
        <v>104</v>
      </c>
      <c r="F105" s="12">
        <v>1.2E-2</v>
      </c>
      <c r="G105" s="12">
        <v>0.02</v>
      </c>
      <c r="H105" s="12" t="s">
        <v>240</v>
      </c>
      <c r="I105" s="12">
        <v>16</v>
      </c>
      <c r="J105" s="12">
        <v>3</v>
      </c>
      <c r="K105" s="12">
        <v>1.1910000000000001</v>
      </c>
      <c r="L105" s="12">
        <v>0.64800000000000002</v>
      </c>
      <c r="M105" s="12">
        <v>1</v>
      </c>
      <c r="N105" s="12">
        <v>0.89500000000000002</v>
      </c>
      <c r="O105" s="12">
        <v>1.49</v>
      </c>
      <c r="P105" s="12">
        <v>8.9999999999999993E-3</v>
      </c>
      <c r="Q105" s="12">
        <v>8.0000000000000002E-3</v>
      </c>
      <c r="R105" s="2">
        <v>43753</v>
      </c>
      <c r="S105" s="13">
        <v>0.40480324074074076</v>
      </c>
      <c r="T105" s="12">
        <v>2.04</v>
      </c>
      <c r="U105" s="12">
        <v>-82.424389204299999</v>
      </c>
      <c r="V105" s="12">
        <v>27.929362949000001</v>
      </c>
      <c r="W105" s="12">
        <v>-0.60145000000000004</v>
      </c>
    </row>
    <row r="106" spans="1:23" x14ac:dyDescent="0.3">
      <c r="A106" s="12">
        <v>398454.27559999999</v>
      </c>
      <c r="B106" s="12">
        <v>158226.53750000001</v>
      </c>
      <c r="C106" s="12">
        <v>-0.61329999999999996</v>
      </c>
      <c r="D106" s="12">
        <v>105</v>
      </c>
      <c r="F106" s="12">
        <v>1.2E-2</v>
      </c>
      <c r="G106" s="12">
        <v>0.02</v>
      </c>
      <c r="H106" s="12" t="s">
        <v>240</v>
      </c>
      <c r="I106" s="12">
        <v>16</v>
      </c>
      <c r="J106" s="12">
        <v>2</v>
      </c>
      <c r="K106" s="12">
        <v>1.19</v>
      </c>
      <c r="L106" s="12">
        <v>0.64800000000000002</v>
      </c>
      <c r="M106" s="12">
        <v>0.999</v>
      </c>
      <c r="N106" s="12">
        <v>0.89500000000000002</v>
      </c>
      <c r="O106" s="12">
        <v>1.4890000000000001</v>
      </c>
      <c r="P106" s="12">
        <v>8.9999999999999993E-3</v>
      </c>
      <c r="Q106" s="12">
        <v>8.0000000000000002E-3</v>
      </c>
      <c r="R106" s="2">
        <v>43753</v>
      </c>
      <c r="S106" s="13">
        <v>0.40501157407407407</v>
      </c>
      <c r="T106" s="12">
        <v>2.04</v>
      </c>
      <c r="U106" s="12">
        <v>-82.424437981699995</v>
      </c>
      <c r="V106" s="12">
        <v>27.929365444599998</v>
      </c>
      <c r="W106" s="12">
        <v>-0.57467999999999997</v>
      </c>
    </row>
    <row r="107" spans="1:23" x14ac:dyDescent="0.3">
      <c r="A107" s="12">
        <v>398454.83760000003</v>
      </c>
      <c r="B107" s="12">
        <v>158222.3266</v>
      </c>
      <c r="C107" s="12">
        <v>-0.56459999999999999</v>
      </c>
      <c r="D107" s="12">
        <v>106</v>
      </c>
      <c r="F107" s="12">
        <v>1.2E-2</v>
      </c>
      <c r="G107" s="12">
        <v>0.02</v>
      </c>
      <c r="H107" s="12" t="s">
        <v>240</v>
      </c>
      <c r="I107" s="12">
        <v>16</v>
      </c>
      <c r="J107" s="12">
        <v>2</v>
      </c>
      <c r="K107" s="12">
        <v>1.1890000000000001</v>
      </c>
      <c r="L107" s="12">
        <v>0.64800000000000002</v>
      </c>
      <c r="M107" s="12">
        <v>0.997</v>
      </c>
      <c r="N107" s="12">
        <v>0.89300000000000002</v>
      </c>
      <c r="O107" s="12">
        <v>1.488</v>
      </c>
      <c r="P107" s="12">
        <v>8.9999999999999993E-3</v>
      </c>
      <c r="Q107" s="12">
        <v>8.0000000000000002E-3</v>
      </c>
      <c r="R107" s="2">
        <v>43753</v>
      </c>
      <c r="S107" s="13">
        <v>0.40521990740740743</v>
      </c>
      <c r="T107" s="12">
        <v>2.04</v>
      </c>
      <c r="U107" s="12">
        <v>-82.424480785300005</v>
      </c>
      <c r="V107" s="12">
        <v>27.929370384199999</v>
      </c>
      <c r="W107" s="12">
        <v>-0.52583999999999997</v>
      </c>
    </row>
    <row r="108" spans="1:23" x14ac:dyDescent="0.3">
      <c r="A108" s="12">
        <v>398455.02</v>
      </c>
      <c r="B108" s="12">
        <v>158217.32579999999</v>
      </c>
      <c r="C108" s="12">
        <v>-0.55559999999999998</v>
      </c>
      <c r="D108" s="12">
        <v>107</v>
      </c>
      <c r="F108" s="12">
        <v>1.2999999999999999E-2</v>
      </c>
      <c r="G108" s="12">
        <v>2.1999999999999999E-2</v>
      </c>
      <c r="H108" s="12" t="s">
        <v>240</v>
      </c>
      <c r="I108" s="12">
        <v>14</v>
      </c>
      <c r="J108" s="12">
        <v>2</v>
      </c>
      <c r="K108" s="12">
        <v>1.56</v>
      </c>
      <c r="L108" s="12">
        <v>0.81499999999999995</v>
      </c>
      <c r="M108" s="12">
        <v>1.33</v>
      </c>
      <c r="N108" s="12">
        <v>1.375</v>
      </c>
      <c r="O108" s="12">
        <v>2.0790000000000002</v>
      </c>
      <c r="P108" s="12">
        <v>8.9999999999999993E-3</v>
      </c>
      <c r="Q108" s="12">
        <v>8.9999999999999993E-3</v>
      </c>
      <c r="R108" s="2">
        <v>43753</v>
      </c>
      <c r="S108" s="13">
        <v>0.40542824074074074</v>
      </c>
      <c r="T108" s="12">
        <v>2.04</v>
      </c>
      <c r="U108" s="12">
        <v>-82.4245316011</v>
      </c>
      <c r="V108" s="12">
        <v>27.929371873600001</v>
      </c>
      <c r="W108" s="12">
        <v>-0.51666999999999996</v>
      </c>
    </row>
    <row r="109" spans="1:23" x14ac:dyDescent="0.3">
      <c r="A109" s="12">
        <v>398455.33659999998</v>
      </c>
      <c r="B109" s="12">
        <v>158215.50779999999</v>
      </c>
      <c r="C109" s="12">
        <v>-0.54059999999999997</v>
      </c>
      <c r="D109" s="12">
        <v>108</v>
      </c>
      <c r="F109" s="12">
        <v>1.2999999999999999E-2</v>
      </c>
      <c r="G109" s="12">
        <v>2.1000000000000001E-2</v>
      </c>
      <c r="H109" s="12" t="s">
        <v>240</v>
      </c>
      <c r="I109" s="12">
        <v>13</v>
      </c>
      <c r="J109" s="12">
        <v>2</v>
      </c>
      <c r="K109" s="12">
        <v>1.633</v>
      </c>
      <c r="L109" s="12">
        <v>0.82099999999999995</v>
      </c>
      <c r="M109" s="12">
        <v>1.411</v>
      </c>
      <c r="N109" s="12">
        <v>1.5</v>
      </c>
      <c r="O109" s="12">
        <v>2.2170000000000001</v>
      </c>
      <c r="P109" s="12">
        <v>8.9999999999999993E-3</v>
      </c>
      <c r="Q109" s="12">
        <v>8.9999999999999993E-3</v>
      </c>
      <c r="R109" s="2">
        <v>43753</v>
      </c>
      <c r="S109" s="13">
        <v>0.40557870370370369</v>
      </c>
      <c r="T109" s="12">
        <v>2.04</v>
      </c>
      <c r="U109" s="12">
        <v>-82.424550083599996</v>
      </c>
      <c r="V109" s="12">
        <v>27.9293746737</v>
      </c>
      <c r="W109" s="12">
        <v>-0.50160000000000005</v>
      </c>
    </row>
    <row r="110" spans="1:23" x14ac:dyDescent="0.3">
      <c r="A110" s="12">
        <v>398455.32510000002</v>
      </c>
      <c r="B110" s="12">
        <v>158214.21059999999</v>
      </c>
      <c r="C110" s="12">
        <v>-0.52610000000000001</v>
      </c>
      <c r="D110" s="12">
        <v>109</v>
      </c>
      <c r="F110" s="12">
        <v>1.2999999999999999E-2</v>
      </c>
      <c r="G110" s="12">
        <v>2.1999999999999999E-2</v>
      </c>
      <c r="H110" s="12" t="s">
        <v>240</v>
      </c>
      <c r="I110" s="12">
        <v>14</v>
      </c>
      <c r="J110" s="12">
        <v>1</v>
      </c>
      <c r="K110" s="12">
        <v>1.5609999999999999</v>
      </c>
      <c r="L110" s="12">
        <v>0.81599999999999995</v>
      </c>
      <c r="M110" s="12">
        <v>1.33</v>
      </c>
      <c r="N110" s="12">
        <v>1.3759999999999999</v>
      </c>
      <c r="O110" s="12">
        <v>2.081</v>
      </c>
      <c r="P110" s="12">
        <v>8.9999999999999993E-3</v>
      </c>
      <c r="Q110" s="12">
        <v>8.9999999999999993E-3</v>
      </c>
      <c r="R110" s="2">
        <v>43753</v>
      </c>
      <c r="S110" s="13">
        <v>0.40569444444444441</v>
      </c>
      <c r="T110" s="12">
        <v>2.04</v>
      </c>
      <c r="U110" s="12">
        <v>-82.424563262999996</v>
      </c>
      <c r="V110" s="12">
        <v>27.929374529299999</v>
      </c>
      <c r="W110" s="12">
        <v>-0.48705999999999999</v>
      </c>
    </row>
    <row r="111" spans="1:23" x14ac:dyDescent="0.3">
      <c r="A111" s="12">
        <v>398455.36320000002</v>
      </c>
      <c r="B111" s="12">
        <v>158213.5987</v>
      </c>
      <c r="C111" s="12">
        <v>-0.5151</v>
      </c>
      <c r="D111" s="12">
        <v>110</v>
      </c>
      <c r="F111" s="12">
        <v>1.2999999999999999E-2</v>
      </c>
      <c r="G111" s="12">
        <v>2.1999999999999999E-2</v>
      </c>
      <c r="H111" s="12" t="s">
        <v>240</v>
      </c>
      <c r="I111" s="12">
        <v>14</v>
      </c>
      <c r="J111" s="12">
        <v>3</v>
      </c>
      <c r="K111" s="12">
        <v>1.5609999999999999</v>
      </c>
      <c r="L111" s="12">
        <v>0.81599999999999995</v>
      </c>
      <c r="M111" s="12">
        <v>1.33</v>
      </c>
      <c r="N111" s="12">
        <v>1.377</v>
      </c>
      <c r="O111" s="12">
        <v>2.081</v>
      </c>
      <c r="P111" s="12">
        <v>8.9999999999999993E-3</v>
      </c>
      <c r="Q111" s="12">
        <v>8.9999999999999993E-3</v>
      </c>
      <c r="R111" s="2">
        <v>43753</v>
      </c>
      <c r="S111" s="13">
        <v>0.4057986111111111</v>
      </c>
      <c r="T111" s="12">
        <v>2.04</v>
      </c>
      <c r="U111" s="12">
        <v>-82.424569481399999</v>
      </c>
      <c r="V111" s="12">
        <v>27.929374853999999</v>
      </c>
      <c r="W111" s="12">
        <v>-0.47604000000000002</v>
      </c>
    </row>
    <row r="112" spans="1:23" x14ac:dyDescent="0.3">
      <c r="A112" s="12">
        <v>398455.07390000002</v>
      </c>
      <c r="B112" s="12">
        <v>158212.38889999999</v>
      </c>
      <c r="C112" s="12">
        <v>-0.31740000000000002</v>
      </c>
      <c r="D112" s="12">
        <v>111</v>
      </c>
      <c r="E112" s="12" t="s">
        <v>299</v>
      </c>
      <c r="F112" s="12">
        <v>1.4E-2</v>
      </c>
      <c r="G112" s="12">
        <v>2.1999999999999999E-2</v>
      </c>
      <c r="H112" s="12" t="s">
        <v>240</v>
      </c>
      <c r="I112" s="12">
        <v>14</v>
      </c>
      <c r="J112" s="12">
        <v>2</v>
      </c>
      <c r="K112" s="12">
        <v>1.5620000000000001</v>
      </c>
      <c r="L112" s="12">
        <v>0.81699999999999995</v>
      </c>
      <c r="M112" s="12">
        <v>1.331</v>
      </c>
      <c r="N112" s="12">
        <v>1.3779999999999999</v>
      </c>
      <c r="O112" s="12">
        <v>2.0819999999999999</v>
      </c>
      <c r="P112" s="12">
        <v>0.01</v>
      </c>
      <c r="Q112" s="12">
        <v>0.01</v>
      </c>
      <c r="R112" s="2">
        <v>43753</v>
      </c>
      <c r="S112" s="13">
        <v>0.40597222222222223</v>
      </c>
      <c r="T112" s="12">
        <v>2.04</v>
      </c>
      <c r="U112" s="12">
        <v>-82.424581763099994</v>
      </c>
      <c r="V112" s="12">
        <v>27.9293722054</v>
      </c>
      <c r="W112" s="12">
        <v>-0.27829999999999999</v>
      </c>
    </row>
    <row r="113" spans="1:23" x14ac:dyDescent="0.3">
      <c r="A113" s="12">
        <v>398455.0465</v>
      </c>
      <c r="B113" s="12">
        <v>158211.55840000001</v>
      </c>
      <c r="C113" s="12">
        <v>-0.33789999999999998</v>
      </c>
      <c r="D113" s="12">
        <v>112</v>
      </c>
      <c r="E113" s="12" t="s">
        <v>299</v>
      </c>
      <c r="F113" s="12">
        <v>1.2999999999999999E-2</v>
      </c>
      <c r="G113" s="12">
        <v>2.1999999999999999E-2</v>
      </c>
      <c r="H113" s="12" t="s">
        <v>240</v>
      </c>
      <c r="I113" s="12">
        <v>13</v>
      </c>
      <c r="J113" s="12">
        <v>2</v>
      </c>
      <c r="K113" s="12">
        <v>1.5620000000000001</v>
      </c>
      <c r="L113" s="12">
        <v>0.81699999999999995</v>
      </c>
      <c r="M113" s="12">
        <v>1.331</v>
      </c>
      <c r="N113" s="12">
        <v>1.3779999999999999</v>
      </c>
      <c r="O113" s="12">
        <v>2.0830000000000002</v>
      </c>
      <c r="P113" s="12">
        <v>8.9999999999999993E-3</v>
      </c>
      <c r="Q113" s="12">
        <v>8.9999999999999993E-3</v>
      </c>
      <c r="R113" s="2">
        <v>43753</v>
      </c>
      <c r="S113" s="13">
        <v>0.40608796296296296</v>
      </c>
      <c r="T113" s="12">
        <v>2.04</v>
      </c>
      <c r="U113" s="12">
        <v>-82.424590200200001</v>
      </c>
      <c r="V113" s="12">
        <v>27.9293719321</v>
      </c>
      <c r="W113" s="12">
        <v>-0.29876999999999998</v>
      </c>
    </row>
    <row r="114" spans="1:23" x14ac:dyDescent="0.3">
      <c r="A114" s="12">
        <v>398462.48969999998</v>
      </c>
      <c r="B114" s="12">
        <v>158209.2715</v>
      </c>
      <c r="C114" s="12">
        <v>-0.18609999999999999</v>
      </c>
      <c r="D114" s="12">
        <v>113</v>
      </c>
      <c r="E114" s="12" t="s">
        <v>299</v>
      </c>
      <c r="F114" s="12">
        <v>1.4E-2</v>
      </c>
      <c r="G114" s="12">
        <v>2.4E-2</v>
      </c>
      <c r="H114" s="12" t="s">
        <v>240</v>
      </c>
      <c r="I114" s="12">
        <v>12</v>
      </c>
      <c r="J114" s="12">
        <v>2</v>
      </c>
      <c r="K114" s="12">
        <v>2.0299999999999998</v>
      </c>
      <c r="L114" s="12">
        <v>1.089</v>
      </c>
      <c r="M114" s="12">
        <v>1.7130000000000001</v>
      </c>
      <c r="N114" s="12">
        <v>1.913</v>
      </c>
      <c r="O114" s="12">
        <v>2.79</v>
      </c>
      <c r="P114" s="12">
        <v>8.9999999999999993E-3</v>
      </c>
      <c r="Q114" s="12">
        <v>1.0999999999999999E-2</v>
      </c>
      <c r="R114" s="2">
        <v>43753</v>
      </c>
      <c r="S114" s="13">
        <v>0.40644675925925927</v>
      </c>
      <c r="T114" s="12">
        <v>2.04</v>
      </c>
      <c r="U114" s="12">
        <v>-82.424613698200005</v>
      </c>
      <c r="V114" s="12">
        <v>27.929439028400001</v>
      </c>
      <c r="W114" s="12">
        <v>-0.14682999999999999</v>
      </c>
    </row>
    <row r="115" spans="1:23" x14ac:dyDescent="0.3">
      <c r="A115" s="12">
        <v>398462.9681</v>
      </c>
      <c r="B115" s="12">
        <v>158210.6501</v>
      </c>
      <c r="C115" s="12">
        <v>-0.3846</v>
      </c>
      <c r="D115" s="12">
        <v>114</v>
      </c>
      <c r="E115" s="12" t="s">
        <v>299</v>
      </c>
      <c r="F115" s="12">
        <v>1.2999999999999999E-2</v>
      </c>
      <c r="G115" s="12">
        <v>2.1000000000000001E-2</v>
      </c>
      <c r="H115" s="12" t="s">
        <v>240</v>
      </c>
      <c r="I115" s="12">
        <v>13</v>
      </c>
      <c r="J115" s="12">
        <v>2</v>
      </c>
      <c r="K115" s="12">
        <v>2.0289999999999999</v>
      </c>
      <c r="L115" s="12">
        <v>1.089</v>
      </c>
      <c r="M115" s="12">
        <v>1.712</v>
      </c>
      <c r="N115" s="12">
        <v>1.9119999999999999</v>
      </c>
      <c r="O115" s="12">
        <v>2.7879999999999998</v>
      </c>
      <c r="P115" s="12">
        <v>8.9999999999999993E-3</v>
      </c>
      <c r="Q115" s="12">
        <v>8.9999999999999993E-3</v>
      </c>
      <c r="R115" s="2">
        <v>43753</v>
      </c>
      <c r="S115" s="13">
        <v>0.40662037037037035</v>
      </c>
      <c r="T115" s="12">
        <v>2.04</v>
      </c>
      <c r="U115" s="12">
        <v>-82.424599708100004</v>
      </c>
      <c r="V115" s="12">
        <v>27.929443388700001</v>
      </c>
      <c r="W115" s="12">
        <v>-0.34537000000000001</v>
      </c>
    </row>
    <row r="116" spans="1:23" x14ac:dyDescent="0.3">
      <c r="A116" s="12">
        <v>398463.11080000002</v>
      </c>
      <c r="B116" s="12">
        <v>158211.65489999999</v>
      </c>
      <c r="C116" s="12">
        <v>-0.4647</v>
      </c>
      <c r="D116" s="12">
        <v>115</v>
      </c>
      <c r="E116" s="12" t="s">
        <v>299</v>
      </c>
      <c r="F116" s="12">
        <v>1.2999999999999999E-2</v>
      </c>
      <c r="G116" s="12">
        <v>2.1000000000000001E-2</v>
      </c>
      <c r="H116" s="12" t="s">
        <v>240</v>
      </c>
      <c r="I116" s="12">
        <v>14</v>
      </c>
      <c r="J116" s="12">
        <v>2</v>
      </c>
      <c r="K116" s="12">
        <v>1.5640000000000001</v>
      </c>
      <c r="L116" s="12">
        <v>0.82</v>
      </c>
      <c r="M116" s="12">
        <v>1.3320000000000001</v>
      </c>
      <c r="N116" s="12">
        <v>1.381</v>
      </c>
      <c r="O116" s="12">
        <v>2.0870000000000002</v>
      </c>
      <c r="P116" s="12">
        <v>8.9999999999999993E-3</v>
      </c>
      <c r="Q116" s="12">
        <v>8.9999999999999993E-3</v>
      </c>
      <c r="R116" s="2">
        <v>43753</v>
      </c>
      <c r="S116" s="13">
        <v>0.40672453703703698</v>
      </c>
      <c r="T116" s="12">
        <v>2.04</v>
      </c>
      <c r="U116" s="12">
        <v>-82.424589504099998</v>
      </c>
      <c r="V116" s="12">
        <v>27.9294447079</v>
      </c>
      <c r="W116" s="12">
        <v>-0.42549999999999999</v>
      </c>
    </row>
    <row r="117" spans="1:23" x14ac:dyDescent="0.3">
      <c r="A117" s="12">
        <v>398463.3921</v>
      </c>
      <c r="B117" s="12">
        <v>158212.93599999999</v>
      </c>
      <c r="C117" s="12">
        <v>-0.55130000000000001</v>
      </c>
      <c r="D117" s="12">
        <v>116</v>
      </c>
      <c r="F117" s="12">
        <v>1.2999999999999999E-2</v>
      </c>
      <c r="G117" s="12">
        <v>2.1000000000000001E-2</v>
      </c>
      <c r="H117" s="12" t="s">
        <v>240</v>
      </c>
      <c r="I117" s="12">
        <v>14</v>
      </c>
      <c r="J117" s="12">
        <v>2</v>
      </c>
      <c r="K117" s="12">
        <v>1.5649999999999999</v>
      </c>
      <c r="L117" s="12">
        <v>0.82</v>
      </c>
      <c r="M117" s="12">
        <v>1.3320000000000001</v>
      </c>
      <c r="N117" s="12">
        <v>1.381</v>
      </c>
      <c r="O117" s="12">
        <v>2.0870000000000002</v>
      </c>
      <c r="P117" s="12">
        <v>8.9999999999999993E-3</v>
      </c>
      <c r="Q117" s="12">
        <v>8.9999999999999993E-3</v>
      </c>
      <c r="R117" s="2">
        <v>43753</v>
      </c>
      <c r="S117" s="13">
        <v>0.40686342592592589</v>
      </c>
      <c r="T117" s="12">
        <v>2.04</v>
      </c>
      <c r="U117" s="12">
        <v>-82.424576497800004</v>
      </c>
      <c r="V117" s="12">
        <v>27.9294472865</v>
      </c>
      <c r="W117" s="12">
        <v>-0.51214000000000004</v>
      </c>
    </row>
    <row r="118" spans="1:23" x14ac:dyDescent="0.3">
      <c r="A118" s="12">
        <v>398463.90830000001</v>
      </c>
      <c r="B118" s="12">
        <v>158216.13560000001</v>
      </c>
      <c r="C118" s="12">
        <v>-0.55379999999999996</v>
      </c>
      <c r="D118" s="12">
        <v>117</v>
      </c>
      <c r="F118" s="12">
        <v>1.2999999999999999E-2</v>
      </c>
      <c r="G118" s="12">
        <v>2.1999999999999999E-2</v>
      </c>
      <c r="H118" s="12" t="s">
        <v>240</v>
      </c>
      <c r="I118" s="12">
        <v>14</v>
      </c>
      <c r="J118" s="12">
        <v>2</v>
      </c>
      <c r="K118" s="12">
        <v>1.641</v>
      </c>
      <c r="L118" s="12">
        <v>0.82699999999999996</v>
      </c>
      <c r="M118" s="12">
        <v>1.4179999999999999</v>
      </c>
      <c r="N118" s="12">
        <v>1.512</v>
      </c>
      <c r="O118" s="12">
        <v>2.2320000000000002</v>
      </c>
      <c r="P118" s="12">
        <v>8.9999999999999993E-3</v>
      </c>
      <c r="Q118" s="12">
        <v>8.9999999999999993E-3</v>
      </c>
      <c r="R118" s="2">
        <v>43753</v>
      </c>
      <c r="S118" s="13">
        <v>0.40703703703703703</v>
      </c>
      <c r="T118" s="12">
        <v>2.04</v>
      </c>
      <c r="U118" s="12">
        <v>-82.424544007199998</v>
      </c>
      <c r="V118" s="12">
        <v>27.9294520449</v>
      </c>
      <c r="W118" s="12">
        <v>-0.51475000000000004</v>
      </c>
    </row>
    <row r="119" spans="1:23" x14ac:dyDescent="0.3">
      <c r="A119" s="12">
        <v>398464.5528</v>
      </c>
      <c r="B119" s="12">
        <v>158221.64679999999</v>
      </c>
      <c r="C119" s="12">
        <v>-0.61</v>
      </c>
      <c r="D119" s="12">
        <v>118</v>
      </c>
      <c r="F119" s="12">
        <v>1.2E-2</v>
      </c>
      <c r="G119" s="12">
        <v>1.9E-2</v>
      </c>
      <c r="H119" s="12" t="s">
        <v>240</v>
      </c>
      <c r="I119" s="12">
        <v>13</v>
      </c>
      <c r="J119" s="12">
        <v>2</v>
      </c>
      <c r="K119" s="12">
        <v>1.385</v>
      </c>
      <c r="L119" s="12">
        <v>0.76500000000000001</v>
      </c>
      <c r="M119" s="12">
        <v>1.1539999999999999</v>
      </c>
      <c r="N119" s="12">
        <v>1.0840000000000001</v>
      </c>
      <c r="O119" s="12">
        <v>1.7589999999999999</v>
      </c>
      <c r="P119" s="12">
        <v>8.9999999999999993E-3</v>
      </c>
      <c r="Q119" s="12">
        <v>8.0000000000000002E-3</v>
      </c>
      <c r="R119" s="2">
        <v>43753</v>
      </c>
      <c r="S119" s="13">
        <v>0.40726851851851853</v>
      </c>
      <c r="T119" s="12">
        <v>2.04</v>
      </c>
      <c r="U119" s="12">
        <v>-82.424488034800007</v>
      </c>
      <c r="V119" s="12">
        <v>27.929458033500001</v>
      </c>
      <c r="W119" s="12">
        <v>-0.57113000000000003</v>
      </c>
    </row>
    <row r="120" spans="1:23" x14ac:dyDescent="0.3">
      <c r="A120" s="12">
        <v>398465.81410000002</v>
      </c>
      <c r="B120" s="12">
        <v>158227.30600000001</v>
      </c>
      <c r="C120" s="12">
        <v>-0.66159999999999997</v>
      </c>
      <c r="D120" s="12">
        <v>119</v>
      </c>
      <c r="F120" s="12">
        <v>1.2E-2</v>
      </c>
      <c r="G120" s="12">
        <v>1.7999999999999999E-2</v>
      </c>
      <c r="H120" s="12" t="s">
        <v>240</v>
      </c>
      <c r="I120" s="12">
        <v>15</v>
      </c>
      <c r="J120" s="12">
        <v>2</v>
      </c>
      <c r="K120" s="12">
        <v>1.3089999999999999</v>
      </c>
      <c r="L120" s="12">
        <v>0.72799999999999998</v>
      </c>
      <c r="M120" s="12">
        <v>1.0880000000000001</v>
      </c>
      <c r="N120" s="12">
        <v>1.0509999999999999</v>
      </c>
      <c r="O120" s="12">
        <v>1.679</v>
      </c>
      <c r="P120" s="12">
        <v>8.0000000000000002E-3</v>
      </c>
      <c r="Q120" s="12">
        <v>8.0000000000000002E-3</v>
      </c>
      <c r="R120" s="2">
        <v>43753</v>
      </c>
      <c r="S120" s="13">
        <v>0.40748842592592593</v>
      </c>
      <c r="T120" s="12">
        <v>2.04</v>
      </c>
      <c r="U120" s="12">
        <v>-82.424430580399999</v>
      </c>
      <c r="V120" s="12">
        <v>27.9294695928</v>
      </c>
      <c r="W120" s="12">
        <v>-0.62290999999999996</v>
      </c>
    </row>
    <row r="121" spans="1:23" x14ac:dyDescent="0.3">
      <c r="A121" s="12">
        <v>398466.96419999999</v>
      </c>
      <c r="B121" s="12">
        <v>158232.38959999999</v>
      </c>
      <c r="C121" s="12">
        <v>-0.6946</v>
      </c>
      <c r="D121" s="12">
        <v>120</v>
      </c>
      <c r="F121" s="12">
        <v>1.2E-2</v>
      </c>
      <c r="G121" s="12">
        <v>1.7999999999999999E-2</v>
      </c>
      <c r="H121" s="12" t="s">
        <v>240</v>
      </c>
      <c r="I121" s="12">
        <v>15</v>
      </c>
      <c r="J121" s="12">
        <v>1</v>
      </c>
      <c r="K121" s="12">
        <v>1.244</v>
      </c>
      <c r="L121" s="12">
        <v>0.71</v>
      </c>
      <c r="M121" s="12">
        <v>1.022</v>
      </c>
      <c r="N121" s="12">
        <v>0.95299999999999996</v>
      </c>
      <c r="O121" s="12">
        <v>1.5680000000000001</v>
      </c>
      <c r="P121" s="12">
        <v>8.9999999999999993E-3</v>
      </c>
      <c r="Q121" s="12">
        <v>8.0000000000000002E-3</v>
      </c>
      <c r="R121" s="2">
        <v>43753</v>
      </c>
      <c r="S121" s="13">
        <v>0.40773148148148147</v>
      </c>
      <c r="T121" s="12">
        <v>2.04</v>
      </c>
      <c r="U121" s="12">
        <v>-82.424378970299998</v>
      </c>
      <c r="V121" s="12">
        <v>27.9294801305</v>
      </c>
      <c r="W121" s="12">
        <v>-0.65607000000000004</v>
      </c>
    </row>
    <row r="122" spans="1:23" x14ac:dyDescent="0.3">
      <c r="A122" s="12">
        <v>398477.2401</v>
      </c>
      <c r="B122" s="12">
        <v>158231.628</v>
      </c>
      <c r="C122" s="12">
        <v>-0.69630000000000003</v>
      </c>
      <c r="D122" s="12">
        <v>121</v>
      </c>
      <c r="F122" s="12">
        <v>1.2E-2</v>
      </c>
      <c r="G122" s="12">
        <v>1.9E-2</v>
      </c>
      <c r="H122" s="12" t="s">
        <v>240</v>
      </c>
      <c r="I122" s="12">
        <v>15</v>
      </c>
      <c r="J122" s="12">
        <v>2</v>
      </c>
      <c r="K122" s="12">
        <v>1.3080000000000001</v>
      </c>
      <c r="L122" s="12">
        <v>0.72799999999999998</v>
      </c>
      <c r="M122" s="12">
        <v>1.087</v>
      </c>
      <c r="N122" s="12">
        <v>1.05</v>
      </c>
      <c r="O122" s="12">
        <v>1.6779999999999999</v>
      </c>
      <c r="P122" s="12">
        <v>8.9999999999999993E-3</v>
      </c>
      <c r="Q122" s="12">
        <v>8.0000000000000002E-3</v>
      </c>
      <c r="R122" s="2">
        <v>43753</v>
      </c>
      <c r="S122" s="13">
        <v>0.40811342592592598</v>
      </c>
      <c r="T122" s="12">
        <v>2.04</v>
      </c>
      <c r="U122" s="12">
        <v>-82.424387070500003</v>
      </c>
      <c r="V122" s="12">
        <v>27.929572836999998</v>
      </c>
      <c r="W122" s="12">
        <v>-0.65766999999999998</v>
      </c>
    </row>
    <row r="123" spans="1:23" x14ac:dyDescent="0.3">
      <c r="A123" s="12">
        <v>398477.67979999998</v>
      </c>
      <c r="B123" s="12">
        <v>158228.3554</v>
      </c>
      <c r="C123" s="12">
        <v>-0.6825</v>
      </c>
      <c r="D123" s="12">
        <v>122</v>
      </c>
      <c r="F123" s="12">
        <v>1.2E-2</v>
      </c>
      <c r="G123" s="12">
        <v>1.7999999999999999E-2</v>
      </c>
      <c r="H123" s="12" t="s">
        <v>240</v>
      </c>
      <c r="I123" s="12">
        <v>14</v>
      </c>
      <c r="J123" s="12">
        <v>2</v>
      </c>
      <c r="K123" s="12">
        <v>1.244</v>
      </c>
      <c r="L123" s="12">
        <v>0.71</v>
      </c>
      <c r="M123" s="12">
        <v>1.022</v>
      </c>
      <c r="N123" s="12">
        <v>0.95299999999999996</v>
      </c>
      <c r="O123" s="12">
        <v>1.5669999999999999</v>
      </c>
      <c r="P123" s="12">
        <v>8.9999999999999993E-3</v>
      </c>
      <c r="Q123" s="12">
        <v>8.0000000000000002E-3</v>
      </c>
      <c r="R123" s="2">
        <v>43753</v>
      </c>
      <c r="S123" s="13">
        <v>0.4082986111111111</v>
      </c>
      <c r="T123" s="12">
        <v>2.04</v>
      </c>
      <c r="U123" s="12">
        <v>-82.424420336500006</v>
      </c>
      <c r="V123" s="12">
        <v>27.929576702399999</v>
      </c>
      <c r="W123" s="12">
        <v>-0.64375000000000004</v>
      </c>
    </row>
    <row r="124" spans="1:23" x14ac:dyDescent="0.3">
      <c r="A124" s="12">
        <v>398478.0221</v>
      </c>
      <c r="B124" s="12">
        <v>158223.51749999999</v>
      </c>
      <c r="C124" s="12">
        <v>-0.67269999999999996</v>
      </c>
      <c r="D124" s="12">
        <v>123</v>
      </c>
      <c r="F124" s="12">
        <v>1.2E-2</v>
      </c>
      <c r="G124" s="12">
        <v>1.7999999999999999E-2</v>
      </c>
      <c r="H124" s="12" t="s">
        <v>240</v>
      </c>
      <c r="I124" s="12">
        <v>14</v>
      </c>
      <c r="J124" s="12">
        <v>2</v>
      </c>
      <c r="K124" s="12">
        <v>1.403</v>
      </c>
      <c r="L124" s="12">
        <v>0.80200000000000005</v>
      </c>
      <c r="M124" s="12">
        <v>1.1519999999999999</v>
      </c>
      <c r="N124" s="12">
        <v>1.181</v>
      </c>
      <c r="O124" s="12">
        <v>1.8340000000000001</v>
      </c>
      <c r="P124" s="12">
        <v>8.9999999999999993E-3</v>
      </c>
      <c r="Q124" s="12">
        <v>8.0000000000000002E-3</v>
      </c>
      <c r="R124" s="2">
        <v>43753</v>
      </c>
      <c r="S124" s="13">
        <v>0.4085185185185185</v>
      </c>
      <c r="T124" s="12">
        <v>2.04</v>
      </c>
      <c r="U124" s="12">
        <v>-82.424469502899996</v>
      </c>
      <c r="V124" s="12">
        <v>27.929579639899998</v>
      </c>
      <c r="W124" s="12">
        <v>-0.63378999999999996</v>
      </c>
    </row>
    <row r="125" spans="1:23" x14ac:dyDescent="0.3">
      <c r="A125" s="12">
        <v>398478.26500000001</v>
      </c>
      <c r="B125" s="12">
        <v>158218.64009999999</v>
      </c>
      <c r="C125" s="12">
        <v>-0.63880000000000003</v>
      </c>
      <c r="D125" s="12">
        <v>124</v>
      </c>
      <c r="F125" s="12">
        <v>1.2E-2</v>
      </c>
      <c r="G125" s="12">
        <v>1.7999999999999999E-2</v>
      </c>
      <c r="H125" s="12" t="s">
        <v>240</v>
      </c>
      <c r="I125" s="12">
        <v>14</v>
      </c>
      <c r="J125" s="12">
        <v>2</v>
      </c>
      <c r="K125" s="12">
        <v>1.3080000000000001</v>
      </c>
      <c r="L125" s="12">
        <v>0.72799999999999998</v>
      </c>
      <c r="M125" s="12">
        <v>1.087</v>
      </c>
      <c r="N125" s="12">
        <v>1.05</v>
      </c>
      <c r="O125" s="12">
        <v>1.677</v>
      </c>
      <c r="P125" s="12">
        <v>8.9999999999999993E-3</v>
      </c>
      <c r="Q125" s="12">
        <v>8.0000000000000002E-3</v>
      </c>
      <c r="R125" s="2">
        <v>43753</v>
      </c>
      <c r="S125" s="13">
        <v>0.40873842592592591</v>
      </c>
      <c r="T125" s="12">
        <v>2.04</v>
      </c>
      <c r="U125" s="12">
        <v>-82.424519067099993</v>
      </c>
      <c r="V125" s="12">
        <v>27.9295816791</v>
      </c>
      <c r="W125" s="12">
        <v>-0.59972000000000003</v>
      </c>
    </row>
    <row r="126" spans="1:23" x14ac:dyDescent="0.3">
      <c r="A126" s="12">
        <v>398477.98729999998</v>
      </c>
      <c r="B126" s="12">
        <v>158213.11069999999</v>
      </c>
      <c r="C126" s="12">
        <v>-0.55479999999999996</v>
      </c>
      <c r="D126" s="12">
        <v>125</v>
      </c>
      <c r="F126" s="12">
        <v>1.0999999999999999E-2</v>
      </c>
      <c r="G126" s="12">
        <v>1.7000000000000001E-2</v>
      </c>
      <c r="H126" s="12" t="s">
        <v>240</v>
      </c>
      <c r="I126" s="12">
        <v>15</v>
      </c>
      <c r="J126" s="12">
        <v>2</v>
      </c>
      <c r="K126" s="12">
        <v>1.2430000000000001</v>
      </c>
      <c r="L126" s="12">
        <v>0.71</v>
      </c>
      <c r="M126" s="12">
        <v>1.0209999999999999</v>
      </c>
      <c r="N126" s="12">
        <v>0.95199999999999996</v>
      </c>
      <c r="O126" s="12">
        <v>1.5660000000000001</v>
      </c>
      <c r="P126" s="12">
        <v>8.0000000000000002E-3</v>
      </c>
      <c r="Q126" s="12">
        <v>8.0000000000000002E-3</v>
      </c>
      <c r="R126" s="2">
        <v>43753</v>
      </c>
      <c r="S126" s="13">
        <v>0.40896990740740741</v>
      </c>
      <c r="T126" s="12">
        <v>2.04</v>
      </c>
      <c r="U126" s="12">
        <v>-82.424575237499994</v>
      </c>
      <c r="V126" s="12">
        <v>27.929578999899999</v>
      </c>
      <c r="W126" s="12">
        <v>-0.51553000000000004</v>
      </c>
    </row>
    <row r="127" spans="1:23" x14ac:dyDescent="0.3">
      <c r="A127" s="12">
        <v>398476.59480000002</v>
      </c>
      <c r="B127" s="12">
        <v>158209.1269</v>
      </c>
      <c r="C127" s="12">
        <v>-0.55820000000000003</v>
      </c>
      <c r="D127" s="12">
        <v>126</v>
      </c>
      <c r="F127" s="12">
        <v>1.2E-2</v>
      </c>
      <c r="G127" s="12">
        <v>1.7999999999999999E-2</v>
      </c>
      <c r="H127" s="12" t="s">
        <v>240</v>
      </c>
      <c r="I127" s="12">
        <v>15</v>
      </c>
      <c r="J127" s="12">
        <v>1</v>
      </c>
      <c r="K127" s="12">
        <v>1.679</v>
      </c>
      <c r="L127" s="12">
        <v>0.88900000000000001</v>
      </c>
      <c r="M127" s="12">
        <v>1.4239999999999999</v>
      </c>
      <c r="N127" s="12">
        <v>1.4630000000000001</v>
      </c>
      <c r="O127" s="12">
        <v>2.2269999999999999</v>
      </c>
      <c r="P127" s="12">
        <v>8.9999999999999993E-3</v>
      </c>
      <c r="Q127" s="12">
        <v>8.0000000000000002E-3</v>
      </c>
      <c r="R127" s="2">
        <v>43753</v>
      </c>
      <c r="S127" s="13">
        <v>0.40916666666666668</v>
      </c>
      <c r="T127" s="12">
        <v>2.04</v>
      </c>
      <c r="U127" s="12">
        <v>-82.424615664800001</v>
      </c>
      <c r="V127" s="12">
        <v>27.9295663091</v>
      </c>
      <c r="W127" s="12">
        <v>-0.51880000000000004</v>
      </c>
    </row>
    <row r="128" spans="1:23" x14ac:dyDescent="0.3">
      <c r="A128" s="12">
        <v>398476.00829999999</v>
      </c>
      <c r="B128" s="12">
        <v>158207.9265</v>
      </c>
      <c r="C128" s="12">
        <v>-0.50760000000000005</v>
      </c>
      <c r="D128" s="12">
        <v>127</v>
      </c>
      <c r="F128" s="12">
        <v>1.2E-2</v>
      </c>
      <c r="G128" s="12">
        <v>1.7999999999999999E-2</v>
      </c>
      <c r="H128" s="12" t="s">
        <v>240</v>
      </c>
      <c r="I128" s="12">
        <v>14</v>
      </c>
      <c r="J128" s="12">
        <v>2</v>
      </c>
      <c r="K128" s="12">
        <v>1.407</v>
      </c>
      <c r="L128" s="12">
        <v>0.80400000000000005</v>
      </c>
      <c r="M128" s="12">
        <v>1.155</v>
      </c>
      <c r="N128" s="12">
        <v>1.1859999999999999</v>
      </c>
      <c r="O128" s="12">
        <v>1.84</v>
      </c>
      <c r="P128" s="12">
        <v>8.0000000000000002E-3</v>
      </c>
      <c r="Q128" s="12">
        <v>8.0000000000000002E-3</v>
      </c>
      <c r="R128" s="2">
        <v>43753</v>
      </c>
      <c r="S128" s="13">
        <v>0.40929398148148149</v>
      </c>
      <c r="T128" s="12">
        <v>2.04</v>
      </c>
      <c r="U128" s="12">
        <v>-82.424627840499994</v>
      </c>
      <c r="V128" s="12">
        <v>27.9295609789</v>
      </c>
      <c r="W128" s="12">
        <v>-0.46816999999999998</v>
      </c>
    </row>
    <row r="129" spans="1:23" x14ac:dyDescent="0.3">
      <c r="A129" s="12">
        <v>398475.69949999999</v>
      </c>
      <c r="B129" s="12">
        <v>158206.78649999999</v>
      </c>
      <c r="C129" s="12">
        <v>-0.38769999999999999</v>
      </c>
      <c r="D129" s="12">
        <v>128</v>
      </c>
      <c r="E129" s="12" t="s">
        <v>299</v>
      </c>
      <c r="F129" s="12">
        <v>1.2E-2</v>
      </c>
      <c r="G129" s="12">
        <v>1.7999999999999999E-2</v>
      </c>
      <c r="H129" s="12" t="s">
        <v>240</v>
      </c>
      <c r="I129" s="12">
        <v>15</v>
      </c>
      <c r="J129" s="12">
        <v>2</v>
      </c>
      <c r="K129" s="12">
        <v>1.3069999999999999</v>
      </c>
      <c r="L129" s="12">
        <v>0.72699999999999998</v>
      </c>
      <c r="M129" s="12">
        <v>1.0860000000000001</v>
      </c>
      <c r="N129" s="12">
        <v>1.0489999999999999</v>
      </c>
      <c r="O129" s="12">
        <v>1.6759999999999999</v>
      </c>
      <c r="P129" s="12">
        <v>8.9999999999999993E-3</v>
      </c>
      <c r="Q129" s="12">
        <v>8.0000000000000002E-3</v>
      </c>
      <c r="R129" s="2">
        <v>43753</v>
      </c>
      <c r="S129" s="13">
        <v>0.40940972222222222</v>
      </c>
      <c r="T129" s="12">
        <v>2.04</v>
      </c>
      <c r="U129" s="12">
        <v>-82.424639412299996</v>
      </c>
      <c r="V129" s="12">
        <v>27.929558156599999</v>
      </c>
      <c r="W129" s="12">
        <v>-0.34822999999999998</v>
      </c>
    </row>
    <row r="130" spans="1:23" x14ac:dyDescent="0.3">
      <c r="A130" s="12">
        <v>398475.43589999998</v>
      </c>
      <c r="B130" s="12">
        <v>158205.41380000001</v>
      </c>
      <c r="C130" s="12">
        <v>-0.40550000000000003</v>
      </c>
      <c r="D130" s="12">
        <v>129</v>
      </c>
      <c r="E130" s="12" t="s">
        <v>299</v>
      </c>
      <c r="F130" s="12">
        <v>1.2E-2</v>
      </c>
      <c r="G130" s="12">
        <v>1.7999999999999999E-2</v>
      </c>
      <c r="H130" s="12" t="s">
        <v>240</v>
      </c>
      <c r="I130" s="12">
        <v>13</v>
      </c>
      <c r="J130" s="12">
        <v>2</v>
      </c>
      <c r="K130" s="12">
        <v>1.681</v>
      </c>
      <c r="L130" s="12">
        <v>0.89100000000000001</v>
      </c>
      <c r="M130" s="12">
        <v>1.4259999999999999</v>
      </c>
      <c r="N130" s="12">
        <v>1.4650000000000001</v>
      </c>
      <c r="O130" s="12">
        <v>2.23</v>
      </c>
      <c r="P130" s="12">
        <v>8.9999999999999993E-3</v>
      </c>
      <c r="Q130" s="12">
        <v>8.0000000000000002E-3</v>
      </c>
      <c r="R130" s="2">
        <v>43753</v>
      </c>
      <c r="S130" s="13">
        <v>0.40956018518518517</v>
      </c>
      <c r="T130" s="12">
        <v>2.04</v>
      </c>
      <c r="U130" s="12">
        <v>-82.42465335</v>
      </c>
      <c r="V130" s="12">
        <v>27.929555734800001</v>
      </c>
      <c r="W130" s="12">
        <v>-0.36598999999999998</v>
      </c>
    </row>
    <row r="131" spans="1:23" x14ac:dyDescent="0.3">
      <c r="A131" s="12">
        <v>398475.14720000001</v>
      </c>
      <c r="B131" s="12">
        <v>158203.61970000001</v>
      </c>
      <c r="C131" s="12">
        <v>-0.26419999999999999</v>
      </c>
      <c r="D131" s="12">
        <v>130</v>
      </c>
      <c r="E131" s="12" t="s">
        <v>299</v>
      </c>
      <c r="F131" s="12">
        <v>1.2E-2</v>
      </c>
      <c r="G131" s="12">
        <v>1.7999999999999999E-2</v>
      </c>
      <c r="H131" s="12" t="s">
        <v>240</v>
      </c>
      <c r="I131" s="12">
        <v>13</v>
      </c>
      <c r="J131" s="12">
        <v>2</v>
      </c>
      <c r="K131" s="12">
        <v>1.784</v>
      </c>
      <c r="L131" s="12">
        <v>0.89400000000000002</v>
      </c>
      <c r="M131" s="12">
        <v>1.544</v>
      </c>
      <c r="N131" s="12">
        <v>1.6259999999999999</v>
      </c>
      <c r="O131" s="12">
        <v>2.4140000000000001</v>
      </c>
      <c r="P131" s="12">
        <v>8.0000000000000002E-3</v>
      </c>
      <c r="Q131" s="12">
        <v>8.0000000000000002E-3</v>
      </c>
      <c r="R131" s="2">
        <v>43753</v>
      </c>
      <c r="S131" s="13">
        <v>0.40968749999999998</v>
      </c>
      <c r="T131" s="12">
        <v>2.04</v>
      </c>
      <c r="U131" s="12">
        <v>-82.424671568299999</v>
      </c>
      <c r="V131" s="12">
        <v>27.929553073400001</v>
      </c>
      <c r="W131" s="12">
        <v>-0.22463</v>
      </c>
    </row>
    <row r="132" spans="1:23" x14ac:dyDescent="0.3">
      <c r="A132" s="12">
        <v>398475.03029999998</v>
      </c>
      <c r="B132" s="12">
        <v>158202.0246</v>
      </c>
      <c r="C132" s="12">
        <v>-0.15559999999999999</v>
      </c>
      <c r="D132" s="12">
        <v>131</v>
      </c>
      <c r="E132" s="12" t="s">
        <v>299</v>
      </c>
      <c r="F132" s="12">
        <v>1.2E-2</v>
      </c>
      <c r="G132" s="12">
        <v>1.9E-2</v>
      </c>
      <c r="H132" s="12" t="s">
        <v>240</v>
      </c>
      <c r="I132" s="12">
        <v>12</v>
      </c>
      <c r="J132" s="12">
        <v>2</v>
      </c>
      <c r="K132" s="12">
        <v>1.778</v>
      </c>
      <c r="L132" s="12">
        <v>0.95799999999999996</v>
      </c>
      <c r="M132" s="12">
        <v>1.498</v>
      </c>
      <c r="N132" s="12">
        <v>1.575</v>
      </c>
      <c r="O132" s="12">
        <v>2.375</v>
      </c>
      <c r="P132" s="12">
        <v>8.9999999999999993E-3</v>
      </c>
      <c r="Q132" s="12">
        <v>8.0000000000000002E-3</v>
      </c>
      <c r="R132" s="2">
        <v>43753</v>
      </c>
      <c r="S132" s="13">
        <v>0.4098148148148148</v>
      </c>
      <c r="T132" s="12">
        <v>2.04</v>
      </c>
      <c r="U132" s="12">
        <v>-82.424687770899993</v>
      </c>
      <c r="V132" s="12">
        <v>27.9295519685</v>
      </c>
      <c r="W132" s="12">
        <v>-0.11597</v>
      </c>
    </row>
    <row r="133" spans="1:23" x14ac:dyDescent="0.3">
      <c r="A133" s="12">
        <v>398488.88579999999</v>
      </c>
      <c r="B133" s="12">
        <v>158204.53520000001</v>
      </c>
      <c r="C133" s="12">
        <v>-0.20760000000000001</v>
      </c>
      <c r="D133" s="12">
        <v>132</v>
      </c>
      <c r="F133" s="12">
        <v>8.9999999999999993E-3</v>
      </c>
      <c r="G133" s="12">
        <v>1.4E-2</v>
      </c>
      <c r="H133" s="12" t="s">
        <v>240</v>
      </c>
      <c r="I133" s="12">
        <v>12</v>
      </c>
      <c r="J133" s="12">
        <v>2</v>
      </c>
      <c r="K133" s="12">
        <v>1.6870000000000001</v>
      </c>
      <c r="L133" s="12">
        <v>0.89700000000000002</v>
      </c>
      <c r="M133" s="12">
        <v>1.429</v>
      </c>
      <c r="N133" s="12">
        <v>1.47</v>
      </c>
      <c r="O133" s="12">
        <v>2.238</v>
      </c>
      <c r="P133" s="12">
        <v>7.0000000000000001E-3</v>
      </c>
      <c r="Q133" s="12">
        <v>6.0000000000000001E-3</v>
      </c>
      <c r="R133" s="2">
        <v>43753</v>
      </c>
      <c r="S133" s="13">
        <v>0.41104166666666669</v>
      </c>
      <c r="T133" s="12">
        <v>2.04</v>
      </c>
      <c r="U133" s="12">
        <v>-82.424662751200003</v>
      </c>
      <c r="V133" s="12">
        <v>27.929677080000001</v>
      </c>
      <c r="W133" s="12">
        <v>-0.16796</v>
      </c>
    </row>
    <row r="134" spans="1:23" x14ac:dyDescent="0.3">
      <c r="A134" s="12">
        <v>398488.80369999999</v>
      </c>
      <c r="B134" s="12">
        <v>158206.38339999999</v>
      </c>
      <c r="C134" s="12">
        <v>-0.3352</v>
      </c>
      <c r="D134" s="12">
        <v>133</v>
      </c>
      <c r="F134" s="12">
        <v>0.01</v>
      </c>
      <c r="G134" s="12">
        <v>1.4999999999999999E-2</v>
      </c>
      <c r="H134" s="12" t="s">
        <v>240</v>
      </c>
      <c r="I134" s="12">
        <v>13</v>
      </c>
      <c r="J134" s="12">
        <v>2</v>
      </c>
      <c r="K134" s="12">
        <v>1.6879999999999999</v>
      </c>
      <c r="L134" s="12">
        <v>0.89800000000000002</v>
      </c>
      <c r="M134" s="12">
        <v>1.429</v>
      </c>
      <c r="N134" s="12">
        <v>1.4710000000000001</v>
      </c>
      <c r="O134" s="12">
        <v>2.2389999999999999</v>
      </c>
      <c r="P134" s="12">
        <v>7.0000000000000001E-3</v>
      </c>
      <c r="Q134" s="12">
        <v>7.0000000000000001E-3</v>
      </c>
      <c r="R134" s="2">
        <v>43753</v>
      </c>
      <c r="S134" s="13">
        <v>0.4111805555555556</v>
      </c>
      <c r="T134" s="12">
        <v>2.04</v>
      </c>
      <c r="U134" s="12">
        <v>-82.424643970100007</v>
      </c>
      <c r="V134" s="12">
        <v>27.9296763971</v>
      </c>
      <c r="W134" s="12">
        <v>-0.29561999999999999</v>
      </c>
    </row>
    <row r="135" spans="1:23" x14ac:dyDescent="0.3">
      <c r="A135" s="12">
        <v>398489.26079999999</v>
      </c>
      <c r="B135" s="12">
        <v>158208.2156</v>
      </c>
      <c r="C135" s="12">
        <v>-0.55420000000000003</v>
      </c>
      <c r="D135" s="12">
        <v>134</v>
      </c>
      <c r="F135" s="12">
        <v>0.01</v>
      </c>
      <c r="G135" s="12">
        <v>1.4999999999999999E-2</v>
      </c>
      <c r="H135" s="12" t="s">
        <v>240</v>
      </c>
      <c r="I135" s="12">
        <v>13</v>
      </c>
      <c r="J135" s="12">
        <v>2</v>
      </c>
      <c r="K135" s="12">
        <v>1.7929999999999999</v>
      </c>
      <c r="L135" s="12">
        <v>0.90100000000000002</v>
      </c>
      <c r="M135" s="12">
        <v>1.5509999999999999</v>
      </c>
      <c r="N135" s="12">
        <v>1.637</v>
      </c>
      <c r="O135" s="12">
        <v>2.4279999999999999</v>
      </c>
      <c r="P135" s="12">
        <v>7.0000000000000001E-3</v>
      </c>
      <c r="Q135" s="12">
        <v>7.0000000000000001E-3</v>
      </c>
      <c r="R135" s="2">
        <v>43753</v>
      </c>
      <c r="S135" s="13">
        <v>0.41130787037037037</v>
      </c>
      <c r="T135" s="12">
        <v>2.04</v>
      </c>
      <c r="U135" s="12">
        <v>-82.424625370599998</v>
      </c>
      <c r="V135" s="12">
        <v>27.929680579300001</v>
      </c>
      <c r="W135" s="12">
        <v>-0.51468000000000003</v>
      </c>
    </row>
    <row r="136" spans="1:23" x14ac:dyDescent="0.3">
      <c r="A136" s="12">
        <v>398489.43569999997</v>
      </c>
      <c r="B136" s="12">
        <v>158210.63889999999</v>
      </c>
      <c r="C136" s="12">
        <v>-0.57750000000000001</v>
      </c>
      <c r="D136" s="12">
        <v>135</v>
      </c>
      <c r="F136" s="12">
        <v>8.9999999999999993E-3</v>
      </c>
      <c r="G136" s="12">
        <v>1.4E-2</v>
      </c>
      <c r="H136" s="12" t="s">
        <v>240</v>
      </c>
      <c r="I136" s="12">
        <v>13</v>
      </c>
      <c r="J136" s="12">
        <v>2</v>
      </c>
      <c r="K136" s="12">
        <v>1.518</v>
      </c>
      <c r="L136" s="12">
        <v>0.81499999999999995</v>
      </c>
      <c r="M136" s="12">
        <v>1.28</v>
      </c>
      <c r="N136" s="12">
        <v>1.363</v>
      </c>
      <c r="O136" s="12">
        <v>2.04</v>
      </c>
      <c r="P136" s="12">
        <v>7.0000000000000001E-3</v>
      </c>
      <c r="Q136" s="12">
        <v>6.0000000000000001E-3</v>
      </c>
      <c r="R136" s="2">
        <v>43753</v>
      </c>
      <c r="S136" s="13">
        <v>0.41144675925925928</v>
      </c>
      <c r="T136" s="12">
        <v>2.04</v>
      </c>
      <c r="U136" s="12">
        <v>-82.424600755399993</v>
      </c>
      <c r="V136" s="12">
        <v>27.929682233600001</v>
      </c>
      <c r="W136" s="12">
        <v>-0.53805999999999998</v>
      </c>
    </row>
    <row r="137" spans="1:23" x14ac:dyDescent="0.3">
      <c r="A137" s="12">
        <v>398490.03899999999</v>
      </c>
      <c r="B137" s="12">
        <v>158214.87640000001</v>
      </c>
      <c r="C137" s="12">
        <v>-0.6149</v>
      </c>
      <c r="D137" s="12">
        <v>136</v>
      </c>
      <c r="F137" s="12">
        <v>8.9999999999999993E-3</v>
      </c>
      <c r="G137" s="12">
        <v>1.4E-2</v>
      </c>
      <c r="H137" s="12" t="s">
        <v>240</v>
      </c>
      <c r="I137" s="12">
        <v>15</v>
      </c>
      <c r="J137" s="12">
        <v>2</v>
      </c>
      <c r="K137" s="12">
        <v>1.2410000000000001</v>
      </c>
      <c r="L137" s="12">
        <v>0.71</v>
      </c>
      <c r="M137" s="12">
        <v>1.018</v>
      </c>
      <c r="N137" s="12">
        <v>0.94699999999999995</v>
      </c>
      <c r="O137" s="12">
        <v>1.5609999999999999</v>
      </c>
      <c r="P137" s="12">
        <v>7.0000000000000001E-3</v>
      </c>
      <c r="Q137" s="12">
        <v>6.0000000000000001E-3</v>
      </c>
      <c r="R137" s="2">
        <v>43753</v>
      </c>
      <c r="S137" s="13">
        <v>0.41162037037037041</v>
      </c>
      <c r="T137" s="12">
        <v>2.04</v>
      </c>
      <c r="U137" s="12">
        <v>-82.424557722499998</v>
      </c>
      <c r="V137" s="12">
        <v>27.929687810499999</v>
      </c>
      <c r="W137" s="12">
        <v>-0.5756</v>
      </c>
    </row>
    <row r="138" spans="1:23" x14ac:dyDescent="0.3">
      <c r="A138" s="12">
        <v>398490.90629999997</v>
      </c>
      <c r="B138" s="12">
        <v>158220.07389999999</v>
      </c>
      <c r="C138" s="12">
        <v>-0.68479999999999996</v>
      </c>
      <c r="D138" s="12">
        <v>137</v>
      </c>
      <c r="F138" s="12">
        <v>8.9999999999999993E-3</v>
      </c>
      <c r="G138" s="12">
        <v>1.4E-2</v>
      </c>
      <c r="H138" s="12" t="s">
        <v>240</v>
      </c>
      <c r="I138" s="12">
        <v>14</v>
      </c>
      <c r="J138" s="12">
        <v>2</v>
      </c>
      <c r="K138" s="12">
        <v>1.304</v>
      </c>
      <c r="L138" s="12">
        <v>0.72699999999999998</v>
      </c>
      <c r="M138" s="12">
        <v>1.083</v>
      </c>
      <c r="N138" s="12">
        <v>1.0449999999999999</v>
      </c>
      <c r="O138" s="12">
        <v>1.671</v>
      </c>
      <c r="P138" s="12">
        <v>7.0000000000000001E-3</v>
      </c>
      <c r="Q138" s="12">
        <v>6.0000000000000001E-3</v>
      </c>
      <c r="R138" s="2">
        <v>43753</v>
      </c>
      <c r="S138" s="13">
        <v>0.41184027777777782</v>
      </c>
      <c r="T138" s="12">
        <v>2.04</v>
      </c>
      <c r="U138" s="12">
        <v>-82.424504945099997</v>
      </c>
      <c r="V138" s="12">
        <v>27.929695799899999</v>
      </c>
      <c r="W138" s="12">
        <v>-0.64566999999999997</v>
      </c>
    </row>
    <row r="139" spans="1:23" x14ac:dyDescent="0.3">
      <c r="A139" s="12">
        <v>398491.65279999998</v>
      </c>
      <c r="B139" s="12">
        <v>158223.10200000001</v>
      </c>
      <c r="C139" s="12">
        <v>-0.66920000000000002</v>
      </c>
      <c r="D139" s="12">
        <v>138</v>
      </c>
      <c r="F139" s="12">
        <v>0.01</v>
      </c>
      <c r="G139" s="12">
        <v>1.4E-2</v>
      </c>
      <c r="H139" s="12" t="s">
        <v>240</v>
      </c>
      <c r="I139" s="12">
        <v>14</v>
      </c>
      <c r="J139" s="12">
        <v>1</v>
      </c>
      <c r="K139" s="12">
        <v>1.2410000000000001</v>
      </c>
      <c r="L139" s="12">
        <v>0.71</v>
      </c>
      <c r="M139" s="12">
        <v>1.0169999999999999</v>
      </c>
      <c r="N139" s="12">
        <v>0.94699999999999995</v>
      </c>
      <c r="O139" s="12">
        <v>1.5609999999999999</v>
      </c>
      <c r="P139" s="12">
        <v>7.0000000000000001E-3</v>
      </c>
      <c r="Q139" s="12">
        <v>7.0000000000000001E-3</v>
      </c>
      <c r="R139" s="2">
        <v>43753</v>
      </c>
      <c r="S139" s="13">
        <v>0.41200231481481481</v>
      </c>
      <c r="T139" s="12">
        <v>2.04</v>
      </c>
      <c r="U139" s="12">
        <v>-82.424474205099997</v>
      </c>
      <c r="V139" s="12">
        <v>27.9297026311</v>
      </c>
      <c r="W139" s="12">
        <v>-0.63017000000000001</v>
      </c>
    </row>
    <row r="140" spans="1:23" x14ac:dyDescent="0.3">
      <c r="A140" s="12">
        <v>398487.88089999999</v>
      </c>
      <c r="B140" s="12">
        <v>158205.33679999999</v>
      </c>
      <c r="C140" s="12">
        <v>-4.82E-2</v>
      </c>
      <c r="D140" s="12">
        <v>139</v>
      </c>
      <c r="E140" s="12" t="s">
        <v>331</v>
      </c>
      <c r="F140" s="12">
        <v>0.01</v>
      </c>
      <c r="G140" s="12">
        <v>1.6E-2</v>
      </c>
      <c r="H140" s="12" t="s">
        <v>240</v>
      </c>
      <c r="I140" s="12">
        <v>12</v>
      </c>
      <c r="J140" s="12">
        <v>2</v>
      </c>
      <c r="K140" s="12">
        <v>1.7490000000000001</v>
      </c>
      <c r="L140" s="12">
        <v>0.91300000000000003</v>
      </c>
      <c r="M140" s="12">
        <v>1.4930000000000001</v>
      </c>
      <c r="N140" s="12">
        <v>1.5409999999999999</v>
      </c>
      <c r="O140" s="12">
        <v>2.331</v>
      </c>
      <c r="P140" s="12">
        <v>7.0000000000000001E-3</v>
      </c>
      <c r="Q140" s="12">
        <v>7.0000000000000001E-3</v>
      </c>
      <c r="R140" s="2">
        <v>43753</v>
      </c>
      <c r="S140" s="13">
        <v>0.41268518518518515</v>
      </c>
      <c r="T140" s="12">
        <v>2.04</v>
      </c>
      <c r="U140" s="12">
        <v>-82.424654571299996</v>
      </c>
      <c r="V140" s="12">
        <v>27.929668036900001</v>
      </c>
      <c r="W140" s="12">
        <v>-8.5900000000000004E-3</v>
      </c>
    </row>
    <row r="141" spans="1:23" x14ac:dyDescent="0.3">
      <c r="A141" s="12">
        <v>398487.63929999998</v>
      </c>
      <c r="B141" s="12">
        <v>158206.76939999999</v>
      </c>
      <c r="C141" s="12">
        <v>-0.23860000000000001</v>
      </c>
      <c r="D141" s="12">
        <v>140</v>
      </c>
      <c r="E141" s="12" t="s">
        <v>331</v>
      </c>
      <c r="F141" s="12">
        <v>1.0999999999999999E-2</v>
      </c>
      <c r="G141" s="12">
        <v>1.6E-2</v>
      </c>
      <c r="H141" s="12" t="s">
        <v>240</v>
      </c>
      <c r="I141" s="12">
        <v>11</v>
      </c>
      <c r="J141" s="12">
        <v>2</v>
      </c>
      <c r="K141" s="12">
        <v>1.75</v>
      </c>
      <c r="L141" s="12">
        <v>0.91300000000000003</v>
      </c>
      <c r="M141" s="12">
        <v>1.4930000000000001</v>
      </c>
      <c r="N141" s="12">
        <v>1.542</v>
      </c>
      <c r="O141" s="12">
        <v>2.3330000000000002</v>
      </c>
      <c r="P141" s="12">
        <v>8.0000000000000002E-3</v>
      </c>
      <c r="Q141" s="12">
        <v>7.0000000000000001E-3</v>
      </c>
      <c r="R141" s="2">
        <v>43753</v>
      </c>
      <c r="S141" s="13">
        <v>0.41285879629629635</v>
      </c>
      <c r="T141" s="12">
        <v>2.04</v>
      </c>
      <c r="U141" s="12">
        <v>-82.424640007199997</v>
      </c>
      <c r="V141" s="12">
        <v>27.929665901500002</v>
      </c>
      <c r="W141" s="12">
        <v>-0.19903999999999999</v>
      </c>
    </row>
    <row r="142" spans="1:23" x14ac:dyDescent="0.3">
      <c r="A142" s="12">
        <v>398485.70699999999</v>
      </c>
      <c r="B142" s="12">
        <v>158208.18109999999</v>
      </c>
      <c r="C142" s="12">
        <v>-0.27510000000000001</v>
      </c>
      <c r="D142" s="12">
        <v>141</v>
      </c>
      <c r="E142" s="12" t="s">
        <v>331</v>
      </c>
      <c r="F142" s="12">
        <v>0.01</v>
      </c>
      <c r="G142" s="12">
        <v>1.6E-2</v>
      </c>
      <c r="H142" s="12" t="s">
        <v>240</v>
      </c>
      <c r="I142" s="12">
        <v>13</v>
      </c>
      <c r="J142" s="12">
        <v>2</v>
      </c>
      <c r="K142" s="12">
        <v>1.4750000000000001</v>
      </c>
      <c r="L142" s="12">
        <v>0.82899999999999996</v>
      </c>
      <c r="M142" s="12">
        <v>1.22</v>
      </c>
      <c r="N142" s="12">
        <v>1.2569999999999999</v>
      </c>
      <c r="O142" s="12">
        <v>1.9379999999999999</v>
      </c>
      <c r="P142" s="12">
        <v>7.0000000000000001E-3</v>
      </c>
      <c r="Q142" s="12">
        <v>7.0000000000000001E-3</v>
      </c>
      <c r="R142" s="2">
        <v>43753</v>
      </c>
      <c r="S142" s="13">
        <v>0.4130671296296296</v>
      </c>
      <c r="T142" s="12">
        <v>2.04</v>
      </c>
      <c r="U142" s="12">
        <v>-82.424625595799995</v>
      </c>
      <c r="V142" s="12">
        <v>27.9296485086</v>
      </c>
      <c r="W142" s="12">
        <v>-0.23561000000000001</v>
      </c>
    </row>
    <row r="143" spans="1:23" x14ac:dyDescent="0.3">
      <c r="A143" s="12">
        <v>398480.48849999998</v>
      </c>
      <c r="B143" s="12">
        <v>158207.85370000001</v>
      </c>
      <c r="C143" s="12">
        <v>-0.40660000000000002</v>
      </c>
      <c r="D143" s="12">
        <v>142</v>
      </c>
      <c r="E143" s="12" t="s">
        <v>331</v>
      </c>
      <c r="F143" s="12">
        <v>0.01</v>
      </c>
      <c r="G143" s="12">
        <v>1.4999999999999999E-2</v>
      </c>
      <c r="H143" s="12" t="s">
        <v>240</v>
      </c>
      <c r="I143" s="12">
        <v>13</v>
      </c>
      <c r="J143" s="12">
        <v>2</v>
      </c>
      <c r="K143" s="12">
        <v>1.476</v>
      </c>
      <c r="L143" s="12">
        <v>0.82899999999999996</v>
      </c>
      <c r="M143" s="12">
        <v>1.2210000000000001</v>
      </c>
      <c r="N143" s="12">
        <v>1.2589999999999999</v>
      </c>
      <c r="O143" s="12">
        <v>1.94</v>
      </c>
      <c r="P143" s="12">
        <v>7.0000000000000001E-3</v>
      </c>
      <c r="Q143" s="12">
        <v>7.0000000000000001E-3</v>
      </c>
      <c r="R143" s="2">
        <v>43753</v>
      </c>
      <c r="S143" s="13">
        <v>0.41328703703703701</v>
      </c>
      <c r="T143" s="12">
        <v>2.04</v>
      </c>
      <c r="U143" s="12">
        <v>-82.424628738199999</v>
      </c>
      <c r="V143" s="12">
        <v>27.9296014062</v>
      </c>
      <c r="W143" s="12">
        <v>-0.36713000000000001</v>
      </c>
    </row>
    <row r="144" spans="1:23" x14ac:dyDescent="0.3">
      <c r="A144" s="12">
        <v>398475.10920000001</v>
      </c>
      <c r="B144" s="12">
        <v>158208.12229999999</v>
      </c>
      <c r="C144" s="12">
        <v>-0.33100000000000002</v>
      </c>
      <c r="D144" s="12">
        <v>143</v>
      </c>
      <c r="E144" s="12" t="s">
        <v>331</v>
      </c>
      <c r="F144" s="12">
        <v>1.0999999999999999E-2</v>
      </c>
      <c r="G144" s="12">
        <v>1.6E-2</v>
      </c>
      <c r="H144" s="12" t="s">
        <v>240</v>
      </c>
      <c r="I144" s="12">
        <v>14</v>
      </c>
      <c r="J144" s="12">
        <v>1</v>
      </c>
      <c r="K144" s="12">
        <v>1.4770000000000001</v>
      </c>
      <c r="L144" s="12">
        <v>0.82899999999999996</v>
      </c>
      <c r="M144" s="12">
        <v>1.222</v>
      </c>
      <c r="N144" s="12">
        <v>1.26</v>
      </c>
      <c r="O144" s="12">
        <v>1.9410000000000001</v>
      </c>
      <c r="P144" s="12">
        <v>8.0000000000000002E-3</v>
      </c>
      <c r="Q144" s="12">
        <v>7.0000000000000001E-3</v>
      </c>
      <c r="R144" s="2">
        <v>43753</v>
      </c>
      <c r="S144" s="13">
        <v>0.4135300925925926</v>
      </c>
      <c r="T144" s="12">
        <v>2.04</v>
      </c>
      <c r="U144" s="12">
        <v>-82.424625819400006</v>
      </c>
      <c r="V144" s="12">
        <v>27.9295528715</v>
      </c>
      <c r="W144" s="12">
        <v>-0.29158000000000001</v>
      </c>
    </row>
    <row r="145" spans="1:23" x14ac:dyDescent="0.3">
      <c r="A145" s="12">
        <v>398470.41239999997</v>
      </c>
      <c r="B145" s="12">
        <v>158210.11429999999</v>
      </c>
      <c r="C145" s="12">
        <v>-0.40749999999999997</v>
      </c>
      <c r="D145" s="12">
        <v>144</v>
      </c>
      <c r="E145" s="12" t="s">
        <v>331</v>
      </c>
      <c r="F145" s="12">
        <v>1.0999999999999999E-2</v>
      </c>
      <c r="G145" s="12">
        <v>1.6E-2</v>
      </c>
      <c r="H145" s="12" t="s">
        <v>240</v>
      </c>
      <c r="I145" s="12">
        <v>14</v>
      </c>
      <c r="J145" s="12">
        <v>2</v>
      </c>
      <c r="K145" s="12">
        <v>1.478</v>
      </c>
      <c r="L145" s="12">
        <v>0.83</v>
      </c>
      <c r="M145" s="12">
        <v>1.2230000000000001</v>
      </c>
      <c r="N145" s="12">
        <v>1.2609999999999999</v>
      </c>
      <c r="O145" s="12">
        <v>1.9430000000000001</v>
      </c>
      <c r="P145" s="12">
        <v>8.0000000000000002E-3</v>
      </c>
      <c r="Q145" s="12">
        <v>8.0000000000000002E-3</v>
      </c>
      <c r="R145" s="2">
        <v>43753</v>
      </c>
      <c r="S145" s="13">
        <v>0.41375000000000001</v>
      </c>
      <c r="T145" s="12">
        <v>2.04</v>
      </c>
      <c r="U145" s="12">
        <v>-82.424605414499993</v>
      </c>
      <c r="V145" s="12">
        <v>27.929510549700002</v>
      </c>
      <c r="W145" s="12">
        <v>-0.36818000000000001</v>
      </c>
    </row>
    <row r="146" spans="1:23" x14ac:dyDescent="0.3">
      <c r="A146" s="12">
        <v>398465.28200000001</v>
      </c>
      <c r="B146" s="12">
        <v>158211.9431</v>
      </c>
      <c r="C146" s="12">
        <v>-0.3705</v>
      </c>
      <c r="D146" s="12">
        <v>145</v>
      </c>
      <c r="E146" s="12" t="s">
        <v>331</v>
      </c>
      <c r="F146" s="12">
        <v>0.01</v>
      </c>
      <c r="G146" s="12">
        <v>1.6E-2</v>
      </c>
      <c r="H146" s="12" t="s">
        <v>240</v>
      </c>
      <c r="I146" s="12">
        <v>12</v>
      </c>
      <c r="J146" s="12">
        <v>4</v>
      </c>
      <c r="K146" s="12">
        <v>1.6479999999999999</v>
      </c>
      <c r="L146" s="12">
        <v>0.84499999999999997</v>
      </c>
      <c r="M146" s="12">
        <v>1.415</v>
      </c>
      <c r="N146" s="12">
        <v>1.51</v>
      </c>
      <c r="O146" s="12">
        <v>2.2349999999999999</v>
      </c>
      <c r="P146" s="12">
        <v>8.0000000000000002E-3</v>
      </c>
      <c r="Q146" s="12">
        <v>7.0000000000000001E-3</v>
      </c>
      <c r="R146" s="2">
        <v>43753</v>
      </c>
      <c r="S146" s="13">
        <v>0.41398148148148151</v>
      </c>
      <c r="T146" s="12">
        <v>2.04</v>
      </c>
      <c r="U146" s="12">
        <v>-82.424586652499997</v>
      </c>
      <c r="V146" s="12">
        <v>27.92946431</v>
      </c>
      <c r="W146" s="12">
        <v>-0.33128999999999997</v>
      </c>
    </row>
    <row r="147" spans="1:23" x14ac:dyDescent="0.3">
      <c r="A147" s="12">
        <v>398459.55930000002</v>
      </c>
      <c r="B147" s="12">
        <v>158213.38939999999</v>
      </c>
      <c r="C147" s="12">
        <v>-0.36770000000000003</v>
      </c>
      <c r="D147" s="12">
        <v>146</v>
      </c>
      <c r="E147" s="12" t="s">
        <v>331</v>
      </c>
      <c r="F147" s="12">
        <v>1.0999999999999999E-2</v>
      </c>
      <c r="G147" s="12">
        <v>1.7000000000000001E-2</v>
      </c>
      <c r="H147" s="12" t="s">
        <v>240</v>
      </c>
      <c r="I147" s="12">
        <v>13</v>
      </c>
      <c r="J147" s="12">
        <v>2</v>
      </c>
      <c r="K147" s="12">
        <v>1.4810000000000001</v>
      </c>
      <c r="L147" s="12">
        <v>0.83099999999999996</v>
      </c>
      <c r="M147" s="12">
        <v>1.226</v>
      </c>
      <c r="N147" s="12">
        <v>1.264</v>
      </c>
      <c r="O147" s="12">
        <v>1.9470000000000001</v>
      </c>
      <c r="P147" s="12">
        <v>8.0000000000000002E-3</v>
      </c>
      <c r="Q147" s="12">
        <v>8.0000000000000002E-3</v>
      </c>
      <c r="R147" s="2">
        <v>43753</v>
      </c>
      <c r="S147" s="13">
        <v>0.41424768518518523</v>
      </c>
      <c r="T147" s="12">
        <v>2.04</v>
      </c>
      <c r="U147" s="12">
        <v>-82.424571756000006</v>
      </c>
      <c r="V147" s="12">
        <v>27.9294127133</v>
      </c>
      <c r="W147" s="12">
        <v>-0.32858999999999999</v>
      </c>
    </row>
    <row r="148" spans="1:23" x14ac:dyDescent="0.3">
      <c r="A148" s="12">
        <v>398453.56069999997</v>
      </c>
      <c r="B148" s="12">
        <v>158213.82670000001</v>
      </c>
      <c r="C148" s="12">
        <v>-0.39240000000000003</v>
      </c>
      <c r="D148" s="12">
        <v>147</v>
      </c>
      <c r="E148" s="12" t="s">
        <v>331</v>
      </c>
      <c r="F148" s="12">
        <v>1.0999999999999999E-2</v>
      </c>
      <c r="G148" s="12">
        <v>1.7000000000000001E-2</v>
      </c>
      <c r="H148" s="12" t="s">
        <v>240</v>
      </c>
      <c r="I148" s="12">
        <v>13</v>
      </c>
      <c r="J148" s="12">
        <v>4</v>
      </c>
      <c r="K148" s="12">
        <v>1.7569999999999999</v>
      </c>
      <c r="L148" s="12">
        <v>0.91900000000000004</v>
      </c>
      <c r="M148" s="12">
        <v>1.4970000000000001</v>
      </c>
      <c r="N148" s="12">
        <v>1.548</v>
      </c>
      <c r="O148" s="12">
        <v>2.3420000000000001</v>
      </c>
      <c r="P148" s="12">
        <v>8.0000000000000002E-3</v>
      </c>
      <c r="Q148" s="12">
        <v>8.0000000000000002E-3</v>
      </c>
      <c r="R148" s="2">
        <v>43753</v>
      </c>
      <c r="S148" s="13">
        <v>0.41450231481481481</v>
      </c>
      <c r="T148" s="12">
        <v>2.04</v>
      </c>
      <c r="U148" s="12">
        <v>-82.424567101299999</v>
      </c>
      <c r="V148" s="12">
        <v>27.9293585952</v>
      </c>
      <c r="W148" s="12">
        <v>-0.35336000000000001</v>
      </c>
    </row>
    <row r="149" spans="1:23" x14ac:dyDescent="0.3">
      <c r="A149" s="12">
        <v>398448.72110000002</v>
      </c>
      <c r="B149" s="12">
        <v>158214.6887</v>
      </c>
      <c r="C149" s="12">
        <v>-0.27839999999999998</v>
      </c>
      <c r="D149" s="12">
        <v>148</v>
      </c>
      <c r="E149" s="12" t="s">
        <v>331</v>
      </c>
      <c r="F149" s="12">
        <v>1.2E-2</v>
      </c>
      <c r="G149" s="12">
        <v>1.7999999999999999E-2</v>
      </c>
      <c r="H149" s="12" t="s">
        <v>240</v>
      </c>
      <c r="I149" s="12">
        <v>12</v>
      </c>
      <c r="J149" s="12">
        <v>2</v>
      </c>
      <c r="K149" s="12">
        <v>1.758</v>
      </c>
      <c r="L149" s="12">
        <v>0.92100000000000004</v>
      </c>
      <c r="M149" s="12">
        <v>1.498</v>
      </c>
      <c r="N149" s="12">
        <v>1.5489999999999999</v>
      </c>
      <c r="O149" s="12">
        <v>2.343</v>
      </c>
      <c r="P149" s="12">
        <v>8.0000000000000002E-3</v>
      </c>
      <c r="Q149" s="12">
        <v>8.0000000000000002E-3</v>
      </c>
      <c r="R149" s="2">
        <v>43753</v>
      </c>
      <c r="S149" s="13">
        <v>0.41474537037037035</v>
      </c>
      <c r="T149" s="12">
        <v>2.04</v>
      </c>
      <c r="U149" s="12">
        <v>-82.424558172600001</v>
      </c>
      <c r="V149" s="12">
        <v>27.929314949399998</v>
      </c>
      <c r="W149" s="12">
        <v>-0.23943</v>
      </c>
    </row>
    <row r="150" spans="1:23" x14ac:dyDescent="0.3">
      <c r="A150" s="12">
        <v>398442.79790000001</v>
      </c>
      <c r="B150" s="12">
        <v>158214.43210000001</v>
      </c>
      <c r="C150" s="12">
        <v>-0.28510000000000002</v>
      </c>
      <c r="D150" s="12">
        <v>149</v>
      </c>
      <c r="E150" s="12" t="s">
        <v>331</v>
      </c>
      <c r="F150" s="12">
        <v>1.2E-2</v>
      </c>
      <c r="G150" s="12">
        <v>1.7999999999999999E-2</v>
      </c>
      <c r="H150" s="12" t="s">
        <v>240</v>
      </c>
      <c r="I150" s="12">
        <v>13</v>
      </c>
      <c r="J150" s="12">
        <v>2</v>
      </c>
      <c r="K150" s="12">
        <v>1.484</v>
      </c>
      <c r="L150" s="12">
        <v>0.83199999999999996</v>
      </c>
      <c r="M150" s="12">
        <v>1.2290000000000001</v>
      </c>
      <c r="N150" s="12">
        <v>1.2669999999999999</v>
      </c>
      <c r="O150" s="12">
        <v>1.952</v>
      </c>
      <c r="P150" s="12">
        <v>8.0000000000000002E-3</v>
      </c>
      <c r="Q150" s="12">
        <v>8.0000000000000002E-3</v>
      </c>
      <c r="R150" s="2">
        <v>43753</v>
      </c>
      <c r="S150" s="13">
        <v>0.4149768518518519</v>
      </c>
      <c r="T150" s="12">
        <v>2.04</v>
      </c>
      <c r="U150" s="12">
        <v>-82.424560570799997</v>
      </c>
      <c r="V150" s="12">
        <v>27.929261489999998</v>
      </c>
      <c r="W150" s="12">
        <v>-0.24618000000000001</v>
      </c>
    </row>
    <row r="151" spans="1:23" x14ac:dyDescent="0.3">
      <c r="A151" s="12">
        <v>398436.9339</v>
      </c>
      <c r="B151" s="12">
        <v>158215.20120000001</v>
      </c>
      <c r="C151" s="12">
        <v>-0.36659999999999998</v>
      </c>
      <c r="D151" s="12">
        <v>150</v>
      </c>
      <c r="E151" s="12" t="s">
        <v>331</v>
      </c>
      <c r="F151" s="12">
        <v>1.0999999999999999E-2</v>
      </c>
      <c r="G151" s="12">
        <v>1.7000000000000001E-2</v>
      </c>
      <c r="H151" s="12" t="s">
        <v>240</v>
      </c>
      <c r="I151" s="12">
        <v>13</v>
      </c>
      <c r="J151" s="12">
        <v>2</v>
      </c>
      <c r="K151" s="12">
        <v>1.4850000000000001</v>
      </c>
      <c r="L151" s="12">
        <v>0.83199999999999996</v>
      </c>
      <c r="M151" s="12">
        <v>1.23</v>
      </c>
      <c r="N151" s="12">
        <v>1.268</v>
      </c>
      <c r="O151" s="12">
        <v>1.9530000000000001</v>
      </c>
      <c r="P151" s="12">
        <v>8.0000000000000002E-3</v>
      </c>
      <c r="Q151" s="12">
        <v>8.0000000000000002E-3</v>
      </c>
      <c r="R151" s="2">
        <v>43753</v>
      </c>
      <c r="S151" s="13">
        <v>0.41520833333333335</v>
      </c>
      <c r="T151" s="12">
        <v>2.04</v>
      </c>
      <c r="U151" s="12">
        <v>-82.424552549799998</v>
      </c>
      <c r="V151" s="12">
        <v>27.929208596999999</v>
      </c>
      <c r="W151" s="12">
        <v>-0.32774999999999999</v>
      </c>
    </row>
    <row r="152" spans="1:23" x14ac:dyDescent="0.3">
      <c r="A152" s="12">
        <v>398432.62900000002</v>
      </c>
      <c r="B152" s="12">
        <v>158213.20970000001</v>
      </c>
      <c r="C152" s="12">
        <v>-0.28760000000000002</v>
      </c>
      <c r="D152" s="12">
        <v>151</v>
      </c>
      <c r="E152" s="12" t="s">
        <v>331</v>
      </c>
      <c r="F152" s="12">
        <v>1.2E-2</v>
      </c>
      <c r="G152" s="12">
        <v>1.7999999999999999E-2</v>
      </c>
      <c r="H152" s="12" t="s">
        <v>240</v>
      </c>
      <c r="I152" s="12">
        <v>12</v>
      </c>
      <c r="J152" s="12">
        <v>2</v>
      </c>
      <c r="K152" s="12">
        <v>1.486</v>
      </c>
      <c r="L152" s="12">
        <v>0.83199999999999996</v>
      </c>
      <c r="M152" s="12">
        <v>1.2310000000000001</v>
      </c>
      <c r="N152" s="12">
        <v>1.2689999999999999</v>
      </c>
      <c r="O152" s="12">
        <v>1.954</v>
      </c>
      <c r="P152" s="12">
        <v>8.9999999999999993E-3</v>
      </c>
      <c r="Q152" s="12">
        <v>8.0000000000000002E-3</v>
      </c>
      <c r="R152" s="2">
        <v>43753</v>
      </c>
      <c r="S152" s="13">
        <v>0.41542824074074075</v>
      </c>
      <c r="T152" s="12">
        <v>2.04</v>
      </c>
      <c r="U152" s="12">
        <v>-82.424572632099995</v>
      </c>
      <c r="V152" s="12">
        <v>27.9291696869</v>
      </c>
      <c r="W152" s="12">
        <v>-0.24873000000000001</v>
      </c>
    </row>
    <row r="153" spans="1:23" x14ac:dyDescent="0.3">
      <c r="A153" s="12">
        <v>398426.78960000002</v>
      </c>
      <c r="B153" s="12">
        <v>158212.43479999999</v>
      </c>
      <c r="C153" s="12">
        <v>-0.36330000000000001</v>
      </c>
      <c r="D153" s="12">
        <v>152</v>
      </c>
      <c r="E153" s="12" t="s">
        <v>331</v>
      </c>
      <c r="F153" s="12">
        <v>1.2E-2</v>
      </c>
      <c r="G153" s="12">
        <v>1.7999999999999999E-2</v>
      </c>
      <c r="H153" s="12" t="s">
        <v>240</v>
      </c>
      <c r="I153" s="12">
        <v>12</v>
      </c>
      <c r="J153" s="12">
        <v>2</v>
      </c>
      <c r="K153" s="12">
        <v>1.7609999999999999</v>
      </c>
      <c r="L153" s="12">
        <v>0.92400000000000004</v>
      </c>
      <c r="M153" s="12">
        <v>1.4990000000000001</v>
      </c>
      <c r="N153" s="12">
        <v>1.5509999999999999</v>
      </c>
      <c r="O153" s="12">
        <v>2.3460000000000001</v>
      </c>
      <c r="P153" s="12">
        <v>8.0000000000000002E-3</v>
      </c>
      <c r="Q153" s="12">
        <v>8.0000000000000002E-3</v>
      </c>
      <c r="R153" s="2">
        <v>43753</v>
      </c>
      <c r="S153" s="13">
        <v>0.41563657407407412</v>
      </c>
      <c r="T153" s="12">
        <v>2.04</v>
      </c>
      <c r="U153" s="12">
        <v>-82.424580299300004</v>
      </c>
      <c r="V153" s="12">
        <v>27.929116967599999</v>
      </c>
      <c r="W153" s="12">
        <v>-0.32445000000000002</v>
      </c>
    </row>
    <row r="154" spans="1:23" x14ac:dyDescent="0.3">
      <c r="A154" s="12">
        <v>398421.44630000001</v>
      </c>
      <c r="B154" s="12">
        <v>158211.86559999999</v>
      </c>
      <c r="C154" s="12">
        <v>-0.35289999999999999</v>
      </c>
      <c r="D154" s="12">
        <v>153</v>
      </c>
      <c r="E154" s="12" t="s">
        <v>331</v>
      </c>
      <c r="F154" s="12">
        <v>1.2E-2</v>
      </c>
      <c r="G154" s="12">
        <v>1.7999999999999999E-2</v>
      </c>
      <c r="H154" s="12" t="s">
        <v>240</v>
      </c>
      <c r="I154" s="12">
        <v>13</v>
      </c>
      <c r="J154" s="12">
        <v>2</v>
      </c>
      <c r="K154" s="12">
        <v>1.488</v>
      </c>
      <c r="L154" s="12">
        <v>0.83299999999999996</v>
      </c>
      <c r="M154" s="12">
        <v>1.2330000000000001</v>
      </c>
      <c r="N154" s="12">
        <v>1.2709999999999999</v>
      </c>
      <c r="O154" s="12">
        <v>1.9570000000000001</v>
      </c>
      <c r="P154" s="12">
        <v>8.9999999999999993E-3</v>
      </c>
      <c r="Q154" s="12">
        <v>8.0000000000000002E-3</v>
      </c>
      <c r="R154" s="2">
        <v>43753</v>
      </c>
      <c r="S154" s="13">
        <v>0.41585648148148152</v>
      </c>
      <c r="T154" s="12">
        <v>2.04</v>
      </c>
      <c r="U154" s="12">
        <v>-82.424585894000003</v>
      </c>
      <c r="V154" s="12">
        <v>27.929068731499999</v>
      </c>
      <c r="W154" s="12">
        <v>-0.31408000000000003</v>
      </c>
    </row>
    <row r="155" spans="1:23" x14ac:dyDescent="0.3">
      <c r="A155" s="12">
        <v>398415.69329999998</v>
      </c>
      <c r="B155" s="12">
        <v>158212.0576</v>
      </c>
      <c r="C155" s="12">
        <v>-0.39489999999999997</v>
      </c>
      <c r="D155" s="12">
        <v>154</v>
      </c>
      <c r="E155" s="12" t="s">
        <v>331</v>
      </c>
      <c r="F155" s="12">
        <v>1.2999999999999999E-2</v>
      </c>
      <c r="G155" s="12">
        <v>0.02</v>
      </c>
      <c r="H155" s="12" t="s">
        <v>240</v>
      </c>
      <c r="I155" s="12">
        <v>12</v>
      </c>
      <c r="J155" s="12">
        <v>1</v>
      </c>
      <c r="K155" s="12">
        <v>1.762</v>
      </c>
      <c r="L155" s="12">
        <v>0.92500000000000004</v>
      </c>
      <c r="M155" s="12">
        <v>1.4990000000000001</v>
      </c>
      <c r="N155" s="12">
        <v>1.5509999999999999</v>
      </c>
      <c r="O155" s="12">
        <v>2.347</v>
      </c>
      <c r="P155" s="12">
        <v>8.9999999999999993E-3</v>
      </c>
      <c r="Q155" s="12">
        <v>8.9999999999999993E-3</v>
      </c>
      <c r="R155" s="2">
        <v>43753</v>
      </c>
      <c r="S155" s="13">
        <v>0.41607638888888893</v>
      </c>
      <c r="T155" s="12">
        <v>2.04</v>
      </c>
      <c r="U155" s="12">
        <v>-82.424583740399996</v>
      </c>
      <c r="V155" s="12">
        <v>27.929016822099999</v>
      </c>
      <c r="W155" s="12">
        <v>-0.35614000000000001</v>
      </c>
    </row>
    <row r="156" spans="1:23" x14ac:dyDescent="0.3">
      <c r="A156" s="12">
        <v>398411.03720000002</v>
      </c>
      <c r="B156" s="12">
        <v>158211.49249999999</v>
      </c>
      <c r="C156" s="12">
        <v>-0.2465</v>
      </c>
      <c r="D156" s="12">
        <v>155</v>
      </c>
      <c r="E156" s="12" t="s">
        <v>331</v>
      </c>
      <c r="F156" s="12">
        <v>1.2999999999999999E-2</v>
      </c>
      <c r="G156" s="12">
        <v>1.9E-2</v>
      </c>
      <c r="H156" s="12" t="s">
        <v>240</v>
      </c>
      <c r="I156" s="12">
        <v>13</v>
      </c>
      <c r="J156" s="12">
        <v>1</v>
      </c>
      <c r="K156" s="12">
        <v>1.49</v>
      </c>
      <c r="L156" s="12">
        <v>0.83399999999999996</v>
      </c>
      <c r="M156" s="12">
        <v>1.2350000000000001</v>
      </c>
      <c r="N156" s="12">
        <v>1.2729999999999999</v>
      </c>
      <c r="O156" s="12">
        <v>1.96</v>
      </c>
      <c r="P156" s="12">
        <v>8.9999999999999993E-3</v>
      </c>
      <c r="Q156" s="12">
        <v>8.9999999999999993E-3</v>
      </c>
      <c r="R156" s="2">
        <v>43753</v>
      </c>
      <c r="S156" s="13">
        <v>0.4163310185185185</v>
      </c>
      <c r="T156" s="12">
        <v>2.04</v>
      </c>
      <c r="U156" s="12">
        <v>-82.424589317699997</v>
      </c>
      <c r="V156" s="12">
        <v>27.928974787400001</v>
      </c>
      <c r="W156" s="12">
        <v>-0.20776</v>
      </c>
    </row>
    <row r="157" spans="1:23" x14ac:dyDescent="0.3">
      <c r="A157" s="12">
        <v>398403.92139999999</v>
      </c>
      <c r="B157" s="12">
        <v>158213.28839999999</v>
      </c>
      <c r="C157" s="12">
        <v>-0.26450000000000001</v>
      </c>
      <c r="D157" s="12">
        <v>156</v>
      </c>
      <c r="E157" s="12" t="s">
        <v>331</v>
      </c>
      <c r="F157" s="12">
        <v>1.2E-2</v>
      </c>
      <c r="G157" s="12">
        <v>1.7000000000000001E-2</v>
      </c>
      <c r="H157" s="12" t="s">
        <v>240</v>
      </c>
      <c r="I157" s="12">
        <v>13</v>
      </c>
      <c r="J157" s="12">
        <v>2</v>
      </c>
      <c r="K157" s="12">
        <v>1.4910000000000001</v>
      </c>
      <c r="L157" s="12">
        <v>0.83399999999999996</v>
      </c>
      <c r="M157" s="12">
        <v>1.236</v>
      </c>
      <c r="N157" s="12">
        <v>1.274</v>
      </c>
      <c r="O157" s="12">
        <v>1.9610000000000001</v>
      </c>
      <c r="P157" s="12">
        <v>8.0000000000000002E-3</v>
      </c>
      <c r="Q157" s="12">
        <v>8.0000000000000002E-3</v>
      </c>
      <c r="R157" s="2">
        <v>43753</v>
      </c>
      <c r="S157" s="13">
        <v>0.41663194444444446</v>
      </c>
      <c r="T157" s="12">
        <v>2.04</v>
      </c>
      <c r="U157" s="12">
        <v>-82.424570820100001</v>
      </c>
      <c r="V157" s="12">
        <v>27.928910630299999</v>
      </c>
      <c r="W157" s="12">
        <v>-0.22589000000000001</v>
      </c>
    </row>
    <row r="158" spans="1:23" x14ac:dyDescent="0.3">
      <c r="A158" s="12">
        <v>398399.5674</v>
      </c>
      <c r="B158" s="12">
        <v>158213.93460000001</v>
      </c>
      <c r="C158" s="12">
        <v>-0.30880000000000002</v>
      </c>
      <c r="D158" s="12">
        <v>157</v>
      </c>
      <c r="E158" s="12" t="s">
        <v>331</v>
      </c>
      <c r="F158" s="12">
        <v>1.2999999999999999E-2</v>
      </c>
      <c r="G158" s="12">
        <v>1.9E-2</v>
      </c>
      <c r="H158" s="12" t="s">
        <v>240</v>
      </c>
      <c r="I158" s="12">
        <v>12</v>
      </c>
      <c r="J158" s="12">
        <v>2</v>
      </c>
      <c r="K158" s="12">
        <v>1.7629999999999999</v>
      </c>
      <c r="L158" s="12">
        <v>0.92700000000000005</v>
      </c>
      <c r="M158" s="12">
        <v>1.4990000000000001</v>
      </c>
      <c r="N158" s="12">
        <v>1.552</v>
      </c>
      <c r="O158" s="12">
        <v>2.3490000000000002</v>
      </c>
      <c r="P158" s="12">
        <v>8.9999999999999993E-3</v>
      </c>
      <c r="Q158" s="12">
        <v>8.9999999999999993E-3</v>
      </c>
      <c r="R158" s="2">
        <v>43753</v>
      </c>
      <c r="S158" s="13">
        <v>0.41684027777777777</v>
      </c>
      <c r="T158" s="12">
        <v>2.04</v>
      </c>
      <c r="U158" s="12">
        <v>-82.424564101000001</v>
      </c>
      <c r="V158" s="12">
        <v>27.9288713597</v>
      </c>
      <c r="W158" s="12">
        <v>-0.27024999999999999</v>
      </c>
    </row>
    <row r="159" spans="1:23" x14ac:dyDescent="0.3">
      <c r="A159" s="12">
        <v>398394.8138</v>
      </c>
      <c r="B159" s="12">
        <v>158213.8051</v>
      </c>
      <c r="C159" s="12">
        <v>-0.29430000000000001</v>
      </c>
      <c r="D159" s="12">
        <v>158</v>
      </c>
      <c r="E159" s="12" t="s">
        <v>331</v>
      </c>
      <c r="F159" s="12">
        <v>1.2999999999999999E-2</v>
      </c>
      <c r="G159" s="12">
        <v>2.1000000000000001E-2</v>
      </c>
      <c r="H159" s="12" t="s">
        <v>240</v>
      </c>
      <c r="I159" s="12">
        <v>13</v>
      </c>
      <c r="J159" s="12">
        <v>2</v>
      </c>
      <c r="K159" s="12">
        <v>1.4930000000000001</v>
      </c>
      <c r="L159" s="12">
        <v>0.83499999999999996</v>
      </c>
      <c r="M159" s="12">
        <v>1.238</v>
      </c>
      <c r="N159" s="12">
        <v>1.276</v>
      </c>
      <c r="O159" s="12">
        <v>1.964</v>
      </c>
      <c r="P159" s="12">
        <v>0.01</v>
      </c>
      <c r="Q159" s="12">
        <v>8.9999999999999993E-3</v>
      </c>
      <c r="R159" s="2">
        <v>43753</v>
      </c>
      <c r="S159" s="13">
        <v>0.41706018518518517</v>
      </c>
      <c r="T159" s="12">
        <v>2.04</v>
      </c>
      <c r="U159" s="12">
        <v>-82.4245652492</v>
      </c>
      <c r="V159" s="12">
        <v>27.9288284589</v>
      </c>
      <c r="W159" s="12">
        <v>-0.25578000000000001</v>
      </c>
    </row>
    <row r="160" spans="1:23" x14ac:dyDescent="0.3">
      <c r="A160" s="12">
        <v>398390.66360000003</v>
      </c>
      <c r="B160" s="12">
        <v>158212.3634</v>
      </c>
      <c r="C160" s="12">
        <v>-0.23269999999999999</v>
      </c>
      <c r="D160" s="12">
        <v>159</v>
      </c>
      <c r="E160" s="12" t="s">
        <v>331</v>
      </c>
      <c r="F160" s="12">
        <v>1.2999999999999999E-2</v>
      </c>
      <c r="G160" s="12">
        <v>0.02</v>
      </c>
      <c r="H160" s="12" t="s">
        <v>240</v>
      </c>
      <c r="I160" s="12">
        <v>12</v>
      </c>
      <c r="J160" s="12">
        <v>2</v>
      </c>
      <c r="K160" s="12">
        <v>1.764</v>
      </c>
      <c r="L160" s="12">
        <v>0.92900000000000005</v>
      </c>
      <c r="M160" s="12">
        <v>1.4990000000000001</v>
      </c>
      <c r="N160" s="12">
        <v>1.552</v>
      </c>
      <c r="O160" s="12">
        <v>2.35</v>
      </c>
      <c r="P160" s="12">
        <v>0.01</v>
      </c>
      <c r="Q160" s="12">
        <v>8.9999999999999993E-3</v>
      </c>
      <c r="R160" s="2">
        <v>43753</v>
      </c>
      <c r="S160" s="13">
        <v>0.41729166666666667</v>
      </c>
      <c r="T160" s="12">
        <v>2.04</v>
      </c>
      <c r="U160" s="12">
        <v>-82.424579750700005</v>
      </c>
      <c r="V160" s="12">
        <v>27.928790962099999</v>
      </c>
      <c r="W160" s="12">
        <v>-0.19417000000000001</v>
      </c>
    </row>
    <row r="161" spans="1:23" x14ac:dyDescent="0.3">
      <c r="A161" s="12">
        <v>398385.18239999999</v>
      </c>
      <c r="B161" s="12">
        <v>158213.0852</v>
      </c>
      <c r="C161" s="12">
        <v>-0.1673</v>
      </c>
      <c r="D161" s="12">
        <v>160</v>
      </c>
      <c r="E161" s="12" t="s">
        <v>331</v>
      </c>
      <c r="F161" s="12">
        <v>1.2999999999999999E-2</v>
      </c>
      <c r="G161" s="12">
        <v>1.9E-2</v>
      </c>
      <c r="H161" s="12" t="s">
        <v>240</v>
      </c>
      <c r="I161" s="12">
        <v>12</v>
      </c>
      <c r="J161" s="12">
        <v>2</v>
      </c>
      <c r="K161" s="12">
        <v>1.764</v>
      </c>
      <c r="L161" s="12">
        <v>0.93</v>
      </c>
      <c r="M161" s="12">
        <v>1.4990000000000001</v>
      </c>
      <c r="N161" s="12">
        <v>1.552</v>
      </c>
      <c r="O161" s="12">
        <v>2.35</v>
      </c>
      <c r="P161" s="12">
        <v>8.9999999999999993E-3</v>
      </c>
      <c r="Q161" s="12">
        <v>8.9999999999999993E-3</v>
      </c>
      <c r="R161" s="2">
        <v>43753</v>
      </c>
      <c r="S161" s="13">
        <v>0.41752314814814812</v>
      </c>
      <c r="T161" s="12">
        <v>2.04</v>
      </c>
      <c r="U161" s="12">
        <v>-82.424572223799998</v>
      </c>
      <c r="V161" s="12">
        <v>27.928741521999999</v>
      </c>
      <c r="W161" s="12">
        <v>-0.12884000000000001</v>
      </c>
    </row>
    <row r="162" spans="1:23" x14ac:dyDescent="0.3">
      <c r="A162" s="12">
        <v>398380.86129999999</v>
      </c>
      <c r="B162" s="12">
        <v>158216.80420000001</v>
      </c>
      <c r="C162" s="12">
        <v>-0.23760000000000001</v>
      </c>
      <c r="D162" s="12">
        <v>161</v>
      </c>
      <c r="E162" s="12" t="s">
        <v>331</v>
      </c>
      <c r="F162" s="12">
        <v>1.4E-2</v>
      </c>
      <c r="G162" s="12">
        <v>0.02</v>
      </c>
      <c r="H162" s="12" t="s">
        <v>240</v>
      </c>
      <c r="I162" s="12">
        <v>10</v>
      </c>
      <c r="J162" s="12">
        <v>2</v>
      </c>
      <c r="K162" s="12">
        <v>2.3490000000000002</v>
      </c>
      <c r="L162" s="12">
        <v>1.248</v>
      </c>
      <c r="M162" s="12">
        <v>1.99</v>
      </c>
      <c r="N162" s="12">
        <v>2.31</v>
      </c>
      <c r="O162" s="12">
        <v>3.2949999999999999</v>
      </c>
      <c r="P162" s="12">
        <v>1.0999999999999999E-2</v>
      </c>
      <c r="Q162" s="12">
        <v>8.9999999999999993E-3</v>
      </c>
      <c r="R162" s="2">
        <v>43753</v>
      </c>
      <c r="S162" s="13">
        <v>0.41773148148148148</v>
      </c>
      <c r="T162" s="12">
        <v>2.04</v>
      </c>
      <c r="U162" s="12">
        <v>-82.424534285700005</v>
      </c>
      <c r="V162" s="12">
        <v>27.928702644600001</v>
      </c>
      <c r="W162" s="12">
        <v>-0.19925999999999999</v>
      </c>
    </row>
    <row r="163" spans="1:23" x14ac:dyDescent="0.3">
      <c r="A163" s="12">
        <v>398377.83159999998</v>
      </c>
      <c r="B163" s="12">
        <v>158222.0932</v>
      </c>
      <c r="C163" s="12">
        <v>-0.34189999999999998</v>
      </c>
      <c r="D163" s="12">
        <v>162</v>
      </c>
      <c r="E163" s="12" t="s">
        <v>331</v>
      </c>
      <c r="F163" s="12">
        <v>1.2E-2</v>
      </c>
      <c r="G163" s="12">
        <v>1.7999999999999999E-2</v>
      </c>
      <c r="H163" s="12" t="s">
        <v>240</v>
      </c>
      <c r="I163" s="12">
        <v>12</v>
      </c>
      <c r="J163" s="12">
        <v>2</v>
      </c>
      <c r="K163" s="12">
        <v>1.5760000000000001</v>
      </c>
      <c r="L163" s="12">
        <v>0.91400000000000003</v>
      </c>
      <c r="M163" s="12">
        <v>1.284</v>
      </c>
      <c r="N163" s="12">
        <v>1.361</v>
      </c>
      <c r="O163" s="12">
        <v>2.0819999999999999</v>
      </c>
      <c r="P163" s="12">
        <v>8.9999999999999993E-3</v>
      </c>
      <c r="Q163" s="12">
        <v>8.0000000000000002E-3</v>
      </c>
      <c r="R163" s="2">
        <v>43753</v>
      </c>
      <c r="S163" s="13">
        <v>0.41795138888888889</v>
      </c>
      <c r="T163" s="12">
        <v>2.04</v>
      </c>
      <c r="U163" s="12">
        <v>-82.424480441699998</v>
      </c>
      <c r="V163" s="12">
        <v>27.928675470000002</v>
      </c>
      <c r="W163" s="12">
        <v>-0.30374000000000001</v>
      </c>
    </row>
    <row r="164" spans="1:23" x14ac:dyDescent="0.3">
      <c r="A164" s="12">
        <v>398374.12229999999</v>
      </c>
      <c r="B164" s="12">
        <v>158226.15700000001</v>
      </c>
      <c r="C164" s="12">
        <v>-0.28689999999999999</v>
      </c>
      <c r="D164" s="12">
        <v>163</v>
      </c>
      <c r="E164" s="12" t="s">
        <v>331</v>
      </c>
      <c r="F164" s="12">
        <v>1.2E-2</v>
      </c>
      <c r="G164" s="12">
        <v>1.7000000000000001E-2</v>
      </c>
      <c r="H164" s="12" t="s">
        <v>240</v>
      </c>
      <c r="I164" s="12">
        <v>12</v>
      </c>
      <c r="J164" s="12">
        <v>2</v>
      </c>
      <c r="K164" s="12">
        <v>1.6870000000000001</v>
      </c>
      <c r="L164" s="12">
        <v>0.85199999999999998</v>
      </c>
      <c r="M164" s="12">
        <v>1.456</v>
      </c>
      <c r="N164" s="12">
        <v>1.5569999999999999</v>
      </c>
      <c r="O164" s="12">
        <v>2.2949999999999999</v>
      </c>
      <c r="P164" s="12">
        <v>8.9999999999999993E-3</v>
      </c>
      <c r="Q164" s="12">
        <v>8.0000000000000002E-3</v>
      </c>
      <c r="R164" s="2">
        <v>43753</v>
      </c>
      <c r="S164" s="13">
        <v>0.4181597222222222</v>
      </c>
      <c r="T164" s="12">
        <v>2.04</v>
      </c>
      <c r="U164" s="12">
        <v>-82.424439022000001</v>
      </c>
      <c r="V164" s="12">
        <v>27.928642124300001</v>
      </c>
      <c r="W164" s="12">
        <v>-0.24889</v>
      </c>
    </row>
    <row r="165" spans="1:23" x14ac:dyDescent="0.3">
      <c r="A165" s="12">
        <v>398370.53360000002</v>
      </c>
      <c r="B165" s="12">
        <v>158229.88399999999</v>
      </c>
      <c r="C165" s="12">
        <v>-0.27489999999999998</v>
      </c>
      <c r="D165" s="12">
        <v>164</v>
      </c>
      <c r="E165" s="12" t="s">
        <v>331</v>
      </c>
      <c r="F165" s="12">
        <v>1.2999999999999999E-2</v>
      </c>
      <c r="G165" s="12">
        <v>1.7999999999999999E-2</v>
      </c>
      <c r="H165" s="12" t="s">
        <v>240</v>
      </c>
      <c r="I165" s="12">
        <v>11</v>
      </c>
      <c r="J165" s="12">
        <v>2</v>
      </c>
      <c r="K165" s="12">
        <v>2.3340000000000001</v>
      </c>
      <c r="L165" s="12">
        <v>1.242</v>
      </c>
      <c r="M165" s="12">
        <v>1.976</v>
      </c>
      <c r="N165" s="12">
        <v>2.2919999999999998</v>
      </c>
      <c r="O165" s="12">
        <v>3.2709999999999999</v>
      </c>
      <c r="P165" s="12">
        <v>8.9999999999999993E-3</v>
      </c>
      <c r="Q165" s="12">
        <v>8.9999999999999993E-3</v>
      </c>
      <c r="R165" s="2">
        <v>43753</v>
      </c>
      <c r="S165" s="13">
        <v>0.41836805555555556</v>
      </c>
      <c r="T165" s="12">
        <v>2.04</v>
      </c>
      <c r="U165" s="12">
        <v>-82.424401028600002</v>
      </c>
      <c r="V165" s="12">
        <v>27.9286098563</v>
      </c>
      <c r="W165" s="12">
        <v>-0.23702000000000001</v>
      </c>
    </row>
    <row r="166" spans="1:23" x14ac:dyDescent="0.3">
      <c r="A166" s="12">
        <v>398370.48100000003</v>
      </c>
      <c r="B166" s="12">
        <v>158229.26560000001</v>
      </c>
      <c r="C166" s="12">
        <v>-0.2707</v>
      </c>
      <c r="D166" s="12">
        <v>165</v>
      </c>
      <c r="E166" s="12" t="s">
        <v>249</v>
      </c>
      <c r="F166" s="12">
        <v>1.2E-2</v>
      </c>
      <c r="G166" s="12">
        <v>1.7000000000000001E-2</v>
      </c>
      <c r="H166" s="12" t="s">
        <v>240</v>
      </c>
      <c r="I166" s="12">
        <v>12</v>
      </c>
      <c r="J166" s="12">
        <v>2</v>
      </c>
      <c r="K166" s="12">
        <v>1.5740000000000001</v>
      </c>
      <c r="L166" s="12">
        <v>0.91300000000000003</v>
      </c>
      <c r="M166" s="12">
        <v>1.282</v>
      </c>
      <c r="N166" s="12">
        <v>1.357</v>
      </c>
      <c r="O166" s="12">
        <v>2.0779999999999998</v>
      </c>
      <c r="P166" s="12">
        <v>8.9999999999999993E-3</v>
      </c>
      <c r="Q166" s="12">
        <v>8.0000000000000002E-3</v>
      </c>
      <c r="R166" s="2">
        <v>43753</v>
      </c>
      <c r="S166" s="13">
        <v>0.41858796296296297</v>
      </c>
      <c r="T166" s="12">
        <v>2.04</v>
      </c>
      <c r="U166" s="12">
        <v>-82.424407309800003</v>
      </c>
      <c r="V166" s="12">
        <v>27.928609362300001</v>
      </c>
      <c r="W166" s="12">
        <v>-0.23280000000000001</v>
      </c>
    </row>
    <row r="167" spans="1:23" x14ac:dyDescent="0.3">
      <c r="A167" s="12">
        <v>398371.78360000002</v>
      </c>
      <c r="B167" s="12">
        <v>158227.60370000001</v>
      </c>
      <c r="C167" s="12">
        <v>-0.23630000000000001</v>
      </c>
      <c r="D167" s="12">
        <v>166</v>
      </c>
      <c r="E167" s="12" t="s">
        <v>254</v>
      </c>
      <c r="F167" s="12">
        <v>1.2999999999999999E-2</v>
      </c>
      <c r="G167" s="12">
        <v>1.9E-2</v>
      </c>
      <c r="H167" s="12" t="s">
        <v>240</v>
      </c>
      <c r="I167" s="12">
        <v>12</v>
      </c>
      <c r="J167" s="12">
        <v>3</v>
      </c>
      <c r="K167" s="12">
        <v>1.5720000000000001</v>
      </c>
      <c r="L167" s="12">
        <v>0.91200000000000003</v>
      </c>
      <c r="M167" s="12">
        <v>1.28</v>
      </c>
      <c r="N167" s="12">
        <v>1.3540000000000001</v>
      </c>
      <c r="O167" s="12">
        <v>2.0739999999999998</v>
      </c>
      <c r="P167" s="12">
        <v>0.01</v>
      </c>
      <c r="Q167" s="12">
        <v>8.9999999999999993E-3</v>
      </c>
      <c r="R167" s="2">
        <v>43753</v>
      </c>
      <c r="S167" s="13">
        <v>0.41893518518518519</v>
      </c>
      <c r="T167" s="12">
        <v>2.04</v>
      </c>
      <c r="U167" s="12">
        <v>-82.424424240899995</v>
      </c>
      <c r="V167" s="12">
        <v>27.928621065000002</v>
      </c>
      <c r="W167" s="12">
        <v>-0.19833999999999999</v>
      </c>
    </row>
    <row r="168" spans="1:23" x14ac:dyDescent="0.3">
      <c r="A168" s="12">
        <v>398374.23479999998</v>
      </c>
      <c r="B168" s="12">
        <v>158225.14420000001</v>
      </c>
      <c r="C168" s="12">
        <v>-0.29380000000000001</v>
      </c>
      <c r="D168" s="12">
        <v>167</v>
      </c>
      <c r="E168" s="12" t="s">
        <v>250</v>
      </c>
      <c r="F168" s="12">
        <v>1.2999999999999999E-2</v>
      </c>
      <c r="G168" s="12">
        <v>1.7999999999999999E-2</v>
      </c>
      <c r="H168" s="12" t="s">
        <v>240</v>
      </c>
      <c r="I168" s="12">
        <v>11</v>
      </c>
      <c r="J168" s="12">
        <v>2</v>
      </c>
      <c r="K168" s="12">
        <v>1.571</v>
      </c>
      <c r="L168" s="12">
        <v>0.91200000000000003</v>
      </c>
      <c r="M168" s="12">
        <v>1.2789999999999999</v>
      </c>
      <c r="N168" s="12">
        <v>1.3520000000000001</v>
      </c>
      <c r="O168" s="12">
        <v>2.073</v>
      </c>
      <c r="P168" s="12">
        <v>8.9999999999999993E-3</v>
      </c>
      <c r="Q168" s="12">
        <v>8.0000000000000002E-3</v>
      </c>
      <c r="R168" s="2">
        <v>43753</v>
      </c>
      <c r="S168" s="13">
        <v>0.41917824074074073</v>
      </c>
      <c r="T168" s="12">
        <v>2.04</v>
      </c>
      <c r="U168" s="12">
        <v>-82.424449316199997</v>
      </c>
      <c r="V168" s="12">
        <v>27.928643107799999</v>
      </c>
      <c r="W168" s="12">
        <v>-0.25574999999999998</v>
      </c>
    </row>
    <row r="169" spans="1:23" x14ac:dyDescent="0.3">
      <c r="A169" s="12">
        <v>398376.58519999997</v>
      </c>
      <c r="B169" s="12">
        <v>158223.2254</v>
      </c>
      <c r="C169" s="12">
        <v>-0.30159999999999998</v>
      </c>
      <c r="D169" s="12">
        <v>168</v>
      </c>
      <c r="E169" s="12" t="s">
        <v>255</v>
      </c>
      <c r="F169" s="12">
        <v>1.2E-2</v>
      </c>
      <c r="G169" s="12">
        <v>1.7000000000000001E-2</v>
      </c>
      <c r="H169" s="12" t="s">
        <v>240</v>
      </c>
      <c r="I169" s="12">
        <v>13</v>
      </c>
      <c r="J169" s="12">
        <v>2</v>
      </c>
      <c r="K169" s="12">
        <v>1.569</v>
      </c>
      <c r="L169" s="12">
        <v>0.91100000000000003</v>
      </c>
      <c r="M169" s="12">
        <v>1.278</v>
      </c>
      <c r="N169" s="12">
        <v>1.35</v>
      </c>
      <c r="O169" s="12">
        <v>2.0699999999999998</v>
      </c>
      <c r="P169" s="12">
        <v>8.9999999999999993E-3</v>
      </c>
      <c r="Q169" s="12">
        <v>8.0000000000000002E-3</v>
      </c>
      <c r="R169" s="2">
        <v>43753</v>
      </c>
      <c r="S169" s="13">
        <v>0.41942129629629626</v>
      </c>
      <c r="T169" s="12">
        <v>2.04</v>
      </c>
      <c r="U169" s="12">
        <v>-82.424468894399993</v>
      </c>
      <c r="V169" s="12">
        <v>27.9286642579</v>
      </c>
      <c r="W169" s="12">
        <v>-0.26347999999999999</v>
      </c>
    </row>
    <row r="170" spans="1:23" x14ac:dyDescent="0.3">
      <c r="A170" s="12">
        <v>398381.25209999998</v>
      </c>
      <c r="B170" s="12">
        <v>158215.51449999999</v>
      </c>
      <c r="C170" s="12">
        <v>-0.19109999999999999</v>
      </c>
      <c r="D170" s="12">
        <v>169</v>
      </c>
      <c r="E170" s="12" t="s">
        <v>251</v>
      </c>
      <c r="F170" s="12">
        <v>1.4E-2</v>
      </c>
      <c r="G170" s="12">
        <v>1.9E-2</v>
      </c>
      <c r="H170" s="12" t="s">
        <v>240</v>
      </c>
      <c r="I170" s="12">
        <v>12</v>
      </c>
      <c r="J170" s="12">
        <v>2</v>
      </c>
      <c r="K170" s="12">
        <v>1.5669999999999999</v>
      </c>
      <c r="L170" s="12">
        <v>0.91</v>
      </c>
      <c r="M170" s="12">
        <v>1.276</v>
      </c>
      <c r="N170" s="12">
        <v>1.347</v>
      </c>
      <c r="O170" s="12">
        <v>2.0670000000000002</v>
      </c>
      <c r="P170" s="12">
        <v>0.01</v>
      </c>
      <c r="Q170" s="12">
        <v>8.9999999999999993E-3</v>
      </c>
      <c r="R170" s="2">
        <v>43753</v>
      </c>
      <c r="S170" s="13">
        <v>0.41980324074074077</v>
      </c>
      <c r="T170" s="12">
        <v>2.04</v>
      </c>
      <c r="U170" s="12">
        <v>-82.424547403099993</v>
      </c>
      <c r="V170" s="12">
        <v>27.928706130799998</v>
      </c>
      <c r="W170" s="12">
        <v>-0.15271999999999999</v>
      </c>
    </row>
    <row r="171" spans="1:23" x14ac:dyDescent="0.3">
      <c r="A171" s="12">
        <v>398382.05229999998</v>
      </c>
      <c r="B171" s="12">
        <v>158215.1568</v>
      </c>
      <c r="C171" s="12">
        <v>-0.17080000000000001</v>
      </c>
      <c r="D171" s="12">
        <v>170</v>
      </c>
      <c r="E171" s="12" t="s">
        <v>264</v>
      </c>
      <c r="F171" s="12">
        <v>1.4E-2</v>
      </c>
      <c r="G171" s="12">
        <v>0.02</v>
      </c>
      <c r="H171" s="12" t="s">
        <v>240</v>
      </c>
      <c r="I171" s="12">
        <v>12</v>
      </c>
      <c r="J171" s="12">
        <v>2</v>
      </c>
      <c r="K171" s="12">
        <v>1.5669999999999999</v>
      </c>
      <c r="L171" s="12">
        <v>0.91</v>
      </c>
      <c r="M171" s="12">
        <v>1.2749999999999999</v>
      </c>
      <c r="N171" s="12">
        <v>1.3460000000000001</v>
      </c>
      <c r="O171" s="12">
        <v>2.0649999999999999</v>
      </c>
      <c r="P171" s="12">
        <v>1.0999999999999999E-2</v>
      </c>
      <c r="Q171" s="12">
        <v>8.9999999999999993E-3</v>
      </c>
      <c r="R171" s="2">
        <v>43753</v>
      </c>
      <c r="S171" s="13">
        <v>0.41998842592592589</v>
      </c>
      <c r="T171" s="12">
        <v>2.04</v>
      </c>
      <c r="U171" s="12">
        <v>-82.424551065599999</v>
      </c>
      <c r="V171" s="12">
        <v>27.9287133407</v>
      </c>
      <c r="W171" s="12">
        <v>-0.13241</v>
      </c>
    </row>
    <row r="172" spans="1:23" x14ac:dyDescent="0.3">
      <c r="A172" s="12">
        <v>398386.10600000003</v>
      </c>
      <c r="B172" s="12">
        <v>158213.2213</v>
      </c>
      <c r="C172" s="12">
        <v>-0.21310000000000001</v>
      </c>
      <c r="D172" s="12">
        <v>171</v>
      </c>
      <c r="E172" s="12" t="s">
        <v>252</v>
      </c>
      <c r="F172" s="12">
        <v>1.2999999999999999E-2</v>
      </c>
      <c r="G172" s="12">
        <v>1.7999999999999999E-2</v>
      </c>
      <c r="H172" s="12" t="s">
        <v>240</v>
      </c>
      <c r="I172" s="12">
        <v>13</v>
      </c>
      <c r="J172" s="12">
        <v>2</v>
      </c>
      <c r="K172" s="12">
        <v>1.502</v>
      </c>
      <c r="L172" s="12">
        <v>0.83799999999999997</v>
      </c>
      <c r="M172" s="12">
        <v>1.246</v>
      </c>
      <c r="N172" s="12">
        <v>1.2829999999999999</v>
      </c>
      <c r="O172" s="12">
        <v>1.976</v>
      </c>
      <c r="P172" s="12">
        <v>8.9999999999999993E-3</v>
      </c>
      <c r="Q172" s="12">
        <v>8.9999999999999993E-3</v>
      </c>
      <c r="R172" s="2">
        <v>43753</v>
      </c>
      <c r="S172" s="13">
        <v>0.42025462962962962</v>
      </c>
      <c r="T172" s="12">
        <v>2.04</v>
      </c>
      <c r="U172" s="12">
        <v>-82.424570873600004</v>
      </c>
      <c r="V172" s="12">
        <v>27.928749860899998</v>
      </c>
      <c r="W172" s="12">
        <v>-0.17463999999999999</v>
      </c>
    </row>
    <row r="173" spans="1:23" x14ac:dyDescent="0.3">
      <c r="A173" s="12">
        <v>398403.48019999999</v>
      </c>
      <c r="B173" s="12">
        <v>158213.59020000001</v>
      </c>
      <c r="C173" s="12">
        <v>-0.3347</v>
      </c>
      <c r="D173" s="12">
        <v>172</v>
      </c>
      <c r="E173" s="12" t="s">
        <v>258</v>
      </c>
      <c r="F173" s="12">
        <v>1.2999999999999999E-2</v>
      </c>
      <c r="G173" s="12">
        <v>1.9E-2</v>
      </c>
      <c r="H173" s="12" t="s">
        <v>240</v>
      </c>
      <c r="I173" s="12">
        <v>13</v>
      </c>
      <c r="J173" s="12">
        <v>2</v>
      </c>
      <c r="K173" s="12">
        <v>1.5049999999999999</v>
      </c>
      <c r="L173" s="12">
        <v>0.84</v>
      </c>
      <c r="M173" s="12">
        <v>1.2490000000000001</v>
      </c>
      <c r="N173" s="12">
        <v>1.2849999999999999</v>
      </c>
      <c r="O173" s="12">
        <v>1.9790000000000001</v>
      </c>
      <c r="P173" s="12">
        <v>0.01</v>
      </c>
      <c r="Q173" s="12">
        <v>8.9999999999999993E-3</v>
      </c>
      <c r="R173" s="2">
        <v>43753</v>
      </c>
      <c r="S173" s="13">
        <v>0.4216435185185185</v>
      </c>
      <c r="T173" s="12">
        <v>2.04</v>
      </c>
      <c r="U173" s="12">
        <v>-82.424567738199997</v>
      </c>
      <c r="V173" s="12">
        <v>27.928906658300001</v>
      </c>
      <c r="W173" s="12">
        <v>-0.29609999999999997</v>
      </c>
    </row>
    <row r="174" spans="1:23" x14ac:dyDescent="0.3">
      <c r="A174" s="12">
        <v>398390.2525</v>
      </c>
      <c r="B174" s="12">
        <v>158211.5319</v>
      </c>
      <c r="C174" s="12">
        <v>-0.25159999999999999</v>
      </c>
      <c r="D174" s="12">
        <v>173</v>
      </c>
      <c r="E174" s="12" t="s">
        <v>257</v>
      </c>
      <c r="F174" s="12">
        <v>1.2999999999999999E-2</v>
      </c>
      <c r="G174" s="12">
        <v>1.9E-2</v>
      </c>
      <c r="H174" s="12" t="s">
        <v>240</v>
      </c>
      <c r="I174" s="12">
        <v>11</v>
      </c>
      <c r="J174" s="12">
        <v>2</v>
      </c>
      <c r="K174" s="12">
        <v>1.9610000000000001</v>
      </c>
      <c r="L174" s="12">
        <v>0.95899999999999996</v>
      </c>
      <c r="M174" s="12">
        <v>1.71</v>
      </c>
      <c r="N174" s="12">
        <v>1.8260000000000001</v>
      </c>
      <c r="O174" s="12">
        <v>2.68</v>
      </c>
      <c r="P174" s="12">
        <v>8.9999999999999993E-3</v>
      </c>
      <c r="Q174" s="12">
        <v>8.9999999999999993E-3</v>
      </c>
      <c r="R174" s="2">
        <v>43753</v>
      </c>
      <c r="S174" s="13">
        <v>0.42451388888888886</v>
      </c>
      <c r="T174" s="12">
        <v>2.04</v>
      </c>
      <c r="U174" s="12">
        <v>-82.424588184399994</v>
      </c>
      <c r="V174" s="12">
        <v>27.928787226200001</v>
      </c>
      <c r="W174" s="12">
        <v>-0.21304999999999999</v>
      </c>
    </row>
    <row r="175" spans="1:23" x14ac:dyDescent="0.3">
      <c r="A175" s="12">
        <v>398390.67879999999</v>
      </c>
      <c r="B175" s="12">
        <v>158211.48209999999</v>
      </c>
      <c r="C175" s="12">
        <v>-0.22070000000000001</v>
      </c>
      <c r="D175" s="12">
        <v>174</v>
      </c>
      <c r="E175" s="12" t="s">
        <v>253</v>
      </c>
      <c r="F175" s="12">
        <v>1.4E-2</v>
      </c>
      <c r="G175" s="12">
        <v>0.02</v>
      </c>
      <c r="H175" s="12" t="s">
        <v>240</v>
      </c>
      <c r="I175" s="12">
        <v>11</v>
      </c>
      <c r="J175" s="12">
        <v>1</v>
      </c>
      <c r="K175" s="12">
        <v>1.96</v>
      </c>
      <c r="L175" s="12">
        <v>0.96</v>
      </c>
      <c r="M175" s="12">
        <v>1.7090000000000001</v>
      </c>
      <c r="N175" s="12">
        <v>1.825</v>
      </c>
      <c r="O175" s="12">
        <v>2.6779999999999999</v>
      </c>
      <c r="P175" s="12">
        <v>0.01</v>
      </c>
      <c r="Q175" s="12">
        <v>8.9999999999999993E-3</v>
      </c>
      <c r="R175" s="2">
        <v>43753</v>
      </c>
      <c r="S175" s="13">
        <v>0.4246759259259259</v>
      </c>
      <c r="T175" s="12">
        <v>2.04</v>
      </c>
      <c r="U175" s="12">
        <v>-82.4245887055</v>
      </c>
      <c r="V175" s="12">
        <v>27.928791071599999</v>
      </c>
      <c r="W175" s="12">
        <v>-0.18215000000000001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91F9-9071-414A-A298-3A514CCD91F7}">
  <dimension ref="A1:W59"/>
  <sheetViews>
    <sheetView topLeftCell="C1" workbookViewId="0">
      <selection activeCell="L19" sqref="L19"/>
    </sheetView>
  </sheetViews>
  <sheetFormatPr defaultRowHeight="14.4" x14ac:dyDescent="0.3"/>
  <cols>
    <col min="1" max="1" width="13.109375" style="12" bestFit="1" customWidth="1"/>
    <col min="2" max="2" width="13" style="12" bestFit="1" customWidth="1"/>
    <col min="3" max="3" width="11.44140625" style="12" bestFit="1" customWidth="1"/>
    <col min="4" max="4" width="8.44140625" style="12" bestFit="1" customWidth="1"/>
    <col min="5" max="6" width="11.33203125" style="12" bestFit="1" customWidth="1"/>
    <col min="7" max="8" width="14.33203125" style="12" bestFit="1" customWidth="1"/>
    <col min="9" max="9" width="8.44140625" style="12" bestFit="1" customWidth="1"/>
    <col min="10" max="10" width="11.5546875" style="12" bestFit="1" customWidth="1"/>
    <col min="11" max="12" width="12" style="12" bestFit="1" customWidth="1"/>
    <col min="13" max="13" width="11.6640625" style="12" bestFit="1" customWidth="1"/>
    <col min="14" max="15" width="12" style="12" bestFit="1" customWidth="1"/>
    <col min="16" max="16" width="11.33203125" style="12" bestFit="1" customWidth="1"/>
    <col min="17" max="17" width="16.6640625" style="12" bestFit="1" customWidth="1"/>
    <col min="18" max="18" width="16.6640625" style="2" bestFit="1" customWidth="1"/>
    <col min="19" max="19" width="15.88671875" style="13" bestFit="1" customWidth="1"/>
    <col min="20" max="20" width="15.88671875" style="12" bestFit="1" customWidth="1"/>
    <col min="21" max="21" width="13.6640625" style="12" bestFit="1" customWidth="1"/>
    <col min="22" max="22" width="13" style="12" bestFit="1" customWidth="1"/>
    <col min="23" max="23" width="9.44140625" style="12" bestFit="1" customWidth="1"/>
  </cols>
  <sheetData>
    <row r="1" spans="1:23" x14ac:dyDescent="0.3">
      <c r="A1" s="9" t="s">
        <v>217</v>
      </c>
      <c r="B1" s="9" t="s">
        <v>218</v>
      </c>
      <c r="C1" s="9" t="s">
        <v>219</v>
      </c>
      <c r="D1" s="9" t="s">
        <v>220</v>
      </c>
      <c r="E1" s="9" t="s">
        <v>221</v>
      </c>
      <c r="F1" s="9" t="s">
        <v>222</v>
      </c>
      <c r="G1" s="9" t="s">
        <v>223</v>
      </c>
      <c r="H1" s="9" t="s">
        <v>224</v>
      </c>
      <c r="I1" s="9" t="s">
        <v>225</v>
      </c>
      <c r="J1" s="9" t="s">
        <v>226</v>
      </c>
      <c r="K1" s="9" t="s">
        <v>227</v>
      </c>
      <c r="L1" s="9" t="s">
        <v>228</v>
      </c>
      <c r="M1" s="9" t="s">
        <v>229</v>
      </c>
      <c r="N1" s="9" t="s">
        <v>230</v>
      </c>
      <c r="O1" s="9" t="s">
        <v>231</v>
      </c>
      <c r="P1" s="9" t="s">
        <v>232</v>
      </c>
      <c r="Q1" s="9" t="s">
        <v>233</v>
      </c>
      <c r="R1" s="10" t="s">
        <v>234</v>
      </c>
      <c r="S1" s="11" t="s">
        <v>22</v>
      </c>
      <c r="T1" s="9" t="s">
        <v>235</v>
      </c>
      <c r="U1" s="9" t="s">
        <v>236</v>
      </c>
      <c r="V1" s="9" t="s">
        <v>237</v>
      </c>
      <c r="W1" s="9" t="s">
        <v>238</v>
      </c>
    </row>
    <row r="2" spans="1:23" x14ac:dyDescent="0.3">
      <c r="A2" s="12">
        <v>400383.27889999998</v>
      </c>
      <c r="B2" s="12">
        <v>157896.14540000001</v>
      </c>
      <c r="C2" s="12">
        <v>-0.35060000000000002</v>
      </c>
      <c r="D2" s="12">
        <v>1</v>
      </c>
      <c r="F2" s="12">
        <v>0.01</v>
      </c>
      <c r="G2" s="12">
        <v>1.4E-2</v>
      </c>
      <c r="H2" s="12" t="s">
        <v>240</v>
      </c>
      <c r="I2" s="12">
        <v>13</v>
      </c>
      <c r="J2" s="12">
        <v>1</v>
      </c>
      <c r="K2" s="12">
        <v>1.53</v>
      </c>
      <c r="L2" s="12">
        <v>0.90900000000000003</v>
      </c>
      <c r="M2" s="12">
        <v>1.23</v>
      </c>
      <c r="N2" s="12">
        <v>1.3640000000000001</v>
      </c>
      <c r="O2" s="12">
        <v>2.0499999999999998</v>
      </c>
      <c r="P2" s="12">
        <v>8.0000000000000002E-3</v>
      </c>
      <c r="Q2" s="12">
        <v>6.0000000000000001E-3</v>
      </c>
      <c r="R2" s="2">
        <v>43782</v>
      </c>
      <c r="S2" s="13">
        <v>0.44305555555555554</v>
      </c>
      <c r="T2" s="12">
        <v>2.04</v>
      </c>
      <c r="U2" s="12">
        <v>-82.427863417400005</v>
      </c>
      <c r="V2" s="12">
        <v>27.946762473500002</v>
      </c>
      <c r="W2" s="12">
        <v>-0.32835999999999999</v>
      </c>
    </row>
    <row r="3" spans="1:23" x14ac:dyDescent="0.3">
      <c r="A3" s="12">
        <v>400383.86440000002</v>
      </c>
      <c r="B3" s="12">
        <v>157899.3835</v>
      </c>
      <c r="C3" s="12">
        <v>-0.37780000000000002</v>
      </c>
      <c r="D3" s="12">
        <v>2</v>
      </c>
      <c r="F3" s="12">
        <v>0.01</v>
      </c>
      <c r="G3" s="12">
        <v>1.4E-2</v>
      </c>
      <c r="H3" s="12" t="s">
        <v>240</v>
      </c>
      <c r="I3" s="12">
        <v>13</v>
      </c>
      <c r="J3" s="12">
        <v>2</v>
      </c>
      <c r="K3" s="12">
        <v>1.5289999999999999</v>
      </c>
      <c r="L3" s="12">
        <v>0.90900000000000003</v>
      </c>
      <c r="M3" s="12">
        <v>1.23</v>
      </c>
      <c r="N3" s="12">
        <v>1.3640000000000001</v>
      </c>
      <c r="O3" s="12">
        <v>2.0499999999999998</v>
      </c>
      <c r="P3" s="12">
        <v>8.0000000000000002E-3</v>
      </c>
      <c r="Q3" s="12">
        <v>6.0000000000000001E-3</v>
      </c>
      <c r="R3" s="2">
        <v>43782</v>
      </c>
      <c r="S3" s="13">
        <v>0.44321759259259258</v>
      </c>
      <c r="T3" s="12">
        <v>2.04</v>
      </c>
      <c r="U3" s="12">
        <v>-82.427830533100007</v>
      </c>
      <c r="V3" s="12">
        <v>27.9467678593</v>
      </c>
      <c r="W3" s="12">
        <v>-0.35570000000000002</v>
      </c>
    </row>
    <row r="4" spans="1:23" x14ac:dyDescent="0.3">
      <c r="A4" s="12">
        <v>400384.83020000003</v>
      </c>
      <c r="B4" s="12">
        <v>157903.44219999999</v>
      </c>
      <c r="C4" s="12">
        <v>-0.35610000000000003</v>
      </c>
      <c r="D4" s="12">
        <v>3</v>
      </c>
      <c r="F4" s="12">
        <v>0.01</v>
      </c>
      <c r="G4" s="12">
        <v>1.4E-2</v>
      </c>
      <c r="H4" s="12" t="s">
        <v>240</v>
      </c>
      <c r="I4" s="12">
        <v>13</v>
      </c>
      <c r="J4" s="12">
        <v>2</v>
      </c>
      <c r="K4" s="12">
        <v>1.5289999999999999</v>
      </c>
      <c r="L4" s="12">
        <v>0.90900000000000003</v>
      </c>
      <c r="M4" s="12">
        <v>1.23</v>
      </c>
      <c r="N4" s="12">
        <v>1.3640000000000001</v>
      </c>
      <c r="O4" s="12">
        <v>2.0489999999999999</v>
      </c>
      <c r="P4" s="12">
        <v>8.0000000000000002E-3</v>
      </c>
      <c r="Q4" s="12">
        <v>6.0000000000000001E-3</v>
      </c>
      <c r="R4" s="2">
        <v>43782</v>
      </c>
      <c r="S4" s="13">
        <v>0.44339120370370372</v>
      </c>
      <c r="T4" s="12">
        <v>2.04</v>
      </c>
      <c r="U4" s="12">
        <v>-82.427789323499994</v>
      </c>
      <c r="V4" s="12">
        <v>27.946776702899999</v>
      </c>
      <c r="W4" s="12">
        <v>-0.33417999999999998</v>
      </c>
    </row>
    <row r="5" spans="1:23" x14ac:dyDescent="0.3">
      <c r="A5" s="12">
        <v>400385.95939999999</v>
      </c>
      <c r="B5" s="12">
        <v>157907.07519999999</v>
      </c>
      <c r="C5" s="12">
        <v>-0.33450000000000002</v>
      </c>
      <c r="D5" s="12">
        <v>4</v>
      </c>
      <c r="F5" s="12">
        <v>0.01</v>
      </c>
      <c r="G5" s="12">
        <v>1.4E-2</v>
      </c>
      <c r="H5" s="12" t="s">
        <v>240</v>
      </c>
      <c r="I5" s="12">
        <v>13</v>
      </c>
      <c r="J5" s="12">
        <v>1</v>
      </c>
      <c r="K5" s="12">
        <v>1.5289999999999999</v>
      </c>
      <c r="L5" s="12">
        <v>0.90800000000000003</v>
      </c>
      <c r="M5" s="12">
        <v>1.23</v>
      </c>
      <c r="N5" s="12">
        <v>1.3640000000000001</v>
      </c>
      <c r="O5" s="12">
        <v>2.0489999999999999</v>
      </c>
      <c r="P5" s="12">
        <v>8.0000000000000002E-3</v>
      </c>
      <c r="Q5" s="12">
        <v>6.0000000000000001E-3</v>
      </c>
      <c r="R5" s="2">
        <v>43782</v>
      </c>
      <c r="S5" s="13">
        <v>0.4435763888888889</v>
      </c>
      <c r="T5" s="12">
        <v>2.04</v>
      </c>
      <c r="U5" s="12">
        <v>-82.427752445600007</v>
      </c>
      <c r="V5" s="12">
        <v>27.946787007499999</v>
      </c>
      <c r="W5" s="12">
        <v>-0.31275999999999998</v>
      </c>
    </row>
    <row r="6" spans="1:23" x14ac:dyDescent="0.3">
      <c r="A6" s="12">
        <v>400387.29690000002</v>
      </c>
      <c r="B6" s="12">
        <v>157912.5649</v>
      </c>
      <c r="C6" s="12">
        <v>-0.40250000000000002</v>
      </c>
      <c r="D6" s="12">
        <v>5</v>
      </c>
      <c r="F6" s="12">
        <v>0.01</v>
      </c>
      <c r="G6" s="12">
        <v>1.4E-2</v>
      </c>
      <c r="H6" s="12" t="s">
        <v>240</v>
      </c>
      <c r="I6" s="12">
        <v>13</v>
      </c>
      <c r="J6" s="12">
        <v>2</v>
      </c>
      <c r="K6" s="12">
        <v>1.5289999999999999</v>
      </c>
      <c r="L6" s="12">
        <v>0.90800000000000003</v>
      </c>
      <c r="M6" s="12">
        <v>1.23</v>
      </c>
      <c r="N6" s="12">
        <v>1.3640000000000001</v>
      </c>
      <c r="O6" s="12">
        <v>2.0489999999999999</v>
      </c>
      <c r="P6" s="12">
        <v>8.0000000000000002E-3</v>
      </c>
      <c r="Q6" s="12">
        <v>6.0000000000000001E-3</v>
      </c>
      <c r="R6" s="2">
        <v>43782</v>
      </c>
      <c r="S6" s="13">
        <v>0.44378472222222221</v>
      </c>
      <c r="T6" s="12">
        <v>2.04</v>
      </c>
      <c r="U6" s="12">
        <v>-82.427696707500004</v>
      </c>
      <c r="V6" s="12">
        <v>27.9467992505</v>
      </c>
      <c r="W6" s="12">
        <v>-0.38102000000000003</v>
      </c>
    </row>
    <row r="7" spans="1:23" x14ac:dyDescent="0.3">
      <c r="A7" s="12">
        <v>400387.50780000002</v>
      </c>
      <c r="B7" s="12">
        <v>157916.5013</v>
      </c>
      <c r="C7" s="12">
        <v>-0.4672</v>
      </c>
      <c r="D7" s="12">
        <v>6</v>
      </c>
      <c r="F7" s="12">
        <v>0.01</v>
      </c>
      <c r="G7" s="12">
        <v>1.4E-2</v>
      </c>
      <c r="H7" s="12" t="s">
        <v>240</v>
      </c>
      <c r="I7" s="12">
        <v>13</v>
      </c>
      <c r="J7" s="12">
        <v>2</v>
      </c>
      <c r="K7" s="12">
        <v>1.528</v>
      </c>
      <c r="L7" s="12">
        <v>0.90700000000000003</v>
      </c>
      <c r="M7" s="12">
        <v>1.23</v>
      </c>
      <c r="N7" s="12">
        <v>1.363</v>
      </c>
      <c r="O7" s="12">
        <v>2.048</v>
      </c>
      <c r="P7" s="12">
        <v>8.0000000000000002E-3</v>
      </c>
      <c r="Q7" s="12">
        <v>6.0000000000000001E-3</v>
      </c>
      <c r="R7" s="2">
        <v>43782</v>
      </c>
      <c r="S7" s="13">
        <v>0.44398148148148148</v>
      </c>
      <c r="T7" s="12">
        <v>2.04</v>
      </c>
      <c r="U7" s="12">
        <v>-82.427656713800005</v>
      </c>
      <c r="V7" s="12">
        <v>27.946801277900001</v>
      </c>
      <c r="W7" s="12">
        <v>-0.44586999999999999</v>
      </c>
    </row>
    <row r="8" spans="1:23" x14ac:dyDescent="0.3">
      <c r="A8" s="12">
        <v>400385.89990000002</v>
      </c>
      <c r="B8" s="12">
        <v>157916.91260000001</v>
      </c>
      <c r="C8" s="12">
        <v>-0.55020000000000002</v>
      </c>
      <c r="D8" s="12">
        <v>7</v>
      </c>
      <c r="F8" s="12">
        <v>0.01</v>
      </c>
      <c r="G8" s="12">
        <v>1.4E-2</v>
      </c>
      <c r="H8" s="12" t="s">
        <v>240</v>
      </c>
      <c r="I8" s="12">
        <v>13</v>
      </c>
      <c r="J8" s="12">
        <v>1</v>
      </c>
      <c r="K8" s="12">
        <v>1.528</v>
      </c>
      <c r="L8" s="12">
        <v>0.90700000000000003</v>
      </c>
      <c r="M8" s="12">
        <v>1.23</v>
      </c>
      <c r="N8" s="12">
        <v>1.363</v>
      </c>
      <c r="O8" s="12">
        <v>2.048</v>
      </c>
      <c r="P8" s="12">
        <v>8.0000000000000002E-3</v>
      </c>
      <c r="Q8" s="12">
        <v>6.0000000000000001E-3</v>
      </c>
      <c r="R8" s="2">
        <v>43782</v>
      </c>
      <c r="S8" s="13">
        <v>0.44415509259259256</v>
      </c>
      <c r="T8" s="12">
        <v>2.04</v>
      </c>
      <c r="U8" s="12">
        <v>-82.427652477099997</v>
      </c>
      <c r="V8" s="12">
        <v>27.9467867812</v>
      </c>
      <c r="W8" s="12">
        <v>-0.52881</v>
      </c>
    </row>
    <row r="9" spans="1:23" x14ac:dyDescent="0.3">
      <c r="A9" s="12">
        <v>400385.10320000001</v>
      </c>
      <c r="B9" s="12">
        <v>157914.52420000001</v>
      </c>
      <c r="C9" s="12">
        <v>-0.5585</v>
      </c>
      <c r="D9" s="12">
        <v>8</v>
      </c>
      <c r="F9" s="12">
        <v>0.01</v>
      </c>
      <c r="G9" s="12">
        <v>1.4E-2</v>
      </c>
      <c r="H9" s="12" t="s">
        <v>240</v>
      </c>
      <c r="I9" s="12">
        <v>13</v>
      </c>
      <c r="J9" s="12">
        <v>2</v>
      </c>
      <c r="K9" s="12">
        <v>1.528</v>
      </c>
      <c r="L9" s="12">
        <v>0.90600000000000003</v>
      </c>
      <c r="M9" s="12">
        <v>1.23</v>
      </c>
      <c r="N9" s="12">
        <v>1.363</v>
      </c>
      <c r="O9" s="12">
        <v>2.0470000000000002</v>
      </c>
      <c r="P9" s="12">
        <v>8.0000000000000002E-3</v>
      </c>
      <c r="Q9" s="12">
        <v>6.0000000000000001E-3</v>
      </c>
      <c r="R9" s="2">
        <v>43782</v>
      </c>
      <c r="S9" s="13">
        <v>0.4443171296296296</v>
      </c>
      <c r="T9" s="12">
        <v>2.04</v>
      </c>
      <c r="U9" s="12">
        <v>-82.427676719399997</v>
      </c>
      <c r="V9" s="12">
        <v>27.946779516300001</v>
      </c>
      <c r="W9" s="12">
        <v>-0.53698000000000001</v>
      </c>
    </row>
    <row r="10" spans="1:23" x14ac:dyDescent="0.3">
      <c r="A10" s="12">
        <v>400384.95630000002</v>
      </c>
      <c r="B10" s="12">
        <v>157912.057</v>
      </c>
      <c r="C10" s="12">
        <v>-0.45929999999999999</v>
      </c>
      <c r="D10" s="12">
        <v>9</v>
      </c>
      <c r="F10" s="12">
        <v>0.01</v>
      </c>
      <c r="G10" s="12">
        <v>1.4E-2</v>
      </c>
      <c r="H10" s="12" t="s">
        <v>240</v>
      </c>
      <c r="I10" s="12">
        <v>13</v>
      </c>
      <c r="J10" s="12">
        <v>1</v>
      </c>
      <c r="K10" s="12">
        <v>1.528</v>
      </c>
      <c r="L10" s="12">
        <v>0.90600000000000003</v>
      </c>
      <c r="M10" s="12">
        <v>1.23</v>
      </c>
      <c r="N10" s="12">
        <v>1.363</v>
      </c>
      <c r="O10" s="12">
        <v>2.0470000000000002</v>
      </c>
      <c r="P10" s="12">
        <v>8.0000000000000002E-3</v>
      </c>
      <c r="Q10" s="12">
        <v>6.0000000000000001E-3</v>
      </c>
      <c r="R10" s="2">
        <v>43782</v>
      </c>
      <c r="S10" s="13">
        <v>0.44450231481481484</v>
      </c>
      <c r="T10" s="12">
        <v>2.04</v>
      </c>
      <c r="U10" s="12">
        <v>-82.427701785500005</v>
      </c>
      <c r="V10" s="12">
        <v>27.946778112800001</v>
      </c>
      <c r="W10" s="12">
        <v>-0.43769000000000002</v>
      </c>
    </row>
    <row r="11" spans="1:23" x14ac:dyDescent="0.3">
      <c r="A11" s="12">
        <v>400384.71460000001</v>
      </c>
      <c r="B11" s="12">
        <v>157911.02160000001</v>
      </c>
      <c r="C11" s="12">
        <v>-0.38640000000000002</v>
      </c>
      <c r="D11" s="12">
        <v>10</v>
      </c>
      <c r="F11" s="12">
        <v>0.01</v>
      </c>
      <c r="G11" s="12">
        <v>1.4E-2</v>
      </c>
      <c r="H11" s="12" t="s">
        <v>240</v>
      </c>
      <c r="I11" s="12">
        <v>13</v>
      </c>
      <c r="J11" s="12">
        <v>1</v>
      </c>
      <c r="K11" s="12">
        <v>1.5269999999999999</v>
      </c>
      <c r="L11" s="12">
        <v>0.90500000000000003</v>
      </c>
      <c r="M11" s="12">
        <v>1.23</v>
      </c>
      <c r="N11" s="12">
        <v>1.3620000000000001</v>
      </c>
      <c r="O11" s="12">
        <v>2.0470000000000002</v>
      </c>
      <c r="P11" s="12">
        <v>8.0000000000000002E-3</v>
      </c>
      <c r="Q11" s="12">
        <v>6.0000000000000001E-3</v>
      </c>
      <c r="R11" s="2">
        <v>43782</v>
      </c>
      <c r="S11" s="13">
        <v>0.44467592592592592</v>
      </c>
      <c r="T11" s="12">
        <v>2.04</v>
      </c>
      <c r="U11" s="12">
        <v>-82.427712298499998</v>
      </c>
      <c r="V11" s="12">
        <v>27.946775898999999</v>
      </c>
      <c r="W11" s="12">
        <v>-0.36474000000000001</v>
      </c>
    </row>
    <row r="12" spans="1:23" x14ac:dyDescent="0.3">
      <c r="A12" s="12">
        <v>400384.29180000001</v>
      </c>
      <c r="B12" s="12">
        <v>157909.7309</v>
      </c>
      <c r="C12" s="12">
        <v>-0.2949</v>
      </c>
      <c r="D12" s="12">
        <v>11</v>
      </c>
      <c r="F12" s="12">
        <v>0.01</v>
      </c>
      <c r="G12" s="12">
        <v>1.4E-2</v>
      </c>
      <c r="H12" s="12" t="s">
        <v>240</v>
      </c>
      <c r="I12" s="12">
        <v>13</v>
      </c>
      <c r="J12" s="12">
        <v>1</v>
      </c>
      <c r="K12" s="12">
        <v>1.5269999999999999</v>
      </c>
      <c r="L12" s="12">
        <v>0.90500000000000003</v>
      </c>
      <c r="M12" s="12">
        <v>1.23</v>
      </c>
      <c r="N12" s="12">
        <v>1.3620000000000001</v>
      </c>
      <c r="O12" s="12">
        <v>2.0459999999999998</v>
      </c>
      <c r="P12" s="12">
        <v>8.0000000000000002E-3</v>
      </c>
      <c r="Q12" s="12">
        <v>6.0000000000000001E-3</v>
      </c>
      <c r="R12" s="2">
        <v>43782</v>
      </c>
      <c r="S12" s="13">
        <v>0.44482638888888887</v>
      </c>
      <c r="T12" s="12">
        <v>2.04</v>
      </c>
      <c r="U12" s="12">
        <v>-82.427725399400003</v>
      </c>
      <c r="V12" s="12">
        <v>27.946772042900001</v>
      </c>
      <c r="W12" s="12">
        <v>-0.27317000000000002</v>
      </c>
    </row>
    <row r="13" spans="1:23" x14ac:dyDescent="0.3">
      <c r="A13" s="12">
        <v>400383.98359999998</v>
      </c>
      <c r="B13" s="12">
        <v>157908.91800000001</v>
      </c>
      <c r="C13" s="12">
        <v>-0.19220000000000001</v>
      </c>
      <c r="D13" s="12">
        <v>12</v>
      </c>
      <c r="F13" s="12">
        <v>0.01</v>
      </c>
      <c r="G13" s="12">
        <v>1.4E-2</v>
      </c>
      <c r="H13" s="12" t="s">
        <v>240</v>
      </c>
      <c r="I13" s="12">
        <v>13</v>
      </c>
      <c r="J13" s="12">
        <v>2</v>
      </c>
      <c r="K13" s="12">
        <v>1.5269999999999999</v>
      </c>
      <c r="L13" s="12">
        <v>0.90400000000000003</v>
      </c>
      <c r="M13" s="12">
        <v>1.23</v>
      </c>
      <c r="N13" s="12">
        <v>1.3620000000000001</v>
      </c>
      <c r="O13" s="12">
        <v>2.0459999999999998</v>
      </c>
      <c r="P13" s="12">
        <v>8.0000000000000002E-3</v>
      </c>
      <c r="Q13" s="12">
        <v>6.0000000000000001E-3</v>
      </c>
      <c r="R13" s="2">
        <v>43782</v>
      </c>
      <c r="S13" s="13">
        <v>0.44495370370370368</v>
      </c>
      <c r="T13" s="12">
        <v>2.04</v>
      </c>
      <c r="U13" s="12">
        <v>-82.427733649000004</v>
      </c>
      <c r="V13" s="12">
        <v>27.946769236000002</v>
      </c>
      <c r="W13" s="12">
        <v>-0.17043</v>
      </c>
    </row>
    <row r="14" spans="1:23" x14ac:dyDescent="0.3">
      <c r="A14" s="12">
        <v>400383.6642</v>
      </c>
      <c r="B14" s="12">
        <v>157907.3976</v>
      </c>
      <c r="C14" s="12">
        <v>-0.1704</v>
      </c>
      <c r="D14" s="12">
        <v>13</v>
      </c>
      <c r="F14" s="12">
        <v>0.01</v>
      </c>
      <c r="G14" s="12">
        <v>1.4E-2</v>
      </c>
      <c r="H14" s="12" t="s">
        <v>240</v>
      </c>
      <c r="I14" s="12">
        <v>13</v>
      </c>
      <c r="J14" s="12">
        <v>2</v>
      </c>
      <c r="K14" s="12">
        <v>1.5269999999999999</v>
      </c>
      <c r="L14" s="12">
        <v>0.90400000000000003</v>
      </c>
      <c r="M14" s="12">
        <v>1.23</v>
      </c>
      <c r="N14" s="12">
        <v>1.3620000000000001</v>
      </c>
      <c r="O14" s="12">
        <v>2.0459999999999998</v>
      </c>
      <c r="P14" s="12">
        <v>8.0000000000000002E-3</v>
      </c>
      <c r="Q14" s="12">
        <v>6.0000000000000001E-3</v>
      </c>
      <c r="R14" s="2">
        <v>43782</v>
      </c>
      <c r="S14" s="13">
        <v>0.44506944444444446</v>
      </c>
      <c r="T14" s="12">
        <v>2.04</v>
      </c>
      <c r="U14" s="12">
        <v>-82.427749087799995</v>
      </c>
      <c r="V14" s="12">
        <v>27.946766305800001</v>
      </c>
      <c r="W14" s="12">
        <v>-0.14856</v>
      </c>
    </row>
    <row r="15" spans="1:23" x14ac:dyDescent="0.3">
      <c r="A15" s="12">
        <v>400382.80040000001</v>
      </c>
      <c r="B15" s="12">
        <v>157905.48670000001</v>
      </c>
      <c r="C15" s="12">
        <v>-0.1779</v>
      </c>
      <c r="D15" s="12">
        <v>14</v>
      </c>
      <c r="F15" s="12">
        <v>0.01</v>
      </c>
      <c r="G15" s="12">
        <v>1.4E-2</v>
      </c>
      <c r="H15" s="12" t="s">
        <v>240</v>
      </c>
      <c r="I15" s="12">
        <v>13</v>
      </c>
      <c r="J15" s="12">
        <v>2</v>
      </c>
      <c r="K15" s="12">
        <v>1.526</v>
      </c>
      <c r="L15" s="12">
        <v>0.90400000000000003</v>
      </c>
      <c r="M15" s="12">
        <v>1.23</v>
      </c>
      <c r="N15" s="12">
        <v>1.3620000000000001</v>
      </c>
      <c r="O15" s="12">
        <v>2.0449999999999999</v>
      </c>
      <c r="P15" s="12">
        <v>8.0000000000000002E-3</v>
      </c>
      <c r="Q15" s="12">
        <v>6.0000000000000001E-3</v>
      </c>
      <c r="R15" s="2">
        <v>43782</v>
      </c>
      <c r="S15" s="13">
        <v>0.44519675925925922</v>
      </c>
      <c r="T15" s="12">
        <v>2.04</v>
      </c>
      <c r="U15" s="12">
        <v>-82.427768475400001</v>
      </c>
      <c r="V15" s="12">
        <v>27.946758450499999</v>
      </c>
      <c r="W15" s="12">
        <v>-0.15595000000000001</v>
      </c>
    </row>
    <row r="16" spans="1:23" x14ac:dyDescent="0.3">
      <c r="A16" s="12">
        <v>400382.05949999997</v>
      </c>
      <c r="B16" s="12">
        <v>157903.8144</v>
      </c>
      <c r="C16" s="12">
        <v>-0.39250000000000002</v>
      </c>
      <c r="D16" s="12">
        <v>15</v>
      </c>
      <c r="F16" s="12">
        <v>0.01</v>
      </c>
      <c r="G16" s="12">
        <v>1.4E-2</v>
      </c>
      <c r="H16" s="12" t="s">
        <v>240</v>
      </c>
      <c r="I16" s="12">
        <v>13</v>
      </c>
      <c r="J16" s="12">
        <v>2</v>
      </c>
      <c r="K16" s="12">
        <v>1.526</v>
      </c>
      <c r="L16" s="12">
        <v>0.90300000000000002</v>
      </c>
      <c r="M16" s="12">
        <v>1.23</v>
      </c>
      <c r="N16" s="12">
        <v>1.361</v>
      </c>
      <c r="O16" s="12">
        <v>2.0449999999999999</v>
      </c>
      <c r="P16" s="12">
        <v>8.0000000000000002E-3</v>
      </c>
      <c r="Q16" s="12">
        <v>6.0000000000000001E-3</v>
      </c>
      <c r="R16" s="2">
        <v>43782</v>
      </c>
      <c r="S16" s="13">
        <v>0.44533564814814813</v>
      </c>
      <c r="T16" s="12">
        <v>2.04</v>
      </c>
      <c r="U16" s="12">
        <v>-82.427785442699999</v>
      </c>
      <c r="V16" s="12">
        <v>27.946751711699999</v>
      </c>
      <c r="W16" s="12">
        <v>-0.37046000000000001</v>
      </c>
    </row>
    <row r="17" spans="1:23" x14ac:dyDescent="0.3">
      <c r="A17" s="12">
        <v>400381.3738</v>
      </c>
      <c r="B17" s="12">
        <v>157902.35159999999</v>
      </c>
      <c r="C17" s="12">
        <v>-0.44900000000000001</v>
      </c>
      <c r="D17" s="12">
        <v>16</v>
      </c>
      <c r="F17" s="12">
        <v>0.01</v>
      </c>
      <c r="G17" s="12">
        <v>1.4E-2</v>
      </c>
      <c r="H17" s="12" t="s">
        <v>240</v>
      </c>
      <c r="I17" s="12">
        <v>13</v>
      </c>
      <c r="J17" s="12">
        <v>2</v>
      </c>
      <c r="K17" s="12">
        <v>1.526</v>
      </c>
      <c r="L17" s="12">
        <v>0.90300000000000002</v>
      </c>
      <c r="M17" s="12">
        <v>1.23</v>
      </c>
      <c r="N17" s="12">
        <v>1.361</v>
      </c>
      <c r="O17" s="12">
        <v>2.0449999999999999</v>
      </c>
      <c r="P17" s="12">
        <v>8.0000000000000002E-3</v>
      </c>
      <c r="Q17" s="12">
        <v>6.0000000000000001E-3</v>
      </c>
      <c r="R17" s="2">
        <v>43782</v>
      </c>
      <c r="S17" s="13">
        <v>0.44546296296296295</v>
      </c>
      <c r="T17" s="12">
        <v>2.04</v>
      </c>
      <c r="U17" s="12">
        <v>-82.427800283099998</v>
      </c>
      <c r="V17" s="12">
        <v>27.9467454778</v>
      </c>
      <c r="W17" s="12">
        <v>-0.42687000000000003</v>
      </c>
    </row>
    <row r="18" spans="1:23" x14ac:dyDescent="0.3">
      <c r="A18" s="12">
        <v>400380.27059999999</v>
      </c>
      <c r="B18" s="12">
        <v>157899.90049999999</v>
      </c>
      <c r="C18" s="12">
        <v>-0.501</v>
      </c>
      <c r="D18" s="12">
        <v>17</v>
      </c>
      <c r="F18" s="12">
        <v>0.01</v>
      </c>
      <c r="G18" s="12">
        <v>1.4E-2</v>
      </c>
      <c r="H18" s="12" t="s">
        <v>240</v>
      </c>
      <c r="I18" s="12">
        <v>13</v>
      </c>
      <c r="J18" s="12">
        <v>2</v>
      </c>
      <c r="K18" s="12">
        <v>1.526</v>
      </c>
      <c r="L18" s="12">
        <v>0.90300000000000002</v>
      </c>
      <c r="M18" s="12">
        <v>1.23</v>
      </c>
      <c r="N18" s="12">
        <v>1.361</v>
      </c>
      <c r="O18" s="12">
        <v>2.044</v>
      </c>
      <c r="P18" s="12">
        <v>8.0000000000000002E-3</v>
      </c>
      <c r="Q18" s="12">
        <v>6.0000000000000001E-3</v>
      </c>
      <c r="R18" s="2">
        <v>43782</v>
      </c>
      <c r="S18" s="13">
        <v>0.44562499999999999</v>
      </c>
      <c r="T18" s="12">
        <v>2.04</v>
      </c>
      <c r="U18" s="12">
        <v>-82.427825151600004</v>
      </c>
      <c r="V18" s="12">
        <v>27.9467354451</v>
      </c>
      <c r="W18" s="12">
        <v>-0.47872999999999999</v>
      </c>
    </row>
    <row r="19" spans="1:23" x14ac:dyDescent="0.3">
      <c r="A19" s="12">
        <v>400379.1557</v>
      </c>
      <c r="B19" s="12">
        <v>157897.24830000001</v>
      </c>
      <c r="C19" s="12">
        <v>-0.52180000000000004</v>
      </c>
      <c r="D19" s="12">
        <v>18</v>
      </c>
      <c r="F19" s="12">
        <v>0.01</v>
      </c>
      <c r="G19" s="12">
        <v>1.4E-2</v>
      </c>
      <c r="H19" s="12" t="s">
        <v>240</v>
      </c>
      <c r="I19" s="12">
        <v>13</v>
      </c>
      <c r="J19" s="12">
        <v>1</v>
      </c>
      <c r="K19" s="12">
        <v>1.5249999999999999</v>
      </c>
      <c r="L19" s="12">
        <v>0.90200000000000002</v>
      </c>
      <c r="M19" s="12">
        <v>1.23</v>
      </c>
      <c r="N19" s="12">
        <v>1.361</v>
      </c>
      <c r="O19" s="12">
        <v>2.044</v>
      </c>
      <c r="P19" s="12">
        <v>8.0000000000000002E-3</v>
      </c>
      <c r="Q19" s="12">
        <v>6.0000000000000001E-3</v>
      </c>
      <c r="R19" s="2">
        <v>43782</v>
      </c>
      <c r="S19" s="13">
        <v>0.44579861111111113</v>
      </c>
      <c r="T19" s="12">
        <v>2.04</v>
      </c>
      <c r="U19" s="12">
        <v>-82.427852063299994</v>
      </c>
      <c r="V19" s="12">
        <v>27.946725300400001</v>
      </c>
      <c r="W19" s="12">
        <v>-0.49939</v>
      </c>
    </row>
    <row r="20" spans="1:23" x14ac:dyDescent="0.3">
      <c r="A20" s="12">
        <v>400376.6005</v>
      </c>
      <c r="B20" s="12">
        <v>157897.2764</v>
      </c>
      <c r="C20" s="12">
        <v>-0.54590000000000005</v>
      </c>
      <c r="D20" s="12">
        <v>19</v>
      </c>
      <c r="F20" s="12">
        <v>0.01</v>
      </c>
      <c r="G20" s="12">
        <v>1.4E-2</v>
      </c>
      <c r="H20" s="12" t="s">
        <v>240</v>
      </c>
      <c r="I20" s="12">
        <v>13</v>
      </c>
      <c r="J20" s="12">
        <v>2</v>
      </c>
      <c r="K20" s="12">
        <v>1.5249999999999999</v>
      </c>
      <c r="L20" s="12">
        <v>0.90200000000000002</v>
      </c>
      <c r="M20" s="12">
        <v>1.23</v>
      </c>
      <c r="N20" s="12">
        <v>1.36</v>
      </c>
      <c r="O20" s="12">
        <v>2.0430000000000001</v>
      </c>
      <c r="P20" s="12">
        <v>8.0000000000000002E-3</v>
      </c>
      <c r="Q20" s="12">
        <v>6.0000000000000001E-3</v>
      </c>
      <c r="R20" s="2">
        <v>43782</v>
      </c>
      <c r="S20" s="13">
        <v>0.44596064814814818</v>
      </c>
      <c r="T20" s="12">
        <v>2.04</v>
      </c>
      <c r="U20" s="12">
        <v>-82.427851686799997</v>
      </c>
      <c r="V20" s="12">
        <v>27.946702243099999</v>
      </c>
      <c r="W20" s="12">
        <v>-0.52336000000000005</v>
      </c>
    </row>
    <row r="21" spans="1:23" x14ac:dyDescent="0.3">
      <c r="A21" s="12">
        <v>400377.12209999998</v>
      </c>
      <c r="B21" s="12">
        <v>157900.0074</v>
      </c>
      <c r="C21" s="12">
        <v>-0.55079999999999996</v>
      </c>
      <c r="D21" s="12">
        <v>20</v>
      </c>
      <c r="F21" s="12">
        <v>0.01</v>
      </c>
      <c r="G21" s="12">
        <v>1.4E-2</v>
      </c>
      <c r="H21" s="12" t="s">
        <v>240</v>
      </c>
      <c r="I21" s="12">
        <v>13</v>
      </c>
      <c r="J21" s="12">
        <v>2</v>
      </c>
      <c r="K21" s="12">
        <v>1.5249999999999999</v>
      </c>
      <c r="L21" s="12">
        <v>0.90100000000000002</v>
      </c>
      <c r="M21" s="12">
        <v>1.23</v>
      </c>
      <c r="N21" s="12">
        <v>1.36</v>
      </c>
      <c r="O21" s="12">
        <v>2.0430000000000001</v>
      </c>
      <c r="P21" s="12">
        <v>8.0000000000000002E-3</v>
      </c>
      <c r="Q21" s="12">
        <v>6.0000000000000001E-3</v>
      </c>
      <c r="R21" s="2">
        <v>43782</v>
      </c>
      <c r="S21" s="13">
        <v>0.44613425925925926</v>
      </c>
      <c r="T21" s="12">
        <v>2.04</v>
      </c>
      <c r="U21" s="12">
        <v>-82.427823953399994</v>
      </c>
      <c r="V21" s="12">
        <v>27.946707036300001</v>
      </c>
      <c r="W21" s="12">
        <v>-0.52837999999999996</v>
      </c>
    </row>
    <row r="22" spans="1:23" x14ac:dyDescent="0.3">
      <c r="A22" s="12">
        <v>400377.72489999997</v>
      </c>
      <c r="B22" s="12">
        <v>157902.13449999999</v>
      </c>
      <c r="C22" s="12">
        <v>-0.4819</v>
      </c>
      <c r="D22" s="12">
        <v>21</v>
      </c>
      <c r="F22" s="12">
        <v>0.01</v>
      </c>
      <c r="G22" s="12">
        <v>1.4E-2</v>
      </c>
      <c r="H22" s="12" t="s">
        <v>240</v>
      </c>
      <c r="I22" s="12">
        <v>13</v>
      </c>
      <c r="J22" s="12">
        <v>2</v>
      </c>
      <c r="K22" s="12">
        <v>1.524</v>
      </c>
      <c r="L22" s="12">
        <v>0.90100000000000002</v>
      </c>
      <c r="M22" s="12">
        <v>1.23</v>
      </c>
      <c r="N22" s="12">
        <v>1.36</v>
      </c>
      <c r="O22" s="12">
        <v>2.0419999999999998</v>
      </c>
      <c r="P22" s="12">
        <v>8.0000000000000002E-3</v>
      </c>
      <c r="Q22" s="12">
        <v>6.0000000000000001E-3</v>
      </c>
      <c r="R22" s="2">
        <v>43782</v>
      </c>
      <c r="S22" s="13">
        <v>0.44627314814814811</v>
      </c>
      <c r="T22" s="12">
        <v>2.04</v>
      </c>
      <c r="U22" s="12">
        <v>-82.427802359500006</v>
      </c>
      <c r="V22" s="12">
        <v>27.946712543099999</v>
      </c>
      <c r="W22" s="12">
        <v>-0.45957999999999999</v>
      </c>
    </row>
    <row r="23" spans="1:23" x14ac:dyDescent="0.3">
      <c r="A23" s="12">
        <v>400378.42019999999</v>
      </c>
      <c r="B23" s="12">
        <v>157903.21539999999</v>
      </c>
      <c r="C23" s="12">
        <v>-0.37719999999999998</v>
      </c>
      <c r="D23" s="12">
        <v>22</v>
      </c>
      <c r="F23" s="12">
        <v>0.01</v>
      </c>
      <c r="G23" s="12">
        <v>1.4E-2</v>
      </c>
      <c r="H23" s="12" t="s">
        <v>240</v>
      </c>
      <c r="I23" s="12">
        <v>13</v>
      </c>
      <c r="J23" s="12">
        <v>2</v>
      </c>
      <c r="K23" s="12">
        <v>1.524</v>
      </c>
      <c r="L23" s="12">
        <v>0.9</v>
      </c>
      <c r="M23" s="12">
        <v>1.2290000000000001</v>
      </c>
      <c r="N23" s="12">
        <v>1.359</v>
      </c>
      <c r="O23" s="12">
        <v>2.0419999999999998</v>
      </c>
      <c r="P23" s="12">
        <v>8.0000000000000002E-3</v>
      </c>
      <c r="Q23" s="12">
        <v>6.0000000000000001E-3</v>
      </c>
      <c r="R23" s="2">
        <v>43782</v>
      </c>
      <c r="S23" s="13">
        <v>0.44640046296296299</v>
      </c>
      <c r="T23" s="12">
        <v>2.04</v>
      </c>
      <c r="U23" s="12">
        <v>-82.427791400299995</v>
      </c>
      <c r="V23" s="12">
        <v>27.946718851699998</v>
      </c>
      <c r="W23" s="12">
        <v>-0.35494999999999999</v>
      </c>
    </row>
    <row r="24" spans="1:23" x14ac:dyDescent="0.3">
      <c r="A24" s="12">
        <v>400378.7807</v>
      </c>
      <c r="B24" s="12">
        <v>157904.81200000001</v>
      </c>
      <c r="C24" s="12">
        <v>-0.31430000000000002</v>
      </c>
      <c r="D24" s="12">
        <v>23</v>
      </c>
      <c r="F24" s="12">
        <v>0.01</v>
      </c>
      <c r="G24" s="12">
        <v>1.4E-2</v>
      </c>
      <c r="H24" s="12" t="s">
        <v>240</v>
      </c>
      <c r="I24" s="12">
        <v>13</v>
      </c>
      <c r="J24" s="12">
        <v>2</v>
      </c>
      <c r="K24" s="12">
        <v>1.524</v>
      </c>
      <c r="L24" s="12">
        <v>0.9</v>
      </c>
      <c r="M24" s="12">
        <v>1.2290000000000001</v>
      </c>
      <c r="N24" s="12">
        <v>1.359</v>
      </c>
      <c r="O24" s="12">
        <v>2.0419999999999998</v>
      </c>
      <c r="P24" s="12">
        <v>8.0000000000000002E-3</v>
      </c>
      <c r="Q24" s="12">
        <v>6.0000000000000001E-3</v>
      </c>
      <c r="R24" s="2">
        <v>43782</v>
      </c>
      <c r="S24" s="13">
        <v>0.4465277777777778</v>
      </c>
      <c r="T24" s="12">
        <v>2.04</v>
      </c>
      <c r="U24" s="12">
        <v>-82.427775188699997</v>
      </c>
      <c r="V24" s="12">
        <v>27.9467221552</v>
      </c>
      <c r="W24" s="12">
        <v>-0.29213</v>
      </c>
    </row>
    <row r="25" spans="1:23" x14ac:dyDescent="0.3">
      <c r="A25" s="12">
        <v>400379.70630000002</v>
      </c>
      <c r="B25" s="12">
        <v>157907.66450000001</v>
      </c>
      <c r="C25" s="12">
        <v>-0.2641</v>
      </c>
      <c r="D25" s="12">
        <v>24</v>
      </c>
      <c r="F25" s="12">
        <v>0.01</v>
      </c>
      <c r="G25" s="12">
        <v>1.4E-2</v>
      </c>
      <c r="H25" s="12" t="s">
        <v>240</v>
      </c>
      <c r="I25" s="12">
        <v>13</v>
      </c>
      <c r="J25" s="12">
        <v>2</v>
      </c>
      <c r="K25" s="12">
        <v>1.5229999999999999</v>
      </c>
      <c r="L25" s="12">
        <v>0.9</v>
      </c>
      <c r="M25" s="12">
        <v>1.2290000000000001</v>
      </c>
      <c r="N25" s="12">
        <v>1.359</v>
      </c>
      <c r="O25" s="12">
        <v>2.0409999999999999</v>
      </c>
      <c r="P25" s="12">
        <v>8.0000000000000002E-3</v>
      </c>
      <c r="Q25" s="12">
        <v>6.0000000000000001E-3</v>
      </c>
      <c r="R25" s="2">
        <v>43782</v>
      </c>
      <c r="S25" s="13">
        <v>0.44666666666666671</v>
      </c>
      <c r="T25" s="12">
        <v>2.04</v>
      </c>
      <c r="U25" s="12">
        <v>-82.427746234899999</v>
      </c>
      <c r="V25" s="12">
        <v>27.946730597999998</v>
      </c>
      <c r="W25" s="12">
        <v>-0.24207000000000001</v>
      </c>
    </row>
    <row r="26" spans="1:23" x14ac:dyDescent="0.3">
      <c r="A26" s="12">
        <v>400380.63579999999</v>
      </c>
      <c r="B26" s="12">
        <v>157910.7409</v>
      </c>
      <c r="C26" s="12">
        <v>-0.31569999999999998</v>
      </c>
      <c r="D26" s="12">
        <v>25</v>
      </c>
      <c r="F26" s="12">
        <v>0.01</v>
      </c>
      <c r="G26" s="12">
        <v>1.4E-2</v>
      </c>
      <c r="H26" s="12" t="s">
        <v>240</v>
      </c>
      <c r="I26" s="12">
        <v>13</v>
      </c>
      <c r="J26" s="12">
        <v>1</v>
      </c>
      <c r="K26" s="12">
        <v>1.5229999999999999</v>
      </c>
      <c r="L26" s="12">
        <v>0.89900000000000002</v>
      </c>
      <c r="M26" s="12">
        <v>1.2290000000000001</v>
      </c>
      <c r="N26" s="12">
        <v>1.3580000000000001</v>
      </c>
      <c r="O26" s="12">
        <v>2.0409999999999999</v>
      </c>
      <c r="P26" s="12">
        <v>8.0000000000000002E-3</v>
      </c>
      <c r="Q26" s="12">
        <v>6.0000000000000001E-3</v>
      </c>
      <c r="R26" s="2">
        <v>43782</v>
      </c>
      <c r="S26" s="13">
        <v>0.44681712962962966</v>
      </c>
      <c r="T26" s="12">
        <v>2.04</v>
      </c>
      <c r="U26" s="12">
        <v>-82.427715005899998</v>
      </c>
      <c r="V26" s="12">
        <v>27.946739082899999</v>
      </c>
      <c r="W26" s="12">
        <v>-0.29382999999999998</v>
      </c>
    </row>
    <row r="27" spans="1:23" x14ac:dyDescent="0.3">
      <c r="A27" s="12">
        <v>400380.68400000001</v>
      </c>
      <c r="B27" s="12">
        <v>157912.85269999999</v>
      </c>
      <c r="C27" s="12">
        <v>-0.41149999999999998</v>
      </c>
      <c r="D27" s="12">
        <v>26</v>
      </c>
      <c r="F27" s="12">
        <v>0.01</v>
      </c>
      <c r="G27" s="12">
        <v>1.2999999999999999E-2</v>
      </c>
      <c r="H27" s="12" t="s">
        <v>240</v>
      </c>
      <c r="I27" s="12">
        <v>14</v>
      </c>
      <c r="J27" s="12">
        <v>1</v>
      </c>
      <c r="K27" s="12">
        <v>1.2529999999999999</v>
      </c>
      <c r="L27" s="12">
        <v>0.753</v>
      </c>
      <c r="M27" s="12">
        <v>1.0009999999999999</v>
      </c>
      <c r="N27" s="12">
        <v>1.048</v>
      </c>
      <c r="O27" s="12">
        <v>1.633</v>
      </c>
      <c r="P27" s="12">
        <v>7.0000000000000001E-3</v>
      </c>
      <c r="Q27" s="12">
        <v>6.0000000000000001E-3</v>
      </c>
      <c r="R27" s="2">
        <v>43782</v>
      </c>
      <c r="S27" s="13">
        <v>0.44693287037037038</v>
      </c>
      <c r="T27" s="12">
        <v>2.04</v>
      </c>
      <c r="U27" s="12">
        <v>-82.427693547800004</v>
      </c>
      <c r="V27" s="12">
        <v>27.9467395846</v>
      </c>
      <c r="W27" s="12">
        <v>-0.38969999999999999</v>
      </c>
    </row>
    <row r="28" spans="1:23" x14ac:dyDescent="0.3">
      <c r="A28" s="12">
        <v>400380.48560000001</v>
      </c>
      <c r="B28" s="12">
        <v>157914.83869999999</v>
      </c>
      <c r="C28" s="12">
        <v>-0.52539999999999998</v>
      </c>
      <c r="D28" s="12">
        <v>27</v>
      </c>
      <c r="F28" s="12">
        <v>8.9999999999999993E-3</v>
      </c>
      <c r="G28" s="12">
        <v>1.2999999999999999E-2</v>
      </c>
      <c r="H28" s="12" t="s">
        <v>240</v>
      </c>
      <c r="I28" s="12">
        <v>14</v>
      </c>
      <c r="J28" s="12">
        <v>2</v>
      </c>
      <c r="K28" s="12">
        <v>1.2529999999999999</v>
      </c>
      <c r="L28" s="12">
        <v>0.753</v>
      </c>
      <c r="M28" s="12">
        <v>1.002</v>
      </c>
      <c r="N28" s="12">
        <v>1.048</v>
      </c>
      <c r="O28" s="12">
        <v>1.6339999999999999</v>
      </c>
      <c r="P28" s="12">
        <v>7.0000000000000001E-3</v>
      </c>
      <c r="Q28" s="12">
        <v>6.0000000000000001E-3</v>
      </c>
      <c r="R28" s="2">
        <v>43782</v>
      </c>
      <c r="S28" s="13">
        <v>0.4470601851851852</v>
      </c>
      <c r="T28" s="12">
        <v>2.04</v>
      </c>
      <c r="U28" s="12">
        <v>-82.427673359300002</v>
      </c>
      <c r="V28" s="12">
        <v>27.9467378569</v>
      </c>
      <c r="W28" s="12">
        <v>-0.50366</v>
      </c>
    </row>
    <row r="29" spans="1:23" x14ac:dyDescent="0.3">
      <c r="A29" s="12">
        <v>400380.2991</v>
      </c>
      <c r="B29" s="12">
        <v>157917.0454</v>
      </c>
      <c r="C29" s="12">
        <v>-0.59330000000000005</v>
      </c>
      <c r="D29" s="12">
        <v>28</v>
      </c>
      <c r="F29" s="12">
        <v>8.9999999999999993E-3</v>
      </c>
      <c r="G29" s="12">
        <v>1.2999999999999999E-2</v>
      </c>
      <c r="H29" s="12" t="s">
        <v>240</v>
      </c>
      <c r="I29" s="12">
        <v>14</v>
      </c>
      <c r="J29" s="12">
        <v>2</v>
      </c>
      <c r="K29" s="12">
        <v>1.254</v>
      </c>
      <c r="L29" s="12">
        <v>0.753</v>
      </c>
      <c r="M29" s="12">
        <v>1.002</v>
      </c>
      <c r="N29" s="12">
        <v>1.0489999999999999</v>
      </c>
      <c r="O29" s="12">
        <v>1.635</v>
      </c>
      <c r="P29" s="12">
        <v>7.0000000000000001E-3</v>
      </c>
      <c r="Q29" s="12">
        <v>6.0000000000000001E-3</v>
      </c>
      <c r="R29" s="2">
        <v>43782</v>
      </c>
      <c r="S29" s="13">
        <v>0.44719907407407411</v>
      </c>
      <c r="T29" s="12">
        <v>2.04</v>
      </c>
      <c r="U29" s="12">
        <v>-82.4276509285</v>
      </c>
      <c r="V29" s="12">
        <v>27.9467362436</v>
      </c>
      <c r="W29" s="12">
        <v>-0.57162999999999997</v>
      </c>
    </row>
    <row r="30" spans="1:23" x14ac:dyDescent="0.3">
      <c r="A30" s="12">
        <v>400380.09330000001</v>
      </c>
      <c r="B30" s="12">
        <v>157918.8505</v>
      </c>
      <c r="C30" s="12">
        <v>-0.61160000000000003</v>
      </c>
      <c r="D30" s="12">
        <v>29</v>
      </c>
      <c r="F30" s="12">
        <v>8.9999999999999993E-3</v>
      </c>
      <c r="G30" s="12">
        <v>1.2999999999999999E-2</v>
      </c>
      <c r="H30" s="12" t="s">
        <v>240</v>
      </c>
      <c r="I30" s="12">
        <v>14</v>
      </c>
      <c r="J30" s="12">
        <v>2</v>
      </c>
      <c r="K30" s="12">
        <v>1.254</v>
      </c>
      <c r="L30" s="12">
        <v>0.753</v>
      </c>
      <c r="M30" s="12">
        <v>1.0029999999999999</v>
      </c>
      <c r="N30" s="12">
        <v>1.0489999999999999</v>
      </c>
      <c r="O30" s="12">
        <v>1.635</v>
      </c>
      <c r="P30" s="12">
        <v>7.0000000000000001E-3</v>
      </c>
      <c r="Q30" s="12">
        <v>6.0000000000000001E-3</v>
      </c>
      <c r="R30" s="2">
        <v>43782</v>
      </c>
      <c r="S30" s="13">
        <v>0.44732638888888893</v>
      </c>
      <c r="T30" s="12">
        <v>2.04</v>
      </c>
      <c r="U30" s="12">
        <v>-82.427632578000001</v>
      </c>
      <c r="V30" s="12">
        <v>27.9467344434</v>
      </c>
      <c r="W30" s="12">
        <v>-0.58999000000000001</v>
      </c>
    </row>
    <row r="31" spans="1:23" x14ac:dyDescent="0.3">
      <c r="A31" s="12">
        <v>400377.20429999998</v>
      </c>
      <c r="B31" s="12">
        <v>157918.6042</v>
      </c>
      <c r="C31" s="12">
        <v>-0.62760000000000005</v>
      </c>
      <c r="D31" s="12">
        <v>30</v>
      </c>
      <c r="F31" s="12">
        <v>8.9999999999999993E-3</v>
      </c>
      <c r="G31" s="12">
        <v>1.2999999999999999E-2</v>
      </c>
      <c r="H31" s="12" t="s">
        <v>240</v>
      </c>
      <c r="I31" s="12">
        <v>14</v>
      </c>
      <c r="J31" s="12">
        <v>2</v>
      </c>
      <c r="K31" s="12">
        <v>1.2549999999999999</v>
      </c>
      <c r="L31" s="12">
        <v>0.753</v>
      </c>
      <c r="M31" s="12">
        <v>1.004</v>
      </c>
      <c r="N31" s="12">
        <v>1.05</v>
      </c>
      <c r="O31" s="12">
        <v>1.6359999999999999</v>
      </c>
      <c r="P31" s="12">
        <v>7.0000000000000001E-3</v>
      </c>
      <c r="Q31" s="12">
        <v>6.0000000000000001E-3</v>
      </c>
      <c r="R31" s="2">
        <v>43782</v>
      </c>
      <c r="S31" s="13">
        <v>0.44748842592592591</v>
      </c>
      <c r="T31" s="12">
        <v>2.04</v>
      </c>
      <c r="U31" s="12">
        <v>-82.427634978200004</v>
      </c>
      <c r="V31" s="12">
        <v>27.946708365199999</v>
      </c>
      <c r="W31" s="12">
        <v>-0.60582999999999998</v>
      </c>
    </row>
    <row r="32" spans="1:23" x14ac:dyDescent="0.3">
      <c r="A32" s="12">
        <v>400377.65010000003</v>
      </c>
      <c r="B32" s="12">
        <v>157916.1446</v>
      </c>
      <c r="C32" s="12">
        <v>-0.63039999999999996</v>
      </c>
      <c r="D32" s="12">
        <v>31</v>
      </c>
      <c r="F32" s="12">
        <v>8.9999999999999993E-3</v>
      </c>
      <c r="G32" s="12">
        <v>1.2999999999999999E-2</v>
      </c>
      <c r="H32" s="12" t="s">
        <v>240</v>
      </c>
      <c r="I32" s="12">
        <v>14</v>
      </c>
      <c r="J32" s="12">
        <v>2</v>
      </c>
      <c r="K32" s="12">
        <v>1.256</v>
      </c>
      <c r="L32" s="12">
        <v>0.753</v>
      </c>
      <c r="M32" s="12">
        <v>1.0049999999999999</v>
      </c>
      <c r="N32" s="12">
        <v>1.0509999999999999</v>
      </c>
      <c r="O32" s="12">
        <v>1.637</v>
      </c>
      <c r="P32" s="12">
        <v>7.0000000000000001E-3</v>
      </c>
      <c r="Q32" s="12">
        <v>6.0000000000000001E-3</v>
      </c>
      <c r="R32" s="2">
        <v>43782</v>
      </c>
      <c r="S32" s="13">
        <v>0.44763888888888892</v>
      </c>
      <c r="T32" s="12">
        <v>2.04</v>
      </c>
      <c r="U32" s="12">
        <v>-82.427659988200006</v>
      </c>
      <c r="V32" s="12">
        <v>27.946712310500001</v>
      </c>
      <c r="W32" s="12">
        <v>-0.60857000000000006</v>
      </c>
    </row>
    <row r="33" spans="1:23" x14ac:dyDescent="0.3">
      <c r="A33" s="12">
        <v>400377.88959999999</v>
      </c>
      <c r="B33" s="12">
        <v>157914.0901</v>
      </c>
      <c r="C33" s="12">
        <v>-0.54710000000000003</v>
      </c>
      <c r="D33" s="12">
        <v>32</v>
      </c>
      <c r="F33" s="12">
        <v>8.9999999999999993E-3</v>
      </c>
      <c r="G33" s="12">
        <v>1.2999999999999999E-2</v>
      </c>
      <c r="H33" s="12" t="s">
        <v>240</v>
      </c>
      <c r="I33" s="12">
        <v>14</v>
      </c>
      <c r="J33" s="12">
        <v>2</v>
      </c>
      <c r="K33" s="12">
        <v>1.256</v>
      </c>
      <c r="L33" s="12">
        <v>0.753</v>
      </c>
      <c r="M33" s="12">
        <v>1.006</v>
      </c>
      <c r="N33" s="12">
        <v>1.0509999999999999</v>
      </c>
      <c r="O33" s="12">
        <v>1.6379999999999999</v>
      </c>
      <c r="P33" s="12">
        <v>7.0000000000000001E-3</v>
      </c>
      <c r="Q33" s="12">
        <v>6.0000000000000001E-3</v>
      </c>
      <c r="R33" s="2">
        <v>43782</v>
      </c>
      <c r="S33" s="13">
        <v>0.44780092592592591</v>
      </c>
      <c r="T33" s="12">
        <v>2.04</v>
      </c>
      <c r="U33" s="12">
        <v>-82.427680874199993</v>
      </c>
      <c r="V33" s="12">
        <v>27.9467144069</v>
      </c>
      <c r="W33" s="12">
        <v>-0.52520999999999995</v>
      </c>
    </row>
    <row r="34" spans="1:23" x14ac:dyDescent="0.3">
      <c r="A34" s="12">
        <v>400378.13689999998</v>
      </c>
      <c r="B34" s="12">
        <v>157912.04550000001</v>
      </c>
      <c r="C34" s="12">
        <v>-0.45069999999999999</v>
      </c>
      <c r="D34" s="12">
        <v>33</v>
      </c>
      <c r="F34" s="12">
        <v>0.01</v>
      </c>
      <c r="G34" s="12">
        <v>1.2999999999999999E-2</v>
      </c>
      <c r="H34" s="12" t="s">
        <v>240</v>
      </c>
      <c r="I34" s="12">
        <v>14</v>
      </c>
      <c r="J34" s="12">
        <v>2</v>
      </c>
      <c r="K34" s="12">
        <v>1.2569999999999999</v>
      </c>
      <c r="L34" s="12">
        <v>0.753</v>
      </c>
      <c r="M34" s="12">
        <v>1.0069999999999999</v>
      </c>
      <c r="N34" s="12">
        <v>1.052</v>
      </c>
      <c r="O34" s="12">
        <v>1.639</v>
      </c>
      <c r="P34" s="12">
        <v>7.0000000000000001E-3</v>
      </c>
      <c r="Q34" s="12">
        <v>6.0000000000000001E-3</v>
      </c>
      <c r="R34" s="2">
        <v>43782</v>
      </c>
      <c r="S34" s="13">
        <v>0.44797453703703699</v>
      </c>
      <c r="T34" s="12">
        <v>2.04</v>
      </c>
      <c r="U34" s="12">
        <v>-82.427701659899995</v>
      </c>
      <c r="V34" s="12">
        <v>27.946716573900002</v>
      </c>
      <c r="W34" s="12">
        <v>-0.42875000000000002</v>
      </c>
    </row>
    <row r="35" spans="1:23" x14ac:dyDescent="0.3">
      <c r="A35" s="12">
        <v>400378.08260000002</v>
      </c>
      <c r="B35" s="12">
        <v>157909.39730000001</v>
      </c>
      <c r="C35" s="12">
        <v>-0.3508</v>
      </c>
      <c r="D35" s="12">
        <v>34</v>
      </c>
      <c r="F35" s="12">
        <v>8.9999999999999993E-3</v>
      </c>
      <c r="G35" s="12">
        <v>1.2999999999999999E-2</v>
      </c>
      <c r="H35" s="12" t="s">
        <v>240</v>
      </c>
      <c r="I35" s="12">
        <v>14</v>
      </c>
      <c r="J35" s="12">
        <v>1</v>
      </c>
      <c r="K35" s="12">
        <v>1.2569999999999999</v>
      </c>
      <c r="L35" s="12">
        <v>0.753</v>
      </c>
      <c r="M35" s="12">
        <v>1.0069999999999999</v>
      </c>
      <c r="N35" s="12">
        <v>1.052</v>
      </c>
      <c r="O35" s="12">
        <v>1.64</v>
      </c>
      <c r="P35" s="12">
        <v>7.0000000000000001E-3</v>
      </c>
      <c r="Q35" s="12">
        <v>6.0000000000000001E-3</v>
      </c>
      <c r="R35" s="2">
        <v>43782</v>
      </c>
      <c r="S35" s="13">
        <v>0.44812500000000005</v>
      </c>
      <c r="T35" s="12">
        <v>2.04</v>
      </c>
      <c r="U35" s="12">
        <v>-82.427728568700005</v>
      </c>
      <c r="V35" s="12">
        <v>27.9467160003</v>
      </c>
      <c r="W35" s="12">
        <v>-0.32874999999999999</v>
      </c>
    </row>
    <row r="36" spans="1:23" x14ac:dyDescent="0.3">
      <c r="A36" s="12">
        <v>400377.70689999999</v>
      </c>
      <c r="B36" s="12">
        <v>157907.04029999999</v>
      </c>
      <c r="C36" s="12">
        <v>-0.30709999999999998</v>
      </c>
      <c r="D36" s="12">
        <v>35</v>
      </c>
      <c r="F36" s="12">
        <v>8.9999999999999993E-3</v>
      </c>
      <c r="G36" s="12">
        <v>1.2999999999999999E-2</v>
      </c>
      <c r="H36" s="12" t="s">
        <v>240</v>
      </c>
      <c r="I36" s="12">
        <v>14</v>
      </c>
      <c r="J36" s="12">
        <v>1</v>
      </c>
      <c r="K36" s="12">
        <v>1.258</v>
      </c>
      <c r="L36" s="12">
        <v>0.753</v>
      </c>
      <c r="M36" s="12">
        <v>1.008</v>
      </c>
      <c r="N36" s="12">
        <v>1.0529999999999999</v>
      </c>
      <c r="O36" s="12">
        <v>1.641</v>
      </c>
      <c r="P36" s="12">
        <v>7.0000000000000001E-3</v>
      </c>
      <c r="Q36" s="12">
        <v>6.0000000000000001E-3</v>
      </c>
      <c r="R36" s="2">
        <v>43782</v>
      </c>
      <c r="S36" s="13">
        <v>0.44826388888888885</v>
      </c>
      <c r="T36" s="12">
        <v>2.04</v>
      </c>
      <c r="U36" s="12">
        <v>-82.427752506800005</v>
      </c>
      <c r="V36" s="12">
        <v>27.9467125356</v>
      </c>
      <c r="W36" s="12">
        <v>-0.28494999999999998</v>
      </c>
    </row>
    <row r="37" spans="1:23" x14ac:dyDescent="0.3">
      <c r="A37" s="12">
        <v>400376.935</v>
      </c>
      <c r="B37" s="12">
        <v>157904.1476</v>
      </c>
      <c r="C37" s="12">
        <v>-0.38140000000000002</v>
      </c>
      <c r="D37" s="12">
        <v>36</v>
      </c>
      <c r="F37" s="12">
        <v>8.9999999999999993E-3</v>
      </c>
      <c r="G37" s="12">
        <v>1.2999999999999999E-2</v>
      </c>
      <c r="H37" s="12" t="s">
        <v>240</v>
      </c>
      <c r="I37" s="12">
        <v>14</v>
      </c>
      <c r="J37" s="12">
        <v>2</v>
      </c>
      <c r="K37" s="12">
        <v>1.2589999999999999</v>
      </c>
      <c r="L37" s="12">
        <v>0.753</v>
      </c>
      <c r="M37" s="12">
        <v>1.0089999999999999</v>
      </c>
      <c r="N37" s="12">
        <v>1.054</v>
      </c>
      <c r="O37" s="12">
        <v>1.641</v>
      </c>
      <c r="P37" s="12">
        <v>7.0000000000000001E-3</v>
      </c>
      <c r="Q37" s="12">
        <v>6.0000000000000001E-3</v>
      </c>
      <c r="R37" s="2">
        <v>43782</v>
      </c>
      <c r="S37" s="13">
        <v>0.4484143518518518</v>
      </c>
      <c r="T37" s="12">
        <v>2.04</v>
      </c>
      <c r="U37" s="12">
        <v>-82.427781874600001</v>
      </c>
      <c r="V37" s="12">
        <v>27.946705478599998</v>
      </c>
      <c r="W37" s="12">
        <v>-0.35910999999999998</v>
      </c>
    </row>
    <row r="38" spans="1:23" x14ac:dyDescent="0.3">
      <c r="A38" s="12">
        <v>400376.49440000003</v>
      </c>
      <c r="B38" s="12">
        <v>157902.0141</v>
      </c>
      <c r="C38" s="12">
        <v>-0.53190000000000004</v>
      </c>
      <c r="D38" s="12">
        <v>37</v>
      </c>
      <c r="F38" s="12">
        <v>8.9999999999999993E-3</v>
      </c>
      <c r="G38" s="12">
        <v>1.2999999999999999E-2</v>
      </c>
      <c r="H38" s="12" t="s">
        <v>240</v>
      </c>
      <c r="I38" s="12">
        <v>14</v>
      </c>
      <c r="J38" s="12">
        <v>2</v>
      </c>
      <c r="K38" s="12">
        <v>1.2589999999999999</v>
      </c>
      <c r="L38" s="12">
        <v>0.753</v>
      </c>
      <c r="M38" s="12">
        <v>1.01</v>
      </c>
      <c r="N38" s="12">
        <v>1.054</v>
      </c>
      <c r="O38" s="12">
        <v>1.6419999999999999</v>
      </c>
      <c r="P38" s="12">
        <v>7.0000000000000001E-3</v>
      </c>
      <c r="Q38" s="12">
        <v>6.0000000000000001E-3</v>
      </c>
      <c r="R38" s="2">
        <v>43782</v>
      </c>
      <c r="S38" s="13">
        <v>0.44856481481481486</v>
      </c>
      <c r="T38" s="12">
        <v>2.04</v>
      </c>
      <c r="U38" s="12">
        <v>-82.427803539199999</v>
      </c>
      <c r="V38" s="12">
        <v>27.946701435200001</v>
      </c>
      <c r="W38" s="12">
        <v>-0.50951000000000002</v>
      </c>
    </row>
    <row r="39" spans="1:23" x14ac:dyDescent="0.3">
      <c r="A39" s="12">
        <v>400376.0392</v>
      </c>
      <c r="B39" s="12">
        <v>157900.65460000001</v>
      </c>
      <c r="C39" s="12">
        <v>-0.57520000000000004</v>
      </c>
      <c r="D39" s="12">
        <v>38</v>
      </c>
      <c r="F39" s="12">
        <v>8.9999999999999993E-3</v>
      </c>
      <c r="G39" s="12">
        <v>1.2999999999999999E-2</v>
      </c>
      <c r="H39" s="12" t="s">
        <v>240</v>
      </c>
      <c r="I39" s="12">
        <v>14</v>
      </c>
      <c r="J39" s="12">
        <v>2</v>
      </c>
      <c r="K39" s="12">
        <v>1.26</v>
      </c>
      <c r="L39" s="12">
        <v>0.752</v>
      </c>
      <c r="M39" s="12">
        <v>1.0109999999999999</v>
      </c>
      <c r="N39" s="12">
        <v>1.0549999999999999</v>
      </c>
      <c r="O39" s="12">
        <v>1.643</v>
      </c>
      <c r="P39" s="12">
        <v>7.0000000000000001E-3</v>
      </c>
      <c r="Q39" s="12">
        <v>6.0000000000000001E-3</v>
      </c>
      <c r="R39" s="2">
        <v>43782</v>
      </c>
      <c r="S39" s="13">
        <v>0.44871527777777781</v>
      </c>
      <c r="T39" s="12">
        <v>2.04</v>
      </c>
      <c r="U39" s="12">
        <v>-82.427817338099999</v>
      </c>
      <c r="V39" s="12">
        <v>27.946697284599999</v>
      </c>
      <c r="W39" s="12">
        <v>-0.55274999999999996</v>
      </c>
    </row>
    <row r="40" spans="1:23" x14ac:dyDescent="0.3">
      <c r="A40" s="12">
        <v>400374.92389999999</v>
      </c>
      <c r="B40" s="12">
        <v>157898.829</v>
      </c>
      <c r="C40" s="12">
        <v>-0.56840000000000002</v>
      </c>
      <c r="D40" s="12">
        <v>39</v>
      </c>
      <c r="F40" s="12">
        <v>0.01</v>
      </c>
      <c r="G40" s="12">
        <v>1.2999999999999999E-2</v>
      </c>
      <c r="H40" s="12" t="s">
        <v>240</v>
      </c>
      <c r="I40" s="12">
        <v>8</v>
      </c>
      <c r="J40" s="12">
        <v>2</v>
      </c>
      <c r="K40" s="12">
        <v>1.6379999999999999</v>
      </c>
      <c r="L40" s="12">
        <v>0.96899999999999997</v>
      </c>
      <c r="M40" s="12">
        <v>1.321</v>
      </c>
      <c r="N40" s="12">
        <v>0.83599999999999997</v>
      </c>
      <c r="O40" s="12">
        <v>1.839</v>
      </c>
      <c r="P40" s="12">
        <v>8.0000000000000002E-3</v>
      </c>
      <c r="Q40" s="12">
        <v>6.0000000000000001E-3</v>
      </c>
      <c r="R40" s="2">
        <v>43782</v>
      </c>
      <c r="S40" s="13">
        <v>0.44888888888888889</v>
      </c>
      <c r="T40" s="12">
        <v>2.04</v>
      </c>
      <c r="U40" s="12">
        <v>-82.427835849900006</v>
      </c>
      <c r="V40" s="12">
        <v>27.9466871624</v>
      </c>
      <c r="W40" s="12">
        <v>-0.54583000000000004</v>
      </c>
    </row>
    <row r="41" spans="1:23" x14ac:dyDescent="0.3">
      <c r="A41" s="12">
        <v>400372.1153</v>
      </c>
      <c r="B41" s="12">
        <v>157898.9999</v>
      </c>
      <c r="C41" s="12">
        <v>-0.62239999999999995</v>
      </c>
      <c r="D41" s="12">
        <v>40</v>
      </c>
      <c r="F41" s="12">
        <v>8.9999999999999993E-3</v>
      </c>
      <c r="G41" s="12">
        <v>1.2999999999999999E-2</v>
      </c>
      <c r="H41" s="12" t="s">
        <v>240</v>
      </c>
      <c r="I41" s="12">
        <v>14</v>
      </c>
      <c r="J41" s="12">
        <v>2</v>
      </c>
      <c r="K41" s="12">
        <v>1.2609999999999999</v>
      </c>
      <c r="L41" s="12">
        <v>0.752</v>
      </c>
      <c r="M41" s="12">
        <v>1.012</v>
      </c>
      <c r="N41" s="12">
        <v>1.0569999999999999</v>
      </c>
      <c r="O41" s="12">
        <v>1.6459999999999999</v>
      </c>
      <c r="P41" s="12">
        <v>7.0000000000000001E-3</v>
      </c>
      <c r="Q41" s="12">
        <v>6.0000000000000001E-3</v>
      </c>
      <c r="R41" s="2">
        <v>43782</v>
      </c>
      <c r="S41" s="13">
        <v>0.44906249999999998</v>
      </c>
      <c r="T41" s="12">
        <v>2.04</v>
      </c>
      <c r="U41" s="12">
        <v>-82.427834013400002</v>
      </c>
      <c r="V41" s="12">
        <v>27.946661822900001</v>
      </c>
      <c r="W41" s="12">
        <v>-0.59968999999999995</v>
      </c>
    </row>
    <row r="42" spans="1:23" x14ac:dyDescent="0.3">
      <c r="A42" s="12">
        <v>400372.72399999999</v>
      </c>
      <c r="B42" s="12">
        <v>157900.96230000001</v>
      </c>
      <c r="C42" s="12">
        <v>-0.61170000000000002</v>
      </c>
      <c r="D42" s="12">
        <v>41</v>
      </c>
      <c r="F42" s="12">
        <v>8.9999999999999993E-3</v>
      </c>
      <c r="G42" s="12">
        <v>1.2999999999999999E-2</v>
      </c>
      <c r="H42" s="12" t="s">
        <v>240</v>
      </c>
      <c r="I42" s="12">
        <v>14</v>
      </c>
      <c r="J42" s="12">
        <v>2</v>
      </c>
      <c r="K42" s="12">
        <v>1.262</v>
      </c>
      <c r="L42" s="12">
        <v>0.752</v>
      </c>
      <c r="M42" s="12">
        <v>1.014</v>
      </c>
      <c r="N42" s="12">
        <v>1.0569999999999999</v>
      </c>
      <c r="O42" s="12">
        <v>1.647</v>
      </c>
      <c r="P42" s="12">
        <v>7.0000000000000001E-3</v>
      </c>
      <c r="Q42" s="12">
        <v>6.0000000000000001E-3</v>
      </c>
      <c r="R42" s="2">
        <v>43782</v>
      </c>
      <c r="S42" s="13">
        <v>0.44923611111111111</v>
      </c>
      <c r="T42" s="12">
        <v>2.04</v>
      </c>
      <c r="U42" s="12">
        <v>-82.427814093400002</v>
      </c>
      <c r="V42" s="12">
        <v>27.946667377800001</v>
      </c>
      <c r="W42" s="12">
        <v>-0.58909</v>
      </c>
    </row>
    <row r="43" spans="1:23" x14ac:dyDescent="0.3">
      <c r="A43" s="12">
        <v>400373.17340000003</v>
      </c>
      <c r="B43" s="12">
        <v>157903.2934</v>
      </c>
      <c r="C43" s="12">
        <v>-0.56559999999999999</v>
      </c>
      <c r="D43" s="12">
        <v>42</v>
      </c>
      <c r="F43" s="12">
        <v>8.9999999999999993E-3</v>
      </c>
      <c r="G43" s="12">
        <v>1.2999999999999999E-2</v>
      </c>
      <c r="H43" s="12" t="s">
        <v>240</v>
      </c>
      <c r="I43" s="12">
        <v>14</v>
      </c>
      <c r="J43" s="12">
        <v>2</v>
      </c>
      <c r="K43" s="12">
        <v>1.2629999999999999</v>
      </c>
      <c r="L43" s="12">
        <v>0.752</v>
      </c>
      <c r="M43" s="12">
        <v>1.014</v>
      </c>
      <c r="N43" s="12">
        <v>1.0580000000000001</v>
      </c>
      <c r="O43" s="12">
        <v>1.6479999999999999</v>
      </c>
      <c r="P43" s="12">
        <v>7.0000000000000001E-3</v>
      </c>
      <c r="Q43" s="12">
        <v>6.0000000000000001E-3</v>
      </c>
      <c r="R43" s="2">
        <v>43782</v>
      </c>
      <c r="S43" s="13">
        <v>0.4494097222222222</v>
      </c>
      <c r="T43" s="12">
        <v>2.04</v>
      </c>
      <c r="U43" s="12">
        <v>-82.427790421099999</v>
      </c>
      <c r="V43" s="12">
        <v>27.946671506800001</v>
      </c>
      <c r="W43" s="12">
        <v>-0.54308999999999996</v>
      </c>
    </row>
    <row r="44" spans="1:23" x14ac:dyDescent="0.3">
      <c r="A44" s="12">
        <v>400373.59159999999</v>
      </c>
      <c r="B44" s="12">
        <v>157905.39920000001</v>
      </c>
      <c r="C44" s="12">
        <v>-0.51119999999999999</v>
      </c>
      <c r="D44" s="12">
        <v>43</v>
      </c>
      <c r="F44" s="12">
        <v>8.9999999999999993E-3</v>
      </c>
      <c r="G44" s="12">
        <v>1.2999999999999999E-2</v>
      </c>
      <c r="H44" s="12" t="s">
        <v>240</v>
      </c>
      <c r="I44" s="12">
        <v>14</v>
      </c>
      <c r="J44" s="12">
        <v>2</v>
      </c>
      <c r="K44" s="12">
        <v>1.2629999999999999</v>
      </c>
      <c r="L44" s="12">
        <v>0.752</v>
      </c>
      <c r="M44" s="12">
        <v>1.0149999999999999</v>
      </c>
      <c r="N44" s="12">
        <v>1.0589999999999999</v>
      </c>
      <c r="O44" s="12">
        <v>1.6479999999999999</v>
      </c>
      <c r="P44" s="12">
        <v>7.0000000000000001E-3</v>
      </c>
      <c r="Q44" s="12">
        <v>6.0000000000000001E-3</v>
      </c>
      <c r="R44" s="2">
        <v>43782</v>
      </c>
      <c r="S44" s="13">
        <v>0.44957175925925924</v>
      </c>
      <c r="T44" s="12">
        <v>2.04</v>
      </c>
      <c r="U44" s="12">
        <v>-82.427769037100006</v>
      </c>
      <c r="V44" s="12">
        <v>27.946675347199999</v>
      </c>
      <c r="W44" s="12">
        <v>-0.48877999999999999</v>
      </c>
    </row>
    <row r="45" spans="1:23" x14ac:dyDescent="0.3">
      <c r="A45" s="12">
        <v>400373.96860000002</v>
      </c>
      <c r="B45" s="12">
        <v>157908.30290000001</v>
      </c>
      <c r="C45" s="12">
        <v>-0.497</v>
      </c>
      <c r="D45" s="12">
        <v>44</v>
      </c>
      <c r="F45" s="12">
        <v>8.9999999999999993E-3</v>
      </c>
      <c r="G45" s="12">
        <v>1.2999999999999999E-2</v>
      </c>
      <c r="H45" s="12" t="s">
        <v>240</v>
      </c>
      <c r="I45" s="12">
        <v>14</v>
      </c>
      <c r="J45" s="12">
        <v>2</v>
      </c>
      <c r="K45" s="12">
        <v>1.264</v>
      </c>
      <c r="L45" s="12">
        <v>0.752</v>
      </c>
      <c r="M45" s="12">
        <v>1.016</v>
      </c>
      <c r="N45" s="12">
        <v>1.0589999999999999</v>
      </c>
      <c r="O45" s="12">
        <v>1.649</v>
      </c>
      <c r="P45" s="12">
        <v>7.0000000000000001E-3</v>
      </c>
      <c r="Q45" s="12">
        <v>6.0000000000000001E-3</v>
      </c>
      <c r="R45" s="2">
        <v>43782</v>
      </c>
      <c r="S45" s="13">
        <v>0.44972222222222219</v>
      </c>
      <c r="T45" s="12">
        <v>2.04</v>
      </c>
      <c r="U45" s="12">
        <v>-82.427739543499996</v>
      </c>
      <c r="V45" s="12">
        <v>27.946678840899999</v>
      </c>
      <c r="W45" s="12">
        <v>-0.47470000000000001</v>
      </c>
    </row>
    <row r="46" spans="1:23" x14ac:dyDescent="0.3">
      <c r="A46" s="12">
        <v>400374.2916</v>
      </c>
      <c r="B46" s="12">
        <v>157911.52540000001</v>
      </c>
      <c r="C46" s="12">
        <v>-0.56159999999999999</v>
      </c>
      <c r="D46" s="12">
        <v>45</v>
      </c>
      <c r="F46" s="12">
        <v>8.9999999999999993E-3</v>
      </c>
      <c r="G46" s="12">
        <v>1.2E-2</v>
      </c>
      <c r="H46" s="12" t="s">
        <v>240</v>
      </c>
      <c r="I46" s="12">
        <v>14</v>
      </c>
      <c r="J46" s="12">
        <v>2</v>
      </c>
      <c r="K46" s="12">
        <v>1.2649999999999999</v>
      </c>
      <c r="L46" s="12">
        <v>0.752</v>
      </c>
      <c r="M46" s="12">
        <v>1.0169999999999999</v>
      </c>
      <c r="N46" s="12">
        <v>1.06</v>
      </c>
      <c r="O46" s="12">
        <v>1.65</v>
      </c>
      <c r="P46" s="12">
        <v>7.0000000000000001E-3</v>
      </c>
      <c r="Q46" s="12">
        <v>6.0000000000000001E-3</v>
      </c>
      <c r="R46" s="2">
        <v>43782</v>
      </c>
      <c r="S46" s="13">
        <v>0.4498611111111111</v>
      </c>
      <c r="T46" s="12">
        <v>2.04</v>
      </c>
      <c r="U46" s="12">
        <v>-82.427706808400004</v>
      </c>
      <c r="V46" s="12">
        <v>27.946681857400002</v>
      </c>
      <c r="W46" s="12">
        <v>-0.53942999999999997</v>
      </c>
    </row>
    <row r="47" spans="1:23" x14ac:dyDescent="0.3">
      <c r="A47" s="12">
        <v>400374.33490000002</v>
      </c>
      <c r="B47" s="12">
        <v>157914.7585</v>
      </c>
      <c r="C47" s="12">
        <v>-0.6119</v>
      </c>
      <c r="D47" s="12">
        <v>46</v>
      </c>
      <c r="F47" s="12">
        <v>8.9999999999999993E-3</v>
      </c>
      <c r="G47" s="12">
        <v>1.2E-2</v>
      </c>
      <c r="H47" s="12" t="s">
        <v>240</v>
      </c>
      <c r="I47" s="12">
        <v>14</v>
      </c>
      <c r="J47" s="12">
        <v>2</v>
      </c>
      <c r="K47" s="12">
        <v>1.2649999999999999</v>
      </c>
      <c r="L47" s="12">
        <v>0.752</v>
      </c>
      <c r="M47" s="12">
        <v>1.018</v>
      </c>
      <c r="N47" s="12">
        <v>1.0609999999999999</v>
      </c>
      <c r="O47" s="12">
        <v>1.651</v>
      </c>
      <c r="P47" s="12">
        <v>7.0000000000000001E-3</v>
      </c>
      <c r="Q47" s="12">
        <v>6.0000000000000001E-3</v>
      </c>
      <c r="R47" s="2">
        <v>43782</v>
      </c>
      <c r="S47" s="13">
        <v>0.4500231481481482</v>
      </c>
      <c r="T47" s="12">
        <v>2.04</v>
      </c>
      <c r="U47" s="12">
        <v>-82.427673955700001</v>
      </c>
      <c r="V47" s="12">
        <v>27.9466823502</v>
      </c>
      <c r="W47" s="12">
        <v>-0.58984999999999999</v>
      </c>
    </row>
    <row r="48" spans="1:23" x14ac:dyDescent="0.3">
      <c r="A48" s="12">
        <v>400374.23139999999</v>
      </c>
      <c r="B48" s="12">
        <v>157917.4081</v>
      </c>
      <c r="C48" s="12">
        <v>-0.65229999999999999</v>
      </c>
      <c r="D48" s="12">
        <v>47</v>
      </c>
      <c r="F48" s="12">
        <v>8.9999999999999993E-3</v>
      </c>
      <c r="G48" s="12">
        <v>1.2E-2</v>
      </c>
      <c r="H48" s="12" t="s">
        <v>240</v>
      </c>
      <c r="I48" s="12">
        <v>14</v>
      </c>
      <c r="J48" s="12">
        <v>2</v>
      </c>
      <c r="K48" s="12">
        <v>1.266</v>
      </c>
      <c r="L48" s="12">
        <v>0.752</v>
      </c>
      <c r="M48" s="12">
        <v>1.0189999999999999</v>
      </c>
      <c r="N48" s="12">
        <v>1.0609999999999999</v>
      </c>
      <c r="O48" s="12">
        <v>1.6519999999999999</v>
      </c>
      <c r="P48" s="12">
        <v>7.0000000000000001E-3</v>
      </c>
      <c r="Q48" s="12">
        <v>6.0000000000000001E-3</v>
      </c>
      <c r="R48" s="2">
        <v>43782</v>
      </c>
      <c r="S48" s="13">
        <v>0.45018518518518519</v>
      </c>
      <c r="T48" s="12">
        <v>2.04</v>
      </c>
      <c r="U48" s="12">
        <v>-82.427647027099994</v>
      </c>
      <c r="V48" s="12">
        <v>27.946681499899999</v>
      </c>
      <c r="W48" s="12">
        <v>-0.63034000000000001</v>
      </c>
    </row>
    <row r="49" spans="1:23" x14ac:dyDescent="0.3">
      <c r="A49" s="12">
        <v>400371.31630000001</v>
      </c>
      <c r="B49" s="12">
        <v>157918.745</v>
      </c>
      <c r="C49" s="12">
        <v>-0.63160000000000005</v>
      </c>
      <c r="D49" s="12">
        <v>48</v>
      </c>
      <c r="F49" s="12">
        <v>8.9999999999999993E-3</v>
      </c>
      <c r="G49" s="12">
        <v>1.2E-2</v>
      </c>
      <c r="H49" s="12" t="s">
        <v>240</v>
      </c>
      <c r="I49" s="12">
        <v>14</v>
      </c>
      <c r="J49" s="12">
        <v>2</v>
      </c>
      <c r="K49" s="12">
        <v>1.2669999999999999</v>
      </c>
      <c r="L49" s="12">
        <v>0.752</v>
      </c>
      <c r="M49" s="12">
        <v>1.02</v>
      </c>
      <c r="N49" s="12">
        <v>1.0620000000000001</v>
      </c>
      <c r="O49" s="12">
        <v>1.653</v>
      </c>
      <c r="P49" s="12">
        <v>7.0000000000000001E-3</v>
      </c>
      <c r="Q49" s="12">
        <v>6.0000000000000001E-3</v>
      </c>
      <c r="R49" s="2">
        <v>43782</v>
      </c>
      <c r="S49" s="13">
        <v>0.45037037037037037</v>
      </c>
      <c r="T49" s="12">
        <v>2.04</v>
      </c>
      <c r="U49" s="12">
        <v>-82.427633338099994</v>
      </c>
      <c r="V49" s="12">
        <v>27.9466552361</v>
      </c>
      <c r="W49" s="12">
        <v>-0.60953999999999997</v>
      </c>
    </row>
    <row r="50" spans="1:23" x14ac:dyDescent="0.3">
      <c r="A50" s="12">
        <v>400370.7929</v>
      </c>
      <c r="B50" s="12">
        <v>157915.64739999999</v>
      </c>
      <c r="C50" s="12">
        <v>-0.64339999999999997</v>
      </c>
      <c r="D50" s="12">
        <v>49</v>
      </c>
      <c r="F50" s="12">
        <v>8.9999999999999993E-3</v>
      </c>
      <c r="G50" s="12">
        <v>1.2E-2</v>
      </c>
      <c r="H50" s="12" t="s">
        <v>240</v>
      </c>
      <c r="I50" s="12">
        <v>14</v>
      </c>
      <c r="J50" s="12">
        <v>1</v>
      </c>
      <c r="K50" s="12">
        <v>1.268</v>
      </c>
      <c r="L50" s="12">
        <v>0.752</v>
      </c>
      <c r="M50" s="12">
        <v>1.0209999999999999</v>
      </c>
      <c r="N50" s="12">
        <v>1.0629999999999999</v>
      </c>
      <c r="O50" s="12">
        <v>1.655</v>
      </c>
      <c r="P50" s="12">
        <v>7.0000000000000001E-3</v>
      </c>
      <c r="Q50" s="12">
        <v>6.0000000000000001E-3</v>
      </c>
      <c r="R50" s="2">
        <v>43782</v>
      </c>
      <c r="S50" s="13">
        <v>0.45060185185185181</v>
      </c>
      <c r="T50" s="12">
        <v>2.04</v>
      </c>
      <c r="U50" s="12">
        <v>-82.427664796900004</v>
      </c>
      <c r="V50" s="12">
        <v>27.946650415099999</v>
      </c>
      <c r="W50" s="12">
        <v>-0.62121000000000004</v>
      </c>
    </row>
    <row r="51" spans="1:23" x14ac:dyDescent="0.3">
      <c r="A51" s="12">
        <v>400370.28340000001</v>
      </c>
      <c r="B51" s="12">
        <v>157912.92569999999</v>
      </c>
      <c r="C51" s="12">
        <v>-0.62390000000000001</v>
      </c>
      <c r="D51" s="12">
        <v>50</v>
      </c>
      <c r="F51" s="12">
        <v>8.9999999999999993E-3</v>
      </c>
      <c r="G51" s="12">
        <v>1.2E-2</v>
      </c>
      <c r="H51" s="12" t="s">
        <v>240</v>
      </c>
      <c r="I51" s="12">
        <v>14</v>
      </c>
      <c r="J51" s="12">
        <v>1</v>
      </c>
      <c r="K51" s="12">
        <v>1.2689999999999999</v>
      </c>
      <c r="L51" s="12">
        <v>0.752</v>
      </c>
      <c r="M51" s="12">
        <v>1.022</v>
      </c>
      <c r="N51" s="12">
        <v>1.0640000000000001</v>
      </c>
      <c r="O51" s="12">
        <v>1.6559999999999999</v>
      </c>
      <c r="P51" s="12">
        <v>7.0000000000000001E-3</v>
      </c>
      <c r="Q51" s="12">
        <v>6.0000000000000001E-3</v>
      </c>
      <c r="R51" s="2">
        <v>43782</v>
      </c>
      <c r="S51" s="13">
        <v>0.45078703703703704</v>
      </c>
      <c r="T51" s="12">
        <v>2.04</v>
      </c>
      <c r="U51" s="12">
        <v>-82.427692436300006</v>
      </c>
      <c r="V51" s="12">
        <v>27.946645731499999</v>
      </c>
      <c r="W51" s="12">
        <v>-0.60158</v>
      </c>
    </row>
    <row r="52" spans="1:23" x14ac:dyDescent="0.3">
      <c r="A52" s="12">
        <v>400369.24469999998</v>
      </c>
      <c r="B52" s="12">
        <v>157908.74359999999</v>
      </c>
      <c r="C52" s="12">
        <v>-0.65790000000000004</v>
      </c>
      <c r="D52" s="12">
        <v>51</v>
      </c>
      <c r="F52" s="12">
        <v>8.9999999999999993E-3</v>
      </c>
      <c r="G52" s="12">
        <v>1.2999999999999999E-2</v>
      </c>
      <c r="H52" s="12" t="s">
        <v>240</v>
      </c>
      <c r="I52" s="12">
        <v>14</v>
      </c>
      <c r="J52" s="12">
        <v>1</v>
      </c>
      <c r="K52" s="12">
        <v>1.27</v>
      </c>
      <c r="L52" s="12">
        <v>0.752</v>
      </c>
      <c r="M52" s="12">
        <v>1.0229999999999999</v>
      </c>
      <c r="N52" s="12">
        <v>1.0649999999999999</v>
      </c>
      <c r="O52" s="12">
        <v>1.657</v>
      </c>
      <c r="P52" s="12">
        <v>7.0000000000000001E-3</v>
      </c>
      <c r="Q52" s="12">
        <v>6.0000000000000001E-3</v>
      </c>
      <c r="R52" s="2">
        <v>43782</v>
      </c>
      <c r="S52" s="13">
        <v>0.45098379629629631</v>
      </c>
      <c r="T52" s="12">
        <v>2.04</v>
      </c>
      <c r="U52" s="12">
        <v>-82.427734897199997</v>
      </c>
      <c r="V52" s="12">
        <v>27.946636226199999</v>
      </c>
      <c r="W52" s="12">
        <v>-0.63537999999999994</v>
      </c>
    </row>
    <row r="53" spans="1:23" x14ac:dyDescent="0.3">
      <c r="A53" s="12">
        <v>400367.89169999998</v>
      </c>
      <c r="B53" s="12">
        <v>157904.2303</v>
      </c>
      <c r="C53" s="12">
        <v>-0.63560000000000005</v>
      </c>
      <c r="D53" s="12">
        <v>52</v>
      </c>
      <c r="F53" s="12">
        <v>8.9999999999999993E-3</v>
      </c>
      <c r="G53" s="12">
        <v>1.2E-2</v>
      </c>
      <c r="H53" s="12" t="s">
        <v>240</v>
      </c>
      <c r="I53" s="12">
        <v>14</v>
      </c>
      <c r="J53" s="12">
        <v>1</v>
      </c>
      <c r="K53" s="12">
        <v>1.2709999999999999</v>
      </c>
      <c r="L53" s="12">
        <v>0.752</v>
      </c>
      <c r="M53" s="12">
        <v>1.0249999999999999</v>
      </c>
      <c r="N53" s="12">
        <v>1.0660000000000001</v>
      </c>
      <c r="O53" s="12">
        <v>1.659</v>
      </c>
      <c r="P53" s="12">
        <v>7.0000000000000001E-3</v>
      </c>
      <c r="Q53" s="12">
        <v>6.0000000000000001E-3</v>
      </c>
      <c r="R53" s="2">
        <v>43782</v>
      </c>
      <c r="S53" s="13">
        <v>0.45130787037037035</v>
      </c>
      <c r="T53" s="12">
        <v>2.04</v>
      </c>
      <c r="U53" s="12">
        <v>-82.427780712599997</v>
      </c>
      <c r="V53" s="12">
        <v>27.9466238742</v>
      </c>
      <c r="W53" s="12">
        <v>-0.61285999999999996</v>
      </c>
    </row>
    <row r="54" spans="1:23" x14ac:dyDescent="0.3">
      <c r="A54" s="12">
        <v>400368.43800000002</v>
      </c>
      <c r="B54" s="12">
        <v>157900.7936</v>
      </c>
      <c r="C54" s="12">
        <v>-0.60580000000000001</v>
      </c>
      <c r="D54" s="12">
        <v>53</v>
      </c>
      <c r="F54" s="12">
        <v>8.9999999999999993E-3</v>
      </c>
      <c r="G54" s="12">
        <v>1.2E-2</v>
      </c>
      <c r="H54" s="12" t="s">
        <v>240</v>
      </c>
      <c r="I54" s="12">
        <v>14</v>
      </c>
      <c r="J54" s="12">
        <v>2</v>
      </c>
      <c r="K54" s="12">
        <v>1.272</v>
      </c>
      <c r="L54" s="12">
        <v>0.752</v>
      </c>
      <c r="M54" s="12">
        <v>1.026</v>
      </c>
      <c r="N54" s="12">
        <v>1.0680000000000001</v>
      </c>
      <c r="O54" s="12">
        <v>1.661</v>
      </c>
      <c r="P54" s="12">
        <v>7.0000000000000001E-3</v>
      </c>
      <c r="Q54" s="12">
        <v>6.0000000000000001E-3</v>
      </c>
      <c r="R54" s="2">
        <v>43782</v>
      </c>
      <c r="S54" s="13">
        <v>0.45149305555555558</v>
      </c>
      <c r="T54" s="12">
        <v>2.04</v>
      </c>
      <c r="U54" s="12">
        <v>-82.427815655299995</v>
      </c>
      <c r="V54" s="12">
        <v>27.946628695499999</v>
      </c>
      <c r="W54" s="12">
        <v>-0.58296999999999999</v>
      </c>
    </row>
    <row r="55" spans="1:23" x14ac:dyDescent="0.3">
      <c r="A55" s="12">
        <v>400374.21970000002</v>
      </c>
      <c r="B55" s="12">
        <v>157906.66099999999</v>
      </c>
      <c r="C55" s="12">
        <v>-0.46920000000000001</v>
      </c>
      <c r="D55" s="12">
        <v>54</v>
      </c>
      <c r="E55" s="12" t="s">
        <v>250</v>
      </c>
      <c r="F55" s="12">
        <v>8.9999999999999993E-3</v>
      </c>
      <c r="G55" s="12">
        <v>1.2E-2</v>
      </c>
      <c r="H55" s="12" t="s">
        <v>240</v>
      </c>
      <c r="I55" s="12">
        <v>13</v>
      </c>
      <c r="J55" s="12">
        <v>2</v>
      </c>
      <c r="K55" s="12">
        <v>1.51</v>
      </c>
      <c r="L55" s="12">
        <v>0.88300000000000001</v>
      </c>
      <c r="M55" s="12">
        <v>1.2250000000000001</v>
      </c>
      <c r="N55" s="12">
        <v>1.3420000000000001</v>
      </c>
      <c r="O55" s="12">
        <v>2.02</v>
      </c>
      <c r="P55" s="12">
        <v>7.0000000000000001E-3</v>
      </c>
      <c r="Q55" s="12">
        <v>6.0000000000000001E-3</v>
      </c>
      <c r="R55" s="2">
        <v>43782</v>
      </c>
      <c r="S55" s="13">
        <v>0.45195601851851852</v>
      </c>
      <c r="T55" s="12">
        <v>2.04</v>
      </c>
      <c r="U55" s="12">
        <v>-82.427756237200001</v>
      </c>
      <c r="V55" s="12">
        <v>27.946681054999999</v>
      </c>
      <c r="W55" s="12">
        <v>-0.44685999999999998</v>
      </c>
    </row>
    <row r="56" spans="1:23" x14ac:dyDescent="0.3">
      <c r="A56" s="12">
        <v>400377.10200000001</v>
      </c>
      <c r="B56" s="12">
        <v>157911.7683</v>
      </c>
      <c r="C56" s="12">
        <v>-0.46689999999999998</v>
      </c>
      <c r="D56" s="12">
        <v>55</v>
      </c>
      <c r="E56" s="12" t="s">
        <v>254</v>
      </c>
      <c r="F56" s="12">
        <v>8.9999999999999993E-3</v>
      </c>
      <c r="G56" s="12">
        <v>1.2999999999999999E-2</v>
      </c>
      <c r="H56" s="12" t="s">
        <v>240</v>
      </c>
      <c r="I56" s="12">
        <v>13</v>
      </c>
      <c r="J56" s="12">
        <v>2</v>
      </c>
      <c r="K56" s="12">
        <v>1.276</v>
      </c>
      <c r="L56" s="12">
        <v>0.752</v>
      </c>
      <c r="M56" s="12">
        <v>1.03</v>
      </c>
      <c r="N56" s="12">
        <v>1.071</v>
      </c>
      <c r="O56" s="12">
        <v>1.665</v>
      </c>
      <c r="P56" s="12">
        <v>7.0000000000000001E-3</v>
      </c>
      <c r="Q56" s="12">
        <v>6.0000000000000001E-3</v>
      </c>
      <c r="R56" s="2">
        <v>43782</v>
      </c>
      <c r="S56" s="13">
        <v>0.45228009259259255</v>
      </c>
      <c r="T56" s="12">
        <v>2.04</v>
      </c>
      <c r="U56" s="12">
        <v>-82.427704439999999</v>
      </c>
      <c r="V56" s="12">
        <v>27.946707226200001</v>
      </c>
      <c r="W56" s="12">
        <v>-0.44488</v>
      </c>
    </row>
    <row r="57" spans="1:23" x14ac:dyDescent="0.3">
      <c r="A57" s="12">
        <v>400380.49959999998</v>
      </c>
      <c r="B57" s="12">
        <v>157909.26949999999</v>
      </c>
      <c r="C57" s="12">
        <v>-0.26600000000000001</v>
      </c>
      <c r="D57" s="12">
        <v>56</v>
      </c>
      <c r="E57" s="12" t="s">
        <v>249</v>
      </c>
      <c r="F57" s="12">
        <v>8.9999999999999993E-3</v>
      </c>
      <c r="G57" s="12">
        <v>1.2E-2</v>
      </c>
      <c r="H57" s="12" t="s">
        <v>240</v>
      </c>
      <c r="I57" s="12">
        <v>14</v>
      </c>
      <c r="J57" s="12">
        <v>1</v>
      </c>
      <c r="K57" s="12">
        <v>1.2769999999999999</v>
      </c>
      <c r="L57" s="12">
        <v>0.752</v>
      </c>
      <c r="M57" s="12">
        <v>1.0329999999999999</v>
      </c>
      <c r="N57" s="12">
        <v>1.0720000000000001</v>
      </c>
      <c r="O57" s="12">
        <v>1.6679999999999999</v>
      </c>
      <c r="P57" s="12">
        <v>7.0000000000000001E-3</v>
      </c>
      <c r="Q57" s="12">
        <v>6.0000000000000001E-3</v>
      </c>
      <c r="R57" s="2">
        <v>43782</v>
      </c>
      <c r="S57" s="13">
        <v>0.45258101851851856</v>
      </c>
      <c r="T57" s="12">
        <v>2.04</v>
      </c>
      <c r="U57" s="12">
        <v>-82.427729953300002</v>
      </c>
      <c r="V57" s="12">
        <v>27.946737807400002</v>
      </c>
      <c r="W57" s="12">
        <v>-0.24407000000000001</v>
      </c>
    </row>
    <row r="58" spans="1:23" x14ac:dyDescent="0.3">
      <c r="A58" s="12">
        <v>400382.76409999997</v>
      </c>
      <c r="B58" s="12">
        <v>157906.34539999999</v>
      </c>
      <c r="C58" s="12">
        <v>-0.1817</v>
      </c>
      <c r="D58" s="12">
        <v>57</v>
      </c>
      <c r="E58" s="12" t="s">
        <v>251</v>
      </c>
      <c r="F58" s="12">
        <v>8.9999999999999993E-3</v>
      </c>
      <c r="G58" s="12">
        <v>1.2999999999999999E-2</v>
      </c>
      <c r="H58" s="12" t="s">
        <v>240</v>
      </c>
      <c r="I58" s="12">
        <v>14</v>
      </c>
      <c r="J58" s="12">
        <v>1</v>
      </c>
      <c r="K58" s="12">
        <v>1.278</v>
      </c>
      <c r="L58" s="12">
        <v>0.752</v>
      </c>
      <c r="M58" s="12">
        <v>1.034</v>
      </c>
      <c r="N58" s="12">
        <v>1.073</v>
      </c>
      <c r="O58" s="12">
        <v>1.669</v>
      </c>
      <c r="P58" s="12">
        <v>7.0000000000000001E-3</v>
      </c>
      <c r="Q58" s="12">
        <v>6.0000000000000001E-3</v>
      </c>
      <c r="R58" s="2">
        <v>43782</v>
      </c>
      <c r="S58" s="13">
        <v>0.45287037037037042</v>
      </c>
      <c r="T58" s="12">
        <v>2.04</v>
      </c>
      <c r="U58" s="12">
        <v>-82.427759748100002</v>
      </c>
      <c r="V58" s="12">
        <v>27.946758150000001</v>
      </c>
      <c r="W58" s="12">
        <v>-0.15978000000000001</v>
      </c>
    </row>
    <row r="59" spans="1:23" x14ac:dyDescent="0.3">
      <c r="A59" s="12">
        <v>400377.91519999999</v>
      </c>
      <c r="B59" s="12">
        <v>157906.91740000001</v>
      </c>
      <c r="C59" s="12">
        <v>-0.30209999999999998</v>
      </c>
      <c r="D59" s="12">
        <v>58</v>
      </c>
      <c r="E59" s="12" t="s">
        <v>255</v>
      </c>
      <c r="F59" s="12">
        <v>8.9999999999999993E-3</v>
      </c>
      <c r="G59" s="12">
        <v>1.2999999999999999E-2</v>
      </c>
      <c r="H59" s="12" t="s">
        <v>240</v>
      </c>
      <c r="I59" s="12">
        <v>14</v>
      </c>
      <c r="J59" s="12">
        <v>2</v>
      </c>
      <c r="K59" s="12">
        <v>1.28</v>
      </c>
      <c r="L59" s="12">
        <v>0.752</v>
      </c>
      <c r="M59" s="12">
        <v>1.036</v>
      </c>
      <c r="N59" s="12">
        <v>1.075</v>
      </c>
      <c r="O59" s="12">
        <v>1.671</v>
      </c>
      <c r="P59" s="12">
        <v>7.0000000000000001E-3</v>
      </c>
      <c r="Q59" s="12">
        <v>6.0000000000000001E-3</v>
      </c>
      <c r="R59" s="2">
        <v>43782</v>
      </c>
      <c r="S59" s="13">
        <v>0.45315972222222217</v>
      </c>
      <c r="T59" s="12">
        <v>2.04</v>
      </c>
      <c r="U59" s="12">
        <v>-82.4277537631</v>
      </c>
      <c r="V59" s="12">
        <v>27.946714411399999</v>
      </c>
      <c r="W59" s="12">
        <v>-0.27994999999999998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4C2C-AA3B-4BF2-A84D-2C122972A71C}">
  <dimension ref="A1:Q842"/>
  <sheetViews>
    <sheetView zoomScaleNormal="100" workbookViewId="0">
      <pane ySplit="1" topLeftCell="A2" activePane="bottomLeft" state="frozen"/>
      <selection pane="bottomLeft" activeCell="C2" sqref="C2:C18"/>
    </sheetView>
  </sheetViews>
  <sheetFormatPr defaultRowHeight="14.4" x14ac:dyDescent="0.3"/>
  <cols>
    <col min="1" max="1" width="13.44140625" bestFit="1" customWidth="1"/>
    <col min="2" max="2" width="13.5546875" bestFit="1" customWidth="1"/>
    <col min="3" max="3" width="13.109375" bestFit="1" customWidth="1"/>
    <col min="4" max="4" width="13.109375" customWidth="1"/>
    <col min="6" max="6" width="9.5546875" bestFit="1" customWidth="1"/>
    <col min="8" max="8" width="9.33203125" bestFit="1" customWidth="1"/>
    <col min="9" max="9" width="9.5546875" bestFit="1" customWidth="1"/>
    <col min="10" max="10" width="11.5546875" bestFit="1" customWidth="1"/>
    <col min="14" max="14" width="40.6640625" customWidth="1"/>
    <col min="15" max="15" width="17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66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15</v>
      </c>
      <c r="J1" s="1" t="s">
        <v>7</v>
      </c>
      <c r="K1" s="1" t="s">
        <v>8</v>
      </c>
      <c r="L1" s="1" t="s">
        <v>9</v>
      </c>
      <c r="M1" s="1" t="s">
        <v>48</v>
      </c>
      <c r="N1" s="1" t="s">
        <v>10</v>
      </c>
      <c r="O1" s="1" t="s">
        <v>11</v>
      </c>
      <c r="P1" s="1" t="s">
        <v>51</v>
      </c>
      <c r="Q1" s="1" t="s">
        <v>53</v>
      </c>
    </row>
    <row r="2" spans="1:17" x14ac:dyDescent="0.3">
      <c r="A2" s="2">
        <v>43502</v>
      </c>
      <c r="B2" t="s">
        <v>12</v>
      </c>
      <c r="C2" t="s">
        <v>13</v>
      </c>
      <c r="D2" t="s">
        <v>312</v>
      </c>
      <c r="E2">
        <v>1</v>
      </c>
      <c r="F2" t="s">
        <v>14</v>
      </c>
      <c r="G2">
        <v>2</v>
      </c>
      <c r="H2">
        <v>12</v>
      </c>
      <c r="I2">
        <v>25</v>
      </c>
      <c r="J2">
        <v>208</v>
      </c>
      <c r="K2">
        <f>234+183</f>
        <v>417</v>
      </c>
      <c r="L2">
        <v>21</v>
      </c>
      <c r="M2">
        <v>0</v>
      </c>
      <c r="N2" t="s">
        <v>16</v>
      </c>
      <c r="O2">
        <v>55</v>
      </c>
    </row>
    <row r="3" spans="1:17" x14ac:dyDescent="0.3">
      <c r="A3" s="2">
        <v>43502</v>
      </c>
      <c r="B3" t="s">
        <v>12</v>
      </c>
      <c r="C3" t="s">
        <v>13</v>
      </c>
      <c r="D3" t="s">
        <v>312</v>
      </c>
      <c r="E3">
        <v>1</v>
      </c>
      <c r="F3" t="s">
        <v>14</v>
      </c>
      <c r="G3">
        <v>2</v>
      </c>
      <c r="H3">
        <v>12</v>
      </c>
      <c r="I3">
        <v>25</v>
      </c>
      <c r="J3">
        <v>208</v>
      </c>
      <c r="K3">
        <f t="shared" ref="K3:K26" si="0">234+183</f>
        <v>417</v>
      </c>
      <c r="L3">
        <v>21</v>
      </c>
      <c r="M3">
        <v>0</v>
      </c>
      <c r="N3" t="s">
        <v>16</v>
      </c>
      <c r="O3">
        <v>70</v>
      </c>
    </row>
    <row r="4" spans="1:17" x14ac:dyDescent="0.3">
      <c r="A4" s="2">
        <v>43502</v>
      </c>
      <c r="B4" t="s">
        <v>12</v>
      </c>
      <c r="C4" t="s">
        <v>13</v>
      </c>
      <c r="D4" t="s">
        <v>312</v>
      </c>
      <c r="E4">
        <v>1</v>
      </c>
      <c r="F4" t="s">
        <v>14</v>
      </c>
      <c r="G4">
        <v>2</v>
      </c>
      <c r="H4">
        <v>12</v>
      </c>
      <c r="I4">
        <v>25</v>
      </c>
      <c r="J4">
        <v>208</v>
      </c>
      <c r="K4">
        <f t="shared" si="0"/>
        <v>417</v>
      </c>
      <c r="L4">
        <v>21</v>
      </c>
      <c r="M4">
        <v>0</v>
      </c>
      <c r="N4" t="s">
        <v>16</v>
      </c>
      <c r="O4">
        <v>43</v>
      </c>
    </row>
    <row r="5" spans="1:17" x14ac:dyDescent="0.3">
      <c r="A5" s="2">
        <v>43502</v>
      </c>
      <c r="B5" t="s">
        <v>12</v>
      </c>
      <c r="C5" t="s">
        <v>13</v>
      </c>
      <c r="D5" t="s">
        <v>312</v>
      </c>
      <c r="E5">
        <v>1</v>
      </c>
      <c r="F5" t="s">
        <v>14</v>
      </c>
      <c r="G5">
        <v>2</v>
      </c>
      <c r="H5">
        <v>12</v>
      </c>
      <c r="I5">
        <v>25</v>
      </c>
      <c r="J5">
        <v>208</v>
      </c>
      <c r="K5">
        <f t="shared" si="0"/>
        <v>417</v>
      </c>
      <c r="L5">
        <v>21</v>
      </c>
      <c r="M5">
        <v>0</v>
      </c>
      <c r="N5" t="s">
        <v>16</v>
      </c>
      <c r="O5">
        <v>46</v>
      </c>
    </row>
    <row r="6" spans="1:17" x14ac:dyDescent="0.3">
      <c r="A6" s="2">
        <v>43502</v>
      </c>
      <c r="B6" t="s">
        <v>12</v>
      </c>
      <c r="C6" t="s">
        <v>13</v>
      </c>
      <c r="D6" t="s">
        <v>312</v>
      </c>
      <c r="E6">
        <v>1</v>
      </c>
      <c r="F6" t="s">
        <v>14</v>
      </c>
      <c r="G6">
        <v>2</v>
      </c>
      <c r="H6">
        <v>12</v>
      </c>
      <c r="I6">
        <v>25</v>
      </c>
      <c r="J6">
        <v>208</v>
      </c>
      <c r="K6">
        <f t="shared" si="0"/>
        <v>417</v>
      </c>
      <c r="L6">
        <v>21</v>
      </c>
      <c r="M6">
        <v>0</v>
      </c>
      <c r="N6" t="s">
        <v>16</v>
      </c>
      <c r="O6">
        <v>56</v>
      </c>
    </row>
    <row r="7" spans="1:17" x14ac:dyDescent="0.3">
      <c r="A7" s="2">
        <v>43502</v>
      </c>
      <c r="B7" t="s">
        <v>12</v>
      </c>
      <c r="C7" t="s">
        <v>13</v>
      </c>
      <c r="D7" t="s">
        <v>312</v>
      </c>
      <c r="E7">
        <v>1</v>
      </c>
      <c r="F7" t="s">
        <v>14</v>
      </c>
      <c r="G7">
        <v>2</v>
      </c>
      <c r="H7">
        <v>12</v>
      </c>
      <c r="I7">
        <v>25</v>
      </c>
      <c r="J7">
        <v>208</v>
      </c>
      <c r="K7">
        <f t="shared" si="0"/>
        <v>417</v>
      </c>
      <c r="L7">
        <v>21</v>
      </c>
      <c r="M7">
        <v>0</v>
      </c>
      <c r="N7" t="s">
        <v>16</v>
      </c>
      <c r="O7">
        <v>78</v>
      </c>
    </row>
    <row r="8" spans="1:17" x14ac:dyDescent="0.3">
      <c r="A8" s="2">
        <v>43502</v>
      </c>
      <c r="B8" t="s">
        <v>12</v>
      </c>
      <c r="C8" t="s">
        <v>13</v>
      </c>
      <c r="D8" t="s">
        <v>312</v>
      </c>
      <c r="E8">
        <v>1</v>
      </c>
      <c r="F8" t="s">
        <v>14</v>
      </c>
      <c r="G8">
        <v>2</v>
      </c>
      <c r="H8">
        <v>12</v>
      </c>
      <c r="I8">
        <v>25</v>
      </c>
      <c r="J8">
        <v>208</v>
      </c>
      <c r="K8">
        <f t="shared" si="0"/>
        <v>417</v>
      </c>
      <c r="L8">
        <v>21</v>
      </c>
      <c r="M8">
        <v>0</v>
      </c>
      <c r="N8" t="s">
        <v>16</v>
      </c>
      <c r="O8">
        <v>50</v>
      </c>
    </row>
    <row r="9" spans="1:17" x14ac:dyDescent="0.3">
      <c r="A9" s="2">
        <v>43502</v>
      </c>
      <c r="B9" t="s">
        <v>12</v>
      </c>
      <c r="C9" t="s">
        <v>13</v>
      </c>
      <c r="D9" t="s">
        <v>312</v>
      </c>
      <c r="E9">
        <v>1</v>
      </c>
      <c r="F9" t="s">
        <v>14</v>
      </c>
      <c r="G9">
        <v>2</v>
      </c>
      <c r="H9">
        <v>12</v>
      </c>
      <c r="I9">
        <v>25</v>
      </c>
      <c r="J9">
        <v>208</v>
      </c>
      <c r="K9">
        <f t="shared" si="0"/>
        <v>417</v>
      </c>
      <c r="L9">
        <v>21</v>
      </c>
      <c r="M9">
        <v>0</v>
      </c>
      <c r="N9" t="s">
        <v>16</v>
      </c>
      <c r="O9">
        <v>48</v>
      </c>
    </row>
    <row r="10" spans="1:17" x14ac:dyDescent="0.3">
      <c r="A10" s="2">
        <v>43502</v>
      </c>
      <c r="B10" t="s">
        <v>12</v>
      </c>
      <c r="C10" t="s">
        <v>13</v>
      </c>
      <c r="D10" t="s">
        <v>312</v>
      </c>
      <c r="E10">
        <v>1</v>
      </c>
      <c r="F10" t="s">
        <v>14</v>
      </c>
      <c r="G10">
        <v>2</v>
      </c>
      <c r="H10">
        <v>12</v>
      </c>
      <c r="I10">
        <v>25</v>
      </c>
      <c r="J10">
        <v>208</v>
      </c>
      <c r="K10">
        <f t="shared" si="0"/>
        <v>417</v>
      </c>
      <c r="L10">
        <v>21</v>
      </c>
      <c r="M10">
        <v>0</v>
      </c>
      <c r="N10" t="s">
        <v>16</v>
      </c>
      <c r="O10">
        <v>63</v>
      </c>
    </row>
    <row r="11" spans="1:17" x14ac:dyDescent="0.3">
      <c r="A11" s="2">
        <v>43502</v>
      </c>
      <c r="B11" t="s">
        <v>12</v>
      </c>
      <c r="C11" t="s">
        <v>13</v>
      </c>
      <c r="D11" t="s">
        <v>312</v>
      </c>
      <c r="E11">
        <v>1</v>
      </c>
      <c r="F11" t="s">
        <v>14</v>
      </c>
      <c r="G11">
        <v>2</v>
      </c>
      <c r="H11">
        <v>12</v>
      </c>
      <c r="I11">
        <v>25</v>
      </c>
      <c r="J11">
        <v>208</v>
      </c>
      <c r="K11">
        <f t="shared" si="0"/>
        <v>417</v>
      </c>
      <c r="L11">
        <v>21</v>
      </c>
      <c r="M11">
        <v>0</v>
      </c>
      <c r="N11" t="s">
        <v>16</v>
      </c>
      <c r="O11">
        <v>38</v>
      </c>
    </row>
    <row r="12" spans="1:17" x14ac:dyDescent="0.3">
      <c r="A12" s="2">
        <v>43502</v>
      </c>
      <c r="B12" t="s">
        <v>12</v>
      </c>
      <c r="C12" t="s">
        <v>13</v>
      </c>
      <c r="D12" t="s">
        <v>312</v>
      </c>
      <c r="E12">
        <v>1</v>
      </c>
      <c r="F12" t="s">
        <v>14</v>
      </c>
      <c r="G12">
        <v>2</v>
      </c>
      <c r="H12">
        <v>12</v>
      </c>
      <c r="I12">
        <v>25</v>
      </c>
      <c r="J12">
        <v>208</v>
      </c>
      <c r="K12">
        <f t="shared" si="0"/>
        <v>417</v>
      </c>
      <c r="L12">
        <v>21</v>
      </c>
      <c r="M12">
        <v>0</v>
      </c>
      <c r="N12" t="s">
        <v>16</v>
      </c>
      <c r="O12">
        <v>45</v>
      </c>
    </row>
    <row r="13" spans="1:17" x14ac:dyDescent="0.3">
      <c r="A13" s="2">
        <v>43502</v>
      </c>
      <c r="B13" t="s">
        <v>12</v>
      </c>
      <c r="C13" t="s">
        <v>13</v>
      </c>
      <c r="D13" t="s">
        <v>312</v>
      </c>
      <c r="E13">
        <v>1</v>
      </c>
      <c r="F13" t="s">
        <v>14</v>
      </c>
      <c r="G13">
        <v>2</v>
      </c>
      <c r="H13">
        <v>12</v>
      </c>
      <c r="I13">
        <v>25</v>
      </c>
      <c r="J13">
        <v>208</v>
      </c>
      <c r="K13">
        <f t="shared" si="0"/>
        <v>417</v>
      </c>
      <c r="L13">
        <v>21</v>
      </c>
      <c r="M13">
        <v>0</v>
      </c>
      <c r="N13" t="s">
        <v>16</v>
      </c>
      <c r="O13">
        <v>42</v>
      </c>
    </row>
    <row r="14" spans="1:17" x14ac:dyDescent="0.3">
      <c r="A14" s="2">
        <v>43502</v>
      </c>
      <c r="B14" t="s">
        <v>12</v>
      </c>
      <c r="C14" t="s">
        <v>13</v>
      </c>
      <c r="D14" t="s">
        <v>312</v>
      </c>
      <c r="E14">
        <v>1</v>
      </c>
      <c r="F14" t="s">
        <v>14</v>
      </c>
      <c r="G14">
        <v>2</v>
      </c>
      <c r="H14">
        <v>12</v>
      </c>
      <c r="I14">
        <v>25</v>
      </c>
      <c r="J14">
        <v>208</v>
      </c>
      <c r="K14">
        <f t="shared" si="0"/>
        <v>417</v>
      </c>
      <c r="L14">
        <v>21</v>
      </c>
      <c r="M14">
        <v>0</v>
      </c>
      <c r="N14" t="s">
        <v>16</v>
      </c>
      <c r="O14">
        <v>43</v>
      </c>
    </row>
    <row r="15" spans="1:17" x14ac:dyDescent="0.3">
      <c r="A15" s="2">
        <v>43502</v>
      </c>
      <c r="B15" t="s">
        <v>12</v>
      </c>
      <c r="C15" t="s">
        <v>13</v>
      </c>
      <c r="D15" t="s">
        <v>312</v>
      </c>
      <c r="E15">
        <v>1</v>
      </c>
      <c r="F15" t="s">
        <v>14</v>
      </c>
      <c r="G15">
        <v>2</v>
      </c>
      <c r="H15">
        <v>12</v>
      </c>
      <c r="I15">
        <v>25</v>
      </c>
      <c r="J15">
        <v>208</v>
      </c>
      <c r="K15">
        <f t="shared" si="0"/>
        <v>417</v>
      </c>
      <c r="L15">
        <v>21</v>
      </c>
      <c r="M15">
        <v>0</v>
      </c>
      <c r="N15" t="s">
        <v>16</v>
      </c>
      <c r="O15">
        <v>52</v>
      </c>
    </row>
    <row r="16" spans="1:17" x14ac:dyDescent="0.3">
      <c r="A16" s="2">
        <v>43502</v>
      </c>
      <c r="B16" t="s">
        <v>12</v>
      </c>
      <c r="C16" t="s">
        <v>13</v>
      </c>
      <c r="D16" t="s">
        <v>312</v>
      </c>
      <c r="E16">
        <v>1</v>
      </c>
      <c r="F16" t="s">
        <v>14</v>
      </c>
      <c r="G16">
        <v>2</v>
      </c>
      <c r="H16">
        <v>12</v>
      </c>
      <c r="I16">
        <v>25</v>
      </c>
      <c r="J16">
        <v>208</v>
      </c>
      <c r="K16">
        <f t="shared" si="0"/>
        <v>417</v>
      </c>
      <c r="L16">
        <v>21</v>
      </c>
      <c r="M16">
        <v>0</v>
      </c>
      <c r="N16" t="s">
        <v>16</v>
      </c>
      <c r="O16">
        <v>43</v>
      </c>
    </row>
    <row r="17" spans="1:15" x14ac:dyDescent="0.3">
      <c r="A17" s="2">
        <v>43502</v>
      </c>
      <c r="B17" t="s">
        <v>12</v>
      </c>
      <c r="C17" t="s">
        <v>13</v>
      </c>
      <c r="D17" t="s">
        <v>312</v>
      </c>
      <c r="E17">
        <v>1</v>
      </c>
      <c r="F17" t="s">
        <v>14</v>
      </c>
      <c r="G17">
        <v>2</v>
      </c>
      <c r="H17">
        <v>12</v>
      </c>
      <c r="I17">
        <v>25</v>
      </c>
      <c r="J17">
        <v>208</v>
      </c>
      <c r="K17">
        <f t="shared" si="0"/>
        <v>417</v>
      </c>
      <c r="L17">
        <v>21</v>
      </c>
      <c r="M17">
        <v>0</v>
      </c>
      <c r="N17" t="s">
        <v>16</v>
      </c>
      <c r="O17">
        <v>49</v>
      </c>
    </row>
    <row r="18" spans="1:15" x14ac:dyDescent="0.3">
      <c r="A18" s="2">
        <v>43502</v>
      </c>
      <c r="B18" t="s">
        <v>12</v>
      </c>
      <c r="C18" t="s">
        <v>13</v>
      </c>
      <c r="D18" t="s">
        <v>312</v>
      </c>
      <c r="E18">
        <v>1</v>
      </c>
      <c r="F18" t="s">
        <v>14</v>
      </c>
      <c r="G18">
        <v>2</v>
      </c>
      <c r="H18">
        <v>12</v>
      </c>
      <c r="I18">
        <v>25</v>
      </c>
      <c r="J18">
        <v>208</v>
      </c>
      <c r="K18">
        <f t="shared" si="0"/>
        <v>417</v>
      </c>
      <c r="L18">
        <v>21</v>
      </c>
      <c r="M18">
        <v>0</v>
      </c>
      <c r="N18" t="s">
        <v>16</v>
      </c>
      <c r="O18">
        <v>43</v>
      </c>
    </row>
    <row r="19" spans="1:15" x14ac:dyDescent="0.3">
      <c r="A19" s="2">
        <v>43502</v>
      </c>
      <c r="B19" t="s">
        <v>12</v>
      </c>
      <c r="C19" t="s">
        <v>13</v>
      </c>
      <c r="D19" t="s">
        <v>312</v>
      </c>
      <c r="E19">
        <v>1</v>
      </c>
      <c r="F19" t="s">
        <v>14</v>
      </c>
      <c r="G19">
        <v>2</v>
      </c>
      <c r="H19">
        <v>12</v>
      </c>
      <c r="I19">
        <v>25</v>
      </c>
      <c r="J19">
        <v>208</v>
      </c>
      <c r="K19">
        <f t="shared" si="0"/>
        <v>417</v>
      </c>
      <c r="L19">
        <v>21</v>
      </c>
      <c r="M19">
        <v>0</v>
      </c>
      <c r="N19" t="s">
        <v>16</v>
      </c>
      <c r="O19">
        <v>37</v>
      </c>
    </row>
    <row r="20" spans="1:15" x14ac:dyDescent="0.3">
      <c r="A20" s="2">
        <v>43502</v>
      </c>
      <c r="B20" t="s">
        <v>12</v>
      </c>
      <c r="C20" t="s">
        <v>13</v>
      </c>
      <c r="D20" t="s">
        <v>312</v>
      </c>
      <c r="E20">
        <v>1</v>
      </c>
      <c r="F20" t="s">
        <v>14</v>
      </c>
      <c r="G20">
        <v>2</v>
      </c>
      <c r="H20">
        <v>12</v>
      </c>
      <c r="I20">
        <v>25</v>
      </c>
      <c r="J20">
        <v>208</v>
      </c>
      <c r="K20">
        <f t="shared" si="0"/>
        <v>417</v>
      </c>
      <c r="L20">
        <v>21</v>
      </c>
      <c r="M20">
        <v>0</v>
      </c>
      <c r="N20" t="s">
        <v>16</v>
      </c>
      <c r="O20">
        <v>28</v>
      </c>
    </row>
    <row r="21" spans="1:15" x14ac:dyDescent="0.3">
      <c r="A21" s="2">
        <v>43502</v>
      </c>
      <c r="B21" t="s">
        <v>12</v>
      </c>
      <c r="C21" t="s">
        <v>13</v>
      </c>
      <c r="D21" t="s">
        <v>312</v>
      </c>
      <c r="E21">
        <v>1</v>
      </c>
      <c r="F21" t="s">
        <v>14</v>
      </c>
      <c r="G21">
        <v>2</v>
      </c>
      <c r="H21">
        <v>12</v>
      </c>
      <c r="I21">
        <v>25</v>
      </c>
      <c r="J21">
        <v>208</v>
      </c>
      <c r="K21">
        <f t="shared" si="0"/>
        <v>417</v>
      </c>
      <c r="L21">
        <v>21</v>
      </c>
      <c r="M21">
        <v>0</v>
      </c>
      <c r="N21" t="s">
        <v>16</v>
      </c>
      <c r="O21">
        <v>65</v>
      </c>
    </row>
    <row r="22" spans="1:15" x14ac:dyDescent="0.3">
      <c r="A22" s="2">
        <v>43502</v>
      </c>
      <c r="B22" t="s">
        <v>12</v>
      </c>
      <c r="C22" t="s">
        <v>13</v>
      </c>
      <c r="D22" t="s">
        <v>312</v>
      </c>
      <c r="E22">
        <v>1</v>
      </c>
      <c r="F22" t="s">
        <v>14</v>
      </c>
      <c r="G22">
        <v>2</v>
      </c>
      <c r="H22">
        <v>12</v>
      </c>
      <c r="I22">
        <v>25</v>
      </c>
      <c r="J22">
        <v>208</v>
      </c>
      <c r="K22">
        <f t="shared" si="0"/>
        <v>417</v>
      </c>
      <c r="L22">
        <v>21</v>
      </c>
      <c r="M22">
        <v>0</v>
      </c>
      <c r="N22" t="s">
        <v>16</v>
      </c>
      <c r="O22">
        <v>34</v>
      </c>
    </row>
    <row r="23" spans="1:15" x14ac:dyDescent="0.3">
      <c r="A23" s="2">
        <v>43502</v>
      </c>
      <c r="B23" t="s">
        <v>12</v>
      </c>
      <c r="C23" t="s">
        <v>13</v>
      </c>
      <c r="D23" t="s">
        <v>312</v>
      </c>
      <c r="E23">
        <v>1</v>
      </c>
      <c r="F23" t="s">
        <v>14</v>
      </c>
      <c r="G23">
        <v>2</v>
      </c>
      <c r="H23">
        <v>12</v>
      </c>
      <c r="I23">
        <v>25</v>
      </c>
      <c r="J23">
        <v>208</v>
      </c>
      <c r="K23">
        <f t="shared" si="0"/>
        <v>417</v>
      </c>
      <c r="L23">
        <v>21</v>
      </c>
      <c r="M23">
        <v>0</v>
      </c>
      <c r="N23" t="s">
        <v>16</v>
      </c>
      <c r="O23">
        <v>41</v>
      </c>
    </row>
    <row r="24" spans="1:15" x14ac:dyDescent="0.3">
      <c r="A24" s="2">
        <v>43502</v>
      </c>
      <c r="B24" t="s">
        <v>12</v>
      </c>
      <c r="C24" t="s">
        <v>13</v>
      </c>
      <c r="D24" t="s">
        <v>312</v>
      </c>
      <c r="E24">
        <v>1</v>
      </c>
      <c r="F24" t="s">
        <v>14</v>
      </c>
      <c r="G24">
        <v>2</v>
      </c>
      <c r="H24">
        <v>12</v>
      </c>
      <c r="I24">
        <v>25</v>
      </c>
      <c r="J24">
        <v>208</v>
      </c>
      <c r="K24">
        <f t="shared" si="0"/>
        <v>417</v>
      </c>
      <c r="L24">
        <v>21</v>
      </c>
      <c r="M24">
        <v>0</v>
      </c>
      <c r="N24" t="s">
        <v>16</v>
      </c>
      <c r="O24">
        <v>44</v>
      </c>
    </row>
    <row r="25" spans="1:15" x14ac:dyDescent="0.3">
      <c r="A25" s="2">
        <v>43502</v>
      </c>
      <c r="B25" t="s">
        <v>12</v>
      </c>
      <c r="C25" t="s">
        <v>13</v>
      </c>
      <c r="D25" t="s">
        <v>312</v>
      </c>
      <c r="E25">
        <v>1</v>
      </c>
      <c r="F25" t="s">
        <v>14</v>
      </c>
      <c r="G25">
        <v>2</v>
      </c>
      <c r="H25">
        <v>12</v>
      </c>
      <c r="I25">
        <v>25</v>
      </c>
      <c r="J25">
        <v>208</v>
      </c>
      <c r="K25">
        <f t="shared" si="0"/>
        <v>417</v>
      </c>
      <c r="L25">
        <v>21</v>
      </c>
      <c r="M25">
        <v>0</v>
      </c>
      <c r="N25" t="s">
        <v>16</v>
      </c>
      <c r="O25">
        <v>41</v>
      </c>
    </row>
    <row r="26" spans="1:15" x14ac:dyDescent="0.3">
      <c r="A26" s="2">
        <v>43502</v>
      </c>
      <c r="B26" t="s">
        <v>12</v>
      </c>
      <c r="C26" t="s">
        <v>13</v>
      </c>
      <c r="D26" t="s">
        <v>312</v>
      </c>
      <c r="E26">
        <v>1</v>
      </c>
      <c r="F26" t="s">
        <v>14</v>
      </c>
      <c r="G26">
        <v>2</v>
      </c>
      <c r="H26">
        <v>12</v>
      </c>
      <c r="I26">
        <v>25</v>
      </c>
      <c r="J26">
        <v>208</v>
      </c>
      <c r="K26">
        <f t="shared" si="0"/>
        <v>417</v>
      </c>
      <c r="L26">
        <v>21</v>
      </c>
      <c r="M26">
        <v>0</v>
      </c>
      <c r="N26" t="s">
        <v>16</v>
      </c>
      <c r="O26">
        <v>38</v>
      </c>
    </row>
    <row r="27" spans="1:15" x14ac:dyDescent="0.3">
      <c r="A27" s="2">
        <v>43502</v>
      </c>
      <c r="B27" t="s">
        <v>12</v>
      </c>
      <c r="C27" t="s">
        <v>13</v>
      </c>
      <c r="D27" t="s">
        <v>312</v>
      </c>
      <c r="E27">
        <v>2</v>
      </c>
      <c r="F27" t="s">
        <v>14</v>
      </c>
      <c r="G27">
        <v>2</v>
      </c>
      <c r="H27">
        <v>28</v>
      </c>
      <c r="I27">
        <v>24</v>
      </c>
      <c r="J27">
        <v>208</v>
      </c>
      <c r="K27">
        <v>165</v>
      </c>
      <c r="L27">
        <v>29</v>
      </c>
      <c r="M27">
        <v>0</v>
      </c>
      <c r="N27" t="s">
        <v>17</v>
      </c>
      <c r="O27">
        <v>33</v>
      </c>
    </row>
    <row r="28" spans="1:15" x14ac:dyDescent="0.3">
      <c r="A28" s="2">
        <v>43502</v>
      </c>
      <c r="B28" t="s">
        <v>12</v>
      </c>
      <c r="C28" t="s">
        <v>13</v>
      </c>
      <c r="D28" t="s">
        <v>312</v>
      </c>
      <c r="E28">
        <v>2</v>
      </c>
      <c r="F28" t="s">
        <v>14</v>
      </c>
      <c r="G28">
        <v>2</v>
      </c>
      <c r="H28">
        <v>28</v>
      </c>
      <c r="I28">
        <v>24</v>
      </c>
      <c r="J28">
        <v>208</v>
      </c>
      <c r="K28">
        <v>165</v>
      </c>
      <c r="L28">
        <v>29</v>
      </c>
      <c r="M28">
        <v>0</v>
      </c>
      <c r="N28" t="s">
        <v>17</v>
      </c>
      <c r="O28">
        <v>30</v>
      </c>
    </row>
    <row r="29" spans="1:15" x14ac:dyDescent="0.3">
      <c r="A29" s="2">
        <v>43502</v>
      </c>
      <c r="B29" t="s">
        <v>12</v>
      </c>
      <c r="C29" t="s">
        <v>13</v>
      </c>
      <c r="D29" t="s">
        <v>312</v>
      </c>
      <c r="E29">
        <v>2</v>
      </c>
      <c r="F29" t="s">
        <v>14</v>
      </c>
      <c r="G29">
        <v>2</v>
      </c>
      <c r="H29">
        <v>28</v>
      </c>
      <c r="I29">
        <v>24</v>
      </c>
      <c r="J29">
        <v>208</v>
      </c>
      <c r="K29">
        <v>165</v>
      </c>
      <c r="L29">
        <v>29</v>
      </c>
      <c r="M29">
        <v>0</v>
      </c>
      <c r="N29" t="s">
        <v>17</v>
      </c>
      <c r="O29">
        <v>25</v>
      </c>
    </row>
    <row r="30" spans="1:15" x14ac:dyDescent="0.3">
      <c r="A30" s="2">
        <v>43502</v>
      </c>
      <c r="B30" t="s">
        <v>12</v>
      </c>
      <c r="C30" t="s">
        <v>13</v>
      </c>
      <c r="D30" t="s">
        <v>312</v>
      </c>
      <c r="E30">
        <v>2</v>
      </c>
      <c r="F30" t="s">
        <v>14</v>
      </c>
      <c r="G30">
        <v>2</v>
      </c>
      <c r="H30">
        <v>28</v>
      </c>
      <c r="I30">
        <v>24</v>
      </c>
      <c r="J30">
        <v>208</v>
      </c>
      <c r="K30">
        <v>165</v>
      </c>
      <c r="L30">
        <v>29</v>
      </c>
      <c r="M30">
        <v>0</v>
      </c>
      <c r="N30" t="s">
        <v>17</v>
      </c>
      <c r="O30">
        <v>28</v>
      </c>
    </row>
    <row r="31" spans="1:15" x14ac:dyDescent="0.3">
      <c r="A31" s="2">
        <v>43502</v>
      </c>
      <c r="B31" t="s">
        <v>12</v>
      </c>
      <c r="C31" t="s">
        <v>13</v>
      </c>
      <c r="D31" t="s">
        <v>312</v>
      </c>
      <c r="E31">
        <v>2</v>
      </c>
      <c r="F31" t="s">
        <v>14</v>
      </c>
      <c r="G31">
        <v>2</v>
      </c>
      <c r="H31">
        <v>28</v>
      </c>
      <c r="I31">
        <v>24</v>
      </c>
      <c r="J31">
        <v>208</v>
      </c>
      <c r="K31">
        <v>165</v>
      </c>
      <c r="L31">
        <v>29</v>
      </c>
      <c r="M31">
        <v>0</v>
      </c>
      <c r="N31" t="s">
        <v>17</v>
      </c>
      <c r="O31">
        <v>78</v>
      </c>
    </row>
    <row r="32" spans="1:15" x14ac:dyDescent="0.3">
      <c r="A32" s="2">
        <v>43502</v>
      </c>
      <c r="B32" t="s">
        <v>12</v>
      </c>
      <c r="C32" t="s">
        <v>13</v>
      </c>
      <c r="D32" t="s">
        <v>312</v>
      </c>
      <c r="E32">
        <v>2</v>
      </c>
      <c r="F32" t="s">
        <v>14</v>
      </c>
      <c r="G32">
        <v>2</v>
      </c>
      <c r="H32">
        <v>28</v>
      </c>
      <c r="I32">
        <v>24</v>
      </c>
      <c r="J32">
        <v>208</v>
      </c>
      <c r="K32">
        <v>165</v>
      </c>
      <c r="L32">
        <v>29</v>
      </c>
      <c r="M32">
        <v>0</v>
      </c>
      <c r="N32" t="s">
        <v>17</v>
      </c>
      <c r="O32">
        <v>27</v>
      </c>
    </row>
    <row r="33" spans="1:15" x14ac:dyDescent="0.3">
      <c r="A33" s="2">
        <v>43502</v>
      </c>
      <c r="B33" t="s">
        <v>12</v>
      </c>
      <c r="C33" t="s">
        <v>13</v>
      </c>
      <c r="D33" t="s">
        <v>312</v>
      </c>
      <c r="E33">
        <v>2</v>
      </c>
      <c r="F33" t="s">
        <v>14</v>
      </c>
      <c r="G33">
        <v>2</v>
      </c>
      <c r="H33">
        <v>28</v>
      </c>
      <c r="I33">
        <v>24</v>
      </c>
      <c r="J33">
        <v>208</v>
      </c>
      <c r="K33">
        <v>165</v>
      </c>
      <c r="L33">
        <v>29</v>
      </c>
      <c r="M33">
        <v>0</v>
      </c>
      <c r="N33" t="s">
        <v>17</v>
      </c>
      <c r="O33">
        <v>56</v>
      </c>
    </row>
    <row r="34" spans="1:15" x14ac:dyDescent="0.3">
      <c r="A34" s="2">
        <v>43502</v>
      </c>
      <c r="B34" t="s">
        <v>12</v>
      </c>
      <c r="C34" t="s">
        <v>13</v>
      </c>
      <c r="D34" t="s">
        <v>312</v>
      </c>
      <c r="E34">
        <v>2</v>
      </c>
      <c r="F34" t="s">
        <v>14</v>
      </c>
      <c r="G34">
        <v>2</v>
      </c>
      <c r="H34">
        <v>28</v>
      </c>
      <c r="I34">
        <v>24</v>
      </c>
      <c r="J34">
        <v>208</v>
      </c>
      <c r="K34">
        <v>165</v>
      </c>
      <c r="L34">
        <v>29</v>
      </c>
      <c r="M34">
        <v>0</v>
      </c>
      <c r="N34" t="s">
        <v>17</v>
      </c>
      <c r="O34">
        <v>31</v>
      </c>
    </row>
    <row r="35" spans="1:15" x14ac:dyDescent="0.3">
      <c r="A35" s="2">
        <v>43502</v>
      </c>
      <c r="B35" t="s">
        <v>12</v>
      </c>
      <c r="C35" t="s">
        <v>13</v>
      </c>
      <c r="D35" t="s">
        <v>312</v>
      </c>
      <c r="E35">
        <v>2</v>
      </c>
      <c r="F35" t="s">
        <v>14</v>
      </c>
      <c r="G35">
        <v>2</v>
      </c>
      <c r="H35">
        <v>28</v>
      </c>
      <c r="I35">
        <v>24</v>
      </c>
      <c r="J35">
        <v>208</v>
      </c>
      <c r="K35">
        <v>165</v>
      </c>
      <c r="L35">
        <v>29</v>
      </c>
      <c r="M35">
        <v>0</v>
      </c>
      <c r="N35" t="s">
        <v>17</v>
      </c>
      <c r="O35">
        <v>22</v>
      </c>
    </row>
    <row r="36" spans="1:15" x14ac:dyDescent="0.3">
      <c r="A36" s="2">
        <v>43502</v>
      </c>
      <c r="B36" t="s">
        <v>12</v>
      </c>
      <c r="C36" t="s">
        <v>13</v>
      </c>
      <c r="D36" t="s">
        <v>312</v>
      </c>
      <c r="E36">
        <v>2</v>
      </c>
      <c r="F36" t="s">
        <v>14</v>
      </c>
      <c r="G36">
        <v>2</v>
      </c>
      <c r="H36">
        <v>28</v>
      </c>
      <c r="I36">
        <v>24</v>
      </c>
      <c r="J36">
        <v>208</v>
      </c>
      <c r="K36">
        <v>165</v>
      </c>
      <c r="L36">
        <v>29</v>
      </c>
      <c r="M36">
        <v>0</v>
      </c>
      <c r="N36" t="s">
        <v>17</v>
      </c>
      <c r="O36">
        <v>35</v>
      </c>
    </row>
    <row r="37" spans="1:15" x14ac:dyDescent="0.3">
      <c r="A37" s="2">
        <v>43502</v>
      </c>
      <c r="B37" t="s">
        <v>12</v>
      </c>
      <c r="C37" t="s">
        <v>13</v>
      </c>
      <c r="D37" t="s">
        <v>312</v>
      </c>
      <c r="E37">
        <v>2</v>
      </c>
      <c r="F37" t="s">
        <v>14</v>
      </c>
      <c r="G37">
        <v>2</v>
      </c>
      <c r="H37">
        <v>28</v>
      </c>
      <c r="I37">
        <v>24</v>
      </c>
      <c r="J37">
        <v>208</v>
      </c>
      <c r="K37">
        <v>165</v>
      </c>
      <c r="L37">
        <v>29</v>
      </c>
      <c r="M37">
        <v>0</v>
      </c>
      <c r="N37" t="s">
        <v>17</v>
      </c>
      <c r="O37">
        <v>33</v>
      </c>
    </row>
    <row r="38" spans="1:15" x14ac:dyDescent="0.3">
      <c r="A38" s="2">
        <v>43502</v>
      </c>
      <c r="B38" t="s">
        <v>12</v>
      </c>
      <c r="C38" t="s">
        <v>13</v>
      </c>
      <c r="D38" t="s">
        <v>312</v>
      </c>
      <c r="E38">
        <v>2</v>
      </c>
      <c r="F38" t="s">
        <v>14</v>
      </c>
      <c r="G38">
        <v>2</v>
      </c>
      <c r="H38">
        <v>28</v>
      </c>
      <c r="I38">
        <v>24</v>
      </c>
      <c r="J38">
        <v>208</v>
      </c>
      <c r="K38">
        <v>165</v>
      </c>
      <c r="L38">
        <v>29</v>
      </c>
      <c r="M38">
        <v>0</v>
      </c>
      <c r="N38" t="s">
        <v>17</v>
      </c>
      <c r="O38">
        <v>46</v>
      </c>
    </row>
    <row r="39" spans="1:15" x14ac:dyDescent="0.3">
      <c r="A39" s="2">
        <v>43502</v>
      </c>
      <c r="B39" t="s">
        <v>12</v>
      </c>
      <c r="C39" t="s">
        <v>13</v>
      </c>
      <c r="D39" t="s">
        <v>312</v>
      </c>
      <c r="E39">
        <v>2</v>
      </c>
      <c r="F39" t="s">
        <v>14</v>
      </c>
      <c r="G39">
        <v>2</v>
      </c>
      <c r="H39">
        <v>28</v>
      </c>
      <c r="I39">
        <v>24</v>
      </c>
      <c r="J39">
        <v>208</v>
      </c>
      <c r="K39">
        <v>165</v>
      </c>
      <c r="L39">
        <v>29</v>
      </c>
      <c r="M39">
        <v>0</v>
      </c>
      <c r="N39" t="s">
        <v>17</v>
      </c>
      <c r="O39">
        <v>27</v>
      </c>
    </row>
    <row r="40" spans="1:15" x14ac:dyDescent="0.3">
      <c r="A40" s="2">
        <v>43502</v>
      </c>
      <c r="B40" t="s">
        <v>12</v>
      </c>
      <c r="C40" t="s">
        <v>13</v>
      </c>
      <c r="D40" t="s">
        <v>312</v>
      </c>
      <c r="E40">
        <v>2</v>
      </c>
      <c r="F40" t="s">
        <v>14</v>
      </c>
      <c r="G40">
        <v>2</v>
      </c>
      <c r="H40">
        <v>28</v>
      </c>
      <c r="I40">
        <v>24</v>
      </c>
      <c r="J40">
        <v>208</v>
      </c>
      <c r="K40">
        <v>165</v>
      </c>
      <c r="L40">
        <v>29</v>
      </c>
      <c r="M40">
        <v>0</v>
      </c>
      <c r="N40" t="s">
        <v>17</v>
      </c>
      <c r="O40">
        <v>30</v>
      </c>
    </row>
    <row r="41" spans="1:15" x14ac:dyDescent="0.3">
      <c r="A41" s="2">
        <v>43502</v>
      </c>
      <c r="B41" t="s">
        <v>12</v>
      </c>
      <c r="C41" t="s">
        <v>13</v>
      </c>
      <c r="D41" t="s">
        <v>312</v>
      </c>
      <c r="E41">
        <v>2</v>
      </c>
      <c r="F41" t="s">
        <v>14</v>
      </c>
      <c r="G41">
        <v>2</v>
      </c>
      <c r="H41">
        <v>28</v>
      </c>
      <c r="I41">
        <v>24</v>
      </c>
      <c r="J41">
        <v>208</v>
      </c>
      <c r="K41">
        <v>165</v>
      </c>
      <c r="L41">
        <v>29</v>
      </c>
      <c r="M41">
        <v>0</v>
      </c>
      <c r="N41" t="s">
        <v>17</v>
      </c>
      <c r="O41">
        <v>36</v>
      </c>
    </row>
    <row r="42" spans="1:15" x14ac:dyDescent="0.3">
      <c r="A42" s="2">
        <v>43502</v>
      </c>
      <c r="B42" t="s">
        <v>12</v>
      </c>
      <c r="C42" t="s">
        <v>13</v>
      </c>
      <c r="D42" t="s">
        <v>312</v>
      </c>
      <c r="E42">
        <v>2</v>
      </c>
      <c r="F42" t="s">
        <v>14</v>
      </c>
      <c r="G42">
        <v>2</v>
      </c>
      <c r="H42">
        <v>28</v>
      </c>
      <c r="I42">
        <v>24</v>
      </c>
      <c r="J42">
        <v>208</v>
      </c>
      <c r="K42">
        <v>165</v>
      </c>
      <c r="L42">
        <v>29</v>
      </c>
      <c r="M42">
        <v>0</v>
      </c>
      <c r="N42" t="s">
        <v>17</v>
      </c>
      <c r="O42">
        <v>28</v>
      </c>
    </row>
    <row r="43" spans="1:15" x14ac:dyDescent="0.3">
      <c r="A43" s="2">
        <v>43502</v>
      </c>
      <c r="B43" t="s">
        <v>12</v>
      </c>
      <c r="C43" t="s">
        <v>13</v>
      </c>
      <c r="D43" t="s">
        <v>312</v>
      </c>
      <c r="E43">
        <v>2</v>
      </c>
      <c r="F43" t="s">
        <v>14</v>
      </c>
      <c r="G43">
        <v>2</v>
      </c>
      <c r="H43">
        <v>28</v>
      </c>
      <c r="I43">
        <v>24</v>
      </c>
      <c r="J43">
        <v>208</v>
      </c>
      <c r="K43">
        <v>165</v>
      </c>
      <c r="L43">
        <v>29</v>
      </c>
      <c r="M43">
        <v>0</v>
      </c>
      <c r="N43" t="s">
        <v>17</v>
      </c>
      <c r="O43">
        <v>48</v>
      </c>
    </row>
    <row r="44" spans="1:15" x14ac:dyDescent="0.3">
      <c r="A44" s="2">
        <v>43502</v>
      </c>
      <c r="B44" t="s">
        <v>12</v>
      </c>
      <c r="C44" t="s">
        <v>13</v>
      </c>
      <c r="D44" t="s">
        <v>312</v>
      </c>
      <c r="E44">
        <v>2</v>
      </c>
      <c r="F44" t="s">
        <v>14</v>
      </c>
      <c r="G44">
        <v>2</v>
      </c>
      <c r="H44">
        <v>28</v>
      </c>
      <c r="I44">
        <v>24</v>
      </c>
      <c r="J44">
        <v>208</v>
      </c>
      <c r="K44">
        <v>165</v>
      </c>
      <c r="L44">
        <v>29</v>
      </c>
      <c r="M44">
        <v>0</v>
      </c>
      <c r="N44" t="s">
        <v>17</v>
      </c>
      <c r="O44">
        <v>36</v>
      </c>
    </row>
    <row r="45" spans="1:15" x14ac:dyDescent="0.3">
      <c r="A45" s="2">
        <v>43502</v>
      </c>
      <c r="B45" t="s">
        <v>12</v>
      </c>
      <c r="C45" t="s">
        <v>13</v>
      </c>
      <c r="D45" t="s">
        <v>312</v>
      </c>
      <c r="E45">
        <v>2</v>
      </c>
      <c r="F45" t="s">
        <v>14</v>
      </c>
      <c r="G45">
        <v>2</v>
      </c>
      <c r="H45">
        <v>28</v>
      </c>
      <c r="I45">
        <v>24</v>
      </c>
      <c r="J45">
        <v>208</v>
      </c>
      <c r="K45">
        <v>165</v>
      </c>
      <c r="L45">
        <v>29</v>
      </c>
      <c r="M45">
        <v>0</v>
      </c>
      <c r="N45" t="s">
        <v>17</v>
      </c>
      <c r="O45">
        <v>26</v>
      </c>
    </row>
    <row r="46" spans="1:15" x14ac:dyDescent="0.3">
      <c r="A46" s="2">
        <v>43502</v>
      </c>
      <c r="B46" t="s">
        <v>12</v>
      </c>
      <c r="C46" t="s">
        <v>13</v>
      </c>
      <c r="D46" t="s">
        <v>312</v>
      </c>
      <c r="E46">
        <v>2</v>
      </c>
      <c r="F46" t="s">
        <v>14</v>
      </c>
      <c r="G46">
        <v>2</v>
      </c>
      <c r="H46">
        <v>28</v>
      </c>
      <c r="I46">
        <v>24</v>
      </c>
      <c r="J46">
        <v>208</v>
      </c>
      <c r="K46">
        <v>165</v>
      </c>
      <c r="L46">
        <v>29</v>
      </c>
      <c r="M46">
        <v>0</v>
      </c>
      <c r="N46" t="s">
        <v>17</v>
      </c>
      <c r="O46">
        <v>29</v>
      </c>
    </row>
    <row r="47" spans="1:15" x14ac:dyDescent="0.3">
      <c r="A47" s="2">
        <v>43502</v>
      </c>
      <c r="B47" t="s">
        <v>12</v>
      </c>
      <c r="C47" t="s">
        <v>13</v>
      </c>
      <c r="D47" t="s">
        <v>312</v>
      </c>
      <c r="E47">
        <v>2</v>
      </c>
      <c r="F47" t="s">
        <v>14</v>
      </c>
      <c r="G47">
        <v>2</v>
      </c>
      <c r="H47">
        <v>28</v>
      </c>
      <c r="I47">
        <v>24</v>
      </c>
      <c r="J47">
        <v>208</v>
      </c>
      <c r="K47">
        <v>165</v>
      </c>
      <c r="L47">
        <v>29</v>
      </c>
      <c r="M47">
        <v>0</v>
      </c>
      <c r="N47" t="s">
        <v>17</v>
      </c>
      <c r="O47">
        <v>31</v>
      </c>
    </row>
    <row r="48" spans="1:15" x14ac:dyDescent="0.3">
      <c r="A48" s="2">
        <v>43502</v>
      </c>
      <c r="B48" t="s">
        <v>12</v>
      </c>
      <c r="C48" t="s">
        <v>13</v>
      </c>
      <c r="D48" t="s">
        <v>312</v>
      </c>
      <c r="E48">
        <v>2</v>
      </c>
      <c r="F48" t="s">
        <v>14</v>
      </c>
      <c r="G48">
        <v>2</v>
      </c>
      <c r="H48">
        <v>28</v>
      </c>
      <c r="I48">
        <v>24</v>
      </c>
      <c r="J48">
        <v>208</v>
      </c>
      <c r="K48">
        <v>165</v>
      </c>
      <c r="L48">
        <v>29</v>
      </c>
      <c r="M48">
        <v>0</v>
      </c>
      <c r="N48" t="s">
        <v>17</v>
      </c>
      <c r="O48">
        <v>47</v>
      </c>
    </row>
    <row r="49" spans="1:15" x14ac:dyDescent="0.3">
      <c r="A49" s="2">
        <v>43502</v>
      </c>
      <c r="B49" t="s">
        <v>12</v>
      </c>
      <c r="C49" t="s">
        <v>13</v>
      </c>
      <c r="D49" t="s">
        <v>312</v>
      </c>
      <c r="E49">
        <v>2</v>
      </c>
      <c r="F49" t="s">
        <v>14</v>
      </c>
      <c r="G49">
        <v>2</v>
      </c>
      <c r="H49">
        <v>28</v>
      </c>
      <c r="I49">
        <v>24</v>
      </c>
      <c r="J49">
        <v>208</v>
      </c>
      <c r="K49">
        <v>165</v>
      </c>
      <c r="L49">
        <v>29</v>
      </c>
      <c r="M49">
        <v>0</v>
      </c>
      <c r="N49" t="s">
        <v>17</v>
      </c>
      <c r="O49">
        <v>21</v>
      </c>
    </row>
    <row r="50" spans="1:15" x14ac:dyDescent="0.3">
      <c r="A50" s="2">
        <v>43502</v>
      </c>
      <c r="B50" t="s">
        <v>12</v>
      </c>
      <c r="C50" t="s">
        <v>13</v>
      </c>
      <c r="D50" t="s">
        <v>312</v>
      </c>
      <c r="E50">
        <v>2</v>
      </c>
      <c r="F50" t="s">
        <v>14</v>
      </c>
      <c r="G50">
        <v>2</v>
      </c>
      <c r="H50">
        <v>28</v>
      </c>
      <c r="I50">
        <v>24</v>
      </c>
      <c r="J50">
        <v>208</v>
      </c>
      <c r="K50">
        <v>165</v>
      </c>
      <c r="L50">
        <v>29</v>
      </c>
      <c r="M50">
        <v>0</v>
      </c>
      <c r="N50" t="s">
        <v>17</v>
      </c>
      <c r="O50">
        <v>22</v>
      </c>
    </row>
    <row r="51" spans="1:15" x14ac:dyDescent="0.3">
      <c r="A51" s="2">
        <v>43502</v>
      </c>
      <c r="B51" t="s">
        <v>12</v>
      </c>
      <c r="C51" t="s">
        <v>13</v>
      </c>
      <c r="D51" t="s">
        <v>312</v>
      </c>
      <c r="E51">
        <v>2</v>
      </c>
      <c r="F51" t="s">
        <v>14</v>
      </c>
      <c r="G51">
        <v>2</v>
      </c>
      <c r="H51">
        <v>28</v>
      </c>
      <c r="I51">
        <v>24</v>
      </c>
      <c r="J51">
        <v>208</v>
      </c>
      <c r="K51">
        <v>165</v>
      </c>
      <c r="L51">
        <v>29</v>
      </c>
      <c r="M51">
        <v>0</v>
      </c>
      <c r="N51" t="s">
        <v>17</v>
      </c>
      <c r="O51">
        <v>47</v>
      </c>
    </row>
    <row r="52" spans="1:15" x14ac:dyDescent="0.3">
      <c r="A52" s="2">
        <v>43502</v>
      </c>
      <c r="B52" t="s">
        <v>12</v>
      </c>
      <c r="C52" t="s">
        <v>13</v>
      </c>
      <c r="D52" t="s">
        <v>312</v>
      </c>
      <c r="E52">
        <v>3</v>
      </c>
      <c r="F52" t="s">
        <v>14</v>
      </c>
      <c r="G52">
        <v>2</v>
      </c>
      <c r="H52">
        <v>40</v>
      </c>
      <c r="I52">
        <v>30</v>
      </c>
      <c r="J52">
        <v>165</v>
      </c>
      <c r="K52">
        <f>173+182</f>
        <v>355</v>
      </c>
      <c r="L52">
        <v>33</v>
      </c>
      <c r="M52">
        <v>0</v>
      </c>
      <c r="N52" t="s">
        <v>18</v>
      </c>
      <c r="O52">
        <v>44</v>
      </c>
    </row>
    <row r="53" spans="1:15" x14ac:dyDescent="0.3">
      <c r="A53" s="2">
        <v>43502</v>
      </c>
      <c r="B53" t="s">
        <v>12</v>
      </c>
      <c r="C53" t="s">
        <v>13</v>
      </c>
      <c r="D53" t="s">
        <v>312</v>
      </c>
      <c r="E53">
        <v>3</v>
      </c>
      <c r="F53" t="s">
        <v>14</v>
      </c>
      <c r="G53">
        <v>2</v>
      </c>
      <c r="H53">
        <v>40</v>
      </c>
      <c r="I53">
        <v>30</v>
      </c>
      <c r="J53">
        <v>165</v>
      </c>
      <c r="K53">
        <f t="shared" ref="K53:K76" si="1">173+182</f>
        <v>355</v>
      </c>
      <c r="L53">
        <v>33</v>
      </c>
      <c r="M53">
        <v>0</v>
      </c>
      <c r="N53" t="s">
        <v>18</v>
      </c>
      <c r="O53">
        <v>67</v>
      </c>
    </row>
    <row r="54" spans="1:15" x14ac:dyDescent="0.3">
      <c r="A54" s="2">
        <v>43502</v>
      </c>
      <c r="B54" t="s">
        <v>12</v>
      </c>
      <c r="C54" t="s">
        <v>13</v>
      </c>
      <c r="D54" t="s">
        <v>312</v>
      </c>
      <c r="E54">
        <v>3</v>
      </c>
      <c r="F54" t="s">
        <v>14</v>
      </c>
      <c r="G54">
        <v>2</v>
      </c>
      <c r="H54">
        <v>40</v>
      </c>
      <c r="I54">
        <v>30</v>
      </c>
      <c r="J54">
        <v>165</v>
      </c>
      <c r="K54">
        <f t="shared" si="1"/>
        <v>355</v>
      </c>
      <c r="L54">
        <v>33</v>
      </c>
      <c r="M54">
        <v>0</v>
      </c>
      <c r="N54" t="s">
        <v>18</v>
      </c>
      <c r="O54">
        <v>25</v>
      </c>
    </row>
    <row r="55" spans="1:15" x14ac:dyDescent="0.3">
      <c r="A55" s="2">
        <v>43502</v>
      </c>
      <c r="B55" t="s">
        <v>12</v>
      </c>
      <c r="C55" t="s">
        <v>13</v>
      </c>
      <c r="D55" t="s">
        <v>312</v>
      </c>
      <c r="E55">
        <v>3</v>
      </c>
      <c r="F55" t="s">
        <v>14</v>
      </c>
      <c r="G55">
        <v>2</v>
      </c>
      <c r="H55">
        <v>40</v>
      </c>
      <c r="I55">
        <v>30</v>
      </c>
      <c r="J55">
        <v>165</v>
      </c>
      <c r="K55">
        <f t="shared" si="1"/>
        <v>355</v>
      </c>
      <c r="L55">
        <v>33</v>
      </c>
      <c r="M55">
        <v>0</v>
      </c>
      <c r="N55" t="s">
        <v>18</v>
      </c>
      <c r="O55">
        <v>47</v>
      </c>
    </row>
    <row r="56" spans="1:15" x14ac:dyDescent="0.3">
      <c r="A56" s="2">
        <v>43502</v>
      </c>
      <c r="B56" t="s">
        <v>12</v>
      </c>
      <c r="C56" t="s">
        <v>13</v>
      </c>
      <c r="D56" t="s">
        <v>312</v>
      </c>
      <c r="E56">
        <v>3</v>
      </c>
      <c r="F56" t="s">
        <v>14</v>
      </c>
      <c r="G56">
        <v>2</v>
      </c>
      <c r="H56">
        <v>40</v>
      </c>
      <c r="I56">
        <v>30</v>
      </c>
      <c r="J56">
        <v>165</v>
      </c>
      <c r="K56">
        <f t="shared" si="1"/>
        <v>355</v>
      </c>
      <c r="L56">
        <v>33</v>
      </c>
      <c r="M56">
        <v>0</v>
      </c>
      <c r="N56" t="s">
        <v>18</v>
      </c>
      <c r="O56">
        <v>19</v>
      </c>
    </row>
    <row r="57" spans="1:15" x14ac:dyDescent="0.3">
      <c r="A57" s="2">
        <v>43502</v>
      </c>
      <c r="B57" t="s">
        <v>12</v>
      </c>
      <c r="C57" t="s">
        <v>13</v>
      </c>
      <c r="D57" t="s">
        <v>312</v>
      </c>
      <c r="E57">
        <v>3</v>
      </c>
      <c r="F57" t="s">
        <v>14</v>
      </c>
      <c r="G57">
        <v>2</v>
      </c>
      <c r="H57">
        <v>40</v>
      </c>
      <c r="I57">
        <v>30</v>
      </c>
      <c r="J57">
        <v>165</v>
      </c>
      <c r="K57">
        <f t="shared" si="1"/>
        <v>355</v>
      </c>
      <c r="L57">
        <v>33</v>
      </c>
      <c r="M57">
        <v>0</v>
      </c>
      <c r="N57" t="s">
        <v>18</v>
      </c>
      <c r="O57">
        <v>33</v>
      </c>
    </row>
    <row r="58" spans="1:15" x14ac:dyDescent="0.3">
      <c r="A58" s="2">
        <v>43502</v>
      </c>
      <c r="B58" t="s">
        <v>12</v>
      </c>
      <c r="C58" t="s">
        <v>13</v>
      </c>
      <c r="D58" t="s">
        <v>312</v>
      </c>
      <c r="E58">
        <v>3</v>
      </c>
      <c r="F58" t="s">
        <v>14</v>
      </c>
      <c r="G58">
        <v>2</v>
      </c>
      <c r="H58">
        <v>40</v>
      </c>
      <c r="I58">
        <v>30</v>
      </c>
      <c r="J58">
        <v>165</v>
      </c>
      <c r="K58">
        <f t="shared" si="1"/>
        <v>355</v>
      </c>
      <c r="L58">
        <v>33</v>
      </c>
      <c r="M58">
        <v>0</v>
      </c>
      <c r="N58" t="s">
        <v>18</v>
      </c>
      <c r="O58">
        <v>51</v>
      </c>
    </row>
    <row r="59" spans="1:15" x14ac:dyDescent="0.3">
      <c r="A59" s="2">
        <v>43502</v>
      </c>
      <c r="B59" t="s">
        <v>12</v>
      </c>
      <c r="C59" t="s">
        <v>13</v>
      </c>
      <c r="D59" t="s">
        <v>312</v>
      </c>
      <c r="E59">
        <v>3</v>
      </c>
      <c r="F59" t="s">
        <v>14</v>
      </c>
      <c r="G59">
        <v>2</v>
      </c>
      <c r="H59">
        <v>40</v>
      </c>
      <c r="I59">
        <v>30</v>
      </c>
      <c r="J59">
        <v>165</v>
      </c>
      <c r="K59">
        <f t="shared" si="1"/>
        <v>355</v>
      </c>
      <c r="L59">
        <v>33</v>
      </c>
      <c r="M59">
        <v>0</v>
      </c>
      <c r="N59" t="s">
        <v>18</v>
      </c>
      <c r="O59">
        <v>39</v>
      </c>
    </row>
    <row r="60" spans="1:15" x14ac:dyDescent="0.3">
      <c r="A60" s="2">
        <v>43502</v>
      </c>
      <c r="B60" t="s">
        <v>12</v>
      </c>
      <c r="C60" t="s">
        <v>13</v>
      </c>
      <c r="D60" t="s">
        <v>312</v>
      </c>
      <c r="E60">
        <v>3</v>
      </c>
      <c r="F60" t="s">
        <v>14</v>
      </c>
      <c r="G60">
        <v>2</v>
      </c>
      <c r="H60">
        <v>40</v>
      </c>
      <c r="I60">
        <v>30</v>
      </c>
      <c r="J60">
        <v>165</v>
      </c>
      <c r="K60">
        <f t="shared" si="1"/>
        <v>355</v>
      </c>
      <c r="L60">
        <v>33</v>
      </c>
      <c r="M60">
        <v>0</v>
      </c>
      <c r="N60" t="s">
        <v>18</v>
      </c>
      <c r="O60">
        <v>27</v>
      </c>
    </row>
    <row r="61" spans="1:15" x14ac:dyDescent="0.3">
      <c r="A61" s="2">
        <v>43502</v>
      </c>
      <c r="B61" t="s">
        <v>12</v>
      </c>
      <c r="C61" t="s">
        <v>13</v>
      </c>
      <c r="D61" t="s">
        <v>312</v>
      </c>
      <c r="E61">
        <v>3</v>
      </c>
      <c r="F61" t="s">
        <v>14</v>
      </c>
      <c r="G61">
        <v>2</v>
      </c>
      <c r="H61">
        <v>40</v>
      </c>
      <c r="I61">
        <v>30</v>
      </c>
      <c r="J61">
        <v>165</v>
      </c>
      <c r="K61">
        <f t="shared" si="1"/>
        <v>355</v>
      </c>
      <c r="L61">
        <v>33</v>
      </c>
      <c r="M61">
        <v>0</v>
      </c>
      <c r="N61" t="s">
        <v>18</v>
      </c>
      <c r="O61">
        <v>32</v>
      </c>
    </row>
    <row r="62" spans="1:15" x14ac:dyDescent="0.3">
      <c r="A62" s="2">
        <v>43502</v>
      </c>
      <c r="B62" t="s">
        <v>12</v>
      </c>
      <c r="C62" t="s">
        <v>13</v>
      </c>
      <c r="D62" t="s">
        <v>312</v>
      </c>
      <c r="E62">
        <v>3</v>
      </c>
      <c r="F62" t="s">
        <v>14</v>
      </c>
      <c r="G62">
        <v>2</v>
      </c>
      <c r="H62">
        <v>40</v>
      </c>
      <c r="I62">
        <v>30</v>
      </c>
      <c r="J62">
        <v>165</v>
      </c>
      <c r="K62">
        <f t="shared" si="1"/>
        <v>355</v>
      </c>
      <c r="L62">
        <v>33</v>
      </c>
      <c r="M62">
        <v>0</v>
      </c>
      <c r="N62" t="s">
        <v>18</v>
      </c>
      <c r="O62">
        <v>31</v>
      </c>
    </row>
    <row r="63" spans="1:15" x14ac:dyDescent="0.3">
      <c r="A63" s="2">
        <v>43502</v>
      </c>
      <c r="B63" t="s">
        <v>12</v>
      </c>
      <c r="C63" t="s">
        <v>13</v>
      </c>
      <c r="D63" t="s">
        <v>312</v>
      </c>
      <c r="E63">
        <v>3</v>
      </c>
      <c r="F63" t="s">
        <v>14</v>
      </c>
      <c r="G63">
        <v>2</v>
      </c>
      <c r="H63">
        <v>40</v>
      </c>
      <c r="I63">
        <v>30</v>
      </c>
      <c r="J63">
        <v>165</v>
      </c>
      <c r="K63">
        <f t="shared" si="1"/>
        <v>355</v>
      </c>
      <c r="L63">
        <v>33</v>
      </c>
      <c r="M63">
        <v>0</v>
      </c>
      <c r="N63" t="s">
        <v>18</v>
      </c>
      <c r="O63">
        <v>35</v>
      </c>
    </row>
    <row r="64" spans="1:15" x14ac:dyDescent="0.3">
      <c r="A64" s="2">
        <v>43502</v>
      </c>
      <c r="B64" t="s">
        <v>12</v>
      </c>
      <c r="C64" t="s">
        <v>13</v>
      </c>
      <c r="D64" t="s">
        <v>312</v>
      </c>
      <c r="E64">
        <v>3</v>
      </c>
      <c r="F64" t="s">
        <v>14</v>
      </c>
      <c r="G64">
        <v>2</v>
      </c>
      <c r="H64">
        <v>40</v>
      </c>
      <c r="I64">
        <v>30</v>
      </c>
      <c r="J64">
        <v>165</v>
      </c>
      <c r="K64">
        <f t="shared" si="1"/>
        <v>355</v>
      </c>
      <c r="L64">
        <v>33</v>
      </c>
      <c r="M64">
        <v>0</v>
      </c>
      <c r="N64" t="s">
        <v>18</v>
      </c>
      <c r="O64">
        <v>44</v>
      </c>
    </row>
    <row r="65" spans="1:15" x14ac:dyDescent="0.3">
      <c r="A65" s="2">
        <v>43502</v>
      </c>
      <c r="B65" t="s">
        <v>12</v>
      </c>
      <c r="C65" t="s">
        <v>13</v>
      </c>
      <c r="D65" t="s">
        <v>312</v>
      </c>
      <c r="E65">
        <v>3</v>
      </c>
      <c r="F65" t="s">
        <v>14</v>
      </c>
      <c r="G65">
        <v>2</v>
      </c>
      <c r="H65">
        <v>40</v>
      </c>
      <c r="I65">
        <v>30</v>
      </c>
      <c r="J65">
        <v>165</v>
      </c>
      <c r="K65">
        <f t="shared" si="1"/>
        <v>355</v>
      </c>
      <c r="L65">
        <v>33</v>
      </c>
      <c r="M65">
        <v>0</v>
      </c>
      <c r="N65" t="s">
        <v>18</v>
      </c>
      <c r="O65">
        <v>52</v>
      </c>
    </row>
    <row r="66" spans="1:15" x14ac:dyDescent="0.3">
      <c r="A66" s="2">
        <v>43502</v>
      </c>
      <c r="B66" t="s">
        <v>12</v>
      </c>
      <c r="C66" t="s">
        <v>13</v>
      </c>
      <c r="D66" t="s">
        <v>312</v>
      </c>
      <c r="E66">
        <v>3</v>
      </c>
      <c r="F66" t="s">
        <v>14</v>
      </c>
      <c r="G66">
        <v>2</v>
      </c>
      <c r="H66">
        <v>40</v>
      </c>
      <c r="I66">
        <v>30</v>
      </c>
      <c r="J66">
        <v>165</v>
      </c>
      <c r="K66">
        <f t="shared" si="1"/>
        <v>355</v>
      </c>
      <c r="L66">
        <v>33</v>
      </c>
      <c r="M66">
        <v>0</v>
      </c>
      <c r="N66" t="s">
        <v>18</v>
      </c>
      <c r="O66">
        <v>39</v>
      </c>
    </row>
    <row r="67" spans="1:15" x14ac:dyDescent="0.3">
      <c r="A67" s="2">
        <v>43502</v>
      </c>
      <c r="B67" t="s">
        <v>12</v>
      </c>
      <c r="C67" t="s">
        <v>13</v>
      </c>
      <c r="D67" t="s">
        <v>312</v>
      </c>
      <c r="E67">
        <v>3</v>
      </c>
      <c r="F67" t="s">
        <v>14</v>
      </c>
      <c r="G67">
        <v>2</v>
      </c>
      <c r="H67">
        <v>40</v>
      </c>
      <c r="I67">
        <v>30</v>
      </c>
      <c r="J67">
        <v>165</v>
      </c>
      <c r="K67">
        <f t="shared" si="1"/>
        <v>355</v>
      </c>
      <c r="L67">
        <v>33</v>
      </c>
      <c r="M67">
        <v>0</v>
      </c>
      <c r="N67" t="s">
        <v>18</v>
      </c>
      <c r="O67">
        <v>64</v>
      </c>
    </row>
    <row r="68" spans="1:15" x14ac:dyDescent="0.3">
      <c r="A68" s="2">
        <v>43502</v>
      </c>
      <c r="B68" t="s">
        <v>12</v>
      </c>
      <c r="C68" t="s">
        <v>13</v>
      </c>
      <c r="D68" t="s">
        <v>312</v>
      </c>
      <c r="E68">
        <v>3</v>
      </c>
      <c r="F68" t="s">
        <v>14</v>
      </c>
      <c r="G68">
        <v>2</v>
      </c>
      <c r="H68">
        <v>40</v>
      </c>
      <c r="I68">
        <v>30</v>
      </c>
      <c r="J68">
        <v>165</v>
      </c>
      <c r="K68">
        <f t="shared" si="1"/>
        <v>355</v>
      </c>
      <c r="L68">
        <v>33</v>
      </c>
      <c r="M68">
        <v>0</v>
      </c>
      <c r="N68" t="s">
        <v>18</v>
      </c>
      <c r="O68">
        <v>41</v>
      </c>
    </row>
    <row r="69" spans="1:15" x14ac:dyDescent="0.3">
      <c r="A69" s="2">
        <v>43502</v>
      </c>
      <c r="B69" t="s">
        <v>12</v>
      </c>
      <c r="C69" t="s">
        <v>13</v>
      </c>
      <c r="D69" t="s">
        <v>312</v>
      </c>
      <c r="E69">
        <v>3</v>
      </c>
      <c r="F69" t="s">
        <v>14</v>
      </c>
      <c r="G69">
        <v>2</v>
      </c>
      <c r="H69">
        <v>40</v>
      </c>
      <c r="I69">
        <v>30</v>
      </c>
      <c r="J69">
        <v>165</v>
      </c>
      <c r="K69">
        <f t="shared" si="1"/>
        <v>355</v>
      </c>
      <c r="L69">
        <v>33</v>
      </c>
      <c r="M69">
        <v>0</v>
      </c>
      <c r="N69" t="s">
        <v>18</v>
      </c>
      <c r="O69">
        <v>34</v>
      </c>
    </row>
    <row r="70" spans="1:15" x14ac:dyDescent="0.3">
      <c r="A70" s="2">
        <v>43502</v>
      </c>
      <c r="B70" t="s">
        <v>12</v>
      </c>
      <c r="C70" t="s">
        <v>13</v>
      </c>
      <c r="D70" t="s">
        <v>312</v>
      </c>
      <c r="E70">
        <v>3</v>
      </c>
      <c r="F70" t="s">
        <v>14</v>
      </c>
      <c r="G70">
        <v>2</v>
      </c>
      <c r="H70">
        <v>40</v>
      </c>
      <c r="I70">
        <v>30</v>
      </c>
      <c r="J70">
        <v>165</v>
      </c>
      <c r="K70">
        <f t="shared" si="1"/>
        <v>355</v>
      </c>
      <c r="L70">
        <v>33</v>
      </c>
      <c r="M70">
        <v>0</v>
      </c>
      <c r="N70" t="s">
        <v>18</v>
      </c>
      <c r="O70">
        <v>52</v>
      </c>
    </row>
    <row r="71" spans="1:15" x14ac:dyDescent="0.3">
      <c r="A71" s="2">
        <v>43502</v>
      </c>
      <c r="B71" t="s">
        <v>12</v>
      </c>
      <c r="C71" t="s">
        <v>13</v>
      </c>
      <c r="D71" t="s">
        <v>312</v>
      </c>
      <c r="E71">
        <v>3</v>
      </c>
      <c r="F71" t="s">
        <v>14</v>
      </c>
      <c r="G71">
        <v>2</v>
      </c>
      <c r="H71">
        <v>40</v>
      </c>
      <c r="I71">
        <v>30</v>
      </c>
      <c r="J71">
        <v>165</v>
      </c>
      <c r="K71">
        <f t="shared" si="1"/>
        <v>355</v>
      </c>
      <c r="L71">
        <v>33</v>
      </c>
      <c r="M71">
        <v>0</v>
      </c>
      <c r="N71" t="s">
        <v>18</v>
      </c>
      <c r="O71">
        <v>24</v>
      </c>
    </row>
    <row r="72" spans="1:15" x14ac:dyDescent="0.3">
      <c r="A72" s="2">
        <v>43502</v>
      </c>
      <c r="B72" t="s">
        <v>12</v>
      </c>
      <c r="C72" t="s">
        <v>13</v>
      </c>
      <c r="D72" t="s">
        <v>312</v>
      </c>
      <c r="E72">
        <v>3</v>
      </c>
      <c r="F72" t="s">
        <v>14</v>
      </c>
      <c r="G72">
        <v>2</v>
      </c>
      <c r="H72">
        <v>40</v>
      </c>
      <c r="I72">
        <v>30</v>
      </c>
      <c r="J72">
        <v>165</v>
      </c>
      <c r="K72">
        <f t="shared" si="1"/>
        <v>355</v>
      </c>
      <c r="L72">
        <v>33</v>
      </c>
      <c r="M72">
        <v>0</v>
      </c>
      <c r="N72" t="s">
        <v>18</v>
      </c>
      <c r="O72">
        <v>28</v>
      </c>
    </row>
    <row r="73" spans="1:15" x14ac:dyDescent="0.3">
      <c r="A73" s="2">
        <v>43502</v>
      </c>
      <c r="B73" t="s">
        <v>12</v>
      </c>
      <c r="C73" t="s">
        <v>13</v>
      </c>
      <c r="D73" t="s">
        <v>312</v>
      </c>
      <c r="E73">
        <v>3</v>
      </c>
      <c r="F73" t="s">
        <v>14</v>
      </c>
      <c r="G73">
        <v>2</v>
      </c>
      <c r="H73">
        <v>40</v>
      </c>
      <c r="I73">
        <v>30</v>
      </c>
      <c r="J73">
        <v>165</v>
      </c>
      <c r="K73">
        <f t="shared" si="1"/>
        <v>355</v>
      </c>
      <c r="L73">
        <v>33</v>
      </c>
      <c r="M73">
        <v>0</v>
      </c>
      <c r="N73" t="s">
        <v>18</v>
      </c>
      <c r="O73">
        <v>30</v>
      </c>
    </row>
    <row r="74" spans="1:15" x14ac:dyDescent="0.3">
      <c r="A74" s="2">
        <v>43502</v>
      </c>
      <c r="B74" t="s">
        <v>12</v>
      </c>
      <c r="C74" t="s">
        <v>13</v>
      </c>
      <c r="D74" t="s">
        <v>312</v>
      </c>
      <c r="E74">
        <v>3</v>
      </c>
      <c r="F74" t="s">
        <v>14</v>
      </c>
      <c r="G74">
        <v>2</v>
      </c>
      <c r="H74">
        <v>40</v>
      </c>
      <c r="I74">
        <v>30</v>
      </c>
      <c r="J74">
        <v>165</v>
      </c>
      <c r="K74">
        <f t="shared" si="1"/>
        <v>355</v>
      </c>
      <c r="L74">
        <v>33</v>
      </c>
      <c r="M74">
        <v>0</v>
      </c>
      <c r="N74" t="s">
        <v>18</v>
      </c>
      <c r="O74">
        <v>40</v>
      </c>
    </row>
    <row r="75" spans="1:15" x14ac:dyDescent="0.3">
      <c r="A75" s="2">
        <v>43502</v>
      </c>
      <c r="B75" t="s">
        <v>12</v>
      </c>
      <c r="C75" t="s">
        <v>13</v>
      </c>
      <c r="D75" t="s">
        <v>312</v>
      </c>
      <c r="E75">
        <v>3</v>
      </c>
      <c r="F75" t="s">
        <v>14</v>
      </c>
      <c r="G75">
        <v>2</v>
      </c>
      <c r="H75">
        <v>40</v>
      </c>
      <c r="I75">
        <v>30</v>
      </c>
      <c r="J75">
        <v>165</v>
      </c>
      <c r="K75">
        <f t="shared" si="1"/>
        <v>355</v>
      </c>
      <c r="L75">
        <v>33</v>
      </c>
      <c r="M75">
        <v>0</v>
      </c>
      <c r="N75" t="s">
        <v>18</v>
      </c>
      <c r="O75">
        <v>34</v>
      </c>
    </row>
    <row r="76" spans="1:15" x14ac:dyDescent="0.3">
      <c r="A76" s="2">
        <v>43502</v>
      </c>
      <c r="B76" t="s">
        <v>12</v>
      </c>
      <c r="C76" t="s">
        <v>13</v>
      </c>
      <c r="D76" t="s">
        <v>312</v>
      </c>
      <c r="E76">
        <v>3</v>
      </c>
      <c r="F76" t="s">
        <v>14</v>
      </c>
      <c r="G76">
        <v>2</v>
      </c>
      <c r="H76">
        <v>40</v>
      </c>
      <c r="I76">
        <v>30</v>
      </c>
      <c r="J76">
        <v>165</v>
      </c>
      <c r="K76">
        <f t="shared" si="1"/>
        <v>355</v>
      </c>
      <c r="L76">
        <v>33</v>
      </c>
      <c r="M76">
        <v>0</v>
      </c>
      <c r="N76" t="s">
        <v>18</v>
      </c>
      <c r="O76">
        <v>34</v>
      </c>
    </row>
    <row r="77" spans="1:15" x14ac:dyDescent="0.3">
      <c r="A77" s="2">
        <v>43502</v>
      </c>
      <c r="B77" t="s">
        <v>12</v>
      </c>
      <c r="C77" t="s">
        <v>13</v>
      </c>
      <c r="D77" t="s">
        <v>312</v>
      </c>
      <c r="E77">
        <v>4</v>
      </c>
      <c r="F77" t="s">
        <v>14</v>
      </c>
      <c r="G77">
        <v>2</v>
      </c>
      <c r="H77">
        <v>49</v>
      </c>
      <c r="I77">
        <v>26</v>
      </c>
      <c r="J77">
        <v>208</v>
      </c>
      <c r="K77">
        <f>326+25</f>
        <v>351</v>
      </c>
      <c r="L77">
        <v>81</v>
      </c>
      <c r="M77">
        <v>0</v>
      </c>
      <c r="N77" t="s">
        <v>19</v>
      </c>
      <c r="O77">
        <v>38</v>
      </c>
    </row>
    <row r="78" spans="1:15" x14ac:dyDescent="0.3">
      <c r="A78" s="2">
        <v>43502</v>
      </c>
      <c r="B78" t="s">
        <v>12</v>
      </c>
      <c r="C78" t="s">
        <v>13</v>
      </c>
      <c r="D78" t="s">
        <v>312</v>
      </c>
      <c r="E78">
        <v>4</v>
      </c>
      <c r="F78" t="s">
        <v>14</v>
      </c>
      <c r="G78">
        <v>2</v>
      </c>
      <c r="H78">
        <v>49</v>
      </c>
      <c r="I78">
        <v>26</v>
      </c>
      <c r="J78">
        <v>208</v>
      </c>
      <c r="K78">
        <f t="shared" ref="K78:K101" si="2">326+25</f>
        <v>351</v>
      </c>
      <c r="L78">
        <v>81</v>
      </c>
      <c r="M78">
        <v>0</v>
      </c>
      <c r="N78" t="s">
        <v>19</v>
      </c>
      <c r="O78">
        <v>32</v>
      </c>
    </row>
    <row r="79" spans="1:15" x14ac:dyDescent="0.3">
      <c r="A79" s="2">
        <v>43502</v>
      </c>
      <c r="B79" t="s">
        <v>12</v>
      </c>
      <c r="C79" t="s">
        <v>13</v>
      </c>
      <c r="D79" t="s">
        <v>312</v>
      </c>
      <c r="E79">
        <v>4</v>
      </c>
      <c r="F79" t="s">
        <v>14</v>
      </c>
      <c r="G79">
        <v>2</v>
      </c>
      <c r="H79">
        <v>49</v>
      </c>
      <c r="I79">
        <v>26</v>
      </c>
      <c r="J79">
        <v>208</v>
      </c>
      <c r="K79">
        <f t="shared" si="2"/>
        <v>351</v>
      </c>
      <c r="L79">
        <v>81</v>
      </c>
      <c r="M79">
        <v>0</v>
      </c>
      <c r="N79" t="s">
        <v>19</v>
      </c>
      <c r="O79">
        <v>44</v>
      </c>
    </row>
    <row r="80" spans="1:15" x14ac:dyDescent="0.3">
      <c r="A80" s="2">
        <v>43502</v>
      </c>
      <c r="B80" t="s">
        <v>12</v>
      </c>
      <c r="C80" t="s">
        <v>13</v>
      </c>
      <c r="D80" t="s">
        <v>312</v>
      </c>
      <c r="E80">
        <v>4</v>
      </c>
      <c r="F80" t="s">
        <v>14</v>
      </c>
      <c r="G80">
        <v>2</v>
      </c>
      <c r="H80">
        <v>49</v>
      </c>
      <c r="I80">
        <v>26</v>
      </c>
      <c r="J80">
        <v>208</v>
      </c>
      <c r="K80">
        <f t="shared" si="2"/>
        <v>351</v>
      </c>
      <c r="L80">
        <v>81</v>
      </c>
      <c r="M80">
        <v>0</v>
      </c>
      <c r="N80" t="s">
        <v>19</v>
      </c>
      <c r="O80">
        <v>23</v>
      </c>
    </row>
    <row r="81" spans="1:15" x14ac:dyDescent="0.3">
      <c r="A81" s="2">
        <v>43502</v>
      </c>
      <c r="B81" t="s">
        <v>12</v>
      </c>
      <c r="C81" t="s">
        <v>13</v>
      </c>
      <c r="D81" t="s">
        <v>312</v>
      </c>
      <c r="E81">
        <v>4</v>
      </c>
      <c r="F81" t="s">
        <v>14</v>
      </c>
      <c r="G81">
        <v>2</v>
      </c>
      <c r="H81">
        <v>49</v>
      </c>
      <c r="I81">
        <v>26</v>
      </c>
      <c r="J81">
        <v>208</v>
      </c>
      <c r="K81">
        <f t="shared" si="2"/>
        <v>351</v>
      </c>
      <c r="L81">
        <v>81</v>
      </c>
      <c r="M81">
        <v>0</v>
      </c>
      <c r="N81" t="s">
        <v>19</v>
      </c>
      <c r="O81">
        <v>51</v>
      </c>
    </row>
    <row r="82" spans="1:15" x14ac:dyDescent="0.3">
      <c r="A82" s="2">
        <v>43502</v>
      </c>
      <c r="B82" t="s">
        <v>12</v>
      </c>
      <c r="C82" t="s">
        <v>13</v>
      </c>
      <c r="D82" t="s">
        <v>312</v>
      </c>
      <c r="E82">
        <v>4</v>
      </c>
      <c r="F82" t="s">
        <v>14</v>
      </c>
      <c r="G82">
        <v>2</v>
      </c>
      <c r="H82">
        <v>49</v>
      </c>
      <c r="I82">
        <v>26</v>
      </c>
      <c r="J82">
        <v>208</v>
      </c>
      <c r="K82">
        <f t="shared" si="2"/>
        <v>351</v>
      </c>
      <c r="L82">
        <v>81</v>
      </c>
      <c r="M82">
        <v>0</v>
      </c>
      <c r="N82" t="s">
        <v>19</v>
      </c>
      <c r="O82">
        <v>36</v>
      </c>
    </row>
    <row r="83" spans="1:15" x14ac:dyDescent="0.3">
      <c r="A83" s="2">
        <v>43502</v>
      </c>
      <c r="B83" t="s">
        <v>12</v>
      </c>
      <c r="C83" t="s">
        <v>13</v>
      </c>
      <c r="D83" t="s">
        <v>312</v>
      </c>
      <c r="E83">
        <v>4</v>
      </c>
      <c r="F83" t="s">
        <v>14</v>
      </c>
      <c r="G83">
        <v>2</v>
      </c>
      <c r="H83">
        <v>49</v>
      </c>
      <c r="I83">
        <v>26</v>
      </c>
      <c r="J83">
        <v>208</v>
      </c>
      <c r="K83">
        <f t="shared" si="2"/>
        <v>351</v>
      </c>
      <c r="L83">
        <v>81</v>
      </c>
      <c r="M83">
        <v>0</v>
      </c>
      <c r="N83" t="s">
        <v>19</v>
      </c>
      <c r="O83">
        <v>39</v>
      </c>
    </row>
    <row r="84" spans="1:15" x14ac:dyDescent="0.3">
      <c r="A84" s="2">
        <v>43502</v>
      </c>
      <c r="B84" t="s">
        <v>12</v>
      </c>
      <c r="C84" t="s">
        <v>13</v>
      </c>
      <c r="D84" t="s">
        <v>312</v>
      </c>
      <c r="E84">
        <v>4</v>
      </c>
      <c r="F84" t="s">
        <v>14</v>
      </c>
      <c r="G84">
        <v>2</v>
      </c>
      <c r="H84">
        <v>49</v>
      </c>
      <c r="I84">
        <v>26</v>
      </c>
      <c r="J84">
        <v>208</v>
      </c>
      <c r="K84">
        <f t="shared" si="2"/>
        <v>351</v>
      </c>
      <c r="L84">
        <v>81</v>
      </c>
      <c r="M84">
        <v>0</v>
      </c>
      <c r="N84" t="s">
        <v>19</v>
      </c>
      <c r="O84">
        <v>25</v>
      </c>
    </row>
    <row r="85" spans="1:15" x14ac:dyDescent="0.3">
      <c r="A85" s="2">
        <v>43502</v>
      </c>
      <c r="B85" t="s">
        <v>12</v>
      </c>
      <c r="C85" t="s">
        <v>13</v>
      </c>
      <c r="D85" t="s">
        <v>312</v>
      </c>
      <c r="E85">
        <v>4</v>
      </c>
      <c r="F85" t="s">
        <v>14</v>
      </c>
      <c r="G85">
        <v>2</v>
      </c>
      <c r="H85">
        <v>49</v>
      </c>
      <c r="I85">
        <v>26</v>
      </c>
      <c r="J85">
        <v>208</v>
      </c>
      <c r="K85">
        <f t="shared" si="2"/>
        <v>351</v>
      </c>
      <c r="L85">
        <v>81</v>
      </c>
      <c r="M85">
        <v>0</v>
      </c>
      <c r="N85" t="s">
        <v>19</v>
      </c>
      <c r="O85">
        <v>35</v>
      </c>
    </row>
    <row r="86" spans="1:15" x14ac:dyDescent="0.3">
      <c r="A86" s="2">
        <v>43502</v>
      </c>
      <c r="B86" t="s">
        <v>12</v>
      </c>
      <c r="C86" t="s">
        <v>13</v>
      </c>
      <c r="D86" t="s">
        <v>312</v>
      </c>
      <c r="E86">
        <v>4</v>
      </c>
      <c r="F86" t="s">
        <v>14</v>
      </c>
      <c r="G86">
        <v>2</v>
      </c>
      <c r="H86">
        <v>49</v>
      </c>
      <c r="I86">
        <v>26</v>
      </c>
      <c r="J86">
        <v>208</v>
      </c>
      <c r="K86">
        <f t="shared" si="2"/>
        <v>351</v>
      </c>
      <c r="L86">
        <v>81</v>
      </c>
      <c r="M86">
        <v>0</v>
      </c>
      <c r="N86" t="s">
        <v>19</v>
      </c>
      <c r="O86">
        <v>33</v>
      </c>
    </row>
    <row r="87" spans="1:15" x14ac:dyDescent="0.3">
      <c r="A87" s="2">
        <v>43502</v>
      </c>
      <c r="B87" t="s">
        <v>12</v>
      </c>
      <c r="C87" t="s">
        <v>13</v>
      </c>
      <c r="D87" t="s">
        <v>312</v>
      </c>
      <c r="E87">
        <v>4</v>
      </c>
      <c r="F87" t="s">
        <v>14</v>
      </c>
      <c r="G87">
        <v>2</v>
      </c>
      <c r="H87">
        <v>49</v>
      </c>
      <c r="I87">
        <v>26</v>
      </c>
      <c r="J87">
        <v>208</v>
      </c>
      <c r="K87">
        <f t="shared" si="2"/>
        <v>351</v>
      </c>
      <c r="L87">
        <v>81</v>
      </c>
      <c r="M87">
        <v>0</v>
      </c>
      <c r="N87" t="s">
        <v>19</v>
      </c>
      <c r="O87">
        <v>36</v>
      </c>
    </row>
    <row r="88" spans="1:15" x14ac:dyDescent="0.3">
      <c r="A88" s="2">
        <v>43502</v>
      </c>
      <c r="B88" t="s">
        <v>12</v>
      </c>
      <c r="C88" t="s">
        <v>13</v>
      </c>
      <c r="D88" t="s">
        <v>312</v>
      </c>
      <c r="E88">
        <v>4</v>
      </c>
      <c r="F88" t="s">
        <v>14</v>
      </c>
      <c r="G88">
        <v>2</v>
      </c>
      <c r="H88">
        <v>49</v>
      </c>
      <c r="I88">
        <v>26</v>
      </c>
      <c r="J88">
        <v>208</v>
      </c>
      <c r="K88">
        <f t="shared" si="2"/>
        <v>351</v>
      </c>
      <c r="L88">
        <v>81</v>
      </c>
      <c r="M88">
        <v>0</v>
      </c>
      <c r="N88" t="s">
        <v>19</v>
      </c>
      <c r="O88">
        <v>35</v>
      </c>
    </row>
    <row r="89" spans="1:15" x14ac:dyDescent="0.3">
      <c r="A89" s="2">
        <v>43502</v>
      </c>
      <c r="B89" t="s">
        <v>12</v>
      </c>
      <c r="C89" t="s">
        <v>13</v>
      </c>
      <c r="D89" t="s">
        <v>312</v>
      </c>
      <c r="E89">
        <v>4</v>
      </c>
      <c r="F89" t="s">
        <v>14</v>
      </c>
      <c r="G89">
        <v>2</v>
      </c>
      <c r="H89">
        <v>49</v>
      </c>
      <c r="I89">
        <v>26</v>
      </c>
      <c r="J89">
        <v>208</v>
      </c>
      <c r="K89">
        <f t="shared" si="2"/>
        <v>351</v>
      </c>
      <c r="L89">
        <v>81</v>
      </c>
      <c r="M89">
        <v>0</v>
      </c>
      <c r="N89" t="s">
        <v>19</v>
      </c>
      <c r="O89">
        <v>21</v>
      </c>
    </row>
    <row r="90" spans="1:15" x14ac:dyDescent="0.3">
      <c r="A90" s="2">
        <v>43502</v>
      </c>
      <c r="B90" t="s">
        <v>12</v>
      </c>
      <c r="C90" t="s">
        <v>13</v>
      </c>
      <c r="D90" t="s">
        <v>312</v>
      </c>
      <c r="E90">
        <v>4</v>
      </c>
      <c r="F90" t="s">
        <v>14</v>
      </c>
      <c r="G90">
        <v>2</v>
      </c>
      <c r="H90">
        <v>49</v>
      </c>
      <c r="I90">
        <v>26</v>
      </c>
      <c r="J90">
        <v>208</v>
      </c>
      <c r="K90">
        <f t="shared" si="2"/>
        <v>351</v>
      </c>
      <c r="L90">
        <v>81</v>
      </c>
      <c r="M90">
        <v>0</v>
      </c>
      <c r="N90" t="s">
        <v>19</v>
      </c>
      <c r="O90">
        <v>39</v>
      </c>
    </row>
    <row r="91" spans="1:15" x14ac:dyDescent="0.3">
      <c r="A91" s="2">
        <v>43502</v>
      </c>
      <c r="B91" t="s">
        <v>12</v>
      </c>
      <c r="C91" t="s">
        <v>13</v>
      </c>
      <c r="D91" t="s">
        <v>312</v>
      </c>
      <c r="E91">
        <v>4</v>
      </c>
      <c r="F91" t="s">
        <v>14</v>
      </c>
      <c r="G91">
        <v>2</v>
      </c>
      <c r="H91">
        <v>49</v>
      </c>
      <c r="I91">
        <v>26</v>
      </c>
      <c r="J91">
        <v>208</v>
      </c>
      <c r="K91">
        <f t="shared" si="2"/>
        <v>351</v>
      </c>
      <c r="L91">
        <v>81</v>
      </c>
      <c r="M91">
        <v>0</v>
      </c>
      <c r="N91" t="s">
        <v>19</v>
      </c>
      <c r="O91">
        <v>40</v>
      </c>
    </row>
    <row r="92" spans="1:15" x14ac:dyDescent="0.3">
      <c r="A92" s="2">
        <v>43502</v>
      </c>
      <c r="B92" t="s">
        <v>12</v>
      </c>
      <c r="C92" t="s">
        <v>13</v>
      </c>
      <c r="D92" t="s">
        <v>312</v>
      </c>
      <c r="E92">
        <v>4</v>
      </c>
      <c r="F92" t="s">
        <v>14</v>
      </c>
      <c r="G92">
        <v>2</v>
      </c>
      <c r="H92">
        <v>49</v>
      </c>
      <c r="I92">
        <v>26</v>
      </c>
      <c r="J92">
        <v>208</v>
      </c>
      <c r="K92">
        <f t="shared" si="2"/>
        <v>351</v>
      </c>
      <c r="L92">
        <v>81</v>
      </c>
      <c r="M92">
        <v>0</v>
      </c>
      <c r="N92" t="s">
        <v>19</v>
      </c>
      <c r="O92">
        <v>41</v>
      </c>
    </row>
    <row r="93" spans="1:15" x14ac:dyDescent="0.3">
      <c r="A93" s="2">
        <v>43502</v>
      </c>
      <c r="B93" t="s">
        <v>12</v>
      </c>
      <c r="C93" t="s">
        <v>13</v>
      </c>
      <c r="D93" t="s">
        <v>312</v>
      </c>
      <c r="E93">
        <v>4</v>
      </c>
      <c r="F93" t="s">
        <v>14</v>
      </c>
      <c r="G93">
        <v>2</v>
      </c>
      <c r="H93">
        <v>49</v>
      </c>
      <c r="I93">
        <v>26</v>
      </c>
      <c r="J93">
        <v>208</v>
      </c>
      <c r="K93">
        <f t="shared" si="2"/>
        <v>351</v>
      </c>
      <c r="L93">
        <v>81</v>
      </c>
      <c r="M93">
        <v>0</v>
      </c>
      <c r="N93" t="s">
        <v>19</v>
      </c>
      <c r="O93">
        <v>33</v>
      </c>
    </row>
    <row r="94" spans="1:15" x14ac:dyDescent="0.3">
      <c r="A94" s="2">
        <v>43502</v>
      </c>
      <c r="B94" t="s">
        <v>12</v>
      </c>
      <c r="C94" t="s">
        <v>13</v>
      </c>
      <c r="D94" t="s">
        <v>312</v>
      </c>
      <c r="E94">
        <v>4</v>
      </c>
      <c r="F94" t="s">
        <v>14</v>
      </c>
      <c r="G94">
        <v>2</v>
      </c>
      <c r="H94">
        <v>49</v>
      </c>
      <c r="I94">
        <v>26</v>
      </c>
      <c r="J94">
        <v>208</v>
      </c>
      <c r="K94">
        <f t="shared" si="2"/>
        <v>351</v>
      </c>
      <c r="L94">
        <v>81</v>
      </c>
      <c r="M94">
        <v>0</v>
      </c>
      <c r="N94" t="s">
        <v>19</v>
      </c>
      <c r="O94">
        <v>48</v>
      </c>
    </row>
    <row r="95" spans="1:15" x14ac:dyDescent="0.3">
      <c r="A95" s="2">
        <v>43502</v>
      </c>
      <c r="B95" t="s">
        <v>12</v>
      </c>
      <c r="C95" t="s">
        <v>13</v>
      </c>
      <c r="D95" t="s">
        <v>312</v>
      </c>
      <c r="E95">
        <v>4</v>
      </c>
      <c r="F95" t="s">
        <v>14</v>
      </c>
      <c r="G95">
        <v>2</v>
      </c>
      <c r="H95">
        <v>49</v>
      </c>
      <c r="I95">
        <v>26</v>
      </c>
      <c r="J95">
        <v>208</v>
      </c>
      <c r="K95">
        <f t="shared" si="2"/>
        <v>351</v>
      </c>
      <c r="L95">
        <v>81</v>
      </c>
      <c r="M95">
        <v>0</v>
      </c>
      <c r="N95" t="s">
        <v>19</v>
      </c>
      <c r="O95">
        <v>29</v>
      </c>
    </row>
    <row r="96" spans="1:15" x14ac:dyDescent="0.3">
      <c r="A96" s="2">
        <v>43502</v>
      </c>
      <c r="B96" t="s">
        <v>12</v>
      </c>
      <c r="C96" t="s">
        <v>13</v>
      </c>
      <c r="D96" t="s">
        <v>312</v>
      </c>
      <c r="E96">
        <v>4</v>
      </c>
      <c r="F96" t="s">
        <v>14</v>
      </c>
      <c r="G96">
        <v>2</v>
      </c>
      <c r="H96">
        <v>49</v>
      </c>
      <c r="I96">
        <v>26</v>
      </c>
      <c r="J96">
        <v>208</v>
      </c>
      <c r="K96">
        <f t="shared" si="2"/>
        <v>351</v>
      </c>
      <c r="L96">
        <v>81</v>
      </c>
      <c r="M96">
        <v>0</v>
      </c>
      <c r="N96" t="s">
        <v>19</v>
      </c>
      <c r="O96">
        <v>46</v>
      </c>
    </row>
    <row r="97" spans="1:15" x14ac:dyDescent="0.3">
      <c r="A97" s="2">
        <v>43502</v>
      </c>
      <c r="B97" t="s">
        <v>12</v>
      </c>
      <c r="C97" t="s">
        <v>13</v>
      </c>
      <c r="D97" t="s">
        <v>312</v>
      </c>
      <c r="E97">
        <v>4</v>
      </c>
      <c r="F97" t="s">
        <v>14</v>
      </c>
      <c r="G97">
        <v>2</v>
      </c>
      <c r="H97">
        <v>49</v>
      </c>
      <c r="I97">
        <v>26</v>
      </c>
      <c r="J97">
        <v>208</v>
      </c>
      <c r="K97">
        <f t="shared" si="2"/>
        <v>351</v>
      </c>
      <c r="L97">
        <v>81</v>
      </c>
      <c r="M97">
        <v>0</v>
      </c>
      <c r="N97" t="s">
        <v>19</v>
      </c>
      <c r="O97">
        <v>28</v>
      </c>
    </row>
    <row r="98" spans="1:15" x14ac:dyDescent="0.3">
      <c r="A98" s="2">
        <v>43502</v>
      </c>
      <c r="B98" t="s">
        <v>12</v>
      </c>
      <c r="C98" t="s">
        <v>13</v>
      </c>
      <c r="D98" t="s">
        <v>312</v>
      </c>
      <c r="E98">
        <v>4</v>
      </c>
      <c r="F98" t="s">
        <v>14</v>
      </c>
      <c r="G98">
        <v>2</v>
      </c>
      <c r="H98">
        <v>49</v>
      </c>
      <c r="I98">
        <v>26</v>
      </c>
      <c r="J98">
        <v>208</v>
      </c>
      <c r="K98">
        <f t="shared" si="2"/>
        <v>351</v>
      </c>
      <c r="L98">
        <v>81</v>
      </c>
      <c r="M98">
        <v>0</v>
      </c>
      <c r="N98" t="s">
        <v>19</v>
      </c>
      <c r="O98">
        <v>23</v>
      </c>
    </row>
    <row r="99" spans="1:15" x14ac:dyDescent="0.3">
      <c r="A99" s="2">
        <v>43502</v>
      </c>
      <c r="B99" t="s">
        <v>12</v>
      </c>
      <c r="C99" t="s">
        <v>13</v>
      </c>
      <c r="D99" t="s">
        <v>312</v>
      </c>
      <c r="E99">
        <v>4</v>
      </c>
      <c r="F99" t="s">
        <v>14</v>
      </c>
      <c r="G99">
        <v>2</v>
      </c>
      <c r="H99">
        <v>49</v>
      </c>
      <c r="I99">
        <v>26</v>
      </c>
      <c r="J99">
        <v>208</v>
      </c>
      <c r="K99">
        <f t="shared" si="2"/>
        <v>351</v>
      </c>
      <c r="L99">
        <v>81</v>
      </c>
      <c r="M99">
        <v>0</v>
      </c>
      <c r="N99" t="s">
        <v>19</v>
      </c>
      <c r="O99">
        <v>41</v>
      </c>
    </row>
    <row r="100" spans="1:15" x14ac:dyDescent="0.3">
      <c r="A100" s="2">
        <v>43502</v>
      </c>
      <c r="B100" t="s">
        <v>12</v>
      </c>
      <c r="C100" t="s">
        <v>13</v>
      </c>
      <c r="D100" t="s">
        <v>312</v>
      </c>
      <c r="E100">
        <v>4</v>
      </c>
      <c r="F100" t="s">
        <v>14</v>
      </c>
      <c r="G100">
        <v>2</v>
      </c>
      <c r="H100">
        <v>49</v>
      </c>
      <c r="I100">
        <v>26</v>
      </c>
      <c r="J100">
        <v>208</v>
      </c>
      <c r="K100">
        <f t="shared" si="2"/>
        <v>351</v>
      </c>
      <c r="L100">
        <v>81</v>
      </c>
      <c r="M100">
        <v>0</v>
      </c>
      <c r="N100" t="s">
        <v>19</v>
      </c>
      <c r="O100">
        <v>24</v>
      </c>
    </row>
    <row r="101" spans="1:15" x14ac:dyDescent="0.3">
      <c r="A101" s="2">
        <v>43502</v>
      </c>
      <c r="B101" t="s">
        <v>12</v>
      </c>
      <c r="C101" t="s">
        <v>13</v>
      </c>
      <c r="D101" t="s">
        <v>312</v>
      </c>
      <c r="E101">
        <v>4</v>
      </c>
      <c r="F101" t="s">
        <v>14</v>
      </c>
      <c r="G101">
        <v>2</v>
      </c>
      <c r="H101">
        <v>49</v>
      </c>
      <c r="I101">
        <v>26</v>
      </c>
      <c r="J101">
        <v>208</v>
      </c>
      <c r="K101">
        <f t="shared" si="2"/>
        <v>351</v>
      </c>
      <c r="L101">
        <v>81</v>
      </c>
      <c r="M101">
        <v>0</v>
      </c>
      <c r="N101" t="s">
        <v>19</v>
      </c>
      <c r="O101">
        <v>21</v>
      </c>
    </row>
    <row r="102" spans="1:15" x14ac:dyDescent="0.3">
      <c r="A102" s="2">
        <v>43502</v>
      </c>
      <c r="B102" t="s">
        <v>12</v>
      </c>
      <c r="C102" t="s">
        <v>13</v>
      </c>
      <c r="D102" t="s">
        <v>312</v>
      </c>
      <c r="E102">
        <v>5</v>
      </c>
      <c r="F102" t="s">
        <v>14</v>
      </c>
      <c r="G102">
        <v>2</v>
      </c>
      <c r="H102">
        <v>7</v>
      </c>
      <c r="I102">
        <v>33</v>
      </c>
      <c r="J102">
        <v>137</v>
      </c>
      <c r="K102">
        <f>202+168</f>
        <v>370</v>
      </c>
      <c r="L102">
        <v>21</v>
      </c>
      <c r="M102">
        <v>0</v>
      </c>
      <c r="N102" t="s">
        <v>20</v>
      </c>
      <c r="O102">
        <v>52</v>
      </c>
    </row>
    <row r="103" spans="1:15" x14ac:dyDescent="0.3">
      <c r="A103" s="2">
        <v>43502</v>
      </c>
      <c r="B103" t="s">
        <v>12</v>
      </c>
      <c r="C103" t="s">
        <v>13</v>
      </c>
      <c r="D103" t="s">
        <v>312</v>
      </c>
      <c r="E103">
        <v>5</v>
      </c>
      <c r="F103" t="s">
        <v>14</v>
      </c>
      <c r="G103">
        <v>2</v>
      </c>
      <c r="H103">
        <v>7</v>
      </c>
      <c r="I103">
        <v>33</v>
      </c>
      <c r="J103">
        <v>137</v>
      </c>
      <c r="K103">
        <f t="shared" ref="K103:K126" si="3">202+168</f>
        <v>370</v>
      </c>
      <c r="L103">
        <v>21</v>
      </c>
      <c r="M103">
        <v>0</v>
      </c>
      <c r="N103" t="s">
        <v>20</v>
      </c>
      <c r="O103">
        <v>29</v>
      </c>
    </row>
    <row r="104" spans="1:15" x14ac:dyDescent="0.3">
      <c r="A104" s="2">
        <v>43502</v>
      </c>
      <c r="B104" t="s">
        <v>12</v>
      </c>
      <c r="C104" t="s">
        <v>13</v>
      </c>
      <c r="D104" t="s">
        <v>312</v>
      </c>
      <c r="E104">
        <v>5</v>
      </c>
      <c r="F104" t="s">
        <v>14</v>
      </c>
      <c r="G104">
        <v>2</v>
      </c>
      <c r="H104">
        <v>7</v>
      </c>
      <c r="I104">
        <v>33</v>
      </c>
      <c r="J104">
        <v>137</v>
      </c>
      <c r="K104">
        <f t="shared" si="3"/>
        <v>370</v>
      </c>
      <c r="L104">
        <v>21</v>
      </c>
      <c r="M104">
        <v>0</v>
      </c>
      <c r="N104" t="s">
        <v>20</v>
      </c>
      <c r="O104">
        <v>46</v>
      </c>
    </row>
    <row r="105" spans="1:15" x14ac:dyDescent="0.3">
      <c r="A105" s="2">
        <v>43502</v>
      </c>
      <c r="B105" t="s">
        <v>12</v>
      </c>
      <c r="C105" t="s">
        <v>13</v>
      </c>
      <c r="D105" t="s">
        <v>312</v>
      </c>
      <c r="E105">
        <v>5</v>
      </c>
      <c r="F105" t="s">
        <v>14</v>
      </c>
      <c r="G105">
        <v>2</v>
      </c>
      <c r="H105">
        <v>7</v>
      </c>
      <c r="I105">
        <v>33</v>
      </c>
      <c r="J105">
        <v>137</v>
      </c>
      <c r="K105">
        <f t="shared" si="3"/>
        <v>370</v>
      </c>
      <c r="L105">
        <v>21</v>
      </c>
      <c r="M105">
        <v>0</v>
      </c>
      <c r="N105" t="s">
        <v>20</v>
      </c>
      <c r="O105">
        <v>44</v>
      </c>
    </row>
    <row r="106" spans="1:15" x14ac:dyDescent="0.3">
      <c r="A106" s="2">
        <v>43502</v>
      </c>
      <c r="B106" t="s">
        <v>12</v>
      </c>
      <c r="C106" t="s">
        <v>13</v>
      </c>
      <c r="D106" t="s">
        <v>312</v>
      </c>
      <c r="E106">
        <v>5</v>
      </c>
      <c r="F106" t="s">
        <v>14</v>
      </c>
      <c r="G106">
        <v>2</v>
      </c>
      <c r="H106">
        <v>7</v>
      </c>
      <c r="I106">
        <v>33</v>
      </c>
      <c r="J106">
        <v>137</v>
      </c>
      <c r="K106">
        <f t="shared" si="3"/>
        <v>370</v>
      </c>
      <c r="L106">
        <v>21</v>
      </c>
      <c r="M106">
        <v>0</v>
      </c>
      <c r="N106" t="s">
        <v>20</v>
      </c>
      <c r="O106">
        <v>47</v>
      </c>
    </row>
    <row r="107" spans="1:15" x14ac:dyDescent="0.3">
      <c r="A107" s="2">
        <v>43502</v>
      </c>
      <c r="B107" t="s">
        <v>12</v>
      </c>
      <c r="C107" t="s">
        <v>13</v>
      </c>
      <c r="D107" t="s">
        <v>312</v>
      </c>
      <c r="E107">
        <v>5</v>
      </c>
      <c r="F107" t="s">
        <v>14</v>
      </c>
      <c r="G107">
        <v>2</v>
      </c>
      <c r="H107">
        <v>7</v>
      </c>
      <c r="I107">
        <v>33</v>
      </c>
      <c r="J107">
        <v>137</v>
      </c>
      <c r="K107">
        <f t="shared" si="3"/>
        <v>370</v>
      </c>
      <c r="L107">
        <v>21</v>
      </c>
      <c r="M107">
        <v>0</v>
      </c>
      <c r="N107" t="s">
        <v>20</v>
      </c>
      <c r="O107">
        <v>31</v>
      </c>
    </row>
    <row r="108" spans="1:15" x14ac:dyDescent="0.3">
      <c r="A108" s="2">
        <v>43502</v>
      </c>
      <c r="B108" t="s">
        <v>12</v>
      </c>
      <c r="C108" t="s">
        <v>13</v>
      </c>
      <c r="D108" t="s">
        <v>312</v>
      </c>
      <c r="E108">
        <v>5</v>
      </c>
      <c r="F108" t="s">
        <v>14</v>
      </c>
      <c r="G108">
        <v>2</v>
      </c>
      <c r="H108">
        <v>7</v>
      </c>
      <c r="I108">
        <v>33</v>
      </c>
      <c r="J108">
        <v>137</v>
      </c>
      <c r="K108">
        <f t="shared" si="3"/>
        <v>370</v>
      </c>
      <c r="L108">
        <v>21</v>
      </c>
      <c r="M108">
        <v>0</v>
      </c>
      <c r="N108" t="s">
        <v>20</v>
      </c>
      <c r="O108">
        <v>65</v>
      </c>
    </row>
    <row r="109" spans="1:15" x14ac:dyDescent="0.3">
      <c r="A109" s="2">
        <v>43502</v>
      </c>
      <c r="B109" t="s">
        <v>12</v>
      </c>
      <c r="C109" t="s">
        <v>13</v>
      </c>
      <c r="D109" t="s">
        <v>312</v>
      </c>
      <c r="E109">
        <v>5</v>
      </c>
      <c r="F109" t="s">
        <v>14</v>
      </c>
      <c r="G109">
        <v>2</v>
      </c>
      <c r="H109">
        <v>7</v>
      </c>
      <c r="I109">
        <v>33</v>
      </c>
      <c r="J109">
        <v>137</v>
      </c>
      <c r="K109">
        <f t="shared" si="3"/>
        <v>370</v>
      </c>
      <c r="L109">
        <v>21</v>
      </c>
      <c r="M109">
        <v>0</v>
      </c>
      <c r="N109" t="s">
        <v>20</v>
      </c>
      <c r="O109">
        <v>35</v>
      </c>
    </row>
    <row r="110" spans="1:15" x14ac:dyDescent="0.3">
      <c r="A110" s="2">
        <v>43502</v>
      </c>
      <c r="B110" t="s">
        <v>12</v>
      </c>
      <c r="C110" t="s">
        <v>13</v>
      </c>
      <c r="D110" t="s">
        <v>312</v>
      </c>
      <c r="E110">
        <v>5</v>
      </c>
      <c r="F110" t="s">
        <v>14</v>
      </c>
      <c r="G110">
        <v>2</v>
      </c>
      <c r="H110">
        <v>7</v>
      </c>
      <c r="I110">
        <v>33</v>
      </c>
      <c r="J110">
        <v>137</v>
      </c>
      <c r="K110">
        <f t="shared" si="3"/>
        <v>370</v>
      </c>
      <c r="L110">
        <v>21</v>
      </c>
      <c r="M110">
        <v>0</v>
      </c>
      <c r="N110" t="s">
        <v>20</v>
      </c>
      <c r="O110">
        <v>51</v>
      </c>
    </row>
    <row r="111" spans="1:15" x14ac:dyDescent="0.3">
      <c r="A111" s="2">
        <v>43502</v>
      </c>
      <c r="B111" t="s">
        <v>12</v>
      </c>
      <c r="C111" t="s">
        <v>13</v>
      </c>
      <c r="D111" t="s">
        <v>312</v>
      </c>
      <c r="E111">
        <v>5</v>
      </c>
      <c r="F111" t="s">
        <v>14</v>
      </c>
      <c r="G111">
        <v>2</v>
      </c>
      <c r="H111">
        <v>7</v>
      </c>
      <c r="I111">
        <v>33</v>
      </c>
      <c r="J111">
        <v>137</v>
      </c>
      <c r="K111">
        <f t="shared" si="3"/>
        <v>370</v>
      </c>
      <c r="L111">
        <v>21</v>
      </c>
      <c r="M111">
        <v>0</v>
      </c>
      <c r="N111" t="s">
        <v>20</v>
      </c>
      <c r="O111">
        <v>56</v>
      </c>
    </row>
    <row r="112" spans="1:15" x14ac:dyDescent="0.3">
      <c r="A112" s="2">
        <v>43502</v>
      </c>
      <c r="B112" t="s">
        <v>12</v>
      </c>
      <c r="C112" t="s">
        <v>13</v>
      </c>
      <c r="D112" t="s">
        <v>312</v>
      </c>
      <c r="E112">
        <v>5</v>
      </c>
      <c r="F112" t="s">
        <v>14</v>
      </c>
      <c r="G112">
        <v>2</v>
      </c>
      <c r="H112">
        <v>7</v>
      </c>
      <c r="I112">
        <v>33</v>
      </c>
      <c r="J112">
        <v>137</v>
      </c>
      <c r="K112">
        <f t="shared" si="3"/>
        <v>370</v>
      </c>
      <c r="L112">
        <v>21</v>
      </c>
      <c r="M112">
        <v>0</v>
      </c>
      <c r="N112" t="s">
        <v>20</v>
      </c>
      <c r="O112">
        <v>32</v>
      </c>
    </row>
    <row r="113" spans="1:15" x14ac:dyDescent="0.3">
      <c r="A113" s="2">
        <v>43502</v>
      </c>
      <c r="B113" t="s">
        <v>12</v>
      </c>
      <c r="C113" t="s">
        <v>13</v>
      </c>
      <c r="D113" t="s">
        <v>312</v>
      </c>
      <c r="E113">
        <v>5</v>
      </c>
      <c r="F113" t="s">
        <v>14</v>
      </c>
      <c r="G113">
        <v>2</v>
      </c>
      <c r="H113">
        <v>7</v>
      </c>
      <c r="I113">
        <v>33</v>
      </c>
      <c r="J113">
        <v>137</v>
      </c>
      <c r="K113">
        <f t="shared" si="3"/>
        <v>370</v>
      </c>
      <c r="L113">
        <v>21</v>
      </c>
      <c r="M113">
        <v>0</v>
      </c>
      <c r="N113" t="s">
        <v>20</v>
      </c>
      <c r="O113">
        <v>58</v>
      </c>
    </row>
    <row r="114" spans="1:15" x14ac:dyDescent="0.3">
      <c r="A114" s="2">
        <v>43502</v>
      </c>
      <c r="B114" t="s">
        <v>12</v>
      </c>
      <c r="C114" t="s">
        <v>13</v>
      </c>
      <c r="D114" t="s">
        <v>312</v>
      </c>
      <c r="E114">
        <v>5</v>
      </c>
      <c r="F114" t="s">
        <v>14</v>
      </c>
      <c r="G114">
        <v>2</v>
      </c>
      <c r="H114">
        <v>7</v>
      </c>
      <c r="I114">
        <v>33</v>
      </c>
      <c r="J114">
        <v>137</v>
      </c>
      <c r="K114">
        <f t="shared" si="3"/>
        <v>370</v>
      </c>
      <c r="L114">
        <v>21</v>
      </c>
      <c r="M114">
        <v>0</v>
      </c>
      <c r="N114" t="s">
        <v>20</v>
      </c>
      <c r="O114">
        <v>40</v>
      </c>
    </row>
    <row r="115" spans="1:15" x14ac:dyDescent="0.3">
      <c r="A115" s="2">
        <v>43502</v>
      </c>
      <c r="B115" t="s">
        <v>12</v>
      </c>
      <c r="C115" t="s">
        <v>13</v>
      </c>
      <c r="D115" t="s">
        <v>312</v>
      </c>
      <c r="E115">
        <v>5</v>
      </c>
      <c r="F115" t="s">
        <v>14</v>
      </c>
      <c r="G115">
        <v>2</v>
      </c>
      <c r="H115">
        <v>7</v>
      </c>
      <c r="I115">
        <v>33</v>
      </c>
      <c r="J115">
        <v>137</v>
      </c>
      <c r="K115">
        <f t="shared" si="3"/>
        <v>370</v>
      </c>
      <c r="L115">
        <v>21</v>
      </c>
      <c r="M115">
        <v>0</v>
      </c>
      <c r="N115" t="s">
        <v>20</v>
      </c>
      <c r="O115">
        <v>28</v>
      </c>
    </row>
    <row r="116" spans="1:15" x14ac:dyDescent="0.3">
      <c r="A116" s="2">
        <v>43502</v>
      </c>
      <c r="B116" t="s">
        <v>12</v>
      </c>
      <c r="C116" t="s">
        <v>13</v>
      </c>
      <c r="D116" t="s">
        <v>312</v>
      </c>
      <c r="E116">
        <v>5</v>
      </c>
      <c r="F116" t="s">
        <v>14</v>
      </c>
      <c r="G116">
        <v>2</v>
      </c>
      <c r="H116">
        <v>7</v>
      </c>
      <c r="I116">
        <v>33</v>
      </c>
      <c r="J116">
        <v>137</v>
      </c>
      <c r="K116">
        <f t="shared" si="3"/>
        <v>370</v>
      </c>
      <c r="L116">
        <v>21</v>
      </c>
      <c r="M116">
        <v>0</v>
      </c>
      <c r="N116" t="s">
        <v>20</v>
      </c>
      <c r="O116">
        <v>61</v>
      </c>
    </row>
    <row r="117" spans="1:15" x14ac:dyDescent="0.3">
      <c r="A117" s="2">
        <v>43502</v>
      </c>
      <c r="B117" t="s">
        <v>12</v>
      </c>
      <c r="C117" t="s">
        <v>13</v>
      </c>
      <c r="D117" t="s">
        <v>312</v>
      </c>
      <c r="E117">
        <v>5</v>
      </c>
      <c r="F117" t="s">
        <v>14</v>
      </c>
      <c r="G117">
        <v>2</v>
      </c>
      <c r="H117">
        <v>7</v>
      </c>
      <c r="I117">
        <v>33</v>
      </c>
      <c r="J117">
        <v>137</v>
      </c>
      <c r="K117">
        <f t="shared" si="3"/>
        <v>370</v>
      </c>
      <c r="L117">
        <v>21</v>
      </c>
      <c r="M117">
        <v>0</v>
      </c>
      <c r="N117" t="s">
        <v>20</v>
      </c>
      <c r="O117">
        <v>21</v>
      </c>
    </row>
    <row r="118" spans="1:15" x14ac:dyDescent="0.3">
      <c r="A118" s="2">
        <v>43502</v>
      </c>
      <c r="B118" t="s">
        <v>12</v>
      </c>
      <c r="C118" t="s">
        <v>13</v>
      </c>
      <c r="D118" t="s">
        <v>312</v>
      </c>
      <c r="E118">
        <v>5</v>
      </c>
      <c r="F118" t="s">
        <v>14</v>
      </c>
      <c r="G118">
        <v>2</v>
      </c>
      <c r="H118">
        <v>7</v>
      </c>
      <c r="I118">
        <v>33</v>
      </c>
      <c r="J118">
        <v>137</v>
      </c>
      <c r="K118">
        <f t="shared" si="3"/>
        <v>370</v>
      </c>
      <c r="L118">
        <v>21</v>
      </c>
      <c r="M118">
        <v>0</v>
      </c>
      <c r="N118" t="s">
        <v>20</v>
      </c>
      <c r="O118">
        <v>40</v>
      </c>
    </row>
    <row r="119" spans="1:15" x14ac:dyDescent="0.3">
      <c r="A119" s="2">
        <v>43502</v>
      </c>
      <c r="B119" t="s">
        <v>12</v>
      </c>
      <c r="C119" t="s">
        <v>13</v>
      </c>
      <c r="D119" t="s">
        <v>312</v>
      </c>
      <c r="E119">
        <v>5</v>
      </c>
      <c r="F119" t="s">
        <v>14</v>
      </c>
      <c r="G119">
        <v>2</v>
      </c>
      <c r="H119">
        <v>7</v>
      </c>
      <c r="I119">
        <v>33</v>
      </c>
      <c r="J119">
        <v>137</v>
      </c>
      <c r="K119">
        <f t="shared" si="3"/>
        <v>370</v>
      </c>
      <c r="L119">
        <v>21</v>
      </c>
      <c r="M119">
        <v>0</v>
      </c>
      <c r="N119" t="s">
        <v>20</v>
      </c>
      <c r="O119">
        <v>29</v>
      </c>
    </row>
    <row r="120" spans="1:15" x14ac:dyDescent="0.3">
      <c r="A120" s="2">
        <v>43502</v>
      </c>
      <c r="B120" t="s">
        <v>12</v>
      </c>
      <c r="C120" t="s">
        <v>13</v>
      </c>
      <c r="D120" t="s">
        <v>312</v>
      </c>
      <c r="E120">
        <v>5</v>
      </c>
      <c r="F120" t="s">
        <v>14</v>
      </c>
      <c r="G120">
        <v>2</v>
      </c>
      <c r="H120">
        <v>7</v>
      </c>
      <c r="I120">
        <v>33</v>
      </c>
      <c r="J120">
        <v>137</v>
      </c>
      <c r="K120">
        <f t="shared" si="3"/>
        <v>370</v>
      </c>
      <c r="L120">
        <v>21</v>
      </c>
      <c r="M120">
        <v>0</v>
      </c>
      <c r="N120" t="s">
        <v>20</v>
      </c>
      <c r="O120">
        <v>39</v>
      </c>
    </row>
    <row r="121" spans="1:15" x14ac:dyDescent="0.3">
      <c r="A121" s="2">
        <v>43502</v>
      </c>
      <c r="B121" t="s">
        <v>12</v>
      </c>
      <c r="C121" t="s">
        <v>13</v>
      </c>
      <c r="D121" t="s">
        <v>312</v>
      </c>
      <c r="E121">
        <v>5</v>
      </c>
      <c r="F121" t="s">
        <v>14</v>
      </c>
      <c r="G121">
        <v>2</v>
      </c>
      <c r="H121">
        <v>7</v>
      </c>
      <c r="I121">
        <v>33</v>
      </c>
      <c r="J121">
        <v>137</v>
      </c>
      <c r="K121">
        <f t="shared" si="3"/>
        <v>370</v>
      </c>
      <c r="L121">
        <v>21</v>
      </c>
      <c r="M121">
        <v>0</v>
      </c>
      <c r="N121" t="s">
        <v>20</v>
      </c>
      <c r="O121">
        <v>57</v>
      </c>
    </row>
    <row r="122" spans="1:15" x14ac:dyDescent="0.3">
      <c r="A122" s="2">
        <v>43502</v>
      </c>
      <c r="B122" t="s">
        <v>12</v>
      </c>
      <c r="C122" t="s">
        <v>13</v>
      </c>
      <c r="D122" t="s">
        <v>312</v>
      </c>
      <c r="E122">
        <v>5</v>
      </c>
      <c r="F122" t="s">
        <v>14</v>
      </c>
      <c r="G122">
        <v>2</v>
      </c>
      <c r="H122">
        <v>7</v>
      </c>
      <c r="I122">
        <v>33</v>
      </c>
      <c r="J122">
        <v>137</v>
      </c>
      <c r="K122">
        <f t="shared" si="3"/>
        <v>370</v>
      </c>
      <c r="L122">
        <v>21</v>
      </c>
      <c r="M122">
        <v>0</v>
      </c>
      <c r="N122" t="s">
        <v>20</v>
      </c>
      <c r="O122">
        <v>34</v>
      </c>
    </row>
    <row r="123" spans="1:15" x14ac:dyDescent="0.3">
      <c r="A123" s="2">
        <v>43502</v>
      </c>
      <c r="B123" t="s">
        <v>12</v>
      </c>
      <c r="C123" t="s">
        <v>13</v>
      </c>
      <c r="D123" t="s">
        <v>312</v>
      </c>
      <c r="E123">
        <v>5</v>
      </c>
      <c r="F123" t="s">
        <v>14</v>
      </c>
      <c r="G123">
        <v>2</v>
      </c>
      <c r="H123">
        <v>7</v>
      </c>
      <c r="I123">
        <v>33</v>
      </c>
      <c r="J123">
        <v>137</v>
      </c>
      <c r="K123">
        <f t="shared" si="3"/>
        <v>370</v>
      </c>
      <c r="L123">
        <v>21</v>
      </c>
      <c r="M123">
        <v>0</v>
      </c>
      <c r="N123" t="s">
        <v>20</v>
      </c>
      <c r="O123">
        <v>21</v>
      </c>
    </row>
    <row r="124" spans="1:15" x14ac:dyDescent="0.3">
      <c r="A124" s="2">
        <v>43502</v>
      </c>
      <c r="B124" t="s">
        <v>12</v>
      </c>
      <c r="C124" t="s">
        <v>13</v>
      </c>
      <c r="D124" t="s">
        <v>312</v>
      </c>
      <c r="E124">
        <v>5</v>
      </c>
      <c r="F124" t="s">
        <v>14</v>
      </c>
      <c r="G124">
        <v>2</v>
      </c>
      <c r="H124">
        <v>7</v>
      </c>
      <c r="I124">
        <v>33</v>
      </c>
      <c r="J124">
        <v>137</v>
      </c>
      <c r="K124">
        <f t="shared" si="3"/>
        <v>370</v>
      </c>
      <c r="L124">
        <v>21</v>
      </c>
      <c r="M124">
        <v>0</v>
      </c>
      <c r="N124" t="s">
        <v>20</v>
      </c>
      <c r="O124">
        <v>49</v>
      </c>
    </row>
    <row r="125" spans="1:15" x14ac:dyDescent="0.3">
      <c r="A125" s="2">
        <v>43502</v>
      </c>
      <c r="B125" t="s">
        <v>12</v>
      </c>
      <c r="C125" t="s">
        <v>13</v>
      </c>
      <c r="D125" t="s">
        <v>312</v>
      </c>
      <c r="E125">
        <v>5</v>
      </c>
      <c r="F125" t="s">
        <v>14</v>
      </c>
      <c r="G125">
        <v>2</v>
      </c>
      <c r="H125">
        <v>7</v>
      </c>
      <c r="I125">
        <v>33</v>
      </c>
      <c r="J125">
        <v>137</v>
      </c>
      <c r="K125">
        <f t="shared" si="3"/>
        <v>370</v>
      </c>
      <c r="L125">
        <v>21</v>
      </c>
      <c r="M125">
        <v>0</v>
      </c>
      <c r="N125" t="s">
        <v>20</v>
      </c>
      <c r="O125">
        <v>54</v>
      </c>
    </row>
    <row r="126" spans="1:15" x14ac:dyDescent="0.3">
      <c r="A126" s="2">
        <v>43502</v>
      </c>
      <c r="B126" t="s">
        <v>12</v>
      </c>
      <c r="C126" t="s">
        <v>13</v>
      </c>
      <c r="D126" t="s">
        <v>312</v>
      </c>
      <c r="E126">
        <v>5</v>
      </c>
      <c r="F126" t="s">
        <v>14</v>
      </c>
      <c r="G126">
        <v>2</v>
      </c>
      <c r="H126">
        <v>7</v>
      </c>
      <c r="I126">
        <v>33</v>
      </c>
      <c r="J126">
        <v>137</v>
      </c>
      <c r="K126">
        <f t="shared" si="3"/>
        <v>370</v>
      </c>
      <c r="L126">
        <v>21</v>
      </c>
      <c r="M126">
        <v>0</v>
      </c>
      <c r="N126" t="s">
        <v>20</v>
      </c>
      <c r="O126">
        <v>41</v>
      </c>
    </row>
    <row r="127" spans="1:15" x14ac:dyDescent="0.3">
      <c r="A127" s="2">
        <v>43502</v>
      </c>
      <c r="B127" t="s">
        <v>12</v>
      </c>
      <c r="C127" t="s">
        <v>13</v>
      </c>
      <c r="D127" t="s">
        <v>312</v>
      </c>
      <c r="E127">
        <v>6</v>
      </c>
      <c r="F127" t="s">
        <v>14</v>
      </c>
      <c r="G127">
        <v>1</v>
      </c>
      <c r="H127">
        <v>49</v>
      </c>
      <c r="I127">
        <v>35</v>
      </c>
      <c r="J127">
        <v>134</v>
      </c>
      <c r="K127">
        <f>126+25</f>
        <v>151</v>
      </c>
      <c r="L127">
        <v>30</v>
      </c>
      <c r="M127">
        <v>0</v>
      </c>
      <c r="N127" t="s">
        <v>17</v>
      </c>
      <c r="O127">
        <v>47</v>
      </c>
    </row>
    <row r="128" spans="1:15" x14ac:dyDescent="0.3">
      <c r="A128" s="2">
        <v>43502</v>
      </c>
      <c r="B128" t="s">
        <v>12</v>
      </c>
      <c r="C128" t="s">
        <v>13</v>
      </c>
      <c r="D128" t="s">
        <v>312</v>
      </c>
      <c r="E128">
        <v>6</v>
      </c>
      <c r="F128" t="s">
        <v>14</v>
      </c>
      <c r="G128">
        <v>1</v>
      </c>
      <c r="H128">
        <v>49</v>
      </c>
      <c r="I128">
        <v>35</v>
      </c>
      <c r="J128">
        <v>134</v>
      </c>
      <c r="K128">
        <f t="shared" ref="K128:K151" si="4">126+25</f>
        <v>151</v>
      </c>
      <c r="L128">
        <v>30</v>
      </c>
      <c r="M128">
        <v>0</v>
      </c>
      <c r="N128" t="s">
        <v>17</v>
      </c>
      <c r="O128">
        <v>52</v>
      </c>
    </row>
    <row r="129" spans="1:15" x14ac:dyDescent="0.3">
      <c r="A129" s="2">
        <v>43502</v>
      </c>
      <c r="B129" t="s">
        <v>12</v>
      </c>
      <c r="C129" t="s">
        <v>13</v>
      </c>
      <c r="D129" t="s">
        <v>312</v>
      </c>
      <c r="E129">
        <v>6</v>
      </c>
      <c r="F129" t="s">
        <v>14</v>
      </c>
      <c r="G129">
        <v>1</v>
      </c>
      <c r="H129">
        <v>49</v>
      </c>
      <c r="I129">
        <v>35</v>
      </c>
      <c r="J129">
        <v>134</v>
      </c>
      <c r="K129">
        <f t="shared" si="4"/>
        <v>151</v>
      </c>
      <c r="L129">
        <v>30</v>
      </c>
      <c r="M129">
        <v>0</v>
      </c>
      <c r="N129" t="s">
        <v>17</v>
      </c>
      <c r="O129">
        <v>28</v>
      </c>
    </row>
    <row r="130" spans="1:15" x14ac:dyDescent="0.3">
      <c r="A130" s="2">
        <v>43502</v>
      </c>
      <c r="B130" t="s">
        <v>12</v>
      </c>
      <c r="C130" t="s">
        <v>13</v>
      </c>
      <c r="D130" t="s">
        <v>312</v>
      </c>
      <c r="E130">
        <v>6</v>
      </c>
      <c r="F130" t="s">
        <v>14</v>
      </c>
      <c r="G130">
        <v>1</v>
      </c>
      <c r="H130">
        <v>49</v>
      </c>
      <c r="I130">
        <v>35</v>
      </c>
      <c r="J130">
        <v>134</v>
      </c>
      <c r="K130">
        <f t="shared" si="4"/>
        <v>151</v>
      </c>
      <c r="L130">
        <v>30</v>
      </c>
      <c r="M130">
        <v>0</v>
      </c>
      <c r="N130" t="s">
        <v>17</v>
      </c>
      <c r="O130">
        <v>23</v>
      </c>
    </row>
    <row r="131" spans="1:15" x14ac:dyDescent="0.3">
      <c r="A131" s="2">
        <v>43502</v>
      </c>
      <c r="B131" t="s">
        <v>12</v>
      </c>
      <c r="C131" t="s">
        <v>13</v>
      </c>
      <c r="D131" t="s">
        <v>312</v>
      </c>
      <c r="E131">
        <v>6</v>
      </c>
      <c r="F131" t="s">
        <v>14</v>
      </c>
      <c r="G131">
        <v>1</v>
      </c>
      <c r="H131">
        <v>49</v>
      </c>
      <c r="I131">
        <v>35</v>
      </c>
      <c r="J131">
        <v>134</v>
      </c>
      <c r="K131">
        <f t="shared" si="4"/>
        <v>151</v>
      </c>
      <c r="L131">
        <v>30</v>
      </c>
      <c r="M131">
        <v>0</v>
      </c>
      <c r="N131" t="s">
        <v>17</v>
      </c>
      <c r="O131">
        <v>22</v>
      </c>
    </row>
    <row r="132" spans="1:15" x14ac:dyDescent="0.3">
      <c r="A132" s="2">
        <v>43502</v>
      </c>
      <c r="B132" t="s">
        <v>12</v>
      </c>
      <c r="C132" t="s">
        <v>13</v>
      </c>
      <c r="D132" t="s">
        <v>312</v>
      </c>
      <c r="E132">
        <v>6</v>
      </c>
      <c r="F132" t="s">
        <v>14</v>
      </c>
      <c r="G132">
        <v>1</v>
      </c>
      <c r="H132">
        <v>49</v>
      </c>
      <c r="I132">
        <v>35</v>
      </c>
      <c r="J132">
        <v>134</v>
      </c>
      <c r="K132">
        <f t="shared" si="4"/>
        <v>151</v>
      </c>
      <c r="L132">
        <v>30</v>
      </c>
      <c r="M132">
        <v>0</v>
      </c>
      <c r="N132" t="s">
        <v>17</v>
      </c>
      <c r="O132">
        <v>26</v>
      </c>
    </row>
    <row r="133" spans="1:15" x14ac:dyDescent="0.3">
      <c r="A133" s="2">
        <v>43502</v>
      </c>
      <c r="B133" t="s">
        <v>12</v>
      </c>
      <c r="C133" t="s">
        <v>13</v>
      </c>
      <c r="D133" t="s">
        <v>312</v>
      </c>
      <c r="E133">
        <v>6</v>
      </c>
      <c r="F133" t="s">
        <v>14</v>
      </c>
      <c r="G133">
        <v>1</v>
      </c>
      <c r="H133">
        <v>49</v>
      </c>
      <c r="I133">
        <v>35</v>
      </c>
      <c r="J133">
        <v>134</v>
      </c>
      <c r="K133">
        <f t="shared" si="4"/>
        <v>151</v>
      </c>
      <c r="L133">
        <v>30</v>
      </c>
      <c r="M133">
        <v>0</v>
      </c>
      <c r="N133" t="s">
        <v>17</v>
      </c>
      <c r="O133">
        <v>21</v>
      </c>
    </row>
    <row r="134" spans="1:15" x14ac:dyDescent="0.3">
      <c r="A134" s="2">
        <v>43502</v>
      </c>
      <c r="B134" t="s">
        <v>12</v>
      </c>
      <c r="C134" t="s">
        <v>13</v>
      </c>
      <c r="D134" t="s">
        <v>312</v>
      </c>
      <c r="E134">
        <v>6</v>
      </c>
      <c r="F134" t="s">
        <v>14</v>
      </c>
      <c r="G134">
        <v>1</v>
      </c>
      <c r="H134">
        <v>49</v>
      </c>
      <c r="I134">
        <v>35</v>
      </c>
      <c r="J134">
        <v>134</v>
      </c>
      <c r="K134">
        <f t="shared" si="4"/>
        <v>151</v>
      </c>
      <c r="L134">
        <v>30</v>
      </c>
      <c r="M134">
        <v>0</v>
      </c>
      <c r="N134" t="s">
        <v>17</v>
      </c>
      <c r="O134">
        <v>29</v>
      </c>
    </row>
    <row r="135" spans="1:15" x14ac:dyDescent="0.3">
      <c r="A135" s="2">
        <v>43502</v>
      </c>
      <c r="B135" t="s">
        <v>12</v>
      </c>
      <c r="C135" t="s">
        <v>13</v>
      </c>
      <c r="D135" t="s">
        <v>312</v>
      </c>
      <c r="E135">
        <v>6</v>
      </c>
      <c r="F135" t="s">
        <v>14</v>
      </c>
      <c r="G135">
        <v>1</v>
      </c>
      <c r="H135">
        <v>49</v>
      </c>
      <c r="I135">
        <v>35</v>
      </c>
      <c r="J135">
        <v>134</v>
      </c>
      <c r="K135">
        <f t="shared" si="4"/>
        <v>151</v>
      </c>
      <c r="L135">
        <v>30</v>
      </c>
      <c r="M135">
        <v>0</v>
      </c>
      <c r="N135" t="s">
        <v>17</v>
      </c>
      <c r="O135">
        <v>40</v>
      </c>
    </row>
    <row r="136" spans="1:15" x14ac:dyDescent="0.3">
      <c r="A136" s="2">
        <v>43502</v>
      </c>
      <c r="B136" t="s">
        <v>12</v>
      </c>
      <c r="C136" t="s">
        <v>13</v>
      </c>
      <c r="D136" t="s">
        <v>312</v>
      </c>
      <c r="E136">
        <v>6</v>
      </c>
      <c r="F136" t="s">
        <v>14</v>
      </c>
      <c r="G136">
        <v>1</v>
      </c>
      <c r="H136">
        <v>49</v>
      </c>
      <c r="I136">
        <v>35</v>
      </c>
      <c r="J136">
        <v>134</v>
      </c>
      <c r="K136">
        <f t="shared" si="4"/>
        <v>151</v>
      </c>
      <c r="L136">
        <v>30</v>
      </c>
      <c r="M136">
        <v>0</v>
      </c>
      <c r="N136" t="s">
        <v>17</v>
      </c>
      <c r="O136">
        <v>53</v>
      </c>
    </row>
    <row r="137" spans="1:15" x14ac:dyDescent="0.3">
      <c r="A137" s="2">
        <v>43502</v>
      </c>
      <c r="B137" t="s">
        <v>12</v>
      </c>
      <c r="C137" t="s">
        <v>13</v>
      </c>
      <c r="D137" t="s">
        <v>312</v>
      </c>
      <c r="E137">
        <v>6</v>
      </c>
      <c r="F137" t="s">
        <v>14</v>
      </c>
      <c r="G137">
        <v>1</v>
      </c>
      <c r="H137">
        <v>49</v>
      </c>
      <c r="I137">
        <v>35</v>
      </c>
      <c r="J137">
        <v>134</v>
      </c>
      <c r="K137">
        <f t="shared" si="4"/>
        <v>151</v>
      </c>
      <c r="L137">
        <v>30</v>
      </c>
      <c r="M137">
        <v>0</v>
      </c>
      <c r="N137" t="s">
        <v>17</v>
      </c>
      <c r="O137">
        <v>31</v>
      </c>
    </row>
    <row r="138" spans="1:15" x14ac:dyDescent="0.3">
      <c r="A138" s="2">
        <v>43502</v>
      </c>
      <c r="B138" t="s">
        <v>12</v>
      </c>
      <c r="C138" t="s">
        <v>13</v>
      </c>
      <c r="D138" t="s">
        <v>312</v>
      </c>
      <c r="E138">
        <v>6</v>
      </c>
      <c r="F138" t="s">
        <v>14</v>
      </c>
      <c r="G138">
        <v>1</v>
      </c>
      <c r="H138">
        <v>49</v>
      </c>
      <c r="I138">
        <v>35</v>
      </c>
      <c r="J138">
        <v>134</v>
      </c>
      <c r="K138">
        <f t="shared" si="4"/>
        <v>151</v>
      </c>
      <c r="L138">
        <v>30</v>
      </c>
      <c r="M138">
        <v>0</v>
      </c>
      <c r="N138" t="s">
        <v>17</v>
      </c>
      <c r="O138">
        <v>30</v>
      </c>
    </row>
    <row r="139" spans="1:15" x14ac:dyDescent="0.3">
      <c r="A139" s="2">
        <v>43502</v>
      </c>
      <c r="B139" t="s">
        <v>12</v>
      </c>
      <c r="C139" t="s">
        <v>13</v>
      </c>
      <c r="D139" t="s">
        <v>312</v>
      </c>
      <c r="E139">
        <v>6</v>
      </c>
      <c r="F139" t="s">
        <v>14</v>
      </c>
      <c r="G139">
        <v>1</v>
      </c>
      <c r="H139">
        <v>49</v>
      </c>
      <c r="I139">
        <v>35</v>
      </c>
      <c r="J139">
        <v>134</v>
      </c>
      <c r="K139">
        <f t="shared" si="4"/>
        <v>151</v>
      </c>
      <c r="L139">
        <v>30</v>
      </c>
      <c r="M139">
        <v>0</v>
      </c>
      <c r="N139" t="s">
        <v>17</v>
      </c>
      <c r="O139">
        <v>54</v>
      </c>
    </row>
    <row r="140" spans="1:15" x14ac:dyDescent="0.3">
      <c r="A140" s="2">
        <v>43502</v>
      </c>
      <c r="B140" t="s">
        <v>12</v>
      </c>
      <c r="C140" t="s">
        <v>13</v>
      </c>
      <c r="D140" t="s">
        <v>312</v>
      </c>
      <c r="E140">
        <v>6</v>
      </c>
      <c r="F140" t="s">
        <v>14</v>
      </c>
      <c r="G140">
        <v>1</v>
      </c>
      <c r="H140">
        <v>49</v>
      </c>
      <c r="I140">
        <v>35</v>
      </c>
      <c r="J140">
        <v>134</v>
      </c>
      <c r="K140">
        <f t="shared" si="4"/>
        <v>151</v>
      </c>
      <c r="L140">
        <v>30</v>
      </c>
      <c r="M140">
        <v>0</v>
      </c>
      <c r="N140" t="s">
        <v>17</v>
      </c>
      <c r="O140">
        <v>29</v>
      </c>
    </row>
    <row r="141" spans="1:15" x14ac:dyDescent="0.3">
      <c r="A141" s="2">
        <v>43502</v>
      </c>
      <c r="B141" t="s">
        <v>12</v>
      </c>
      <c r="C141" t="s">
        <v>13</v>
      </c>
      <c r="D141" t="s">
        <v>312</v>
      </c>
      <c r="E141">
        <v>6</v>
      </c>
      <c r="F141" t="s">
        <v>14</v>
      </c>
      <c r="G141">
        <v>1</v>
      </c>
      <c r="H141">
        <v>49</v>
      </c>
      <c r="I141">
        <v>35</v>
      </c>
      <c r="J141">
        <v>134</v>
      </c>
      <c r="K141">
        <f t="shared" si="4"/>
        <v>151</v>
      </c>
      <c r="L141">
        <v>30</v>
      </c>
      <c r="M141">
        <v>0</v>
      </c>
      <c r="N141" t="s">
        <v>17</v>
      </c>
      <c r="O141">
        <v>34</v>
      </c>
    </row>
    <row r="142" spans="1:15" x14ac:dyDescent="0.3">
      <c r="A142" s="2">
        <v>43502</v>
      </c>
      <c r="B142" t="s">
        <v>12</v>
      </c>
      <c r="C142" t="s">
        <v>13</v>
      </c>
      <c r="D142" t="s">
        <v>312</v>
      </c>
      <c r="E142">
        <v>6</v>
      </c>
      <c r="F142" t="s">
        <v>14</v>
      </c>
      <c r="G142">
        <v>1</v>
      </c>
      <c r="H142">
        <v>49</v>
      </c>
      <c r="I142">
        <v>35</v>
      </c>
      <c r="J142">
        <v>134</v>
      </c>
      <c r="K142">
        <f t="shared" si="4"/>
        <v>151</v>
      </c>
      <c r="L142">
        <v>30</v>
      </c>
      <c r="M142">
        <v>0</v>
      </c>
      <c r="N142" t="s">
        <v>17</v>
      </c>
      <c r="O142">
        <v>35</v>
      </c>
    </row>
    <row r="143" spans="1:15" x14ac:dyDescent="0.3">
      <c r="A143" s="2">
        <v>43502</v>
      </c>
      <c r="B143" t="s">
        <v>12</v>
      </c>
      <c r="C143" t="s">
        <v>13</v>
      </c>
      <c r="D143" t="s">
        <v>312</v>
      </c>
      <c r="E143">
        <v>6</v>
      </c>
      <c r="F143" t="s">
        <v>14</v>
      </c>
      <c r="G143">
        <v>1</v>
      </c>
      <c r="H143">
        <v>49</v>
      </c>
      <c r="I143">
        <v>35</v>
      </c>
      <c r="J143">
        <v>134</v>
      </c>
      <c r="K143">
        <f t="shared" si="4"/>
        <v>151</v>
      </c>
      <c r="L143">
        <v>30</v>
      </c>
      <c r="M143">
        <v>0</v>
      </c>
      <c r="N143" t="s">
        <v>17</v>
      </c>
      <c r="O143">
        <v>40</v>
      </c>
    </row>
    <row r="144" spans="1:15" x14ac:dyDescent="0.3">
      <c r="A144" s="2">
        <v>43502</v>
      </c>
      <c r="B144" t="s">
        <v>12</v>
      </c>
      <c r="C144" t="s">
        <v>13</v>
      </c>
      <c r="D144" t="s">
        <v>312</v>
      </c>
      <c r="E144">
        <v>6</v>
      </c>
      <c r="F144" t="s">
        <v>14</v>
      </c>
      <c r="G144">
        <v>1</v>
      </c>
      <c r="H144">
        <v>49</v>
      </c>
      <c r="I144">
        <v>35</v>
      </c>
      <c r="J144">
        <v>134</v>
      </c>
      <c r="K144">
        <f t="shared" si="4"/>
        <v>151</v>
      </c>
      <c r="L144">
        <v>30</v>
      </c>
      <c r="M144">
        <v>0</v>
      </c>
      <c r="N144" t="s">
        <v>17</v>
      </c>
      <c r="O144">
        <v>25</v>
      </c>
    </row>
    <row r="145" spans="1:15" x14ac:dyDescent="0.3">
      <c r="A145" s="2">
        <v>43502</v>
      </c>
      <c r="B145" t="s">
        <v>12</v>
      </c>
      <c r="C145" t="s">
        <v>13</v>
      </c>
      <c r="D145" t="s">
        <v>312</v>
      </c>
      <c r="E145">
        <v>6</v>
      </c>
      <c r="F145" t="s">
        <v>14</v>
      </c>
      <c r="G145">
        <v>1</v>
      </c>
      <c r="H145">
        <v>49</v>
      </c>
      <c r="I145">
        <v>35</v>
      </c>
      <c r="J145">
        <v>134</v>
      </c>
      <c r="K145">
        <f t="shared" si="4"/>
        <v>151</v>
      </c>
      <c r="L145">
        <v>30</v>
      </c>
      <c r="M145">
        <v>0</v>
      </c>
      <c r="N145" t="s">
        <v>17</v>
      </c>
      <c r="O145">
        <v>42</v>
      </c>
    </row>
    <row r="146" spans="1:15" x14ac:dyDescent="0.3">
      <c r="A146" s="2">
        <v>43502</v>
      </c>
      <c r="B146" t="s">
        <v>12</v>
      </c>
      <c r="C146" t="s">
        <v>13</v>
      </c>
      <c r="D146" t="s">
        <v>312</v>
      </c>
      <c r="E146">
        <v>6</v>
      </c>
      <c r="F146" t="s">
        <v>14</v>
      </c>
      <c r="G146">
        <v>1</v>
      </c>
      <c r="H146">
        <v>49</v>
      </c>
      <c r="I146">
        <v>35</v>
      </c>
      <c r="J146">
        <v>134</v>
      </c>
      <c r="K146">
        <f t="shared" si="4"/>
        <v>151</v>
      </c>
      <c r="L146">
        <v>30</v>
      </c>
      <c r="M146">
        <v>0</v>
      </c>
      <c r="N146" t="s">
        <v>17</v>
      </c>
      <c r="O146">
        <v>43</v>
      </c>
    </row>
    <row r="147" spans="1:15" x14ac:dyDescent="0.3">
      <c r="A147" s="2">
        <v>43502</v>
      </c>
      <c r="B147" t="s">
        <v>12</v>
      </c>
      <c r="C147" t="s">
        <v>13</v>
      </c>
      <c r="D147" t="s">
        <v>312</v>
      </c>
      <c r="E147">
        <v>6</v>
      </c>
      <c r="F147" t="s">
        <v>14</v>
      </c>
      <c r="G147">
        <v>1</v>
      </c>
      <c r="H147">
        <v>49</v>
      </c>
      <c r="I147">
        <v>35</v>
      </c>
      <c r="J147">
        <v>134</v>
      </c>
      <c r="K147">
        <f t="shared" si="4"/>
        <v>151</v>
      </c>
      <c r="L147">
        <v>30</v>
      </c>
      <c r="M147">
        <v>0</v>
      </c>
      <c r="N147" t="s">
        <v>17</v>
      </c>
      <c r="O147">
        <v>34</v>
      </c>
    </row>
    <row r="148" spans="1:15" x14ac:dyDescent="0.3">
      <c r="A148" s="2">
        <v>43502</v>
      </c>
      <c r="B148" t="s">
        <v>12</v>
      </c>
      <c r="C148" t="s">
        <v>13</v>
      </c>
      <c r="D148" t="s">
        <v>312</v>
      </c>
      <c r="E148">
        <v>6</v>
      </c>
      <c r="F148" t="s">
        <v>14</v>
      </c>
      <c r="G148">
        <v>1</v>
      </c>
      <c r="H148">
        <v>49</v>
      </c>
      <c r="I148">
        <v>35</v>
      </c>
      <c r="J148">
        <v>134</v>
      </c>
      <c r="K148">
        <f t="shared" si="4"/>
        <v>151</v>
      </c>
      <c r="L148">
        <v>30</v>
      </c>
      <c r="M148">
        <v>0</v>
      </c>
      <c r="N148" t="s">
        <v>17</v>
      </c>
      <c r="O148">
        <v>37</v>
      </c>
    </row>
    <row r="149" spans="1:15" x14ac:dyDescent="0.3">
      <c r="A149" s="2">
        <v>43502</v>
      </c>
      <c r="B149" t="s">
        <v>12</v>
      </c>
      <c r="C149" t="s">
        <v>13</v>
      </c>
      <c r="D149" t="s">
        <v>312</v>
      </c>
      <c r="E149">
        <v>6</v>
      </c>
      <c r="F149" t="s">
        <v>14</v>
      </c>
      <c r="G149">
        <v>1</v>
      </c>
      <c r="H149">
        <v>49</v>
      </c>
      <c r="I149">
        <v>35</v>
      </c>
      <c r="J149">
        <v>134</v>
      </c>
      <c r="K149">
        <f t="shared" si="4"/>
        <v>151</v>
      </c>
      <c r="L149">
        <v>30</v>
      </c>
      <c r="M149">
        <v>0</v>
      </c>
      <c r="N149" t="s">
        <v>17</v>
      </c>
      <c r="O149">
        <v>26</v>
      </c>
    </row>
    <row r="150" spans="1:15" x14ac:dyDescent="0.3">
      <c r="A150" s="2">
        <v>43502</v>
      </c>
      <c r="B150" t="s">
        <v>12</v>
      </c>
      <c r="C150" t="s">
        <v>13</v>
      </c>
      <c r="D150" t="s">
        <v>312</v>
      </c>
      <c r="E150">
        <v>6</v>
      </c>
      <c r="F150" t="s">
        <v>14</v>
      </c>
      <c r="G150">
        <v>1</v>
      </c>
      <c r="H150">
        <v>49</v>
      </c>
      <c r="I150">
        <v>35</v>
      </c>
      <c r="J150">
        <v>134</v>
      </c>
      <c r="K150">
        <f t="shared" si="4"/>
        <v>151</v>
      </c>
      <c r="L150">
        <v>30</v>
      </c>
      <c r="M150">
        <v>0</v>
      </c>
      <c r="N150" t="s">
        <v>17</v>
      </c>
      <c r="O150">
        <v>24</v>
      </c>
    </row>
    <row r="151" spans="1:15" x14ac:dyDescent="0.3">
      <c r="A151" s="2">
        <v>43502</v>
      </c>
      <c r="B151" t="s">
        <v>12</v>
      </c>
      <c r="C151" t="s">
        <v>13</v>
      </c>
      <c r="D151" t="s">
        <v>312</v>
      </c>
      <c r="E151">
        <v>6</v>
      </c>
      <c r="F151" t="s">
        <v>14</v>
      </c>
      <c r="G151">
        <v>1</v>
      </c>
      <c r="H151">
        <v>49</v>
      </c>
      <c r="I151">
        <v>35</v>
      </c>
      <c r="J151">
        <v>134</v>
      </c>
      <c r="K151">
        <f t="shared" si="4"/>
        <v>151</v>
      </c>
      <c r="L151">
        <v>30</v>
      </c>
      <c r="M151">
        <v>0</v>
      </c>
      <c r="N151" t="s">
        <v>17</v>
      </c>
      <c r="O151">
        <v>29</v>
      </c>
    </row>
    <row r="152" spans="1:15" x14ac:dyDescent="0.3">
      <c r="A152" s="2">
        <v>43502</v>
      </c>
      <c r="B152" t="s">
        <v>12</v>
      </c>
      <c r="C152" t="s">
        <v>13</v>
      </c>
      <c r="D152" t="s">
        <v>312</v>
      </c>
      <c r="E152">
        <v>7</v>
      </c>
      <c r="F152" t="s">
        <v>14</v>
      </c>
      <c r="G152">
        <v>2</v>
      </c>
      <c r="H152">
        <v>19</v>
      </c>
      <c r="I152">
        <v>15</v>
      </c>
      <c r="J152">
        <v>208</v>
      </c>
      <c r="K152">
        <f>157+95</f>
        <v>252</v>
      </c>
      <c r="L152">
        <v>20</v>
      </c>
      <c r="M152">
        <v>0</v>
      </c>
      <c r="N152" t="s">
        <v>21</v>
      </c>
      <c r="O152">
        <v>61</v>
      </c>
    </row>
    <row r="153" spans="1:15" x14ac:dyDescent="0.3">
      <c r="A153" s="2">
        <v>43502</v>
      </c>
      <c r="B153" t="s">
        <v>12</v>
      </c>
      <c r="C153" t="s">
        <v>13</v>
      </c>
      <c r="D153" t="s">
        <v>312</v>
      </c>
      <c r="E153">
        <v>7</v>
      </c>
      <c r="F153" t="s">
        <v>14</v>
      </c>
      <c r="G153">
        <v>2</v>
      </c>
      <c r="H153">
        <v>19</v>
      </c>
      <c r="I153">
        <v>15</v>
      </c>
      <c r="J153">
        <v>208</v>
      </c>
      <c r="K153">
        <f t="shared" ref="K153:K176" si="5">157+95</f>
        <v>252</v>
      </c>
      <c r="L153">
        <v>20</v>
      </c>
      <c r="M153">
        <v>0</v>
      </c>
      <c r="N153" t="s">
        <v>21</v>
      </c>
      <c r="O153">
        <v>29</v>
      </c>
    </row>
    <row r="154" spans="1:15" x14ac:dyDescent="0.3">
      <c r="A154" s="2">
        <v>43502</v>
      </c>
      <c r="B154" t="s">
        <v>12</v>
      </c>
      <c r="C154" t="s">
        <v>13</v>
      </c>
      <c r="D154" t="s">
        <v>312</v>
      </c>
      <c r="E154">
        <v>7</v>
      </c>
      <c r="F154" t="s">
        <v>14</v>
      </c>
      <c r="G154">
        <v>2</v>
      </c>
      <c r="H154">
        <v>19</v>
      </c>
      <c r="I154">
        <v>15</v>
      </c>
      <c r="J154">
        <v>208</v>
      </c>
      <c r="K154">
        <f t="shared" si="5"/>
        <v>252</v>
      </c>
      <c r="L154">
        <v>20</v>
      </c>
      <c r="M154">
        <v>0</v>
      </c>
      <c r="N154" t="s">
        <v>21</v>
      </c>
      <c r="O154">
        <v>38</v>
      </c>
    </row>
    <row r="155" spans="1:15" x14ac:dyDescent="0.3">
      <c r="A155" s="2">
        <v>43502</v>
      </c>
      <c r="B155" t="s">
        <v>12</v>
      </c>
      <c r="C155" t="s">
        <v>13</v>
      </c>
      <c r="D155" t="s">
        <v>312</v>
      </c>
      <c r="E155">
        <v>7</v>
      </c>
      <c r="F155" t="s">
        <v>14</v>
      </c>
      <c r="G155">
        <v>2</v>
      </c>
      <c r="H155">
        <v>19</v>
      </c>
      <c r="I155">
        <v>15</v>
      </c>
      <c r="J155">
        <v>208</v>
      </c>
      <c r="K155">
        <f t="shared" si="5"/>
        <v>252</v>
      </c>
      <c r="L155">
        <v>20</v>
      </c>
      <c r="M155">
        <v>0</v>
      </c>
      <c r="N155" t="s">
        <v>21</v>
      </c>
      <c r="O155">
        <v>19</v>
      </c>
    </row>
    <row r="156" spans="1:15" x14ac:dyDescent="0.3">
      <c r="A156" s="2">
        <v>43502</v>
      </c>
      <c r="B156" t="s">
        <v>12</v>
      </c>
      <c r="C156" t="s">
        <v>13</v>
      </c>
      <c r="D156" t="s">
        <v>312</v>
      </c>
      <c r="E156">
        <v>7</v>
      </c>
      <c r="F156" t="s">
        <v>14</v>
      </c>
      <c r="G156">
        <v>2</v>
      </c>
      <c r="H156">
        <v>19</v>
      </c>
      <c r="I156">
        <v>15</v>
      </c>
      <c r="J156">
        <v>208</v>
      </c>
      <c r="K156">
        <f t="shared" si="5"/>
        <v>252</v>
      </c>
      <c r="L156">
        <v>20</v>
      </c>
      <c r="M156">
        <v>0</v>
      </c>
      <c r="N156" t="s">
        <v>21</v>
      </c>
      <c r="O156">
        <v>24</v>
      </c>
    </row>
    <row r="157" spans="1:15" x14ac:dyDescent="0.3">
      <c r="A157" s="2">
        <v>43502</v>
      </c>
      <c r="B157" t="s">
        <v>12</v>
      </c>
      <c r="C157" t="s">
        <v>13</v>
      </c>
      <c r="D157" t="s">
        <v>312</v>
      </c>
      <c r="E157">
        <v>7</v>
      </c>
      <c r="F157" t="s">
        <v>14</v>
      </c>
      <c r="G157">
        <v>2</v>
      </c>
      <c r="H157">
        <v>19</v>
      </c>
      <c r="I157">
        <v>15</v>
      </c>
      <c r="J157">
        <v>208</v>
      </c>
      <c r="K157">
        <f t="shared" si="5"/>
        <v>252</v>
      </c>
      <c r="L157">
        <v>20</v>
      </c>
      <c r="M157">
        <v>0</v>
      </c>
      <c r="N157" t="s">
        <v>21</v>
      </c>
      <c r="O157">
        <v>27</v>
      </c>
    </row>
    <row r="158" spans="1:15" x14ac:dyDescent="0.3">
      <c r="A158" s="2">
        <v>43502</v>
      </c>
      <c r="B158" t="s">
        <v>12</v>
      </c>
      <c r="C158" t="s">
        <v>13</v>
      </c>
      <c r="D158" t="s">
        <v>312</v>
      </c>
      <c r="E158">
        <v>7</v>
      </c>
      <c r="F158" t="s">
        <v>14</v>
      </c>
      <c r="G158">
        <v>2</v>
      </c>
      <c r="H158">
        <v>19</v>
      </c>
      <c r="I158">
        <v>15</v>
      </c>
      <c r="J158">
        <v>208</v>
      </c>
      <c r="K158">
        <f t="shared" si="5"/>
        <v>252</v>
      </c>
      <c r="L158">
        <v>20</v>
      </c>
      <c r="M158">
        <v>0</v>
      </c>
      <c r="N158" t="s">
        <v>21</v>
      </c>
      <c r="O158">
        <v>40</v>
      </c>
    </row>
    <row r="159" spans="1:15" x14ac:dyDescent="0.3">
      <c r="A159" s="2">
        <v>43502</v>
      </c>
      <c r="B159" t="s">
        <v>12</v>
      </c>
      <c r="C159" t="s">
        <v>13</v>
      </c>
      <c r="D159" t="s">
        <v>312</v>
      </c>
      <c r="E159">
        <v>7</v>
      </c>
      <c r="F159" t="s">
        <v>14</v>
      </c>
      <c r="G159">
        <v>2</v>
      </c>
      <c r="H159">
        <v>19</v>
      </c>
      <c r="I159">
        <v>15</v>
      </c>
      <c r="J159">
        <v>208</v>
      </c>
      <c r="K159">
        <f t="shared" si="5"/>
        <v>252</v>
      </c>
      <c r="L159">
        <v>20</v>
      </c>
      <c r="M159">
        <v>0</v>
      </c>
      <c r="N159" t="s">
        <v>21</v>
      </c>
      <c r="O159">
        <v>31</v>
      </c>
    </row>
    <row r="160" spans="1:15" x14ac:dyDescent="0.3">
      <c r="A160" s="2">
        <v>43502</v>
      </c>
      <c r="B160" t="s">
        <v>12</v>
      </c>
      <c r="C160" t="s">
        <v>13</v>
      </c>
      <c r="D160" t="s">
        <v>312</v>
      </c>
      <c r="E160">
        <v>7</v>
      </c>
      <c r="F160" t="s">
        <v>14</v>
      </c>
      <c r="G160">
        <v>2</v>
      </c>
      <c r="H160">
        <v>19</v>
      </c>
      <c r="I160">
        <v>15</v>
      </c>
      <c r="J160">
        <v>208</v>
      </c>
      <c r="K160">
        <f t="shared" si="5"/>
        <v>252</v>
      </c>
      <c r="L160">
        <v>20</v>
      </c>
      <c r="M160">
        <v>0</v>
      </c>
      <c r="N160" t="s">
        <v>21</v>
      </c>
      <c r="O160">
        <v>35</v>
      </c>
    </row>
    <row r="161" spans="1:15" x14ac:dyDescent="0.3">
      <c r="A161" s="2">
        <v>43502</v>
      </c>
      <c r="B161" t="s">
        <v>12</v>
      </c>
      <c r="C161" t="s">
        <v>13</v>
      </c>
      <c r="D161" t="s">
        <v>312</v>
      </c>
      <c r="E161">
        <v>7</v>
      </c>
      <c r="F161" t="s">
        <v>14</v>
      </c>
      <c r="G161">
        <v>2</v>
      </c>
      <c r="H161">
        <v>19</v>
      </c>
      <c r="I161">
        <v>15</v>
      </c>
      <c r="J161">
        <v>208</v>
      </c>
      <c r="K161">
        <f t="shared" si="5"/>
        <v>252</v>
      </c>
      <c r="L161">
        <v>20</v>
      </c>
      <c r="M161">
        <v>0</v>
      </c>
      <c r="N161" t="s">
        <v>21</v>
      </c>
      <c r="O161">
        <v>38</v>
      </c>
    </row>
    <row r="162" spans="1:15" x14ac:dyDescent="0.3">
      <c r="A162" s="2">
        <v>43502</v>
      </c>
      <c r="B162" t="s">
        <v>12</v>
      </c>
      <c r="C162" t="s">
        <v>13</v>
      </c>
      <c r="D162" t="s">
        <v>312</v>
      </c>
      <c r="E162">
        <v>7</v>
      </c>
      <c r="F162" t="s">
        <v>14</v>
      </c>
      <c r="G162">
        <v>2</v>
      </c>
      <c r="H162">
        <v>19</v>
      </c>
      <c r="I162">
        <v>15</v>
      </c>
      <c r="J162">
        <v>208</v>
      </c>
      <c r="K162">
        <f t="shared" si="5"/>
        <v>252</v>
      </c>
      <c r="L162">
        <v>20</v>
      </c>
      <c r="M162">
        <v>0</v>
      </c>
      <c r="N162" t="s">
        <v>21</v>
      </c>
      <c r="O162">
        <v>38</v>
      </c>
    </row>
    <row r="163" spans="1:15" x14ac:dyDescent="0.3">
      <c r="A163" s="2">
        <v>43502</v>
      </c>
      <c r="B163" t="s">
        <v>12</v>
      </c>
      <c r="C163" t="s">
        <v>13</v>
      </c>
      <c r="D163" t="s">
        <v>312</v>
      </c>
      <c r="E163">
        <v>7</v>
      </c>
      <c r="F163" t="s">
        <v>14</v>
      </c>
      <c r="G163">
        <v>2</v>
      </c>
      <c r="H163">
        <v>19</v>
      </c>
      <c r="I163">
        <v>15</v>
      </c>
      <c r="J163">
        <v>208</v>
      </c>
      <c r="K163">
        <f t="shared" si="5"/>
        <v>252</v>
      </c>
      <c r="L163">
        <v>20</v>
      </c>
      <c r="M163">
        <v>0</v>
      </c>
      <c r="N163" t="s">
        <v>21</v>
      </c>
      <c r="O163">
        <v>39</v>
      </c>
    </row>
    <row r="164" spans="1:15" x14ac:dyDescent="0.3">
      <c r="A164" s="2">
        <v>43502</v>
      </c>
      <c r="B164" t="s">
        <v>12</v>
      </c>
      <c r="C164" t="s">
        <v>13</v>
      </c>
      <c r="D164" t="s">
        <v>312</v>
      </c>
      <c r="E164">
        <v>7</v>
      </c>
      <c r="F164" t="s">
        <v>14</v>
      </c>
      <c r="G164">
        <v>2</v>
      </c>
      <c r="H164">
        <v>19</v>
      </c>
      <c r="I164">
        <v>15</v>
      </c>
      <c r="J164">
        <v>208</v>
      </c>
      <c r="K164">
        <f t="shared" si="5"/>
        <v>252</v>
      </c>
      <c r="L164">
        <v>20</v>
      </c>
      <c r="M164">
        <v>0</v>
      </c>
      <c r="N164" t="s">
        <v>21</v>
      </c>
      <c r="O164">
        <v>31</v>
      </c>
    </row>
    <row r="165" spans="1:15" x14ac:dyDescent="0.3">
      <c r="A165" s="2">
        <v>43502</v>
      </c>
      <c r="B165" t="s">
        <v>12</v>
      </c>
      <c r="C165" t="s">
        <v>13</v>
      </c>
      <c r="D165" t="s">
        <v>312</v>
      </c>
      <c r="E165">
        <v>7</v>
      </c>
      <c r="F165" t="s">
        <v>14</v>
      </c>
      <c r="G165">
        <v>2</v>
      </c>
      <c r="H165">
        <v>19</v>
      </c>
      <c r="I165">
        <v>15</v>
      </c>
      <c r="J165">
        <v>208</v>
      </c>
      <c r="K165">
        <f t="shared" si="5"/>
        <v>252</v>
      </c>
      <c r="L165">
        <v>20</v>
      </c>
      <c r="M165">
        <v>0</v>
      </c>
      <c r="N165" t="s">
        <v>21</v>
      </c>
      <c r="O165">
        <v>46</v>
      </c>
    </row>
    <row r="166" spans="1:15" x14ac:dyDescent="0.3">
      <c r="A166" s="2">
        <v>43502</v>
      </c>
      <c r="B166" t="s">
        <v>12</v>
      </c>
      <c r="C166" t="s">
        <v>13</v>
      </c>
      <c r="D166" t="s">
        <v>312</v>
      </c>
      <c r="E166">
        <v>7</v>
      </c>
      <c r="F166" t="s">
        <v>14</v>
      </c>
      <c r="G166">
        <v>2</v>
      </c>
      <c r="H166">
        <v>19</v>
      </c>
      <c r="I166">
        <v>15</v>
      </c>
      <c r="J166">
        <v>208</v>
      </c>
      <c r="K166">
        <f t="shared" si="5"/>
        <v>252</v>
      </c>
      <c r="L166">
        <v>20</v>
      </c>
      <c r="M166">
        <v>0</v>
      </c>
      <c r="N166" t="s">
        <v>21</v>
      </c>
      <c r="O166">
        <v>41</v>
      </c>
    </row>
    <row r="167" spans="1:15" x14ac:dyDescent="0.3">
      <c r="A167" s="2">
        <v>43502</v>
      </c>
      <c r="B167" t="s">
        <v>12</v>
      </c>
      <c r="C167" t="s">
        <v>13</v>
      </c>
      <c r="D167" t="s">
        <v>312</v>
      </c>
      <c r="E167">
        <v>7</v>
      </c>
      <c r="F167" t="s">
        <v>14</v>
      </c>
      <c r="G167">
        <v>2</v>
      </c>
      <c r="H167">
        <v>19</v>
      </c>
      <c r="I167">
        <v>15</v>
      </c>
      <c r="J167">
        <v>208</v>
      </c>
      <c r="K167">
        <f t="shared" si="5"/>
        <v>252</v>
      </c>
      <c r="L167">
        <v>20</v>
      </c>
      <c r="M167">
        <v>0</v>
      </c>
      <c r="N167" t="s">
        <v>21</v>
      </c>
      <c r="O167">
        <v>47</v>
      </c>
    </row>
    <row r="168" spans="1:15" x14ac:dyDescent="0.3">
      <c r="A168" s="2">
        <v>43502</v>
      </c>
      <c r="B168" t="s">
        <v>12</v>
      </c>
      <c r="C168" t="s">
        <v>13</v>
      </c>
      <c r="D168" t="s">
        <v>312</v>
      </c>
      <c r="E168">
        <v>7</v>
      </c>
      <c r="F168" t="s">
        <v>14</v>
      </c>
      <c r="G168">
        <v>2</v>
      </c>
      <c r="H168">
        <v>19</v>
      </c>
      <c r="I168">
        <v>15</v>
      </c>
      <c r="J168">
        <v>208</v>
      </c>
      <c r="K168">
        <f t="shared" si="5"/>
        <v>252</v>
      </c>
      <c r="L168">
        <v>20</v>
      </c>
      <c r="M168">
        <v>0</v>
      </c>
      <c r="N168" t="s">
        <v>21</v>
      </c>
      <c r="O168">
        <v>33</v>
      </c>
    </row>
    <row r="169" spans="1:15" x14ac:dyDescent="0.3">
      <c r="A169" s="2">
        <v>43502</v>
      </c>
      <c r="B169" t="s">
        <v>12</v>
      </c>
      <c r="C169" t="s">
        <v>13</v>
      </c>
      <c r="D169" t="s">
        <v>312</v>
      </c>
      <c r="E169">
        <v>7</v>
      </c>
      <c r="F169" t="s">
        <v>14</v>
      </c>
      <c r="G169">
        <v>2</v>
      </c>
      <c r="H169">
        <v>19</v>
      </c>
      <c r="I169">
        <v>15</v>
      </c>
      <c r="J169">
        <v>208</v>
      </c>
      <c r="K169">
        <f t="shared" si="5"/>
        <v>252</v>
      </c>
      <c r="L169">
        <v>20</v>
      </c>
      <c r="M169">
        <v>0</v>
      </c>
      <c r="N169" t="s">
        <v>21</v>
      </c>
      <c r="O169">
        <v>38</v>
      </c>
    </row>
    <row r="170" spans="1:15" x14ac:dyDescent="0.3">
      <c r="A170" s="2">
        <v>43502</v>
      </c>
      <c r="B170" t="s">
        <v>12</v>
      </c>
      <c r="C170" t="s">
        <v>13</v>
      </c>
      <c r="D170" t="s">
        <v>312</v>
      </c>
      <c r="E170">
        <v>7</v>
      </c>
      <c r="F170" t="s">
        <v>14</v>
      </c>
      <c r="G170">
        <v>2</v>
      </c>
      <c r="H170">
        <v>19</v>
      </c>
      <c r="I170">
        <v>15</v>
      </c>
      <c r="J170">
        <v>208</v>
      </c>
      <c r="K170">
        <f t="shared" si="5"/>
        <v>252</v>
      </c>
      <c r="L170">
        <v>20</v>
      </c>
      <c r="M170">
        <v>0</v>
      </c>
      <c r="N170" t="s">
        <v>21</v>
      </c>
      <c r="O170">
        <v>19</v>
      </c>
    </row>
    <row r="171" spans="1:15" x14ac:dyDescent="0.3">
      <c r="A171" s="2">
        <v>43502</v>
      </c>
      <c r="B171" t="s">
        <v>12</v>
      </c>
      <c r="C171" t="s">
        <v>13</v>
      </c>
      <c r="D171" t="s">
        <v>312</v>
      </c>
      <c r="E171">
        <v>7</v>
      </c>
      <c r="F171" t="s">
        <v>14</v>
      </c>
      <c r="G171">
        <v>2</v>
      </c>
      <c r="H171">
        <v>19</v>
      </c>
      <c r="I171">
        <v>15</v>
      </c>
      <c r="J171">
        <v>208</v>
      </c>
      <c r="K171">
        <f t="shared" si="5"/>
        <v>252</v>
      </c>
      <c r="L171">
        <v>20</v>
      </c>
      <c r="M171">
        <v>0</v>
      </c>
      <c r="N171" t="s">
        <v>21</v>
      </c>
      <c r="O171">
        <v>37</v>
      </c>
    </row>
    <row r="172" spans="1:15" x14ac:dyDescent="0.3">
      <c r="A172" s="2">
        <v>43502</v>
      </c>
      <c r="B172" t="s">
        <v>12</v>
      </c>
      <c r="C172" t="s">
        <v>13</v>
      </c>
      <c r="D172" t="s">
        <v>312</v>
      </c>
      <c r="E172">
        <v>7</v>
      </c>
      <c r="F172" t="s">
        <v>14</v>
      </c>
      <c r="G172">
        <v>2</v>
      </c>
      <c r="H172">
        <v>19</v>
      </c>
      <c r="I172">
        <v>15</v>
      </c>
      <c r="J172">
        <v>208</v>
      </c>
      <c r="K172">
        <f t="shared" si="5"/>
        <v>252</v>
      </c>
      <c r="L172">
        <v>20</v>
      </c>
      <c r="M172">
        <v>0</v>
      </c>
      <c r="N172" t="s">
        <v>21</v>
      </c>
      <c r="O172">
        <v>51</v>
      </c>
    </row>
    <row r="173" spans="1:15" x14ac:dyDescent="0.3">
      <c r="A173" s="2">
        <v>43502</v>
      </c>
      <c r="B173" t="s">
        <v>12</v>
      </c>
      <c r="C173" t="s">
        <v>13</v>
      </c>
      <c r="D173" t="s">
        <v>312</v>
      </c>
      <c r="E173">
        <v>7</v>
      </c>
      <c r="F173" t="s">
        <v>14</v>
      </c>
      <c r="G173">
        <v>2</v>
      </c>
      <c r="H173">
        <v>19</v>
      </c>
      <c r="I173">
        <v>15</v>
      </c>
      <c r="J173">
        <v>208</v>
      </c>
      <c r="K173">
        <f t="shared" si="5"/>
        <v>252</v>
      </c>
      <c r="L173">
        <v>20</v>
      </c>
      <c r="M173">
        <v>0</v>
      </c>
      <c r="N173" t="s">
        <v>21</v>
      </c>
      <c r="O173">
        <v>22</v>
      </c>
    </row>
    <row r="174" spans="1:15" x14ac:dyDescent="0.3">
      <c r="A174" s="2">
        <v>43502</v>
      </c>
      <c r="B174" t="s">
        <v>12</v>
      </c>
      <c r="C174" t="s">
        <v>13</v>
      </c>
      <c r="D174" t="s">
        <v>312</v>
      </c>
      <c r="E174">
        <v>7</v>
      </c>
      <c r="F174" t="s">
        <v>14</v>
      </c>
      <c r="G174">
        <v>2</v>
      </c>
      <c r="H174">
        <v>19</v>
      </c>
      <c r="I174">
        <v>15</v>
      </c>
      <c r="J174">
        <v>208</v>
      </c>
      <c r="K174">
        <f t="shared" si="5"/>
        <v>252</v>
      </c>
      <c r="L174">
        <v>20</v>
      </c>
      <c r="M174">
        <v>0</v>
      </c>
      <c r="N174" t="s">
        <v>21</v>
      </c>
      <c r="O174">
        <v>25</v>
      </c>
    </row>
    <row r="175" spans="1:15" x14ac:dyDescent="0.3">
      <c r="A175" s="2">
        <v>43502</v>
      </c>
      <c r="B175" t="s">
        <v>12</v>
      </c>
      <c r="C175" t="s">
        <v>13</v>
      </c>
      <c r="D175" t="s">
        <v>312</v>
      </c>
      <c r="E175">
        <v>7</v>
      </c>
      <c r="F175" t="s">
        <v>14</v>
      </c>
      <c r="G175">
        <v>2</v>
      </c>
      <c r="H175">
        <v>19</v>
      </c>
      <c r="I175">
        <v>15</v>
      </c>
      <c r="J175">
        <v>208</v>
      </c>
      <c r="K175">
        <f t="shared" si="5"/>
        <v>252</v>
      </c>
      <c r="L175">
        <v>20</v>
      </c>
      <c r="M175">
        <v>0</v>
      </c>
      <c r="N175" t="s">
        <v>21</v>
      </c>
      <c r="O175">
        <v>21</v>
      </c>
    </row>
    <row r="176" spans="1:15" x14ac:dyDescent="0.3">
      <c r="A176" s="2">
        <v>43502</v>
      </c>
      <c r="B176" t="s">
        <v>12</v>
      </c>
      <c r="C176" t="s">
        <v>13</v>
      </c>
      <c r="D176" t="s">
        <v>312</v>
      </c>
      <c r="E176">
        <v>7</v>
      </c>
      <c r="F176" t="s">
        <v>14</v>
      </c>
      <c r="G176">
        <v>2</v>
      </c>
      <c r="H176">
        <v>19</v>
      </c>
      <c r="I176">
        <v>15</v>
      </c>
      <c r="J176">
        <v>208</v>
      </c>
      <c r="K176">
        <f t="shared" si="5"/>
        <v>252</v>
      </c>
      <c r="L176">
        <v>20</v>
      </c>
      <c r="M176">
        <v>0</v>
      </c>
      <c r="N176" t="s">
        <v>21</v>
      </c>
      <c r="O176">
        <v>40</v>
      </c>
    </row>
    <row r="177" spans="1:15" x14ac:dyDescent="0.3">
      <c r="A177" s="2">
        <v>43502</v>
      </c>
      <c r="B177" t="s">
        <v>12</v>
      </c>
      <c r="C177" t="s">
        <v>13</v>
      </c>
      <c r="D177" t="s">
        <v>312</v>
      </c>
      <c r="E177">
        <v>8</v>
      </c>
      <c r="F177" t="s">
        <v>14</v>
      </c>
      <c r="G177">
        <v>2</v>
      </c>
      <c r="H177">
        <v>31</v>
      </c>
      <c r="I177">
        <v>28</v>
      </c>
      <c r="J177">
        <v>165</v>
      </c>
      <c r="K177">
        <f>173+25</f>
        <v>198</v>
      </c>
      <c r="L177">
        <v>37</v>
      </c>
      <c r="M177">
        <v>0</v>
      </c>
      <c r="N177" t="s">
        <v>17</v>
      </c>
      <c r="O177">
        <v>41</v>
      </c>
    </row>
    <row r="178" spans="1:15" x14ac:dyDescent="0.3">
      <c r="A178" s="2">
        <v>43502</v>
      </c>
      <c r="B178" t="s">
        <v>12</v>
      </c>
      <c r="C178" t="s">
        <v>13</v>
      </c>
      <c r="D178" t="s">
        <v>312</v>
      </c>
      <c r="E178">
        <v>8</v>
      </c>
      <c r="F178" t="s">
        <v>14</v>
      </c>
      <c r="G178">
        <v>2</v>
      </c>
      <c r="H178">
        <v>31</v>
      </c>
      <c r="I178">
        <v>28</v>
      </c>
      <c r="J178">
        <v>165</v>
      </c>
      <c r="K178">
        <f t="shared" ref="K178:K201" si="6">173+25</f>
        <v>198</v>
      </c>
      <c r="L178">
        <v>37</v>
      </c>
      <c r="M178">
        <v>0</v>
      </c>
      <c r="N178" t="s">
        <v>17</v>
      </c>
      <c r="O178">
        <v>35</v>
      </c>
    </row>
    <row r="179" spans="1:15" x14ac:dyDescent="0.3">
      <c r="A179" s="2">
        <v>43502</v>
      </c>
      <c r="B179" t="s">
        <v>12</v>
      </c>
      <c r="C179" t="s">
        <v>13</v>
      </c>
      <c r="D179" t="s">
        <v>312</v>
      </c>
      <c r="E179">
        <v>8</v>
      </c>
      <c r="F179" t="s">
        <v>14</v>
      </c>
      <c r="G179">
        <v>2</v>
      </c>
      <c r="H179">
        <v>31</v>
      </c>
      <c r="I179">
        <v>28</v>
      </c>
      <c r="J179">
        <v>165</v>
      </c>
      <c r="K179">
        <f t="shared" si="6"/>
        <v>198</v>
      </c>
      <c r="L179">
        <v>37</v>
      </c>
      <c r="M179">
        <v>0</v>
      </c>
      <c r="N179" t="s">
        <v>17</v>
      </c>
      <c r="O179">
        <v>42</v>
      </c>
    </row>
    <row r="180" spans="1:15" x14ac:dyDescent="0.3">
      <c r="A180" s="2">
        <v>43502</v>
      </c>
      <c r="B180" t="s">
        <v>12</v>
      </c>
      <c r="C180" t="s">
        <v>13</v>
      </c>
      <c r="D180" t="s">
        <v>312</v>
      </c>
      <c r="E180">
        <v>8</v>
      </c>
      <c r="F180" t="s">
        <v>14</v>
      </c>
      <c r="G180">
        <v>2</v>
      </c>
      <c r="H180">
        <v>31</v>
      </c>
      <c r="I180">
        <v>28</v>
      </c>
      <c r="J180">
        <v>165</v>
      </c>
      <c r="K180">
        <f t="shared" si="6"/>
        <v>198</v>
      </c>
      <c r="L180">
        <v>37</v>
      </c>
      <c r="M180">
        <v>0</v>
      </c>
      <c r="N180" t="s">
        <v>17</v>
      </c>
      <c r="O180">
        <v>45</v>
      </c>
    </row>
    <row r="181" spans="1:15" x14ac:dyDescent="0.3">
      <c r="A181" s="2">
        <v>43502</v>
      </c>
      <c r="B181" t="s">
        <v>12</v>
      </c>
      <c r="C181" t="s">
        <v>13</v>
      </c>
      <c r="D181" t="s">
        <v>312</v>
      </c>
      <c r="E181">
        <v>8</v>
      </c>
      <c r="F181" t="s">
        <v>14</v>
      </c>
      <c r="G181">
        <v>2</v>
      </c>
      <c r="H181">
        <v>31</v>
      </c>
      <c r="I181">
        <v>28</v>
      </c>
      <c r="J181">
        <v>165</v>
      </c>
      <c r="K181">
        <f t="shared" si="6"/>
        <v>198</v>
      </c>
      <c r="L181">
        <v>37</v>
      </c>
      <c r="M181">
        <v>0</v>
      </c>
      <c r="N181" t="s">
        <v>17</v>
      </c>
      <c r="O181">
        <v>45</v>
      </c>
    </row>
    <row r="182" spans="1:15" x14ac:dyDescent="0.3">
      <c r="A182" s="2">
        <v>43502</v>
      </c>
      <c r="B182" t="s">
        <v>12</v>
      </c>
      <c r="C182" t="s">
        <v>13</v>
      </c>
      <c r="D182" t="s">
        <v>312</v>
      </c>
      <c r="E182">
        <v>8</v>
      </c>
      <c r="F182" t="s">
        <v>14</v>
      </c>
      <c r="G182">
        <v>2</v>
      </c>
      <c r="H182">
        <v>31</v>
      </c>
      <c r="I182">
        <v>28</v>
      </c>
      <c r="J182">
        <v>165</v>
      </c>
      <c r="K182">
        <f t="shared" si="6"/>
        <v>198</v>
      </c>
      <c r="L182">
        <v>37</v>
      </c>
      <c r="M182">
        <v>0</v>
      </c>
      <c r="N182" t="s">
        <v>17</v>
      </c>
      <c r="O182">
        <v>25</v>
      </c>
    </row>
    <row r="183" spans="1:15" x14ac:dyDescent="0.3">
      <c r="A183" s="2">
        <v>43502</v>
      </c>
      <c r="B183" t="s">
        <v>12</v>
      </c>
      <c r="C183" t="s">
        <v>13</v>
      </c>
      <c r="D183" t="s">
        <v>312</v>
      </c>
      <c r="E183">
        <v>8</v>
      </c>
      <c r="F183" t="s">
        <v>14</v>
      </c>
      <c r="G183">
        <v>2</v>
      </c>
      <c r="H183">
        <v>31</v>
      </c>
      <c r="I183">
        <v>28</v>
      </c>
      <c r="J183">
        <v>165</v>
      </c>
      <c r="K183">
        <f t="shared" si="6"/>
        <v>198</v>
      </c>
      <c r="L183">
        <v>37</v>
      </c>
      <c r="M183">
        <v>0</v>
      </c>
      <c r="N183" t="s">
        <v>17</v>
      </c>
      <c r="O183">
        <v>31</v>
      </c>
    </row>
    <row r="184" spans="1:15" x14ac:dyDescent="0.3">
      <c r="A184" s="2">
        <v>43502</v>
      </c>
      <c r="B184" t="s">
        <v>12</v>
      </c>
      <c r="C184" t="s">
        <v>13</v>
      </c>
      <c r="D184" t="s">
        <v>312</v>
      </c>
      <c r="E184">
        <v>8</v>
      </c>
      <c r="F184" t="s">
        <v>14</v>
      </c>
      <c r="G184">
        <v>2</v>
      </c>
      <c r="H184">
        <v>31</v>
      </c>
      <c r="I184">
        <v>28</v>
      </c>
      <c r="J184">
        <v>165</v>
      </c>
      <c r="K184">
        <f t="shared" si="6"/>
        <v>198</v>
      </c>
      <c r="L184">
        <v>37</v>
      </c>
      <c r="M184">
        <v>0</v>
      </c>
      <c r="N184" t="s">
        <v>17</v>
      </c>
      <c r="O184">
        <v>25</v>
      </c>
    </row>
    <row r="185" spans="1:15" x14ac:dyDescent="0.3">
      <c r="A185" s="2">
        <v>43502</v>
      </c>
      <c r="B185" t="s">
        <v>12</v>
      </c>
      <c r="C185" t="s">
        <v>13</v>
      </c>
      <c r="D185" t="s">
        <v>312</v>
      </c>
      <c r="E185">
        <v>8</v>
      </c>
      <c r="F185" t="s">
        <v>14</v>
      </c>
      <c r="G185">
        <v>2</v>
      </c>
      <c r="H185">
        <v>31</v>
      </c>
      <c r="I185">
        <v>28</v>
      </c>
      <c r="J185">
        <v>165</v>
      </c>
      <c r="K185">
        <f t="shared" si="6"/>
        <v>198</v>
      </c>
      <c r="L185">
        <v>37</v>
      </c>
      <c r="M185">
        <v>0</v>
      </c>
      <c r="N185" t="s">
        <v>17</v>
      </c>
      <c r="O185">
        <v>50</v>
      </c>
    </row>
    <row r="186" spans="1:15" x14ac:dyDescent="0.3">
      <c r="A186" s="2">
        <v>43502</v>
      </c>
      <c r="B186" t="s">
        <v>12</v>
      </c>
      <c r="C186" t="s">
        <v>13</v>
      </c>
      <c r="D186" t="s">
        <v>312</v>
      </c>
      <c r="E186">
        <v>8</v>
      </c>
      <c r="F186" t="s">
        <v>14</v>
      </c>
      <c r="G186">
        <v>2</v>
      </c>
      <c r="H186">
        <v>31</v>
      </c>
      <c r="I186">
        <v>28</v>
      </c>
      <c r="J186">
        <v>165</v>
      </c>
      <c r="K186">
        <f t="shared" si="6"/>
        <v>198</v>
      </c>
      <c r="L186">
        <v>37</v>
      </c>
      <c r="M186">
        <v>0</v>
      </c>
      <c r="N186" t="s">
        <v>17</v>
      </c>
      <c r="O186">
        <v>38</v>
      </c>
    </row>
    <row r="187" spans="1:15" x14ac:dyDescent="0.3">
      <c r="A187" s="2">
        <v>43502</v>
      </c>
      <c r="B187" t="s">
        <v>12</v>
      </c>
      <c r="C187" t="s">
        <v>13</v>
      </c>
      <c r="D187" t="s">
        <v>312</v>
      </c>
      <c r="E187">
        <v>8</v>
      </c>
      <c r="F187" t="s">
        <v>14</v>
      </c>
      <c r="G187">
        <v>2</v>
      </c>
      <c r="H187">
        <v>31</v>
      </c>
      <c r="I187">
        <v>28</v>
      </c>
      <c r="J187">
        <v>165</v>
      </c>
      <c r="K187">
        <f t="shared" si="6"/>
        <v>198</v>
      </c>
      <c r="L187">
        <v>37</v>
      </c>
      <c r="M187">
        <v>0</v>
      </c>
      <c r="N187" t="s">
        <v>17</v>
      </c>
      <c r="O187">
        <v>26</v>
      </c>
    </row>
    <row r="188" spans="1:15" x14ac:dyDescent="0.3">
      <c r="A188" s="2">
        <v>43502</v>
      </c>
      <c r="B188" t="s">
        <v>12</v>
      </c>
      <c r="C188" t="s">
        <v>13</v>
      </c>
      <c r="D188" t="s">
        <v>312</v>
      </c>
      <c r="E188">
        <v>8</v>
      </c>
      <c r="F188" t="s">
        <v>14</v>
      </c>
      <c r="G188">
        <v>2</v>
      </c>
      <c r="H188">
        <v>31</v>
      </c>
      <c r="I188">
        <v>28</v>
      </c>
      <c r="J188">
        <v>165</v>
      </c>
      <c r="K188">
        <f t="shared" si="6"/>
        <v>198</v>
      </c>
      <c r="L188">
        <v>37</v>
      </c>
      <c r="M188">
        <v>0</v>
      </c>
      <c r="N188" t="s">
        <v>17</v>
      </c>
      <c r="O188">
        <v>29</v>
      </c>
    </row>
    <row r="189" spans="1:15" x14ac:dyDescent="0.3">
      <c r="A189" s="2">
        <v>43502</v>
      </c>
      <c r="B189" t="s">
        <v>12</v>
      </c>
      <c r="C189" t="s">
        <v>13</v>
      </c>
      <c r="D189" t="s">
        <v>312</v>
      </c>
      <c r="E189">
        <v>8</v>
      </c>
      <c r="F189" t="s">
        <v>14</v>
      </c>
      <c r="G189">
        <v>2</v>
      </c>
      <c r="H189">
        <v>31</v>
      </c>
      <c r="I189">
        <v>28</v>
      </c>
      <c r="J189">
        <v>165</v>
      </c>
      <c r="K189">
        <f t="shared" si="6"/>
        <v>198</v>
      </c>
      <c r="L189">
        <v>37</v>
      </c>
      <c r="M189">
        <v>0</v>
      </c>
      <c r="N189" t="s">
        <v>17</v>
      </c>
      <c r="O189">
        <v>33</v>
      </c>
    </row>
    <row r="190" spans="1:15" x14ac:dyDescent="0.3">
      <c r="A190" s="2">
        <v>43502</v>
      </c>
      <c r="B190" t="s">
        <v>12</v>
      </c>
      <c r="C190" t="s">
        <v>13</v>
      </c>
      <c r="D190" t="s">
        <v>312</v>
      </c>
      <c r="E190">
        <v>8</v>
      </c>
      <c r="F190" t="s">
        <v>14</v>
      </c>
      <c r="G190">
        <v>2</v>
      </c>
      <c r="H190">
        <v>31</v>
      </c>
      <c r="I190">
        <v>28</v>
      </c>
      <c r="J190">
        <v>165</v>
      </c>
      <c r="K190">
        <f t="shared" si="6"/>
        <v>198</v>
      </c>
      <c r="L190">
        <v>37</v>
      </c>
      <c r="M190">
        <v>0</v>
      </c>
      <c r="N190" t="s">
        <v>17</v>
      </c>
      <c r="O190">
        <v>27</v>
      </c>
    </row>
    <row r="191" spans="1:15" x14ac:dyDescent="0.3">
      <c r="A191" s="2">
        <v>43502</v>
      </c>
      <c r="B191" t="s">
        <v>12</v>
      </c>
      <c r="C191" t="s">
        <v>13</v>
      </c>
      <c r="D191" t="s">
        <v>312</v>
      </c>
      <c r="E191">
        <v>8</v>
      </c>
      <c r="F191" t="s">
        <v>14</v>
      </c>
      <c r="G191">
        <v>2</v>
      </c>
      <c r="H191">
        <v>31</v>
      </c>
      <c r="I191">
        <v>28</v>
      </c>
      <c r="J191">
        <v>165</v>
      </c>
      <c r="K191">
        <f t="shared" si="6"/>
        <v>198</v>
      </c>
      <c r="L191">
        <v>37</v>
      </c>
      <c r="M191">
        <v>0</v>
      </c>
      <c r="N191" t="s">
        <v>17</v>
      </c>
      <c r="O191">
        <v>48</v>
      </c>
    </row>
    <row r="192" spans="1:15" x14ac:dyDescent="0.3">
      <c r="A192" s="2">
        <v>43502</v>
      </c>
      <c r="B192" t="s">
        <v>12</v>
      </c>
      <c r="C192" t="s">
        <v>13</v>
      </c>
      <c r="D192" t="s">
        <v>312</v>
      </c>
      <c r="E192">
        <v>8</v>
      </c>
      <c r="F192" t="s">
        <v>14</v>
      </c>
      <c r="G192">
        <v>2</v>
      </c>
      <c r="H192">
        <v>31</v>
      </c>
      <c r="I192">
        <v>28</v>
      </c>
      <c r="J192">
        <v>165</v>
      </c>
      <c r="K192">
        <f t="shared" si="6"/>
        <v>198</v>
      </c>
      <c r="L192">
        <v>37</v>
      </c>
      <c r="M192">
        <v>0</v>
      </c>
      <c r="N192" t="s">
        <v>17</v>
      </c>
      <c r="O192">
        <v>28</v>
      </c>
    </row>
    <row r="193" spans="1:15" x14ac:dyDescent="0.3">
      <c r="A193" s="2">
        <v>43502</v>
      </c>
      <c r="B193" t="s">
        <v>12</v>
      </c>
      <c r="C193" t="s">
        <v>13</v>
      </c>
      <c r="D193" t="s">
        <v>312</v>
      </c>
      <c r="E193">
        <v>8</v>
      </c>
      <c r="F193" t="s">
        <v>14</v>
      </c>
      <c r="G193">
        <v>2</v>
      </c>
      <c r="H193">
        <v>31</v>
      </c>
      <c r="I193">
        <v>28</v>
      </c>
      <c r="J193">
        <v>165</v>
      </c>
      <c r="K193">
        <f t="shared" si="6"/>
        <v>198</v>
      </c>
      <c r="L193">
        <v>37</v>
      </c>
      <c r="M193">
        <v>0</v>
      </c>
      <c r="N193" t="s">
        <v>17</v>
      </c>
      <c r="O193">
        <v>40</v>
      </c>
    </row>
    <row r="194" spans="1:15" x14ac:dyDescent="0.3">
      <c r="A194" s="2">
        <v>43502</v>
      </c>
      <c r="B194" t="s">
        <v>12</v>
      </c>
      <c r="C194" t="s">
        <v>13</v>
      </c>
      <c r="D194" t="s">
        <v>312</v>
      </c>
      <c r="E194">
        <v>8</v>
      </c>
      <c r="F194" t="s">
        <v>14</v>
      </c>
      <c r="G194">
        <v>2</v>
      </c>
      <c r="H194">
        <v>31</v>
      </c>
      <c r="I194">
        <v>28</v>
      </c>
      <c r="J194">
        <v>165</v>
      </c>
      <c r="K194">
        <f t="shared" si="6"/>
        <v>198</v>
      </c>
      <c r="L194">
        <v>37</v>
      </c>
      <c r="M194">
        <v>0</v>
      </c>
      <c r="N194" t="s">
        <v>17</v>
      </c>
      <c r="O194">
        <v>25</v>
      </c>
    </row>
    <row r="195" spans="1:15" x14ac:dyDescent="0.3">
      <c r="A195" s="2">
        <v>43502</v>
      </c>
      <c r="B195" t="s">
        <v>12</v>
      </c>
      <c r="C195" t="s">
        <v>13</v>
      </c>
      <c r="D195" t="s">
        <v>312</v>
      </c>
      <c r="E195">
        <v>8</v>
      </c>
      <c r="F195" t="s">
        <v>14</v>
      </c>
      <c r="G195">
        <v>2</v>
      </c>
      <c r="H195">
        <v>31</v>
      </c>
      <c r="I195">
        <v>28</v>
      </c>
      <c r="J195">
        <v>165</v>
      </c>
      <c r="K195">
        <f t="shared" si="6"/>
        <v>198</v>
      </c>
      <c r="L195">
        <v>37</v>
      </c>
      <c r="M195">
        <v>0</v>
      </c>
      <c r="N195" t="s">
        <v>17</v>
      </c>
      <c r="O195">
        <v>34</v>
      </c>
    </row>
    <row r="196" spans="1:15" x14ac:dyDescent="0.3">
      <c r="A196" s="2">
        <v>43502</v>
      </c>
      <c r="B196" t="s">
        <v>12</v>
      </c>
      <c r="C196" t="s">
        <v>13</v>
      </c>
      <c r="D196" t="s">
        <v>312</v>
      </c>
      <c r="E196">
        <v>8</v>
      </c>
      <c r="F196" t="s">
        <v>14</v>
      </c>
      <c r="G196">
        <v>2</v>
      </c>
      <c r="H196">
        <v>31</v>
      </c>
      <c r="I196">
        <v>28</v>
      </c>
      <c r="J196">
        <v>165</v>
      </c>
      <c r="K196">
        <f t="shared" si="6"/>
        <v>198</v>
      </c>
      <c r="L196">
        <v>37</v>
      </c>
      <c r="M196">
        <v>0</v>
      </c>
      <c r="N196" t="s">
        <v>17</v>
      </c>
      <c r="O196">
        <v>49</v>
      </c>
    </row>
    <row r="197" spans="1:15" x14ac:dyDescent="0.3">
      <c r="A197" s="2">
        <v>43502</v>
      </c>
      <c r="B197" t="s">
        <v>12</v>
      </c>
      <c r="C197" t="s">
        <v>13</v>
      </c>
      <c r="D197" t="s">
        <v>312</v>
      </c>
      <c r="E197">
        <v>8</v>
      </c>
      <c r="F197" t="s">
        <v>14</v>
      </c>
      <c r="G197">
        <v>2</v>
      </c>
      <c r="H197">
        <v>31</v>
      </c>
      <c r="I197">
        <v>28</v>
      </c>
      <c r="J197">
        <v>165</v>
      </c>
      <c r="K197">
        <f t="shared" si="6"/>
        <v>198</v>
      </c>
      <c r="L197">
        <v>37</v>
      </c>
      <c r="M197">
        <v>0</v>
      </c>
      <c r="N197" t="s">
        <v>17</v>
      </c>
      <c r="O197">
        <v>29</v>
      </c>
    </row>
    <row r="198" spans="1:15" x14ac:dyDescent="0.3">
      <c r="A198" s="2">
        <v>43502</v>
      </c>
      <c r="B198" t="s">
        <v>12</v>
      </c>
      <c r="C198" t="s">
        <v>13</v>
      </c>
      <c r="D198" t="s">
        <v>312</v>
      </c>
      <c r="E198">
        <v>8</v>
      </c>
      <c r="F198" t="s">
        <v>14</v>
      </c>
      <c r="G198">
        <v>2</v>
      </c>
      <c r="H198">
        <v>31</v>
      </c>
      <c r="I198">
        <v>28</v>
      </c>
      <c r="J198">
        <v>165</v>
      </c>
      <c r="K198">
        <f t="shared" si="6"/>
        <v>198</v>
      </c>
      <c r="L198">
        <v>37</v>
      </c>
      <c r="M198">
        <v>0</v>
      </c>
      <c r="N198" t="s">
        <v>17</v>
      </c>
      <c r="O198">
        <v>48</v>
      </c>
    </row>
    <row r="199" spans="1:15" x14ac:dyDescent="0.3">
      <c r="A199" s="2">
        <v>43502</v>
      </c>
      <c r="B199" t="s">
        <v>12</v>
      </c>
      <c r="C199" t="s">
        <v>13</v>
      </c>
      <c r="D199" t="s">
        <v>312</v>
      </c>
      <c r="E199">
        <v>8</v>
      </c>
      <c r="F199" t="s">
        <v>14</v>
      </c>
      <c r="G199">
        <v>2</v>
      </c>
      <c r="H199">
        <v>31</v>
      </c>
      <c r="I199">
        <v>28</v>
      </c>
      <c r="J199">
        <v>165</v>
      </c>
      <c r="K199">
        <f t="shared" si="6"/>
        <v>198</v>
      </c>
      <c r="L199">
        <v>37</v>
      </c>
      <c r="M199">
        <v>0</v>
      </c>
      <c r="N199" t="s">
        <v>17</v>
      </c>
      <c r="O199">
        <v>38</v>
      </c>
    </row>
    <row r="200" spans="1:15" x14ac:dyDescent="0.3">
      <c r="A200" s="2">
        <v>43502</v>
      </c>
      <c r="B200" t="s">
        <v>12</v>
      </c>
      <c r="C200" t="s">
        <v>13</v>
      </c>
      <c r="D200" t="s">
        <v>312</v>
      </c>
      <c r="E200">
        <v>8</v>
      </c>
      <c r="F200" t="s">
        <v>14</v>
      </c>
      <c r="G200">
        <v>2</v>
      </c>
      <c r="H200">
        <v>31</v>
      </c>
      <c r="I200">
        <v>28</v>
      </c>
      <c r="J200">
        <v>165</v>
      </c>
      <c r="K200">
        <f t="shared" si="6"/>
        <v>198</v>
      </c>
      <c r="L200">
        <v>37</v>
      </c>
      <c r="M200">
        <v>0</v>
      </c>
      <c r="N200" t="s">
        <v>17</v>
      </c>
      <c r="O200">
        <v>26</v>
      </c>
    </row>
    <row r="201" spans="1:15" x14ac:dyDescent="0.3">
      <c r="A201" s="2">
        <v>43502</v>
      </c>
      <c r="B201" t="s">
        <v>12</v>
      </c>
      <c r="C201" t="s">
        <v>13</v>
      </c>
      <c r="D201" t="s">
        <v>312</v>
      </c>
      <c r="E201">
        <v>8</v>
      </c>
      <c r="F201" t="s">
        <v>14</v>
      </c>
      <c r="G201">
        <v>2</v>
      </c>
      <c r="H201">
        <v>31</v>
      </c>
      <c r="I201">
        <v>28</v>
      </c>
      <c r="J201">
        <v>165</v>
      </c>
      <c r="K201">
        <f t="shared" si="6"/>
        <v>198</v>
      </c>
      <c r="L201">
        <v>37</v>
      </c>
      <c r="M201">
        <v>0</v>
      </c>
      <c r="N201" t="s">
        <v>17</v>
      </c>
      <c r="O201">
        <v>41</v>
      </c>
    </row>
    <row r="202" spans="1:15" x14ac:dyDescent="0.3">
      <c r="A202" s="2">
        <v>43502</v>
      </c>
      <c r="B202" t="s">
        <v>12</v>
      </c>
      <c r="C202" t="s">
        <v>13</v>
      </c>
      <c r="D202" t="s">
        <v>312</v>
      </c>
      <c r="E202">
        <v>9</v>
      </c>
      <c r="F202" t="s">
        <v>14</v>
      </c>
      <c r="G202">
        <v>1</v>
      </c>
      <c r="H202">
        <v>23</v>
      </c>
      <c r="I202">
        <v>21</v>
      </c>
      <c r="J202">
        <v>208</v>
      </c>
      <c r="K202">
        <f>136+136</f>
        <v>272</v>
      </c>
      <c r="L202">
        <v>33</v>
      </c>
      <c r="M202">
        <v>0</v>
      </c>
      <c r="N202" t="s">
        <v>37</v>
      </c>
      <c r="O202">
        <v>51</v>
      </c>
    </row>
    <row r="203" spans="1:15" x14ac:dyDescent="0.3">
      <c r="A203" s="2">
        <v>43502</v>
      </c>
      <c r="B203" t="s">
        <v>12</v>
      </c>
      <c r="C203" t="s">
        <v>13</v>
      </c>
      <c r="D203" t="s">
        <v>312</v>
      </c>
      <c r="E203">
        <v>9</v>
      </c>
      <c r="F203" t="s">
        <v>14</v>
      </c>
      <c r="G203">
        <v>1</v>
      </c>
      <c r="H203">
        <v>23</v>
      </c>
      <c r="I203">
        <v>21</v>
      </c>
      <c r="J203">
        <v>208</v>
      </c>
      <c r="K203">
        <f t="shared" ref="K203:K226" si="7">136+136</f>
        <v>272</v>
      </c>
      <c r="L203">
        <v>33</v>
      </c>
      <c r="M203">
        <v>0</v>
      </c>
      <c r="N203" t="s">
        <v>37</v>
      </c>
      <c r="O203">
        <v>47</v>
      </c>
    </row>
    <row r="204" spans="1:15" x14ac:dyDescent="0.3">
      <c r="A204" s="2">
        <v>43502</v>
      </c>
      <c r="B204" t="s">
        <v>12</v>
      </c>
      <c r="C204" t="s">
        <v>13</v>
      </c>
      <c r="D204" t="s">
        <v>312</v>
      </c>
      <c r="E204">
        <v>9</v>
      </c>
      <c r="F204" t="s">
        <v>14</v>
      </c>
      <c r="G204">
        <v>1</v>
      </c>
      <c r="H204">
        <v>23</v>
      </c>
      <c r="I204">
        <v>21</v>
      </c>
      <c r="J204">
        <v>208</v>
      </c>
      <c r="K204">
        <f t="shared" si="7"/>
        <v>272</v>
      </c>
      <c r="L204">
        <v>33</v>
      </c>
      <c r="M204">
        <v>0</v>
      </c>
      <c r="N204" t="s">
        <v>37</v>
      </c>
      <c r="O204">
        <v>25</v>
      </c>
    </row>
    <row r="205" spans="1:15" x14ac:dyDescent="0.3">
      <c r="A205" s="2">
        <v>43502</v>
      </c>
      <c r="B205" t="s">
        <v>12</v>
      </c>
      <c r="C205" t="s">
        <v>13</v>
      </c>
      <c r="D205" t="s">
        <v>312</v>
      </c>
      <c r="E205">
        <v>9</v>
      </c>
      <c r="F205" t="s">
        <v>14</v>
      </c>
      <c r="G205">
        <v>1</v>
      </c>
      <c r="H205">
        <v>23</v>
      </c>
      <c r="I205">
        <v>21</v>
      </c>
      <c r="J205">
        <v>208</v>
      </c>
      <c r="K205">
        <f t="shared" si="7"/>
        <v>272</v>
      </c>
      <c r="L205">
        <v>33</v>
      </c>
      <c r="M205">
        <v>0</v>
      </c>
      <c r="N205" t="s">
        <v>37</v>
      </c>
      <c r="O205">
        <v>20</v>
      </c>
    </row>
    <row r="206" spans="1:15" x14ac:dyDescent="0.3">
      <c r="A206" s="2">
        <v>43502</v>
      </c>
      <c r="B206" t="s">
        <v>12</v>
      </c>
      <c r="C206" t="s">
        <v>13</v>
      </c>
      <c r="D206" t="s">
        <v>312</v>
      </c>
      <c r="E206">
        <v>9</v>
      </c>
      <c r="F206" t="s">
        <v>14</v>
      </c>
      <c r="G206">
        <v>1</v>
      </c>
      <c r="H206">
        <v>23</v>
      </c>
      <c r="I206">
        <v>21</v>
      </c>
      <c r="J206">
        <v>208</v>
      </c>
      <c r="K206">
        <f t="shared" si="7"/>
        <v>272</v>
      </c>
      <c r="L206">
        <v>33</v>
      </c>
      <c r="M206">
        <v>0</v>
      </c>
      <c r="N206" t="s">
        <v>37</v>
      </c>
      <c r="O206">
        <v>53</v>
      </c>
    </row>
    <row r="207" spans="1:15" x14ac:dyDescent="0.3">
      <c r="A207" s="2">
        <v>43502</v>
      </c>
      <c r="B207" t="s">
        <v>12</v>
      </c>
      <c r="C207" t="s">
        <v>13</v>
      </c>
      <c r="D207" t="s">
        <v>312</v>
      </c>
      <c r="E207">
        <v>9</v>
      </c>
      <c r="F207" t="s">
        <v>14</v>
      </c>
      <c r="G207">
        <v>1</v>
      </c>
      <c r="H207">
        <v>23</v>
      </c>
      <c r="I207">
        <v>21</v>
      </c>
      <c r="J207">
        <v>208</v>
      </c>
      <c r="K207">
        <f t="shared" si="7"/>
        <v>272</v>
      </c>
      <c r="L207">
        <v>33</v>
      </c>
      <c r="M207">
        <v>0</v>
      </c>
      <c r="N207" t="s">
        <v>37</v>
      </c>
      <c r="O207">
        <v>39</v>
      </c>
    </row>
    <row r="208" spans="1:15" x14ac:dyDescent="0.3">
      <c r="A208" s="2">
        <v>43502</v>
      </c>
      <c r="B208" t="s">
        <v>12</v>
      </c>
      <c r="C208" t="s">
        <v>13</v>
      </c>
      <c r="D208" t="s">
        <v>312</v>
      </c>
      <c r="E208">
        <v>9</v>
      </c>
      <c r="F208" t="s">
        <v>14</v>
      </c>
      <c r="G208">
        <v>1</v>
      </c>
      <c r="H208">
        <v>23</v>
      </c>
      <c r="I208">
        <v>21</v>
      </c>
      <c r="J208">
        <v>208</v>
      </c>
      <c r="K208">
        <f t="shared" si="7"/>
        <v>272</v>
      </c>
      <c r="L208">
        <v>33</v>
      </c>
      <c r="M208">
        <v>0</v>
      </c>
      <c r="N208" t="s">
        <v>37</v>
      </c>
      <c r="O208">
        <v>40</v>
      </c>
    </row>
    <row r="209" spans="1:15" x14ac:dyDescent="0.3">
      <c r="A209" s="2">
        <v>43502</v>
      </c>
      <c r="B209" t="s">
        <v>12</v>
      </c>
      <c r="C209" t="s">
        <v>13</v>
      </c>
      <c r="D209" t="s">
        <v>312</v>
      </c>
      <c r="E209">
        <v>9</v>
      </c>
      <c r="F209" t="s">
        <v>14</v>
      </c>
      <c r="G209">
        <v>1</v>
      </c>
      <c r="H209">
        <v>23</v>
      </c>
      <c r="I209">
        <v>21</v>
      </c>
      <c r="J209">
        <v>208</v>
      </c>
      <c r="K209">
        <f t="shared" si="7"/>
        <v>272</v>
      </c>
      <c r="L209">
        <v>33</v>
      </c>
      <c r="M209">
        <v>0</v>
      </c>
      <c r="N209" t="s">
        <v>37</v>
      </c>
      <c r="O209">
        <v>36</v>
      </c>
    </row>
    <row r="210" spans="1:15" x14ac:dyDescent="0.3">
      <c r="A210" s="2">
        <v>43502</v>
      </c>
      <c r="B210" t="s">
        <v>12</v>
      </c>
      <c r="C210" t="s">
        <v>13</v>
      </c>
      <c r="D210" t="s">
        <v>312</v>
      </c>
      <c r="E210">
        <v>9</v>
      </c>
      <c r="F210" t="s">
        <v>14</v>
      </c>
      <c r="G210">
        <v>1</v>
      </c>
      <c r="H210">
        <v>23</v>
      </c>
      <c r="I210">
        <v>21</v>
      </c>
      <c r="J210">
        <v>208</v>
      </c>
      <c r="K210">
        <f t="shared" si="7"/>
        <v>272</v>
      </c>
      <c r="L210">
        <v>33</v>
      </c>
      <c r="M210">
        <v>0</v>
      </c>
      <c r="N210" t="s">
        <v>37</v>
      </c>
      <c r="O210">
        <v>30</v>
      </c>
    </row>
    <row r="211" spans="1:15" x14ac:dyDescent="0.3">
      <c r="A211" s="2">
        <v>43502</v>
      </c>
      <c r="B211" t="s">
        <v>12</v>
      </c>
      <c r="C211" t="s">
        <v>13</v>
      </c>
      <c r="D211" t="s">
        <v>312</v>
      </c>
      <c r="E211">
        <v>9</v>
      </c>
      <c r="F211" t="s">
        <v>14</v>
      </c>
      <c r="G211">
        <v>1</v>
      </c>
      <c r="H211">
        <v>23</v>
      </c>
      <c r="I211">
        <v>21</v>
      </c>
      <c r="J211">
        <v>208</v>
      </c>
      <c r="K211">
        <f t="shared" si="7"/>
        <v>272</v>
      </c>
      <c r="L211">
        <v>33</v>
      </c>
      <c r="M211">
        <v>0</v>
      </c>
      <c r="N211" t="s">
        <v>37</v>
      </c>
      <c r="O211">
        <v>32</v>
      </c>
    </row>
    <row r="212" spans="1:15" x14ac:dyDescent="0.3">
      <c r="A212" s="2">
        <v>43502</v>
      </c>
      <c r="B212" t="s">
        <v>12</v>
      </c>
      <c r="C212" t="s">
        <v>13</v>
      </c>
      <c r="D212" t="s">
        <v>312</v>
      </c>
      <c r="E212">
        <v>9</v>
      </c>
      <c r="F212" t="s">
        <v>14</v>
      </c>
      <c r="G212">
        <v>1</v>
      </c>
      <c r="H212">
        <v>23</v>
      </c>
      <c r="I212">
        <v>21</v>
      </c>
      <c r="J212">
        <v>208</v>
      </c>
      <c r="K212">
        <f t="shared" si="7"/>
        <v>272</v>
      </c>
      <c r="L212">
        <v>33</v>
      </c>
      <c r="M212">
        <v>0</v>
      </c>
      <c r="N212" t="s">
        <v>37</v>
      </c>
      <c r="O212">
        <v>45</v>
      </c>
    </row>
    <row r="213" spans="1:15" x14ac:dyDescent="0.3">
      <c r="A213" s="2">
        <v>43502</v>
      </c>
      <c r="B213" t="s">
        <v>12</v>
      </c>
      <c r="C213" t="s">
        <v>13</v>
      </c>
      <c r="D213" t="s">
        <v>312</v>
      </c>
      <c r="E213">
        <v>9</v>
      </c>
      <c r="F213" t="s">
        <v>14</v>
      </c>
      <c r="G213">
        <v>1</v>
      </c>
      <c r="H213">
        <v>23</v>
      </c>
      <c r="I213">
        <v>21</v>
      </c>
      <c r="J213">
        <v>208</v>
      </c>
      <c r="K213">
        <f t="shared" si="7"/>
        <v>272</v>
      </c>
      <c r="L213">
        <v>33</v>
      </c>
      <c r="M213">
        <v>0</v>
      </c>
      <c r="N213" t="s">
        <v>37</v>
      </c>
      <c r="O213">
        <v>38</v>
      </c>
    </row>
    <row r="214" spans="1:15" x14ac:dyDescent="0.3">
      <c r="A214" s="2">
        <v>43502</v>
      </c>
      <c r="B214" t="s">
        <v>12</v>
      </c>
      <c r="C214" t="s">
        <v>13</v>
      </c>
      <c r="D214" t="s">
        <v>312</v>
      </c>
      <c r="E214">
        <v>9</v>
      </c>
      <c r="F214" t="s">
        <v>14</v>
      </c>
      <c r="G214">
        <v>1</v>
      </c>
      <c r="H214">
        <v>23</v>
      </c>
      <c r="I214">
        <v>21</v>
      </c>
      <c r="J214">
        <v>208</v>
      </c>
      <c r="K214">
        <f t="shared" si="7"/>
        <v>272</v>
      </c>
      <c r="L214">
        <v>33</v>
      </c>
      <c r="M214">
        <v>0</v>
      </c>
      <c r="N214" t="s">
        <v>37</v>
      </c>
      <c r="O214">
        <v>38</v>
      </c>
    </row>
    <row r="215" spans="1:15" x14ac:dyDescent="0.3">
      <c r="A215" s="2">
        <v>43502</v>
      </c>
      <c r="B215" t="s">
        <v>12</v>
      </c>
      <c r="C215" t="s">
        <v>13</v>
      </c>
      <c r="D215" t="s">
        <v>312</v>
      </c>
      <c r="E215">
        <v>9</v>
      </c>
      <c r="F215" t="s">
        <v>14</v>
      </c>
      <c r="G215">
        <v>1</v>
      </c>
      <c r="H215">
        <v>23</v>
      </c>
      <c r="I215">
        <v>21</v>
      </c>
      <c r="J215">
        <v>208</v>
      </c>
      <c r="K215">
        <f t="shared" si="7"/>
        <v>272</v>
      </c>
      <c r="L215">
        <v>33</v>
      </c>
      <c r="M215">
        <v>0</v>
      </c>
      <c r="N215" t="s">
        <v>37</v>
      </c>
      <c r="O215">
        <v>51</v>
      </c>
    </row>
    <row r="216" spans="1:15" x14ac:dyDescent="0.3">
      <c r="A216" s="2">
        <v>43502</v>
      </c>
      <c r="B216" t="s">
        <v>12</v>
      </c>
      <c r="C216" t="s">
        <v>13</v>
      </c>
      <c r="D216" t="s">
        <v>312</v>
      </c>
      <c r="E216">
        <v>9</v>
      </c>
      <c r="F216" t="s">
        <v>14</v>
      </c>
      <c r="G216">
        <v>1</v>
      </c>
      <c r="H216">
        <v>23</v>
      </c>
      <c r="I216">
        <v>21</v>
      </c>
      <c r="J216">
        <v>208</v>
      </c>
      <c r="K216">
        <f t="shared" si="7"/>
        <v>272</v>
      </c>
      <c r="L216">
        <v>33</v>
      </c>
      <c r="M216">
        <v>0</v>
      </c>
      <c r="N216" t="s">
        <v>37</v>
      </c>
      <c r="O216">
        <v>48</v>
      </c>
    </row>
    <row r="217" spans="1:15" x14ac:dyDescent="0.3">
      <c r="A217" s="2">
        <v>43502</v>
      </c>
      <c r="B217" t="s">
        <v>12</v>
      </c>
      <c r="C217" t="s">
        <v>13</v>
      </c>
      <c r="D217" t="s">
        <v>312</v>
      </c>
      <c r="E217">
        <v>9</v>
      </c>
      <c r="F217" t="s">
        <v>14</v>
      </c>
      <c r="G217">
        <v>1</v>
      </c>
      <c r="H217">
        <v>23</v>
      </c>
      <c r="I217">
        <v>21</v>
      </c>
      <c r="J217">
        <v>208</v>
      </c>
      <c r="K217">
        <f t="shared" si="7"/>
        <v>272</v>
      </c>
      <c r="L217">
        <v>33</v>
      </c>
      <c r="M217">
        <v>0</v>
      </c>
      <c r="N217" t="s">
        <v>37</v>
      </c>
      <c r="O217">
        <v>36</v>
      </c>
    </row>
    <row r="218" spans="1:15" x14ac:dyDescent="0.3">
      <c r="A218" s="2">
        <v>43502</v>
      </c>
      <c r="B218" t="s">
        <v>12</v>
      </c>
      <c r="C218" t="s">
        <v>13</v>
      </c>
      <c r="D218" t="s">
        <v>312</v>
      </c>
      <c r="E218">
        <v>9</v>
      </c>
      <c r="F218" t="s">
        <v>14</v>
      </c>
      <c r="G218">
        <v>1</v>
      </c>
      <c r="H218">
        <v>23</v>
      </c>
      <c r="I218">
        <v>21</v>
      </c>
      <c r="J218">
        <v>208</v>
      </c>
      <c r="K218">
        <f t="shared" si="7"/>
        <v>272</v>
      </c>
      <c r="L218">
        <v>33</v>
      </c>
      <c r="M218">
        <v>0</v>
      </c>
      <c r="N218" t="s">
        <v>37</v>
      </c>
      <c r="O218">
        <v>26</v>
      </c>
    </row>
    <row r="219" spans="1:15" x14ac:dyDescent="0.3">
      <c r="A219" s="2">
        <v>43502</v>
      </c>
      <c r="B219" t="s">
        <v>12</v>
      </c>
      <c r="C219" t="s">
        <v>13</v>
      </c>
      <c r="D219" t="s">
        <v>312</v>
      </c>
      <c r="E219">
        <v>9</v>
      </c>
      <c r="F219" t="s">
        <v>14</v>
      </c>
      <c r="G219">
        <v>1</v>
      </c>
      <c r="H219">
        <v>23</v>
      </c>
      <c r="I219">
        <v>21</v>
      </c>
      <c r="J219">
        <v>208</v>
      </c>
      <c r="K219">
        <f t="shared" si="7"/>
        <v>272</v>
      </c>
      <c r="L219">
        <v>33</v>
      </c>
      <c r="M219">
        <v>0</v>
      </c>
      <c r="N219" t="s">
        <v>37</v>
      </c>
      <c r="O219">
        <v>39</v>
      </c>
    </row>
    <row r="220" spans="1:15" x14ac:dyDescent="0.3">
      <c r="A220" s="2">
        <v>43502</v>
      </c>
      <c r="B220" t="s">
        <v>12</v>
      </c>
      <c r="C220" t="s">
        <v>13</v>
      </c>
      <c r="D220" t="s">
        <v>312</v>
      </c>
      <c r="E220">
        <v>9</v>
      </c>
      <c r="F220" t="s">
        <v>14</v>
      </c>
      <c r="G220">
        <v>1</v>
      </c>
      <c r="H220">
        <v>23</v>
      </c>
      <c r="I220">
        <v>21</v>
      </c>
      <c r="J220">
        <v>208</v>
      </c>
      <c r="K220">
        <f t="shared" si="7"/>
        <v>272</v>
      </c>
      <c r="L220">
        <v>33</v>
      </c>
      <c r="M220">
        <v>0</v>
      </c>
      <c r="N220" t="s">
        <v>37</v>
      </c>
      <c r="O220">
        <v>46</v>
      </c>
    </row>
    <row r="221" spans="1:15" x14ac:dyDescent="0.3">
      <c r="A221" s="2">
        <v>43502</v>
      </c>
      <c r="B221" t="s">
        <v>12</v>
      </c>
      <c r="C221" t="s">
        <v>13</v>
      </c>
      <c r="D221" t="s">
        <v>312</v>
      </c>
      <c r="E221">
        <v>9</v>
      </c>
      <c r="F221" t="s">
        <v>14</v>
      </c>
      <c r="G221">
        <v>1</v>
      </c>
      <c r="H221">
        <v>23</v>
      </c>
      <c r="I221">
        <v>21</v>
      </c>
      <c r="J221">
        <v>208</v>
      </c>
      <c r="K221">
        <f t="shared" si="7"/>
        <v>272</v>
      </c>
      <c r="L221">
        <v>33</v>
      </c>
      <c r="M221">
        <v>0</v>
      </c>
      <c r="N221" t="s">
        <v>37</v>
      </c>
      <c r="O221">
        <v>35</v>
      </c>
    </row>
    <row r="222" spans="1:15" x14ac:dyDescent="0.3">
      <c r="A222" s="2">
        <v>43502</v>
      </c>
      <c r="B222" t="s">
        <v>12</v>
      </c>
      <c r="C222" t="s">
        <v>13</v>
      </c>
      <c r="D222" t="s">
        <v>312</v>
      </c>
      <c r="E222">
        <v>9</v>
      </c>
      <c r="F222" t="s">
        <v>14</v>
      </c>
      <c r="G222">
        <v>1</v>
      </c>
      <c r="H222">
        <v>23</v>
      </c>
      <c r="I222">
        <v>21</v>
      </c>
      <c r="J222">
        <v>208</v>
      </c>
      <c r="K222">
        <f t="shared" si="7"/>
        <v>272</v>
      </c>
      <c r="L222">
        <v>33</v>
      </c>
      <c r="M222">
        <v>0</v>
      </c>
      <c r="N222" t="s">
        <v>37</v>
      </c>
      <c r="O222">
        <v>35</v>
      </c>
    </row>
    <row r="223" spans="1:15" x14ac:dyDescent="0.3">
      <c r="A223" s="2">
        <v>43502</v>
      </c>
      <c r="B223" t="s">
        <v>12</v>
      </c>
      <c r="C223" t="s">
        <v>13</v>
      </c>
      <c r="D223" t="s">
        <v>312</v>
      </c>
      <c r="E223">
        <v>9</v>
      </c>
      <c r="F223" t="s">
        <v>14</v>
      </c>
      <c r="G223">
        <v>1</v>
      </c>
      <c r="H223">
        <v>23</v>
      </c>
      <c r="I223">
        <v>21</v>
      </c>
      <c r="J223">
        <v>208</v>
      </c>
      <c r="K223">
        <f t="shared" si="7"/>
        <v>272</v>
      </c>
      <c r="L223">
        <v>33</v>
      </c>
      <c r="M223">
        <v>0</v>
      </c>
      <c r="N223" t="s">
        <v>37</v>
      </c>
      <c r="O223">
        <v>52</v>
      </c>
    </row>
    <row r="224" spans="1:15" x14ac:dyDescent="0.3">
      <c r="A224" s="2">
        <v>43502</v>
      </c>
      <c r="B224" t="s">
        <v>12</v>
      </c>
      <c r="C224" t="s">
        <v>13</v>
      </c>
      <c r="D224" t="s">
        <v>312</v>
      </c>
      <c r="E224">
        <v>9</v>
      </c>
      <c r="F224" t="s">
        <v>14</v>
      </c>
      <c r="G224">
        <v>1</v>
      </c>
      <c r="H224">
        <v>23</v>
      </c>
      <c r="I224">
        <v>21</v>
      </c>
      <c r="J224">
        <v>208</v>
      </c>
      <c r="K224">
        <f t="shared" si="7"/>
        <v>272</v>
      </c>
      <c r="L224">
        <v>33</v>
      </c>
      <c r="M224">
        <v>0</v>
      </c>
      <c r="N224" t="s">
        <v>37</v>
      </c>
      <c r="O224">
        <v>41</v>
      </c>
    </row>
    <row r="225" spans="1:15" x14ac:dyDescent="0.3">
      <c r="A225" s="2">
        <v>43502</v>
      </c>
      <c r="B225" t="s">
        <v>12</v>
      </c>
      <c r="C225" t="s">
        <v>13</v>
      </c>
      <c r="D225" t="s">
        <v>312</v>
      </c>
      <c r="E225">
        <v>9</v>
      </c>
      <c r="F225" t="s">
        <v>14</v>
      </c>
      <c r="G225">
        <v>1</v>
      </c>
      <c r="H225">
        <v>23</v>
      </c>
      <c r="I225">
        <v>21</v>
      </c>
      <c r="J225">
        <v>208</v>
      </c>
      <c r="K225">
        <f t="shared" si="7"/>
        <v>272</v>
      </c>
      <c r="L225">
        <v>33</v>
      </c>
      <c r="M225">
        <v>0</v>
      </c>
      <c r="N225" t="s">
        <v>37</v>
      </c>
      <c r="O225">
        <v>73</v>
      </c>
    </row>
    <row r="226" spans="1:15" x14ac:dyDescent="0.3">
      <c r="A226" s="2">
        <v>43502</v>
      </c>
      <c r="B226" t="s">
        <v>12</v>
      </c>
      <c r="C226" t="s">
        <v>13</v>
      </c>
      <c r="D226" t="s">
        <v>312</v>
      </c>
      <c r="E226">
        <v>9</v>
      </c>
      <c r="F226" t="s">
        <v>14</v>
      </c>
      <c r="G226">
        <v>1</v>
      </c>
      <c r="H226">
        <v>23</v>
      </c>
      <c r="I226">
        <v>21</v>
      </c>
      <c r="J226">
        <v>208</v>
      </c>
      <c r="K226">
        <f t="shared" si="7"/>
        <v>272</v>
      </c>
      <c r="L226">
        <v>33</v>
      </c>
      <c r="M226">
        <v>0</v>
      </c>
      <c r="N226" t="s">
        <v>37</v>
      </c>
      <c r="O226">
        <v>35</v>
      </c>
    </row>
    <row r="227" spans="1:15" x14ac:dyDescent="0.3">
      <c r="A227" s="2">
        <v>43502</v>
      </c>
      <c r="B227" t="s">
        <v>12</v>
      </c>
      <c r="C227" t="s">
        <v>13</v>
      </c>
      <c r="D227" t="s">
        <v>312</v>
      </c>
      <c r="E227">
        <v>10</v>
      </c>
      <c r="F227" t="s">
        <v>14</v>
      </c>
      <c r="G227">
        <v>1</v>
      </c>
      <c r="H227">
        <v>48</v>
      </c>
      <c r="I227">
        <v>33</v>
      </c>
      <c r="J227">
        <v>134</v>
      </c>
      <c r="K227">
        <f>96+25</f>
        <v>121</v>
      </c>
      <c r="L227">
        <v>25</v>
      </c>
      <c r="M227">
        <v>0</v>
      </c>
      <c r="N227" t="s">
        <v>38</v>
      </c>
      <c r="O227">
        <v>38</v>
      </c>
    </row>
    <row r="228" spans="1:15" x14ac:dyDescent="0.3">
      <c r="A228" s="2">
        <v>43502</v>
      </c>
      <c r="B228" t="s">
        <v>12</v>
      </c>
      <c r="C228" t="s">
        <v>13</v>
      </c>
      <c r="D228" t="s">
        <v>312</v>
      </c>
      <c r="E228">
        <v>10</v>
      </c>
      <c r="F228" t="s">
        <v>14</v>
      </c>
      <c r="G228">
        <v>1</v>
      </c>
      <c r="H228">
        <v>48</v>
      </c>
      <c r="I228">
        <v>33</v>
      </c>
      <c r="J228">
        <v>134</v>
      </c>
      <c r="K228">
        <f t="shared" ref="K228:K251" si="8">96+25</f>
        <v>121</v>
      </c>
      <c r="L228">
        <v>25</v>
      </c>
      <c r="M228">
        <v>0</v>
      </c>
      <c r="N228" t="s">
        <v>38</v>
      </c>
      <c r="O228">
        <v>49</v>
      </c>
    </row>
    <row r="229" spans="1:15" x14ac:dyDescent="0.3">
      <c r="A229" s="2">
        <v>43502</v>
      </c>
      <c r="B229" t="s">
        <v>12</v>
      </c>
      <c r="C229" t="s">
        <v>13</v>
      </c>
      <c r="D229" t="s">
        <v>312</v>
      </c>
      <c r="E229">
        <v>10</v>
      </c>
      <c r="F229" t="s">
        <v>14</v>
      </c>
      <c r="G229">
        <v>1</v>
      </c>
      <c r="H229">
        <v>48</v>
      </c>
      <c r="I229">
        <v>33</v>
      </c>
      <c r="J229">
        <v>134</v>
      </c>
      <c r="K229">
        <f t="shared" si="8"/>
        <v>121</v>
      </c>
      <c r="L229">
        <v>25</v>
      </c>
      <c r="M229">
        <v>0</v>
      </c>
      <c r="N229" t="s">
        <v>38</v>
      </c>
      <c r="O229">
        <v>52</v>
      </c>
    </row>
    <row r="230" spans="1:15" x14ac:dyDescent="0.3">
      <c r="A230" s="2">
        <v>43502</v>
      </c>
      <c r="B230" t="s">
        <v>12</v>
      </c>
      <c r="C230" t="s">
        <v>13</v>
      </c>
      <c r="D230" t="s">
        <v>312</v>
      </c>
      <c r="E230">
        <v>10</v>
      </c>
      <c r="F230" t="s">
        <v>14</v>
      </c>
      <c r="G230">
        <v>1</v>
      </c>
      <c r="H230">
        <v>48</v>
      </c>
      <c r="I230">
        <v>33</v>
      </c>
      <c r="J230">
        <v>134</v>
      </c>
      <c r="K230">
        <f t="shared" si="8"/>
        <v>121</v>
      </c>
      <c r="L230">
        <v>25</v>
      </c>
      <c r="M230">
        <v>0</v>
      </c>
      <c r="N230" t="s">
        <v>38</v>
      </c>
      <c r="O230">
        <v>27</v>
      </c>
    </row>
    <row r="231" spans="1:15" x14ac:dyDescent="0.3">
      <c r="A231" s="2">
        <v>43502</v>
      </c>
      <c r="B231" t="s">
        <v>12</v>
      </c>
      <c r="C231" t="s">
        <v>13</v>
      </c>
      <c r="D231" t="s">
        <v>312</v>
      </c>
      <c r="E231">
        <v>10</v>
      </c>
      <c r="F231" t="s">
        <v>14</v>
      </c>
      <c r="G231">
        <v>1</v>
      </c>
      <c r="H231">
        <v>48</v>
      </c>
      <c r="I231">
        <v>33</v>
      </c>
      <c r="J231">
        <v>134</v>
      </c>
      <c r="K231">
        <f t="shared" si="8"/>
        <v>121</v>
      </c>
      <c r="L231">
        <v>25</v>
      </c>
      <c r="M231">
        <v>0</v>
      </c>
      <c r="N231" t="s">
        <v>38</v>
      </c>
      <c r="O231">
        <v>50</v>
      </c>
    </row>
    <row r="232" spans="1:15" x14ac:dyDescent="0.3">
      <c r="A232" s="2">
        <v>43502</v>
      </c>
      <c r="B232" t="s">
        <v>12</v>
      </c>
      <c r="C232" t="s">
        <v>13</v>
      </c>
      <c r="D232" t="s">
        <v>312</v>
      </c>
      <c r="E232">
        <v>10</v>
      </c>
      <c r="F232" t="s">
        <v>14</v>
      </c>
      <c r="G232">
        <v>1</v>
      </c>
      <c r="H232">
        <v>48</v>
      </c>
      <c r="I232">
        <v>33</v>
      </c>
      <c r="J232">
        <v>134</v>
      </c>
      <c r="K232">
        <f t="shared" si="8"/>
        <v>121</v>
      </c>
      <c r="L232">
        <v>25</v>
      </c>
      <c r="M232">
        <v>0</v>
      </c>
      <c r="N232" t="s">
        <v>38</v>
      </c>
      <c r="O232">
        <v>23</v>
      </c>
    </row>
    <row r="233" spans="1:15" x14ac:dyDescent="0.3">
      <c r="A233" s="2">
        <v>43502</v>
      </c>
      <c r="B233" t="s">
        <v>12</v>
      </c>
      <c r="C233" t="s">
        <v>13</v>
      </c>
      <c r="D233" t="s">
        <v>312</v>
      </c>
      <c r="E233">
        <v>10</v>
      </c>
      <c r="F233" t="s">
        <v>14</v>
      </c>
      <c r="G233">
        <v>1</v>
      </c>
      <c r="H233">
        <v>48</v>
      </c>
      <c r="I233">
        <v>33</v>
      </c>
      <c r="J233">
        <v>134</v>
      </c>
      <c r="K233">
        <f t="shared" si="8"/>
        <v>121</v>
      </c>
      <c r="L233">
        <v>25</v>
      </c>
      <c r="M233">
        <v>0</v>
      </c>
      <c r="N233" t="s">
        <v>38</v>
      </c>
      <c r="O233">
        <v>41</v>
      </c>
    </row>
    <row r="234" spans="1:15" x14ac:dyDescent="0.3">
      <c r="A234" s="2">
        <v>43502</v>
      </c>
      <c r="B234" t="s">
        <v>12</v>
      </c>
      <c r="C234" t="s">
        <v>13</v>
      </c>
      <c r="D234" t="s">
        <v>312</v>
      </c>
      <c r="E234">
        <v>10</v>
      </c>
      <c r="F234" t="s">
        <v>14</v>
      </c>
      <c r="G234">
        <v>1</v>
      </c>
      <c r="H234">
        <v>48</v>
      </c>
      <c r="I234">
        <v>33</v>
      </c>
      <c r="J234">
        <v>134</v>
      </c>
      <c r="K234">
        <f t="shared" si="8"/>
        <v>121</v>
      </c>
      <c r="L234">
        <v>25</v>
      </c>
      <c r="M234">
        <v>0</v>
      </c>
      <c r="N234" t="s">
        <v>38</v>
      </c>
      <c r="O234">
        <v>26</v>
      </c>
    </row>
    <row r="235" spans="1:15" x14ac:dyDescent="0.3">
      <c r="A235" s="2">
        <v>43502</v>
      </c>
      <c r="B235" t="s">
        <v>12</v>
      </c>
      <c r="C235" t="s">
        <v>13</v>
      </c>
      <c r="D235" t="s">
        <v>312</v>
      </c>
      <c r="E235">
        <v>10</v>
      </c>
      <c r="F235" t="s">
        <v>14</v>
      </c>
      <c r="G235">
        <v>1</v>
      </c>
      <c r="H235">
        <v>48</v>
      </c>
      <c r="I235">
        <v>33</v>
      </c>
      <c r="J235">
        <v>134</v>
      </c>
      <c r="K235">
        <f t="shared" si="8"/>
        <v>121</v>
      </c>
      <c r="L235">
        <v>25</v>
      </c>
      <c r="M235">
        <v>0</v>
      </c>
      <c r="N235" t="s">
        <v>38</v>
      </c>
      <c r="O235">
        <v>52</v>
      </c>
    </row>
    <row r="236" spans="1:15" x14ac:dyDescent="0.3">
      <c r="A236" s="2">
        <v>43502</v>
      </c>
      <c r="B236" t="s">
        <v>12</v>
      </c>
      <c r="C236" t="s">
        <v>13</v>
      </c>
      <c r="D236" t="s">
        <v>312</v>
      </c>
      <c r="E236">
        <v>10</v>
      </c>
      <c r="F236" t="s">
        <v>14</v>
      </c>
      <c r="G236">
        <v>1</v>
      </c>
      <c r="H236">
        <v>48</v>
      </c>
      <c r="I236">
        <v>33</v>
      </c>
      <c r="J236">
        <v>134</v>
      </c>
      <c r="K236">
        <f t="shared" si="8"/>
        <v>121</v>
      </c>
      <c r="L236">
        <v>25</v>
      </c>
      <c r="M236">
        <v>0</v>
      </c>
      <c r="N236" t="s">
        <v>38</v>
      </c>
      <c r="O236">
        <v>20</v>
      </c>
    </row>
    <row r="237" spans="1:15" x14ac:dyDescent="0.3">
      <c r="A237" s="2">
        <v>43502</v>
      </c>
      <c r="B237" t="s">
        <v>12</v>
      </c>
      <c r="C237" t="s">
        <v>13</v>
      </c>
      <c r="D237" t="s">
        <v>312</v>
      </c>
      <c r="E237">
        <v>10</v>
      </c>
      <c r="F237" t="s">
        <v>14</v>
      </c>
      <c r="G237">
        <v>1</v>
      </c>
      <c r="H237">
        <v>48</v>
      </c>
      <c r="I237">
        <v>33</v>
      </c>
      <c r="J237">
        <v>134</v>
      </c>
      <c r="K237">
        <f t="shared" si="8"/>
        <v>121</v>
      </c>
      <c r="L237">
        <v>25</v>
      </c>
      <c r="M237">
        <v>0</v>
      </c>
      <c r="N237" t="s">
        <v>38</v>
      </c>
      <c r="O237">
        <v>26</v>
      </c>
    </row>
    <row r="238" spans="1:15" x14ac:dyDescent="0.3">
      <c r="A238" s="2">
        <v>43502</v>
      </c>
      <c r="B238" t="s">
        <v>12</v>
      </c>
      <c r="C238" t="s">
        <v>13</v>
      </c>
      <c r="D238" t="s">
        <v>312</v>
      </c>
      <c r="E238">
        <v>10</v>
      </c>
      <c r="F238" t="s">
        <v>14</v>
      </c>
      <c r="G238">
        <v>1</v>
      </c>
      <c r="H238">
        <v>48</v>
      </c>
      <c r="I238">
        <v>33</v>
      </c>
      <c r="J238">
        <v>134</v>
      </c>
      <c r="K238">
        <f t="shared" si="8"/>
        <v>121</v>
      </c>
      <c r="L238">
        <v>25</v>
      </c>
      <c r="M238">
        <v>0</v>
      </c>
      <c r="N238" t="s">
        <v>38</v>
      </c>
      <c r="O238">
        <v>43</v>
      </c>
    </row>
    <row r="239" spans="1:15" x14ac:dyDescent="0.3">
      <c r="A239" s="2">
        <v>43502</v>
      </c>
      <c r="B239" t="s">
        <v>12</v>
      </c>
      <c r="C239" t="s">
        <v>13</v>
      </c>
      <c r="D239" t="s">
        <v>312</v>
      </c>
      <c r="E239">
        <v>10</v>
      </c>
      <c r="F239" t="s">
        <v>14</v>
      </c>
      <c r="G239">
        <v>1</v>
      </c>
      <c r="H239">
        <v>48</v>
      </c>
      <c r="I239">
        <v>33</v>
      </c>
      <c r="J239">
        <v>134</v>
      </c>
      <c r="K239">
        <f t="shared" si="8"/>
        <v>121</v>
      </c>
      <c r="L239">
        <v>25</v>
      </c>
      <c r="M239">
        <v>0</v>
      </c>
      <c r="N239" t="s">
        <v>38</v>
      </c>
      <c r="O239">
        <v>43</v>
      </c>
    </row>
    <row r="240" spans="1:15" x14ac:dyDescent="0.3">
      <c r="A240" s="2">
        <v>43502</v>
      </c>
      <c r="B240" t="s">
        <v>12</v>
      </c>
      <c r="C240" t="s">
        <v>13</v>
      </c>
      <c r="D240" t="s">
        <v>312</v>
      </c>
      <c r="E240">
        <v>10</v>
      </c>
      <c r="F240" t="s">
        <v>14</v>
      </c>
      <c r="G240">
        <v>1</v>
      </c>
      <c r="H240">
        <v>48</v>
      </c>
      <c r="I240">
        <v>33</v>
      </c>
      <c r="J240">
        <v>134</v>
      </c>
      <c r="K240">
        <f t="shared" si="8"/>
        <v>121</v>
      </c>
      <c r="L240">
        <v>25</v>
      </c>
      <c r="M240">
        <v>0</v>
      </c>
      <c r="N240" t="s">
        <v>38</v>
      </c>
      <c r="O240">
        <v>31</v>
      </c>
    </row>
    <row r="241" spans="1:17" x14ac:dyDescent="0.3">
      <c r="A241" s="2">
        <v>43502</v>
      </c>
      <c r="B241" t="s">
        <v>12</v>
      </c>
      <c r="C241" t="s">
        <v>13</v>
      </c>
      <c r="D241" t="s">
        <v>312</v>
      </c>
      <c r="E241">
        <v>10</v>
      </c>
      <c r="F241" t="s">
        <v>14</v>
      </c>
      <c r="G241">
        <v>1</v>
      </c>
      <c r="H241">
        <v>48</v>
      </c>
      <c r="I241">
        <v>33</v>
      </c>
      <c r="J241">
        <v>134</v>
      </c>
      <c r="K241">
        <f t="shared" si="8"/>
        <v>121</v>
      </c>
      <c r="L241">
        <v>25</v>
      </c>
      <c r="M241">
        <v>0</v>
      </c>
      <c r="N241" t="s">
        <v>38</v>
      </c>
      <c r="O241">
        <v>35</v>
      </c>
    </row>
    <row r="242" spans="1:17" x14ac:dyDescent="0.3">
      <c r="A242" s="2">
        <v>43502</v>
      </c>
      <c r="B242" t="s">
        <v>12</v>
      </c>
      <c r="C242" t="s">
        <v>13</v>
      </c>
      <c r="D242" t="s">
        <v>312</v>
      </c>
      <c r="E242">
        <v>10</v>
      </c>
      <c r="F242" t="s">
        <v>14</v>
      </c>
      <c r="G242">
        <v>1</v>
      </c>
      <c r="H242">
        <v>48</v>
      </c>
      <c r="I242">
        <v>33</v>
      </c>
      <c r="J242">
        <v>134</v>
      </c>
      <c r="K242">
        <f t="shared" si="8"/>
        <v>121</v>
      </c>
      <c r="L242">
        <v>25</v>
      </c>
      <c r="M242">
        <v>0</v>
      </c>
      <c r="N242" t="s">
        <v>38</v>
      </c>
      <c r="O242">
        <v>24</v>
      </c>
    </row>
    <row r="243" spans="1:17" x14ac:dyDescent="0.3">
      <c r="A243" s="2">
        <v>43502</v>
      </c>
      <c r="B243" t="s">
        <v>12</v>
      </c>
      <c r="C243" t="s">
        <v>13</v>
      </c>
      <c r="D243" t="s">
        <v>312</v>
      </c>
      <c r="E243">
        <v>10</v>
      </c>
      <c r="F243" t="s">
        <v>14</v>
      </c>
      <c r="G243">
        <v>1</v>
      </c>
      <c r="H243">
        <v>48</v>
      </c>
      <c r="I243">
        <v>33</v>
      </c>
      <c r="J243">
        <v>134</v>
      </c>
      <c r="K243">
        <f t="shared" si="8"/>
        <v>121</v>
      </c>
      <c r="L243">
        <v>25</v>
      </c>
      <c r="M243">
        <v>0</v>
      </c>
      <c r="N243" t="s">
        <v>38</v>
      </c>
      <c r="O243">
        <v>33</v>
      </c>
    </row>
    <row r="244" spans="1:17" x14ac:dyDescent="0.3">
      <c r="A244" s="2">
        <v>43502</v>
      </c>
      <c r="B244" t="s">
        <v>12</v>
      </c>
      <c r="C244" t="s">
        <v>13</v>
      </c>
      <c r="D244" t="s">
        <v>312</v>
      </c>
      <c r="E244">
        <v>10</v>
      </c>
      <c r="F244" t="s">
        <v>14</v>
      </c>
      <c r="G244">
        <v>1</v>
      </c>
      <c r="H244">
        <v>48</v>
      </c>
      <c r="I244">
        <v>33</v>
      </c>
      <c r="J244">
        <v>134</v>
      </c>
      <c r="K244">
        <f t="shared" si="8"/>
        <v>121</v>
      </c>
      <c r="L244">
        <v>25</v>
      </c>
      <c r="M244">
        <v>0</v>
      </c>
      <c r="N244" t="s">
        <v>38</v>
      </c>
      <c r="O244">
        <v>40</v>
      </c>
    </row>
    <row r="245" spans="1:17" x14ac:dyDescent="0.3">
      <c r="A245" s="2">
        <v>43502</v>
      </c>
      <c r="B245" t="s">
        <v>12</v>
      </c>
      <c r="C245" t="s">
        <v>13</v>
      </c>
      <c r="D245" t="s">
        <v>312</v>
      </c>
      <c r="E245">
        <v>10</v>
      </c>
      <c r="F245" t="s">
        <v>14</v>
      </c>
      <c r="G245">
        <v>1</v>
      </c>
      <c r="H245">
        <v>48</v>
      </c>
      <c r="I245">
        <v>33</v>
      </c>
      <c r="J245">
        <v>134</v>
      </c>
      <c r="K245">
        <f t="shared" si="8"/>
        <v>121</v>
      </c>
      <c r="L245">
        <v>25</v>
      </c>
      <c r="M245">
        <v>0</v>
      </c>
      <c r="N245" t="s">
        <v>38</v>
      </c>
      <c r="O245">
        <v>50</v>
      </c>
    </row>
    <row r="246" spans="1:17" x14ac:dyDescent="0.3">
      <c r="A246" s="2">
        <v>43502</v>
      </c>
      <c r="B246" t="s">
        <v>12</v>
      </c>
      <c r="C246" t="s">
        <v>13</v>
      </c>
      <c r="D246" t="s">
        <v>312</v>
      </c>
      <c r="E246">
        <v>10</v>
      </c>
      <c r="F246" t="s">
        <v>14</v>
      </c>
      <c r="G246">
        <v>1</v>
      </c>
      <c r="H246">
        <v>48</v>
      </c>
      <c r="I246">
        <v>33</v>
      </c>
      <c r="J246">
        <v>134</v>
      </c>
      <c r="K246">
        <f t="shared" si="8"/>
        <v>121</v>
      </c>
      <c r="L246">
        <v>25</v>
      </c>
      <c r="M246">
        <v>0</v>
      </c>
      <c r="N246" t="s">
        <v>38</v>
      </c>
      <c r="O246">
        <v>25</v>
      </c>
    </row>
    <row r="247" spans="1:17" x14ac:dyDescent="0.3">
      <c r="A247" s="2">
        <v>43502</v>
      </c>
      <c r="B247" t="s">
        <v>12</v>
      </c>
      <c r="C247" t="s">
        <v>13</v>
      </c>
      <c r="D247" t="s">
        <v>312</v>
      </c>
      <c r="E247">
        <v>10</v>
      </c>
      <c r="F247" t="s">
        <v>14</v>
      </c>
      <c r="G247">
        <v>1</v>
      </c>
      <c r="H247">
        <v>48</v>
      </c>
      <c r="I247">
        <v>33</v>
      </c>
      <c r="J247">
        <v>134</v>
      </c>
      <c r="K247">
        <f t="shared" si="8"/>
        <v>121</v>
      </c>
      <c r="L247">
        <v>25</v>
      </c>
      <c r="M247">
        <v>0</v>
      </c>
      <c r="N247" t="s">
        <v>38</v>
      </c>
      <c r="O247">
        <v>25</v>
      </c>
    </row>
    <row r="248" spans="1:17" x14ac:dyDescent="0.3">
      <c r="A248" s="2">
        <v>43502</v>
      </c>
      <c r="B248" t="s">
        <v>12</v>
      </c>
      <c r="C248" t="s">
        <v>13</v>
      </c>
      <c r="D248" t="s">
        <v>312</v>
      </c>
      <c r="E248">
        <v>10</v>
      </c>
      <c r="F248" t="s">
        <v>14</v>
      </c>
      <c r="G248">
        <v>1</v>
      </c>
      <c r="H248">
        <v>48</v>
      </c>
      <c r="I248">
        <v>33</v>
      </c>
      <c r="J248">
        <v>134</v>
      </c>
      <c r="K248">
        <f t="shared" si="8"/>
        <v>121</v>
      </c>
      <c r="L248">
        <v>25</v>
      </c>
      <c r="M248">
        <v>0</v>
      </c>
      <c r="N248" t="s">
        <v>38</v>
      </c>
      <c r="O248">
        <v>39</v>
      </c>
    </row>
    <row r="249" spans="1:17" x14ac:dyDescent="0.3">
      <c r="A249" s="2">
        <v>43502</v>
      </c>
      <c r="B249" t="s">
        <v>12</v>
      </c>
      <c r="C249" t="s">
        <v>13</v>
      </c>
      <c r="D249" t="s">
        <v>312</v>
      </c>
      <c r="E249">
        <v>10</v>
      </c>
      <c r="F249" t="s">
        <v>14</v>
      </c>
      <c r="G249">
        <v>1</v>
      </c>
      <c r="H249">
        <v>48</v>
      </c>
      <c r="I249">
        <v>33</v>
      </c>
      <c r="J249">
        <v>134</v>
      </c>
      <c r="K249">
        <f t="shared" si="8"/>
        <v>121</v>
      </c>
      <c r="L249">
        <v>25</v>
      </c>
      <c r="M249">
        <v>0</v>
      </c>
      <c r="N249" t="s">
        <v>38</v>
      </c>
      <c r="O249">
        <v>24</v>
      </c>
    </row>
    <row r="250" spans="1:17" x14ac:dyDescent="0.3">
      <c r="A250" s="2">
        <v>43502</v>
      </c>
      <c r="B250" t="s">
        <v>12</v>
      </c>
      <c r="C250" t="s">
        <v>13</v>
      </c>
      <c r="D250" t="s">
        <v>312</v>
      </c>
      <c r="E250">
        <v>10</v>
      </c>
      <c r="F250" t="s">
        <v>14</v>
      </c>
      <c r="G250">
        <v>1</v>
      </c>
      <c r="H250">
        <v>48</v>
      </c>
      <c r="I250">
        <v>33</v>
      </c>
      <c r="J250">
        <v>134</v>
      </c>
      <c r="K250">
        <f t="shared" si="8"/>
        <v>121</v>
      </c>
      <c r="L250">
        <v>25</v>
      </c>
      <c r="M250">
        <v>0</v>
      </c>
      <c r="N250" t="s">
        <v>38</v>
      </c>
      <c r="O250">
        <v>33</v>
      </c>
    </row>
    <row r="251" spans="1:17" x14ac:dyDescent="0.3">
      <c r="A251" s="2">
        <v>43502</v>
      </c>
      <c r="B251" t="s">
        <v>12</v>
      </c>
      <c r="C251" t="s">
        <v>13</v>
      </c>
      <c r="D251" t="s">
        <v>312</v>
      </c>
      <c r="E251">
        <v>10</v>
      </c>
      <c r="F251" t="s">
        <v>14</v>
      </c>
      <c r="G251">
        <v>1</v>
      </c>
      <c r="H251">
        <v>48</v>
      </c>
      <c r="I251">
        <v>33</v>
      </c>
      <c r="J251">
        <v>134</v>
      </c>
      <c r="K251">
        <f t="shared" si="8"/>
        <v>121</v>
      </c>
      <c r="L251">
        <v>25</v>
      </c>
      <c r="M251">
        <v>0</v>
      </c>
      <c r="N251" t="s">
        <v>38</v>
      </c>
      <c r="O251">
        <v>56</v>
      </c>
    </row>
    <row r="252" spans="1:17" x14ac:dyDescent="0.3">
      <c r="A252" s="2">
        <v>43571</v>
      </c>
      <c r="B252" t="s">
        <v>93</v>
      </c>
      <c r="C252">
        <v>2018</v>
      </c>
      <c r="D252" t="s">
        <v>67</v>
      </c>
      <c r="E252">
        <v>1</v>
      </c>
      <c r="F252" t="s">
        <v>14</v>
      </c>
      <c r="G252">
        <v>2</v>
      </c>
      <c r="H252">
        <v>8</v>
      </c>
      <c r="I252">
        <v>40</v>
      </c>
      <c r="J252">
        <v>111</v>
      </c>
      <c r="K252">
        <v>157</v>
      </c>
      <c r="L252">
        <v>11</v>
      </c>
      <c r="M252">
        <v>1</v>
      </c>
      <c r="N252" t="s">
        <v>96</v>
      </c>
      <c r="O252">
        <v>27</v>
      </c>
      <c r="P252" t="s">
        <v>106</v>
      </c>
      <c r="Q252">
        <v>2</v>
      </c>
    </row>
    <row r="253" spans="1:17" x14ac:dyDescent="0.3">
      <c r="A253" s="2">
        <v>43571</v>
      </c>
      <c r="B253" t="s">
        <v>93</v>
      </c>
      <c r="C253">
        <v>2018</v>
      </c>
      <c r="D253" t="s">
        <v>67</v>
      </c>
      <c r="E253">
        <v>1</v>
      </c>
      <c r="F253" t="s">
        <v>14</v>
      </c>
      <c r="G253">
        <v>2</v>
      </c>
      <c r="H253">
        <v>8</v>
      </c>
      <c r="I253">
        <v>40</v>
      </c>
      <c r="J253">
        <v>111</v>
      </c>
      <c r="K253">
        <v>157</v>
      </c>
      <c r="L253">
        <v>11</v>
      </c>
      <c r="M253">
        <v>1</v>
      </c>
      <c r="N253" t="s">
        <v>96</v>
      </c>
      <c r="O253">
        <v>47</v>
      </c>
    </row>
    <row r="254" spans="1:17" x14ac:dyDescent="0.3">
      <c r="A254" s="2">
        <v>43571</v>
      </c>
      <c r="B254" t="s">
        <v>93</v>
      </c>
      <c r="C254">
        <v>2018</v>
      </c>
      <c r="D254" t="s">
        <v>67</v>
      </c>
      <c r="E254">
        <v>1</v>
      </c>
      <c r="F254" t="s">
        <v>14</v>
      </c>
      <c r="G254">
        <v>2</v>
      </c>
      <c r="H254">
        <v>8</v>
      </c>
      <c r="I254">
        <v>40</v>
      </c>
      <c r="J254">
        <v>111</v>
      </c>
      <c r="K254">
        <v>157</v>
      </c>
      <c r="L254">
        <v>11</v>
      </c>
      <c r="M254">
        <v>1</v>
      </c>
      <c r="N254" t="s">
        <v>96</v>
      </c>
      <c r="O254">
        <v>34</v>
      </c>
    </row>
    <row r="255" spans="1:17" x14ac:dyDescent="0.3">
      <c r="A255" s="2">
        <v>43571</v>
      </c>
      <c r="B255" t="s">
        <v>93</v>
      </c>
      <c r="C255">
        <v>2018</v>
      </c>
      <c r="D255" t="s">
        <v>67</v>
      </c>
      <c r="E255">
        <v>1</v>
      </c>
      <c r="F255" t="s">
        <v>14</v>
      </c>
      <c r="G255">
        <v>2</v>
      </c>
      <c r="H255">
        <v>8</v>
      </c>
      <c r="I255">
        <v>40</v>
      </c>
      <c r="J255">
        <v>111</v>
      </c>
      <c r="K255">
        <v>157</v>
      </c>
      <c r="L255">
        <v>11</v>
      </c>
      <c r="M255">
        <v>1</v>
      </c>
      <c r="N255" t="s">
        <v>96</v>
      </c>
      <c r="O255">
        <v>17</v>
      </c>
    </row>
    <row r="256" spans="1:17" x14ac:dyDescent="0.3">
      <c r="A256" s="2">
        <v>43571</v>
      </c>
      <c r="B256" t="s">
        <v>93</v>
      </c>
      <c r="C256">
        <v>2018</v>
      </c>
      <c r="D256" t="s">
        <v>67</v>
      </c>
      <c r="E256">
        <v>1</v>
      </c>
      <c r="F256" t="s">
        <v>14</v>
      </c>
      <c r="G256">
        <v>2</v>
      </c>
      <c r="H256">
        <v>8</v>
      </c>
      <c r="I256">
        <v>40</v>
      </c>
      <c r="J256">
        <v>111</v>
      </c>
      <c r="K256">
        <v>157</v>
      </c>
      <c r="L256">
        <v>11</v>
      </c>
      <c r="M256">
        <v>1</v>
      </c>
      <c r="N256" t="s">
        <v>96</v>
      </c>
      <c r="O256">
        <v>37</v>
      </c>
    </row>
    <row r="257" spans="1:15" x14ac:dyDescent="0.3">
      <c r="A257" s="2">
        <v>43571</v>
      </c>
      <c r="B257" t="s">
        <v>93</v>
      </c>
      <c r="C257">
        <v>2018</v>
      </c>
      <c r="D257" t="s">
        <v>67</v>
      </c>
      <c r="E257">
        <v>1</v>
      </c>
      <c r="F257" t="s">
        <v>14</v>
      </c>
      <c r="G257">
        <v>2</v>
      </c>
      <c r="H257">
        <v>8</v>
      </c>
      <c r="I257">
        <v>40</v>
      </c>
      <c r="J257">
        <v>111</v>
      </c>
      <c r="K257">
        <v>157</v>
      </c>
      <c r="L257">
        <v>11</v>
      </c>
      <c r="M257">
        <v>1</v>
      </c>
      <c r="N257" t="s">
        <v>96</v>
      </c>
      <c r="O257">
        <v>42</v>
      </c>
    </row>
    <row r="258" spans="1:15" x14ac:dyDescent="0.3">
      <c r="A258" s="2">
        <v>43571</v>
      </c>
      <c r="B258" t="s">
        <v>93</v>
      </c>
      <c r="C258">
        <v>2018</v>
      </c>
      <c r="D258" t="s">
        <v>67</v>
      </c>
      <c r="E258">
        <v>1</v>
      </c>
      <c r="F258" t="s">
        <v>14</v>
      </c>
      <c r="G258">
        <v>2</v>
      </c>
      <c r="H258">
        <v>8</v>
      </c>
      <c r="I258">
        <v>40</v>
      </c>
      <c r="J258">
        <v>111</v>
      </c>
      <c r="K258">
        <v>157</v>
      </c>
      <c r="L258">
        <v>11</v>
      </c>
      <c r="M258">
        <v>1</v>
      </c>
      <c r="N258" t="s">
        <v>96</v>
      </c>
      <c r="O258">
        <v>26</v>
      </c>
    </row>
    <row r="259" spans="1:15" x14ac:dyDescent="0.3">
      <c r="A259" s="2">
        <v>43571</v>
      </c>
      <c r="B259" t="s">
        <v>93</v>
      </c>
      <c r="C259">
        <v>2018</v>
      </c>
      <c r="D259" t="s">
        <v>67</v>
      </c>
      <c r="E259">
        <v>1</v>
      </c>
      <c r="F259" t="s">
        <v>14</v>
      </c>
      <c r="G259">
        <v>2</v>
      </c>
      <c r="H259">
        <v>8</v>
      </c>
      <c r="I259">
        <v>40</v>
      </c>
      <c r="J259">
        <v>111</v>
      </c>
      <c r="K259">
        <v>157</v>
      </c>
      <c r="L259">
        <v>11</v>
      </c>
      <c r="M259">
        <v>1</v>
      </c>
      <c r="N259" t="s">
        <v>96</v>
      </c>
      <c r="O259">
        <v>31</v>
      </c>
    </row>
    <row r="260" spans="1:15" x14ac:dyDescent="0.3">
      <c r="A260" s="2">
        <v>43571</v>
      </c>
      <c r="B260" t="s">
        <v>93</v>
      </c>
      <c r="C260">
        <v>2018</v>
      </c>
      <c r="D260" t="s">
        <v>67</v>
      </c>
      <c r="E260">
        <v>1</v>
      </c>
      <c r="F260" t="s">
        <v>14</v>
      </c>
      <c r="G260">
        <v>2</v>
      </c>
      <c r="H260">
        <v>8</v>
      </c>
      <c r="I260">
        <v>40</v>
      </c>
      <c r="J260">
        <v>111</v>
      </c>
      <c r="K260">
        <v>157</v>
      </c>
      <c r="L260">
        <v>11</v>
      </c>
      <c r="M260">
        <v>1</v>
      </c>
      <c r="N260" t="s">
        <v>96</v>
      </c>
      <c r="O260">
        <v>27</v>
      </c>
    </row>
    <row r="261" spans="1:15" x14ac:dyDescent="0.3">
      <c r="A261" s="2">
        <v>43571</v>
      </c>
      <c r="B261" t="s">
        <v>93</v>
      </c>
      <c r="C261">
        <v>2018</v>
      </c>
      <c r="D261" t="s">
        <v>67</v>
      </c>
      <c r="E261">
        <v>1</v>
      </c>
      <c r="F261" t="s">
        <v>14</v>
      </c>
      <c r="G261">
        <v>2</v>
      </c>
      <c r="H261">
        <v>8</v>
      </c>
      <c r="I261">
        <v>40</v>
      </c>
      <c r="J261">
        <v>111</v>
      </c>
      <c r="K261">
        <v>157</v>
      </c>
      <c r="L261">
        <v>11</v>
      </c>
      <c r="M261">
        <v>1</v>
      </c>
      <c r="N261" t="s">
        <v>96</v>
      </c>
      <c r="O261">
        <v>22</v>
      </c>
    </row>
    <row r="262" spans="1:15" x14ac:dyDescent="0.3">
      <c r="A262" s="2">
        <v>43571</v>
      </c>
      <c r="B262" t="s">
        <v>93</v>
      </c>
      <c r="C262">
        <v>2018</v>
      </c>
      <c r="D262" t="s">
        <v>67</v>
      </c>
      <c r="E262">
        <v>1</v>
      </c>
      <c r="F262" t="s">
        <v>14</v>
      </c>
      <c r="G262">
        <v>2</v>
      </c>
      <c r="H262">
        <v>8</v>
      </c>
      <c r="I262">
        <v>40</v>
      </c>
      <c r="J262">
        <v>111</v>
      </c>
      <c r="K262">
        <v>157</v>
      </c>
      <c r="L262">
        <v>11</v>
      </c>
      <c r="M262">
        <v>1</v>
      </c>
      <c r="N262" t="s">
        <v>96</v>
      </c>
      <c r="O262">
        <v>30</v>
      </c>
    </row>
    <row r="263" spans="1:15" x14ac:dyDescent="0.3">
      <c r="A263" s="2">
        <v>43571</v>
      </c>
      <c r="B263" t="s">
        <v>93</v>
      </c>
      <c r="C263">
        <v>2018</v>
      </c>
      <c r="D263" t="s">
        <v>67</v>
      </c>
      <c r="E263">
        <v>1</v>
      </c>
      <c r="F263" t="s">
        <v>14</v>
      </c>
      <c r="G263">
        <v>2</v>
      </c>
      <c r="H263">
        <v>8</v>
      </c>
      <c r="I263">
        <v>40</v>
      </c>
      <c r="J263">
        <v>111</v>
      </c>
      <c r="K263">
        <v>157</v>
      </c>
      <c r="L263">
        <v>11</v>
      </c>
      <c r="M263">
        <v>1</v>
      </c>
      <c r="N263" t="s">
        <v>96</v>
      </c>
      <c r="O263">
        <v>30</v>
      </c>
    </row>
    <row r="264" spans="1:15" x14ac:dyDescent="0.3">
      <c r="A264" s="2">
        <v>43571</v>
      </c>
      <c r="B264" t="s">
        <v>93</v>
      </c>
      <c r="C264">
        <v>2018</v>
      </c>
      <c r="D264" t="s">
        <v>67</v>
      </c>
      <c r="E264">
        <v>1</v>
      </c>
      <c r="F264" t="s">
        <v>14</v>
      </c>
      <c r="G264">
        <v>2</v>
      </c>
      <c r="H264">
        <v>8</v>
      </c>
      <c r="I264">
        <v>40</v>
      </c>
      <c r="J264">
        <v>111</v>
      </c>
      <c r="K264">
        <v>157</v>
      </c>
      <c r="L264">
        <v>11</v>
      </c>
      <c r="M264">
        <v>1</v>
      </c>
      <c r="N264" t="s">
        <v>96</v>
      </c>
      <c r="O264">
        <v>59</v>
      </c>
    </row>
    <row r="265" spans="1:15" x14ac:dyDescent="0.3">
      <c r="A265" s="2">
        <v>43571</v>
      </c>
      <c r="B265" t="s">
        <v>93</v>
      </c>
      <c r="C265">
        <v>2018</v>
      </c>
      <c r="D265" t="s">
        <v>67</v>
      </c>
      <c r="E265">
        <v>1</v>
      </c>
      <c r="F265" t="s">
        <v>14</v>
      </c>
      <c r="G265">
        <v>2</v>
      </c>
      <c r="H265">
        <v>8</v>
      </c>
      <c r="I265">
        <v>40</v>
      </c>
      <c r="J265">
        <v>111</v>
      </c>
      <c r="K265">
        <v>157</v>
      </c>
      <c r="L265">
        <v>11</v>
      </c>
      <c r="M265">
        <v>1</v>
      </c>
      <c r="N265" t="s">
        <v>96</v>
      </c>
      <c r="O265">
        <v>33</v>
      </c>
    </row>
    <row r="266" spans="1:15" x14ac:dyDescent="0.3">
      <c r="A266" s="2">
        <v>43571</v>
      </c>
      <c r="B266" t="s">
        <v>93</v>
      </c>
      <c r="C266">
        <v>2018</v>
      </c>
      <c r="D266" t="s">
        <v>67</v>
      </c>
      <c r="E266">
        <v>1</v>
      </c>
      <c r="F266" t="s">
        <v>14</v>
      </c>
      <c r="G266">
        <v>2</v>
      </c>
      <c r="H266">
        <v>8</v>
      </c>
      <c r="I266">
        <v>40</v>
      </c>
      <c r="J266">
        <v>111</v>
      </c>
      <c r="K266">
        <v>157</v>
      </c>
      <c r="L266">
        <v>11</v>
      </c>
      <c r="M266">
        <v>1</v>
      </c>
      <c r="N266" t="s">
        <v>96</v>
      </c>
      <c r="O266">
        <v>47</v>
      </c>
    </row>
    <row r="267" spans="1:15" x14ac:dyDescent="0.3">
      <c r="A267" s="2">
        <v>43571</v>
      </c>
      <c r="B267" t="s">
        <v>93</v>
      </c>
      <c r="C267">
        <v>2018</v>
      </c>
      <c r="D267" t="s">
        <v>67</v>
      </c>
      <c r="E267">
        <v>1</v>
      </c>
      <c r="F267" t="s">
        <v>14</v>
      </c>
      <c r="G267">
        <v>2</v>
      </c>
      <c r="H267">
        <v>8</v>
      </c>
      <c r="I267">
        <v>40</v>
      </c>
      <c r="J267">
        <v>111</v>
      </c>
      <c r="K267">
        <v>157</v>
      </c>
      <c r="L267">
        <v>11</v>
      </c>
      <c r="M267">
        <v>1</v>
      </c>
      <c r="N267" t="s">
        <v>96</v>
      </c>
      <c r="O267">
        <v>35</v>
      </c>
    </row>
    <row r="268" spans="1:15" x14ac:dyDescent="0.3">
      <c r="A268" s="2">
        <v>43571</v>
      </c>
      <c r="B268" t="s">
        <v>93</v>
      </c>
      <c r="C268">
        <v>2018</v>
      </c>
      <c r="D268" t="s">
        <v>67</v>
      </c>
      <c r="E268">
        <v>1</v>
      </c>
      <c r="F268" t="s">
        <v>14</v>
      </c>
      <c r="G268">
        <v>2</v>
      </c>
      <c r="H268">
        <v>8</v>
      </c>
      <c r="I268">
        <v>40</v>
      </c>
      <c r="J268">
        <v>111</v>
      </c>
      <c r="K268">
        <v>157</v>
      </c>
      <c r="L268">
        <v>11</v>
      </c>
      <c r="M268">
        <v>1</v>
      </c>
      <c r="N268" t="s">
        <v>96</v>
      </c>
      <c r="O268">
        <v>27</v>
      </c>
    </row>
    <row r="269" spans="1:15" x14ac:dyDescent="0.3">
      <c r="A269" s="2">
        <v>43571</v>
      </c>
      <c r="B269" t="s">
        <v>93</v>
      </c>
      <c r="C269">
        <v>2018</v>
      </c>
      <c r="D269" t="s">
        <v>67</v>
      </c>
      <c r="E269">
        <v>1</v>
      </c>
      <c r="F269" t="s">
        <v>14</v>
      </c>
      <c r="G269">
        <v>2</v>
      </c>
      <c r="H269">
        <v>8</v>
      </c>
      <c r="I269">
        <v>40</v>
      </c>
      <c r="J269">
        <v>111</v>
      </c>
      <c r="K269">
        <v>157</v>
      </c>
      <c r="L269">
        <v>11</v>
      </c>
      <c r="M269">
        <v>1</v>
      </c>
      <c r="N269" t="s">
        <v>96</v>
      </c>
      <c r="O269">
        <v>20</v>
      </c>
    </row>
    <row r="270" spans="1:15" x14ac:dyDescent="0.3">
      <c r="A270" s="2">
        <v>43571</v>
      </c>
      <c r="B270" t="s">
        <v>93</v>
      </c>
      <c r="C270">
        <v>2018</v>
      </c>
      <c r="D270" t="s">
        <v>67</v>
      </c>
      <c r="E270">
        <v>1</v>
      </c>
      <c r="F270" t="s">
        <v>14</v>
      </c>
      <c r="G270">
        <v>2</v>
      </c>
      <c r="H270">
        <v>8</v>
      </c>
      <c r="I270">
        <v>40</v>
      </c>
      <c r="J270">
        <v>111</v>
      </c>
      <c r="K270">
        <v>157</v>
      </c>
      <c r="L270">
        <v>11</v>
      </c>
      <c r="M270">
        <v>1</v>
      </c>
      <c r="N270" t="s">
        <v>96</v>
      </c>
      <c r="O270">
        <v>29</v>
      </c>
    </row>
    <row r="271" spans="1:15" x14ac:dyDescent="0.3">
      <c r="A271" s="2">
        <v>43571</v>
      </c>
      <c r="B271" t="s">
        <v>93</v>
      </c>
      <c r="C271">
        <v>2018</v>
      </c>
      <c r="D271" t="s">
        <v>67</v>
      </c>
      <c r="E271">
        <v>1</v>
      </c>
      <c r="F271" t="s">
        <v>14</v>
      </c>
      <c r="G271">
        <v>2</v>
      </c>
      <c r="H271">
        <v>8</v>
      </c>
      <c r="I271">
        <v>40</v>
      </c>
      <c r="J271">
        <v>111</v>
      </c>
      <c r="K271">
        <v>157</v>
      </c>
      <c r="L271">
        <v>11</v>
      </c>
      <c r="M271">
        <v>1</v>
      </c>
      <c r="N271" t="s">
        <v>96</v>
      </c>
      <c r="O271">
        <v>35</v>
      </c>
    </row>
    <row r="272" spans="1:15" x14ac:dyDescent="0.3">
      <c r="A272" s="2">
        <v>43571</v>
      </c>
      <c r="B272" t="s">
        <v>93</v>
      </c>
      <c r="C272">
        <v>2018</v>
      </c>
      <c r="D272" t="s">
        <v>67</v>
      </c>
      <c r="E272">
        <v>1</v>
      </c>
      <c r="F272" t="s">
        <v>14</v>
      </c>
      <c r="G272">
        <v>2</v>
      </c>
      <c r="H272">
        <v>8</v>
      </c>
      <c r="I272">
        <v>40</v>
      </c>
      <c r="J272">
        <v>111</v>
      </c>
      <c r="K272">
        <v>157</v>
      </c>
      <c r="L272">
        <v>11</v>
      </c>
      <c r="M272">
        <v>1</v>
      </c>
      <c r="N272" t="s">
        <v>96</v>
      </c>
      <c r="O272">
        <v>32</v>
      </c>
    </row>
    <row r="273" spans="1:15" x14ac:dyDescent="0.3">
      <c r="A273" s="2">
        <v>43571</v>
      </c>
      <c r="B273" t="s">
        <v>93</v>
      </c>
      <c r="C273">
        <v>2018</v>
      </c>
      <c r="D273" t="s">
        <v>67</v>
      </c>
      <c r="E273">
        <v>1</v>
      </c>
      <c r="F273" t="s">
        <v>14</v>
      </c>
      <c r="G273">
        <v>2</v>
      </c>
      <c r="H273">
        <v>8</v>
      </c>
      <c r="I273">
        <v>40</v>
      </c>
      <c r="J273">
        <v>111</v>
      </c>
      <c r="K273">
        <v>157</v>
      </c>
      <c r="L273">
        <v>11</v>
      </c>
      <c r="M273">
        <v>1</v>
      </c>
      <c r="N273" t="s">
        <v>96</v>
      </c>
      <c r="O273">
        <v>33</v>
      </c>
    </row>
    <row r="274" spans="1:15" x14ac:dyDescent="0.3">
      <c r="A274" s="2">
        <v>43571</v>
      </c>
      <c r="B274" t="s">
        <v>93</v>
      </c>
      <c r="C274">
        <v>2018</v>
      </c>
      <c r="D274" t="s">
        <v>67</v>
      </c>
      <c r="E274">
        <v>1</v>
      </c>
      <c r="F274" t="s">
        <v>14</v>
      </c>
      <c r="G274">
        <v>2</v>
      </c>
      <c r="H274">
        <v>8</v>
      </c>
      <c r="I274">
        <v>40</v>
      </c>
      <c r="J274">
        <v>111</v>
      </c>
      <c r="K274">
        <v>157</v>
      </c>
      <c r="L274">
        <v>11</v>
      </c>
      <c r="M274">
        <v>1</v>
      </c>
      <c r="N274" t="s">
        <v>96</v>
      </c>
      <c r="O274">
        <v>31</v>
      </c>
    </row>
    <row r="275" spans="1:15" x14ac:dyDescent="0.3">
      <c r="A275" s="2">
        <v>43571</v>
      </c>
      <c r="B275" t="s">
        <v>93</v>
      </c>
      <c r="C275">
        <v>2018</v>
      </c>
      <c r="D275" t="s">
        <v>67</v>
      </c>
      <c r="E275">
        <v>1</v>
      </c>
      <c r="F275" t="s">
        <v>14</v>
      </c>
      <c r="G275">
        <v>2</v>
      </c>
      <c r="H275">
        <v>8</v>
      </c>
      <c r="I275">
        <v>40</v>
      </c>
      <c r="J275">
        <v>111</v>
      </c>
      <c r="K275">
        <v>157</v>
      </c>
      <c r="L275">
        <v>11</v>
      </c>
      <c r="M275">
        <v>1</v>
      </c>
      <c r="N275" t="s">
        <v>96</v>
      </c>
      <c r="O275">
        <v>36</v>
      </c>
    </row>
    <row r="276" spans="1:15" x14ac:dyDescent="0.3">
      <c r="A276" s="2">
        <v>43571</v>
      </c>
      <c r="B276" t="s">
        <v>93</v>
      </c>
      <c r="C276">
        <v>2018</v>
      </c>
      <c r="D276" t="s">
        <v>67</v>
      </c>
      <c r="E276">
        <v>1</v>
      </c>
      <c r="F276" t="s">
        <v>14</v>
      </c>
      <c r="G276">
        <v>2</v>
      </c>
      <c r="H276">
        <v>8</v>
      </c>
      <c r="I276">
        <v>40</v>
      </c>
      <c r="J276">
        <v>111</v>
      </c>
      <c r="K276">
        <v>157</v>
      </c>
      <c r="L276">
        <v>11</v>
      </c>
      <c r="M276">
        <v>1</v>
      </c>
      <c r="N276" t="s">
        <v>96</v>
      </c>
      <c r="O276">
        <v>50</v>
      </c>
    </row>
    <row r="277" spans="1:15" x14ac:dyDescent="0.3">
      <c r="A277" s="2">
        <v>43571</v>
      </c>
      <c r="B277" t="s">
        <v>93</v>
      </c>
      <c r="C277">
        <v>2018</v>
      </c>
      <c r="D277" t="s">
        <v>67</v>
      </c>
      <c r="E277">
        <v>2</v>
      </c>
      <c r="F277" t="s">
        <v>14</v>
      </c>
      <c r="G277">
        <v>4</v>
      </c>
      <c r="H277">
        <v>40</v>
      </c>
      <c r="I277">
        <v>38</v>
      </c>
      <c r="J277">
        <v>111</v>
      </c>
      <c r="K277">
        <v>66</v>
      </c>
      <c r="L277">
        <v>10</v>
      </c>
      <c r="M277">
        <v>0</v>
      </c>
      <c r="N277" t="s">
        <v>97</v>
      </c>
      <c r="O277">
        <v>41</v>
      </c>
    </row>
    <row r="278" spans="1:15" x14ac:dyDescent="0.3">
      <c r="A278" s="2">
        <v>43571</v>
      </c>
      <c r="B278" t="s">
        <v>93</v>
      </c>
      <c r="C278">
        <v>2018</v>
      </c>
      <c r="D278" t="s">
        <v>67</v>
      </c>
      <c r="E278">
        <v>2</v>
      </c>
      <c r="F278" t="s">
        <v>14</v>
      </c>
      <c r="G278">
        <v>4</v>
      </c>
      <c r="H278">
        <v>40</v>
      </c>
      <c r="I278">
        <v>38</v>
      </c>
      <c r="J278">
        <v>111</v>
      </c>
      <c r="K278">
        <v>66</v>
      </c>
      <c r="L278">
        <v>10</v>
      </c>
      <c r="M278">
        <v>0</v>
      </c>
      <c r="N278" t="s">
        <v>97</v>
      </c>
      <c r="O278">
        <v>32</v>
      </c>
    </row>
    <row r="279" spans="1:15" x14ac:dyDescent="0.3">
      <c r="A279" s="2">
        <v>43571</v>
      </c>
      <c r="B279" t="s">
        <v>93</v>
      </c>
      <c r="C279">
        <v>2018</v>
      </c>
      <c r="D279" t="s">
        <v>67</v>
      </c>
      <c r="E279">
        <v>2</v>
      </c>
      <c r="F279" t="s">
        <v>14</v>
      </c>
      <c r="G279">
        <v>4</v>
      </c>
      <c r="H279">
        <v>40</v>
      </c>
      <c r="I279">
        <v>38</v>
      </c>
      <c r="J279">
        <v>111</v>
      </c>
      <c r="K279">
        <v>66</v>
      </c>
      <c r="L279">
        <v>10</v>
      </c>
      <c r="M279">
        <v>0</v>
      </c>
      <c r="N279" t="s">
        <v>97</v>
      </c>
      <c r="O279">
        <v>43</v>
      </c>
    </row>
    <row r="280" spans="1:15" x14ac:dyDescent="0.3">
      <c r="A280" s="2">
        <v>43571</v>
      </c>
      <c r="B280" t="s">
        <v>93</v>
      </c>
      <c r="C280">
        <v>2018</v>
      </c>
      <c r="D280" t="s">
        <v>67</v>
      </c>
      <c r="E280">
        <v>2</v>
      </c>
      <c r="F280" t="s">
        <v>14</v>
      </c>
      <c r="G280">
        <v>4</v>
      </c>
      <c r="H280">
        <v>40</v>
      </c>
      <c r="I280">
        <v>38</v>
      </c>
      <c r="J280">
        <v>111</v>
      </c>
      <c r="K280">
        <v>66</v>
      </c>
      <c r="L280">
        <v>10</v>
      </c>
      <c r="M280">
        <v>0</v>
      </c>
      <c r="N280" t="s">
        <v>97</v>
      </c>
      <c r="O280">
        <v>29</v>
      </c>
    </row>
    <row r="281" spans="1:15" x14ac:dyDescent="0.3">
      <c r="A281" s="2">
        <v>43571</v>
      </c>
      <c r="B281" t="s">
        <v>93</v>
      </c>
      <c r="C281">
        <v>2018</v>
      </c>
      <c r="D281" t="s">
        <v>67</v>
      </c>
      <c r="E281">
        <v>2</v>
      </c>
      <c r="F281" t="s">
        <v>14</v>
      </c>
      <c r="G281">
        <v>4</v>
      </c>
      <c r="H281">
        <v>40</v>
      </c>
      <c r="I281">
        <v>38</v>
      </c>
      <c r="J281">
        <v>111</v>
      </c>
      <c r="K281">
        <v>66</v>
      </c>
      <c r="L281">
        <v>10</v>
      </c>
      <c r="M281">
        <v>0</v>
      </c>
      <c r="N281" t="s">
        <v>97</v>
      </c>
      <c r="O281">
        <v>34</v>
      </c>
    </row>
    <row r="282" spans="1:15" x14ac:dyDescent="0.3">
      <c r="A282" s="2">
        <v>43571</v>
      </c>
      <c r="B282" t="s">
        <v>93</v>
      </c>
      <c r="C282">
        <v>2018</v>
      </c>
      <c r="D282" t="s">
        <v>67</v>
      </c>
      <c r="E282">
        <v>2</v>
      </c>
      <c r="F282" t="s">
        <v>14</v>
      </c>
      <c r="G282">
        <v>4</v>
      </c>
      <c r="H282">
        <v>40</v>
      </c>
      <c r="I282">
        <v>38</v>
      </c>
      <c r="J282">
        <v>111</v>
      </c>
      <c r="K282">
        <v>66</v>
      </c>
      <c r="L282">
        <v>10</v>
      </c>
      <c r="M282">
        <v>0</v>
      </c>
      <c r="N282" t="s">
        <v>97</v>
      </c>
      <c r="O282">
        <v>16</v>
      </c>
    </row>
    <row r="283" spans="1:15" x14ac:dyDescent="0.3">
      <c r="A283" s="2">
        <v>43571</v>
      </c>
      <c r="B283" t="s">
        <v>93</v>
      </c>
      <c r="C283">
        <v>2018</v>
      </c>
      <c r="D283" t="s">
        <v>67</v>
      </c>
      <c r="E283">
        <v>2</v>
      </c>
      <c r="F283" t="s">
        <v>14</v>
      </c>
      <c r="G283">
        <v>4</v>
      </c>
      <c r="H283">
        <v>40</v>
      </c>
      <c r="I283">
        <v>38</v>
      </c>
      <c r="J283">
        <v>111</v>
      </c>
      <c r="K283">
        <v>66</v>
      </c>
      <c r="L283">
        <v>10</v>
      </c>
      <c r="M283">
        <v>0</v>
      </c>
      <c r="N283" t="s">
        <v>97</v>
      </c>
      <c r="O283">
        <v>27</v>
      </c>
    </row>
    <row r="284" spans="1:15" x14ac:dyDescent="0.3">
      <c r="A284" s="2">
        <v>43571</v>
      </c>
      <c r="B284" t="s">
        <v>93</v>
      </c>
      <c r="C284">
        <v>2018</v>
      </c>
      <c r="D284" t="s">
        <v>67</v>
      </c>
      <c r="E284">
        <v>2</v>
      </c>
      <c r="F284" t="s">
        <v>14</v>
      </c>
      <c r="G284">
        <v>4</v>
      </c>
      <c r="H284">
        <v>40</v>
      </c>
      <c r="I284">
        <v>38</v>
      </c>
      <c r="J284">
        <v>111</v>
      </c>
      <c r="K284">
        <v>66</v>
      </c>
      <c r="L284">
        <v>10</v>
      </c>
      <c r="M284">
        <v>0</v>
      </c>
      <c r="N284" t="s">
        <v>97</v>
      </c>
      <c r="O284">
        <v>38</v>
      </c>
    </row>
    <row r="285" spans="1:15" x14ac:dyDescent="0.3">
      <c r="A285" s="2">
        <v>43571</v>
      </c>
      <c r="B285" t="s">
        <v>93</v>
      </c>
      <c r="C285">
        <v>2018</v>
      </c>
      <c r="D285" t="s">
        <v>67</v>
      </c>
      <c r="E285">
        <v>2</v>
      </c>
      <c r="F285" t="s">
        <v>14</v>
      </c>
      <c r="G285">
        <v>4</v>
      </c>
      <c r="H285">
        <v>40</v>
      </c>
      <c r="I285">
        <v>38</v>
      </c>
      <c r="J285">
        <v>111</v>
      </c>
      <c r="K285">
        <v>66</v>
      </c>
      <c r="L285">
        <v>10</v>
      </c>
      <c r="M285">
        <v>0</v>
      </c>
      <c r="N285" t="s">
        <v>97</v>
      </c>
      <c r="O285">
        <v>27</v>
      </c>
    </row>
    <row r="286" spans="1:15" x14ac:dyDescent="0.3">
      <c r="A286" s="2">
        <v>43571</v>
      </c>
      <c r="B286" t="s">
        <v>93</v>
      </c>
      <c r="C286">
        <v>2018</v>
      </c>
      <c r="D286" t="s">
        <v>67</v>
      </c>
      <c r="E286">
        <v>2</v>
      </c>
      <c r="F286" t="s">
        <v>14</v>
      </c>
      <c r="G286">
        <v>4</v>
      </c>
      <c r="H286">
        <v>40</v>
      </c>
      <c r="I286">
        <v>38</v>
      </c>
      <c r="J286">
        <v>111</v>
      </c>
      <c r="K286">
        <v>66</v>
      </c>
      <c r="L286">
        <v>10</v>
      </c>
      <c r="M286">
        <v>0</v>
      </c>
      <c r="N286" t="s">
        <v>97</v>
      </c>
      <c r="O286">
        <v>36</v>
      </c>
    </row>
    <row r="287" spans="1:15" x14ac:dyDescent="0.3">
      <c r="A287" s="2">
        <v>43571</v>
      </c>
      <c r="B287" t="s">
        <v>93</v>
      </c>
      <c r="C287">
        <v>2018</v>
      </c>
      <c r="D287" t="s">
        <v>67</v>
      </c>
      <c r="E287">
        <v>2</v>
      </c>
      <c r="F287" t="s">
        <v>14</v>
      </c>
      <c r="G287">
        <v>4</v>
      </c>
      <c r="H287">
        <v>40</v>
      </c>
      <c r="I287">
        <v>38</v>
      </c>
      <c r="J287">
        <v>111</v>
      </c>
      <c r="K287">
        <v>66</v>
      </c>
      <c r="L287">
        <v>10</v>
      </c>
      <c r="M287">
        <v>0</v>
      </c>
      <c r="N287" t="s">
        <v>97</v>
      </c>
      <c r="O287">
        <v>54</v>
      </c>
    </row>
    <row r="288" spans="1:15" x14ac:dyDescent="0.3">
      <c r="A288" s="2">
        <v>43571</v>
      </c>
      <c r="B288" t="s">
        <v>93</v>
      </c>
      <c r="C288">
        <v>2018</v>
      </c>
      <c r="D288" t="s">
        <v>67</v>
      </c>
      <c r="E288">
        <v>2</v>
      </c>
      <c r="F288" t="s">
        <v>14</v>
      </c>
      <c r="G288">
        <v>4</v>
      </c>
      <c r="H288">
        <v>40</v>
      </c>
      <c r="I288">
        <v>38</v>
      </c>
      <c r="J288">
        <v>111</v>
      </c>
      <c r="K288">
        <v>66</v>
      </c>
      <c r="L288">
        <v>10</v>
      </c>
      <c r="M288">
        <v>0</v>
      </c>
      <c r="N288" t="s">
        <v>97</v>
      </c>
      <c r="O288">
        <v>44</v>
      </c>
    </row>
    <row r="289" spans="1:15" x14ac:dyDescent="0.3">
      <c r="A289" s="2">
        <v>43571</v>
      </c>
      <c r="B289" t="s">
        <v>93</v>
      </c>
      <c r="C289">
        <v>2018</v>
      </c>
      <c r="D289" t="s">
        <v>67</v>
      </c>
      <c r="E289">
        <v>2</v>
      </c>
      <c r="F289" t="s">
        <v>14</v>
      </c>
      <c r="G289">
        <v>4</v>
      </c>
      <c r="H289">
        <v>40</v>
      </c>
      <c r="I289">
        <v>38</v>
      </c>
      <c r="J289">
        <v>111</v>
      </c>
      <c r="K289">
        <v>66</v>
      </c>
      <c r="L289">
        <v>10</v>
      </c>
      <c r="M289">
        <v>0</v>
      </c>
      <c r="N289" t="s">
        <v>97</v>
      </c>
      <c r="O289">
        <v>25</v>
      </c>
    </row>
    <row r="290" spans="1:15" x14ac:dyDescent="0.3">
      <c r="A290" s="2">
        <v>43571</v>
      </c>
      <c r="B290" t="s">
        <v>93</v>
      </c>
      <c r="C290">
        <v>2018</v>
      </c>
      <c r="D290" t="s">
        <v>67</v>
      </c>
      <c r="E290">
        <v>2</v>
      </c>
      <c r="F290" t="s">
        <v>14</v>
      </c>
      <c r="G290">
        <v>4</v>
      </c>
      <c r="H290">
        <v>40</v>
      </c>
      <c r="I290">
        <v>38</v>
      </c>
      <c r="J290">
        <v>111</v>
      </c>
      <c r="K290">
        <v>66</v>
      </c>
      <c r="L290">
        <v>10</v>
      </c>
      <c r="M290">
        <v>0</v>
      </c>
      <c r="N290" t="s">
        <v>97</v>
      </c>
      <c r="O290">
        <v>30</v>
      </c>
    </row>
    <row r="291" spans="1:15" x14ac:dyDescent="0.3">
      <c r="A291" s="2">
        <v>43571</v>
      </c>
      <c r="B291" t="s">
        <v>93</v>
      </c>
      <c r="C291">
        <v>2018</v>
      </c>
      <c r="D291" t="s">
        <v>67</v>
      </c>
      <c r="E291">
        <v>2</v>
      </c>
      <c r="F291" t="s">
        <v>14</v>
      </c>
      <c r="G291">
        <v>4</v>
      </c>
      <c r="H291">
        <v>40</v>
      </c>
      <c r="I291">
        <v>38</v>
      </c>
      <c r="J291">
        <v>111</v>
      </c>
      <c r="K291">
        <v>66</v>
      </c>
      <c r="L291">
        <v>10</v>
      </c>
      <c r="M291">
        <v>0</v>
      </c>
      <c r="N291" t="s">
        <v>97</v>
      </c>
      <c r="O291">
        <v>30</v>
      </c>
    </row>
    <row r="292" spans="1:15" x14ac:dyDescent="0.3">
      <c r="A292" s="2">
        <v>43571</v>
      </c>
      <c r="B292" t="s">
        <v>93</v>
      </c>
      <c r="C292">
        <v>2018</v>
      </c>
      <c r="D292" t="s">
        <v>67</v>
      </c>
      <c r="E292">
        <v>2</v>
      </c>
      <c r="F292" t="s">
        <v>14</v>
      </c>
      <c r="G292">
        <v>4</v>
      </c>
      <c r="H292">
        <v>40</v>
      </c>
      <c r="I292">
        <v>38</v>
      </c>
      <c r="J292">
        <v>111</v>
      </c>
      <c r="K292">
        <v>66</v>
      </c>
      <c r="L292">
        <v>10</v>
      </c>
      <c r="M292">
        <v>0</v>
      </c>
      <c r="N292" t="s">
        <v>97</v>
      </c>
      <c r="O292">
        <v>24</v>
      </c>
    </row>
    <row r="293" spans="1:15" x14ac:dyDescent="0.3">
      <c r="A293" s="2">
        <v>43571</v>
      </c>
      <c r="B293" t="s">
        <v>93</v>
      </c>
      <c r="C293">
        <v>2018</v>
      </c>
      <c r="D293" t="s">
        <v>67</v>
      </c>
      <c r="E293">
        <v>2</v>
      </c>
      <c r="F293" t="s">
        <v>14</v>
      </c>
      <c r="G293">
        <v>4</v>
      </c>
      <c r="H293">
        <v>40</v>
      </c>
      <c r="I293">
        <v>38</v>
      </c>
      <c r="J293">
        <v>111</v>
      </c>
      <c r="K293">
        <v>66</v>
      </c>
      <c r="L293">
        <v>10</v>
      </c>
      <c r="M293">
        <v>0</v>
      </c>
      <c r="N293" t="s">
        <v>97</v>
      </c>
      <c r="O293">
        <v>32</v>
      </c>
    </row>
    <row r="294" spans="1:15" x14ac:dyDescent="0.3">
      <c r="A294" s="2">
        <v>43571</v>
      </c>
      <c r="B294" t="s">
        <v>93</v>
      </c>
      <c r="C294">
        <v>2018</v>
      </c>
      <c r="D294" t="s">
        <v>67</v>
      </c>
      <c r="E294">
        <v>2</v>
      </c>
      <c r="F294" t="s">
        <v>14</v>
      </c>
      <c r="G294">
        <v>4</v>
      </c>
      <c r="H294">
        <v>40</v>
      </c>
      <c r="I294">
        <v>38</v>
      </c>
      <c r="J294">
        <v>111</v>
      </c>
      <c r="K294">
        <v>66</v>
      </c>
      <c r="L294">
        <v>10</v>
      </c>
      <c r="M294">
        <v>0</v>
      </c>
      <c r="N294" t="s">
        <v>97</v>
      </c>
      <c r="O294">
        <v>22</v>
      </c>
    </row>
    <row r="295" spans="1:15" x14ac:dyDescent="0.3">
      <c r="A295" s="2">
        <v>43571</v>
      </c>
      <c r="B295" t="s">
        <v>93</v>
      </c>
      <c r="C295">
        <v>2018</v>
      </c>
      <c r="D295" t="s">
        <v>67</v>
      </c>
      <c r="E295">
        <v>2</v>
      </c>
      <c r="F295" t="s">
        <v>14</v>
      </c>
      <c r="G295">
        <v>4</v>
      </c>
      <c r="H295">
        <v>40</v>
      </c>
      <c r="I295">
        <v>38</v>
      </c>
      <c r="J295">
        <v>111</v>
      </c>
      <c r="K295">
        <v>66</v>
      </c>
      <c r="L295">
        <v>10</v>
      </c>
      <c r="M295">
        <v>0</v>
      </c>
      <c r="N295" t="s">
        <v>97</v>
      </c>
      <c r="O295">
        <v>24</v>
      </c>
    </row>
    <row r="296" spans="1:15" x14ac:dyDescent="0.3">
      <c r="A296" s="2">
        <v>43571</v>
      </c>
      <c r="B296" t="s">
        <v>93</v>
      </c>
      <c r="C296">
        <v>2018</v>
      </c>
      <c r="D296" t="s">
        <v>67</v>
      </c>
      <c r="E296">
        <v>2</v>
      </c>
      <c r="F296" t="s">
        <v>14</v>
      </c>
      <c r="G296">
        <v>4</v>
      </c>
      <c r="H296">
        <v>40</v>
      </c>
      <c r="I296">
        <v>38</v>
      </c>
      <c r="J296">
        <v>111</v>
      </c>
      <c r="K296">
        <v>66</v>
      </c>
      <c r="L296">
        <v>10</v>
      </c>
      <c r="M296">
        <v>0</v>
      </c>
      <c r="N296" t="s">
        <v>97</v>
      </c>
      <c r="O296">
        <v>26</v>
      </c>
    </row>
    <row r="297" spans="1:15" x14ac:dyDescent="0.3">
      <c r="A297" s="2">
        <v>43571</v>
      </c>
      <c r="B297" t="s">
        <v>93</v>
      </c>
      <c r="C297">
        <v>2018</v>
      </c>
      <c r="D297" t="s">
        <v>67</v>
      </c>
      <c r="E297">
        <v>2</v>
      </c>
      <c r="F297" t="s">
        <v>14</v>
      </c>
      <c r="G297">
        <v>4</v>
      </c>
      <c r="H297">
        <v>40</v>
      </c>
      <c r="I297">
        <v>38</v>
      </c>
      <c r="J297">
        <v>111</v>
      </c>
      <c r="K297">
        <v>66</v>
      </c>
      <c r="L297">
        <v>10</v>
      </c>
      <c r="M297">
        <v>0</v>
      </c>
      <c r="N297" t="s">
        <v>97</v>
      </c>
      <c r="O297">
        <v>27</v>
      </c>
    </row>
    <row r="298" spans="1:15" x14ac:dyDescent="0.3">
      <c r="A298" s="2">
        <v>43571</v>
      </c>
      <c r="B298" t="s">
        <v>93</v>
      </c>
      <c r="C298">
        <v>2018</v>
      </c>
      <c r="D298" t="s">
        <v>67</v>
      </c>
      <c r="E298">
        <v>2</v>
      </c>
      <c r="F298" t="s">
        <v>14</v>
      </c>
      <c r="G298">
        <v>4</v>
      </c>
      <c r="H298">
        <v>40</v>
      </c>
      <c r="I298">
        <v>38</v>
      </c>
      <c r="J298">
        <v>111</v>
      </c>
      <c r="K298">
        <v>66</v>
      </c>
      <c r="L298">
        <v>10</v>
      </c>
      <c r="M298">
        <v>0</v>
      </c>
      <c r="N298" t="s">
        <v>97</v>
      </c>
      <c r="O298">
        <v>31</v>
      </c>
    </row>
    <row r="299" spans="1:15" x14ac:dyDescent="0.3">
      <c r="A299" s="2">
        <v>43571</v>
      </c>
      <c r="B299" t="s">
        <v>93</v>
      </c>
      <c r="C299">
        <v>2018</v>
      </c>
      <c r="D299" t="s">
        <v>67</v>
      </c>
      <c r="E299">
        <v>2</v>
      </c>
      <c r="F299" t="s">
        <v>14</v>
      </c>
      <c r="G299">
        <v>4</v>
      </c>
      <c r="H299">
        <v>40</v>
      </c>
      <c r="I299">
        <v>38</v>
      </c>
      <c r="J299">
        <v>111</v>
      </c>
      <c r="K299">
        <v>66</v>
      </c>
      <c r="L299">
        <v>10</v>
      </c>
      <c r="M299">
        <v>0</v>
      </c>
      <c r="N299" t="s">
        <v>97</v>
      </c>
      <c r="O299">
        <v>23</v>
      </c>
    </row>
    <row r="300" spans="1:15" x14ac:dyDescent="0.3">
      <c r="A300" s="2">
        <v>43571</v>
      </c>
      <c r="B300" t="s">
        <v>93</v>
      </c>
      <c r="C300">
        <v>2018</v>
      </c>
      <c r="D300" t="s">
        <v>67</v>
      </c>
      <c r="E300">
        <v>2</v>
      </c>
      <c r="F300" t="s">
        <v>14</v>
      </c>
      <c r="G300">
        <v>4</v>
      </c>
      <c r="H300">
        <v>40</v>
      </c>
      <c r="I300">
        <v>38</v>
      </c>
      <c r="J300">
        <v>111</v>
      </c>
      <c r="K300">
        <v>66</v>
      </c>
      <c r="L300">
        <v>10</v>
      </c>
      <c r="M300">
        <v>0</v>
      </c>
      <c r="N300" t="s">
        <v>97</v>
      </c>
      <c r="O300">
        <v>20</v>
      </c>
    </row>
    <row r="301" spans="1:15" x14ac:dyDescent="0.3">
      <c r="A301" s="2">
        <v>43571</v>
      </c>
      <c r="B301" t="s">
        <v>93</v>
      </c>
      <c r="C301">
        <v>2018</v>
      </c>
      <c r="D301" t="s">
        <v>67</v>
      </c>
      <c r="E301">
        <v>2</v>
      </c>
      <c r="F301" t="s">
        <v>14</v>
      </c>
      <c r="G301">
        <v>4</v>
      </c>
      <c r="H301">
        <v>40</v>
      </c>
      <c r="I301">
        <v>38</v>
      </c>
      <c r="J301">
        <v>111</v>
      </c>
      <c r="K301">
        <v>66</v>
      </c>
      <c r="L301">
        <v>10</v>
      </c>
      <c r="M301">
        <v>0</v>
      </c>
      <c r="N301" t="s">
        <v>97</v>
      </c>
      <c r="O301">
        <v>18</v>
      </c>
    </row>
    <row r="302" spans="1:15" x14ac:dyDescent="0.3">
      <c r="A302" s="2">
        <v>43571</v>
      </c>
      <c r="B302" t="s">
        <v>93</v>
      </c>
      <c r="C302">
        <v>2018</v>
      </c>
      <c r="D302" t="s">
        <v>67</v>
      </c>
      <c r="E302">
        <v>3</v>
      </c>
      <c r="F302" t="s">
        <v>14</v>
      </c>
      <c r="G302">
        <v>4</v>
      </c>
      <c r="H302">
        <v>47</v>
      </c>
      <c r="I302">
        <v>25</v>
      </c>
      <c r="J302">
        <v>208</v>
      </c>
      <c r="K302">
        <v>96</v>
      </c>
      <c r="L302">
        <v>8</v>
      </c>
      <c r="M302">
        <v>0</v>
      </c>
      <c r="N302" t="s">
        <v>98</v>
      </c>
      <c r="O302">
        <v>31</v>
      </c>
    </row>
    <row r="303" spans="1:15" x14ac:dyDescent="0.3">
      <c r="A303" s="2">
        <v>43571</v>
      </c>
      <c r="B303" t="s">
        <v>93</v>
      </c>
      <c r="C303">
        <v>2018</v>
      </c>
      <c r="D303" t="s">
        <v>67</v>
      </c>
      <c r="E303">
        <v>3</v>
      </c>
      <c r="F303" t="s">
        <v>14</v>
      </c>
      <c r="G303">
        <v>4</v>
      </c>
      <c r="H303">
        <v>47</v>
      </c>
      <c r="I303">
        <v>25</v>
      </c>
      <c r="J303">
        <v>208</v>
      </c>
      <c r="K303">
        <v>96</v>
      </c>
      <c r="L303">
        <v>8</v>
      </c>
      <c r="M303">
        <v>0</v>
      </c>
      <c r="N303" t="s">
        <v>98</v>
      </c>
      <c r="O303">
        <v>30</v>
      </c>
    </row>
    <row r="304" spans="1:15" x14ac:dyDescent="0.3">
      <c r="A304" s="2">
        <v>43571</v>
      </c>
      <c r="B304" t="s">
        <v>93</v>
      </c>
      <c r="C304">
        <v>2018</v>
      </c>
      <c r="D304" t="s">
        <v>67</v>
      </c>
      <c r="E304">
        <v>3</v>
      </c>
      <c r="F304" t="s">
        <v>14</v>
      </c>
      <c r="G304">
        <v>4</v>
      </c>
      <c r="H304">
        <v>47</v>
      </c>
      <c r="I304">
        <v>25</v>
      </c>
      <c r="J304">
        <v>208</v>
      </c>
      <c r="K304">
        <v>96</v>
      </c>
      <c r="L304">
        <v>8</v>
      </c>
      <c r="M304">
        <v>0</v>
      </c>
      <c r="N304" t="s">
        <v>98</v>
      </c>
      <c r="O304">
        <v>33</v>
      </c>
    </row>
    <row r="305" spans="1:15" x14ac:dyDescent="0.3">
      <c r="A305" s="2">
        <v>43571</v>
      </c>
      <c r="B305" t="s">
        <v>93</v>
      </c>
      <c r="C305">
        <v>2018</v>
      </c>
      <c r="D305" t="s">
        <v>67</v>
      </c>
      <c r="E305">
        <v>3</v>
      </c>
      <c r="F305" t="s">
        <v>14</v>
      </c>
      <c r="G305">
        <v>4</v>
      </c>
      <c r="H305">
        <v>47</v>
      </c>
      <c r="I305">
        <v>25</v>
      </c>
      <c r="J305">
        <v>208</v>
      </c>
      <c r="K305">
        <v>96</v>
      </c>
      <c r="L305">
        <v>8</v>
      </c>
      <c r="M305">
        <v>0</v>
      </c>
      <c r="N305" t="s">
        <v>98</v>
      </c>
      <c r="O305">
        <v>27</v>
      </c>
    </row>
    <row r="306" spans="1:15" x14ac:dyDescent="0.3">
      <c r="A306" s="2">
        <v>43571</v>
      </c>
      <c r="B306" t="s">
        <v>93</v>
      </c>
      <c r="C306">
        <v>2018</v>
      </c>
      <c r="D306" t="s">
        <v>67</v>
      </c>
      <c r="E306">
        <v>3</v>
      </c>
      <c r="F306" t="s">
        <v>14</v>
      </c>
      <c r="G306">
        <v>4</v>
      </c>
      <c r="H306">
        <v>47</v>
      </c>
      <c r="I306">
        <v>25</v>
      </c>
      <c r="J306">
        <v>208</v>
      </c>
      <c r="K306">
        <v>96</v>
      </c>
      <c r="L306">
        <v>8</v>
      </c>
      <c r="M306">
        <v>0</v>
      </c>
      <c r="N306" t="s">
        <v>98</v>
      </c>
      <c r="O306">
        <v>22</v>
      </c>
    </row>
    <row r="307" spans="1:15" x14ac:dyDescent="0.3">
      <c r="A307" s="2">
        <v>43571</v>
      </c>
      <c r="B307" t="s">
        <v>93</v>
      </c>
      <c r="C307">
        <v>2018</v>
      </c>
      <c r="D307" t="s">
        <v>67</v>
      </c>
      <c r="E307">
        <v>3</v>
      </c>
      <c r="F307" t="s">
        <v>14</v>
      </c>
      <c r="G307">
        <v>4</v>
      </c>
      <c r="H307">
        <v>47</v>
      </c>
      <c r="I307">
        <v>25</v>
      </c>
      <c r="J307">
        <v>208</v>
      </c>
      <c r="K307">
        <v>96</v>
      </c>
      <c r="L307">
        <v>8</v>
      </c>
      <c r="M307">
        <v>0</v>
      </c>
      <c r="N307" t="s">
        <v>98</v>
      </c>
      <c r="O307">
        <v>22</v>
      </c>
    </row>
    <row r="308" spans="1:15" x14ac:dyDescent="0.3">
      <c r="A308" s="2">
        <v>43571</v>
      </c>
      <c r="B308" t="s">
        <v>93</v>
      </c>
      <c r="C308">
        <v>2018</v>
      </c>
      <c r="D308" t="s">
        <v>67</v>
      </c>
      <c r="E308">
        <v>3</v>
      </c>
      <c r="F308" t="s">
        <v>14</v>
      </c>
      <c r="G308">
        <v>4</v>
      </c>
      <c r="H308">
        <v>47</v>
      </c>
      <c r="I308">
        <v>25</v>
      </c>
      <c r="J308">
        <v>208</v>
      </c>
      <c r="K308">
        <v>96</v>
      </c>
      <c r="L308">
        <v>8</v>
      </c>
      <c r="M308">
        <v>0</v>
      </c>
      <c r="N308" t="s">
        <v>98</v>
      </c>
      <c r="O308">
        <v>30</v>
      </c>
    </row>
    <row r="309" spans="1:15" x14ac:dyDescent="0.3">
      <c r="A309" s="2">
        <v>43571</v>
      </c>
      <c r="B309" t="s">
        <v>93</v>
      </c>
      <c r="C309">
        <v>2018</v>
      </c>
      <c r="D309" t="s">
        <v>67</v>
      </c>
      <c r="E309">
        <v>3</v>
      </c>
      <c r="F309" t="s">
        <v>14</v>
      </c>
      <c r="G309">
        <v>4</v>
      </c>
      <c r="H309">
        <v>47</v>
      </c>
      <c r="I309">
        <v>25</v>
      </c>
      <c r="J309">
        <v>208</v>
      </c>
      <c r="K309">
        <v>96</v>
      </c>
      <c r="L309">
        <v>8</v>
      </c>
      <c r="M309">
        <v>0</v>
      </c>
      <c r="N309" t="s">
        <v>98</v>
      </c>
      <c r="O309">
        <v>43</v>
      </c>
    </row>
    <row r="310" spans="1:15" x14ac:dyDescent="0.3">
      <c r="A310" s="2">
        <v>43571</v>
      </c>
      <c r="B310" t="s">
        <v>93</v>
      </c>
      <c r="C310">
        <v>2018</v>
      </c>
      <c r="D310" t="s">
        <v>67</v>
      </c>
      <c r="E310">
        <v>3</v>
      </c>
      <c r="F310" t="s">
        <v>14</v>
      </c>
      <c r="G310">
        <v>4</v>
      </c>
      <c r="H310">
        <v>47</v>
      </c>
      <c r="I310">
        <v>25</v>
      </c>
      <c r="J310">
        <v>208</v>
      </c>
      <c r="K310">
        <v>96</v>
      </c>
      <c r="L310">
        <v>8</v>
      </c>
      <c r="M310">
        <v>0</v>
      </c>
      <c r="N310" t="s">
        <v>98</v>
      </c>
      <c r="O310">
        <v>34</v>
      </c>
    </row>
    <row r="311" spans="1:15" x14ac:dyDescent="0.3">
      <c r="A311" s="2">
        <v>43571</v>
      </c>
      <c r="B311" t="s">
        <v>93</v>
      </c>
      <c r="C311">
        <v>2018</v>
      </c>
      <c r="D311" t="s">
        <v>67</v>
      </c>
      <c r="E311">
        <v>3</v>
      </c>
      <c r="F311" t="s">
        <v>14</v>
      </c>
      <c r="G311">
        <v>4</v>
      </c>
      <c r="H311">
        <v>47</v>
      </c>
      <c r="I311">
        <v>25</v>
      </c>
      <c r="J311">
        <v>208</v>
      </c>
      <c r="K311">
        <v>96</v>
      </c>
      <c r="L311">
        <v>8</v>
      </c>
      <c r="M311">
        <v>0</v>
      </c>
      <c r="N311" t="s">
        <v>98</v>
      </c>
      <c r="O311">
        <v>29</v>
      </c>
    </row>
    <row r="312" spans="1:15" x14ac:dyDescent="0.3">
      <c r="A312" s="2">
        <v>43571</v>
      </c>
      <c r="B312" t="s">
        <v>93</v>
      </c>
      <c r="C312">
        <v>2018</v>
      </c>
      <c r="D312" t="s">
        <v>67</v>
      </c>
      <c r="E312">
        <v>3</v>
      </c>
      <c r="F312" t="s">
        <v>14</v>
      </c>
      <c r="G312">
        <v>4</v>
      </c>
      <c r="H312">
        <v>47</v>
      </c>
      <c r="I312">
        <v>25</v>
      </c>
      <c r="J312">
        <v>208</v>
      </c>
      <c r="K312">
        <v>96</v>
      </c>
      <c r="L312">
        <v>8</v>
      </c>
      <c r="M312">
        <v>0</v>
      </c>
      <c r="N312" t="s">
        <v>98</v>
      </c>
      <c r="O312">
        <v>20</v>
      </c>
    </row>
    <row r="313" spans="1:15" x14ac:dyDescent="0.3">
      <c r="A313" s="2">
        <v>43571</v>
      </c>
      <c r="B313" t="s">
        <v>93</v>
      </c>
      <c r="C313">
        <v>2018</v>
      </c>
      <c r="D313" t="s">
        <v>67</v>
      </c>
      <c r="E313">
        <v>3</v>
      </c>
      <c r="F313" t="s">
        <v>14</v>
      </c>
      <c r="G313">
        <v>4</v>
      </c>
      <c r="H313">
        <v>47</v>
      </c>
      <c r="I313">
        <v>25</v>
      </c>
      <c r="J313">
        <v>208</v>
      </c>
      <c r="K313">
        <v>96</v>
      </c>
      <c r="L313">
        <v>8</v>
      </c>
      <c r="M313">
        <v>0</v>
      </c>
      <c r="N313" t="s">
        <v>98</v>
      </c>
      <c r="O313">
        <v>25</v>
      </c>
    </row>
    <row r="314" spans="1:15" x14ac:dyDescent="0.3">
      <c r="A314" s="2">
        <v>43571</v>
      </c>
      <c r="B314" t="s">
        <v>93</v>
      </c>
      <c r="C314">
        <v>2018</v>
      </c>
      <c r="D314" t="s">
        <v>67</v>
      </c>
      <c r="E314">
        <v>3</v>
      </c>
      <c r="F314" t="s">
        <v>14</v>
      </c>
      <c r="G314">
        <v>4</v>
      </c>
      <c r="H314">
        <v>47</v>
      </c>
      <c r="I314">
        <v>25</v>
      </c>
      <c r="J314">
        <v>208</v>
      </c>
      <c r="K314">
        <v>96</v>
      </c>
      <c r="L314">
        <v>8</v>
      </c>
      <c r="M314">
        <v>0</v>
      </c>
      <c r="N314" t="s">
        <v>98</v>
      </c>
      <c r="O314">
        <v>24</v>
      </c>
    </row>
    <row r="315" spans="1:15" x14ac:dyDescent="0.3">
      <c r="A315" s="2">
        <v>43571</v>
      </c>
      <c r="B315" t="s">
        <v>93</v>
      </c>
      <c r="C315">
        <v>2018</v>
      </c>
      <c r="D315" t="s">
        <v>67</v>
      </c>
      <c r="E315">
        <v>3</v>
      </c>
      <c r="F315" t="s">
        <v>14</v>
      </c>
      <c r="G315">
        <v>4</v>
      </c>
      <c r="H315">
        <v>47</v>
      </c>
      <c r="I315">
        <v>25</v>
      </c>
      <c r="J315">
        <v>208</v>
      </c>
      <c r="K315">
        <v>96</v>
      </c>
      <c r="L315">
        <v>8</v>
      </c>
      <c r="M315">
        <v>0</v>
      </c>
      <c r="N315" t="s">
        <v>98</v>
      </c>
      <c r="O315">
        <v>41</v>
      </c>
    </row>
    <row r="316" spans="1:15" x14ac:dyDescent="0.3">
      <c r="A316" s="2">
        <v>43571</v>
      </c>
      <c r="B316" t="s">
        <v>93</v>
      </c>
      <c r="C316">
        <v>2018</v>
      </c>
      <c r="D316" t="s">
        <v>67</v>
      </c>
      <c r="E316">
        <v>3</v>
      </c>
      <c r="F316" t="s">
        <v>14</v>
      </c>
      <c r="G316">
        <v>4</v>
      </c>
      <c r="H316">
        <v>47</v>
      </c>
      <c r="I316">
        <v>25</v>
      </c>
      <c r="J316">
        <v>208</v>
      </c>
      <c r="K316">
        <v>96</v>
      </c>
      <c r="L316">
        <v>8</v>
      </c>
      <c r="M316">
        <v>0</v>
      </c>
      <c r="N316" t="s">
        <v>98</v>
      </c>
      <c r="O316">
        <v>24</v>
      </c>
    </row>
    <row r="317" spans="1:15" x14ac:dyDescent="0.3">
      <c r="A317" s="2">
        <v>43571</v>
      </c>
      <c r="B317" t="s">
        <v>93</v>
      </c>
      <c r="C317">
        <v>2018</v>
      </c>
      <c r="D317" t="s">
        <v>67</v>
      </c>
      <c r="E317">
        <v>3</v>
      </c>
      <c r="F317" t="s">
        <v>14</v>
      </c>
      <c r="G317">
        <v>4</v>
      </c>
      <c r="H317">
        <v>47</v>
      </c>
      <c r="I317">
        <v>25</v>
      </c>
      <c r="J317">
        <v>208</v>
      </c>
      <c r="K317">
        <v>96</v>
      </c>
      <c r="L317">
        <v>8</v>
      </c>
      <c r="M317">
        <v>0</v>
      </c>
      <c r="N317" t="s">
        <v>98</v>
      </c>
      <c r="O317">
        <v>53</v>
      </c>
    </row>
    <row r="318" spans="1:15" x14ac:dyDescent="0.3">
      <c r="A318" s="2">
        <v>43571</v>
      </c>
      <c r="B318" t="s">
        <v>93</v>
      </c>
      <c r="C318">
        <v>2018</v>
      </c>
      <c r="D318" t="s">
        <v>67</v>
      </c>
      <c r="E318">
        <v>3</v>
      </c>
      <c r="F318" t="s">
        <v>14</v>
      </c>
      <c r="G318">
        <v>4</v>
      </c>
      <c r="H318">
        <v>47</v>
      </c>
      <c r="I318">
        <v>25</v>
      </c>
      <c r="J318">
        <v>208</v>
      </c>
      <c r="K318">
        <v>96</v>
      </c>
      <c r="L318">
        <v>8</v>
      </c>
      <c r="M318">
        <v>0</v>
      </c>
      <c r="N318" t="s">
        <v>98</v>
      </c>
      <c r="O318">
        <v>24</v>
      </c>
    </row>
    <row r="319" spans="1:15" x14ac:dyDescent="0.3">
      <c r="A319" s="2">
        <v>43571</v>
      </c>
      <c r="B319" t="s">
        <v>93</v>
      </c>
      <c r="C319">
        <v>2018</v>
      </c>
      <c r="D319" t="s">
        <v>67</v>
      </c>
      <c r="E319">
        <v>3</v>
      </c>
      <c r="F319" t="s">
        <v>14</v>
      </c>
      <c r="G319">
        <v>4</v>
      </c>
      <c r="H319">
        <v>47</v>
      </c>
      <c r="I319">
        <v>25</v>
      </c>
      <c r="J319">
        <v>208</v>
      </c>
      <c r="K319">
        <v>96</v>
      </c>
      <c r="L319">
        <v>8</v>
      </c>
      <c r="M319">
        <v>0</v>
      </c>
      <c r="N319" t="s">
        <v>98</v>
      </c>
      <c r="O319">
        <v>23</v>
      </c>
    </row>
    <row r="320" spans="1:15" x14ac:dyDescent="0.3">
      <c r="A320" s="2">
        <v>43571</v>
      </c>
      <c r="B320" t="s">
        <v>93</v>
      </c>
      <c r="C320">
        <v>2018</v>
      </c>
      <c r="D320" t="s">
        <v>67</v>
      </c>
      <c r="E320">
        <v>3</v>
      </c>
      <c r="F320" t="s">
        <v>14</v>
      </c>
      <c r="G320">
        <v>4</v>
      </c>
      <c r="H320">
        <v>47</v>
      </c>
      <c r="I320">
        <v>25</v>
      </c>
      <c r="J320">
        <v>208</v>
      </c>
      <c r="K320">
        <v>96</v>
      </c>
      <c r="L320">
        <v>8</v>
      </c>
      <c r="M320">
        <v>0</v>
      </c>
      <c r="N320" t="s">
        <v>98</v>
      </c>
      <c r="O320">
        <v>37</v>
      </c>
    </row>
    <row r="321" spans="1:15" x14ac:dyDescent="0.3">
      <c r="A321" s="2">
        <v>43571</v>
      </c>
      <c r="B321" t="s">
        <v>93</v>
      </c>
      <c r="C321">
        <v>2018</v>
      </c>
      <c r="D321" t="s">
        <v>67</v>
      </c>
      <c r="E321">
        <v>3</v>
      </c>
      <c r="F321" t="s">
        <v>14</v>
      </c>
      <c r="G321">
        <v>4</v>
      </c>
      <c r="H321">
        <v>47</v>
      </c>
      <c r="I321">
        <v>25</v>
      </c>
      <c r="J321">
        <v>208</v>
      </c>
      <c r="K321">
        <v>96</v>
      </c>
      <c r="L321">
        <v>8</v>
      </c>
      <c r="M321">
        <v>0</v>
      </c>
      <c r="N321" t="s">
        <v>98</v>
      </c>
      <c r="O321">
        <v>28</v>
      </c>
    </row>
    <row r="322" spans="1:15" x14ac:dyDescent="0.3">
      <c r="A322" s="2">
        <v>43571</v>
      </c>
      <c r="B322" t="s">
        <v>93</v>
      </c>
      <c r="C322">
        <v>2018</v>
      </c>
      <c r="D322" t="s">
        <v>67</v>
      </c>
      <c r="E322">
        <v>3</v>
      </c>
      <c r="F322" t="s">
        <v>14</v>
      </c>
      <c r="G322">
        <v>4</v>
      </c>
      <c r="H322">
        <v>47</v>
      </c>
      <c r="I322">
        <v>25</v>
      </c>
      <c r="J322">
        <v>208</v>
      </c>
      <c r="K322">
        <v>96</v>
      </c>
      <c r="L322">
        <v>8</v>
      </c>
      <c r="M322">
        <v>0</v>
      </c>
      <c r="N322" t="s">
        <v>98</v>
      </c>
      <c r="O322">
        <v>31</v>
      </c>
    </row>
    <row r="323" spans="1:15" x14ac:dyDescent="0.3">
      <c r="A323" s="2">
        <v>43571</v>
      </c>
      <c r="B323" t="s">
        <v>93</v>
      </c>
      <c r="C323">
        <v>2018</v>
      </c>
      <c r="D323" t="s">
        <v>67</v>
      </c>
      <c r="E323">
        <v>3</v>
      </c>
      <c r="F323" t="s">
        <v>14</v>
      </c>
      <c r="G323">
        <v>4</v>
      </c>
      <c r="H323">
        <v>47</v>
      </c>
      <c r="I323">
        <v>25</v>
      </c>
      <c r="J323">
        <v>208</v>
      </c>
      <c r="K323">
        <v>96</v>
      </c>
      <c r="L323">
        <v>8</v>
      </c>
      <c r="M323">
        <v>0</v>
      </c>
      <c r="N323" t="s">
        <v>98</v>
      </c>
      <c r="O323">
        <v>41</v>
      </c>
    </row>
    <row r="324" spans="1:15" x14ac:dyDescent="0.3">
      <c r="A324" s="2">
        <v>43571</v>
      </c>
      <c r="B324" t="s">
        <v>93</v>
      </c>
      <c r="C324">
        <v>2018</v>
      </c>
      <c r="D324" t="s">
        <v>67</v>
      </c>
      <c r="E324">
        <v>3</v>
      </c>
      <c r="F324" t="s">
        <v>14</v>
      </c>
      <c r="G324">
        <v>4</v>
      </c>
      <c r="H324">
        <v>47</v>
      </c>
      <c r="I324">
        <v>25</v>
      </c>
      <c r="J324">
        <v>208</v>
      </c>
      <c r="K324">
        <v>96</v>
      </c>
      <c r="L324">
        <v>8</v>
      </c>
      <c r="M324">
        <v>0</v>
      </c>
      <c r="N324" t="s">
        <v>98</v>
      </c>
      <c r="O324">
        <v>17</v>
      </c>
    </row>
    <row r="325" spans="1:15" x14ac:dyDescent="0.3">
      <c r="A325" s="2">
        <v>43571</v>
      </c>
      <c r="B325" t="s">
        <v>93</v>
      </c>
      <c r="C325">
        <v>2018</v>
      </c>
      <c r="D325" t="s">
        <v>67</v>
      </c>
      <c r="E325">
        <v>3</v>
      </c>
      <c r="F325" t="s">
        <v>14</v>
      </c>
      <c r="G325">
        <v>4</v>
      </c>
      <c r="H325">
        <v>47</v>
      </c>
      <c r="I325">
        <v>25</v>
      </c>
      <c r="J325">
        <v>208</v>
      </c>
      <c r="K325">
        <v>96</v>
      </c>
      <c r="L325">
        <v>8</v>
      </c>
      <c r="M325">
        <v>0</v>
      </c>
      <c r="N325" t="s">
        <v>98</v>
      </c>
      <c r="O325">
        <v>26</v>
      </c>
    </row>
    <row r="326" spans="1:15" x14ac:dyDescent="0.3">
      <c r="A326" s="2">
        <v>43571</v>
      </c>
      <c r="B326" t="s">
        <v>93</v>
      </c>
      <c r="C326">
        <v>2018</v>
      </c>
      <c r="D326" t="s">
        <v>67</v>
      </c>
      <c r="E326">
        <v>3</v>
      </c>
      <c r="F326" t="s">
        <v>14</v>
      </c>
      <c r="G326">
        <v>4</v>
      </c>
      <c r="H326">
        <v>47</v>
      </c>
      <c r="I326">
        <v>25</v>
      </c>
      <c r="J326">
        <v>208</v>
      </c>
      <c r="K326">
        <v>96</v>
      </c>
      <c r="L326">
        <v>8</v>
      </c>
      <c r="M326">
        <v>0</v>
      </c>
      <c r="N326" t="s">
        <v>98</v>
      </c>
      <c r="O326">
        <v>17</v>
      </c>
    </row>
    <row r="327" spans="1:15" x14ac:dyDescent="0.3">
      <c r="A327" s="2">
        <v>43571</v>
      </c>
      <c r="B327" t="s">
        <v>93</v>
      </c>
      <c r="C327">
        <v>2018</v>
      </c>
      <c r="D327" t="s">
        <v>67</v>
      </c>
      <c r="E327">
        <v>4</v>
      </c>
      <c r="F327" t="s">
        <v>14</v>
      </c>
      <c r="G327">
        <v>3</v>
      </c>
      <c r="H327">
        <v>19</v>
      </c>
      <c r="I327">
        <v>30</v>
      </c>
      <c r="J327">
        <v>134</v>
      </c>
      <c r="K327">
        <v>41</v>
      </c>
      <c r="L327">
        <v>4</v>
      </c>
      <c r="M327">
        <v>0</v>
      </c>
      <c r="N327" t="s">
        <v>99</v>
      </c>
      <c r="O327">
        <v>32</v>
      </c>
    </row>
    <row r="328" spans="1:15" x14ac:dyDescent="0.3">
      <c r="A328" s="2">
        <v>43571</v>
      </c>
      <c r="B328" t="s">
        <v>93</v>
      </c>
      <c r="C328">
        <v>2018</v>
      </c>
      <c r="D328" t="s">
        <v>67</v>
      </c>
      <c r="E328">
        <v>4</v>
      </c>
      <c r="F328" t="s">
        <v>14</v>
      </c>
      <c r="G328">
        <v>3</v>
      </c>
      <c r="H328">
        <v>19</v>
      </c>
      <c r="I328">
        <v>30</v>
      </c>
      <c r="J328">
        <v>134</v>
      </c>
      <c r="K328">
        <v>41</v>
      </c>
      <c r="L328">
        <v>4</v>
      </c>
      <c r="M328">
        <v>0</v>
      </c>
      <c r="N328" t="s">
        <v>99</v>
      </c>
      <c r="O328">
        <v>31</v>
      </c>
    </row>
    <row r="329" spans="1:15" x14ac:dyDescent="0.3">
      <c r="A329" s="2">
        <v>43571</v>
      </c>
      <c r="B329" t="s">
        <v>93</v>
      </c>
      <c r="C329">
        <v>2018</v>
      </c>
      <c r="D329" t="s">
        <v>67</v>
      </c>
      <c r="E329">
        <v>4</v>
      </c>
      <c r="F329" t="s">
        <v>14</v>
      </c>
      <c r="G329">
        <v>3</v>
      </c>
      <c r="H329">
        <v>19</v>
      </c>
      <c r="I329">
        <v>30</v>
      </c>
      <c r="J329">
        <v>134</v>
      </c>
      <c r="K329">
        <v>41</v>
      </c>
      <c r="L329">
        <v>4</v>
      </c>
      <c r="M329">
        <v>0</v>
      </c>
      <c r="N329" t="s">
        <v>99</v>
      </c>
      <c r="O329">
        <v>27</v>
      </c>
    </row>
    <row r="330" spans="1:15" x14ac:dyDescent="0.3">
      <c r="A330" s="2">
        <v>43571</v>
      </c>
      <c r="B330" t="s">
        <v>93</v>
      </c>
      <c r="C330">
        <v>2018</v>
      </c>
      <c r="D330" t="s">
        <v>67</v>
      </c>
      <c r="E330">
        <v>4</v>
      </c>
      <c r="F330" t="s">
        <v>14</v>
      </c>
      <c r="G330">
        <v>3</v>
      </c>
      <c r="H330">
        <v>19</v>
      </c>
      <c r="I330">
        <v>30</v>
      </c>
      <c r="J330">
        <v>134</v>
      </c>
      <c r="K330">
        <v>41</v>
      </c>
      <c r="L330">
        <v>4</v>
      </c>
      <c r="M330">
        <v>0</v>
      </c>
      <c r="N330" t="s">
        <v>99</v>
      </c>
      <c r="O330">
        <v>23</v>
      </c>
    </row>
    <row r="331" spans="1:15" x14ac:dyDescent="0.3">
      <c r="A331" s="2">
        <v>43571</v>
      </c>
      <c r="B331" t="s">
        <v>93</v>
      </c>
      <c r="C331">
        <v>2018</v>
      </c>
      <c r="D331" t="s">
        <v>67</v>
      </c>
      <c r="E331">
        <v>4</v>
      </c>
      <c r="F331" t="s">
        <v>14</v>
      </c>
      <c r="G331">
        <v>3</v>
      </c>
      <c r="H331">
        <v>19</v>
      </c>
      <c r="I331">
        <v>30</v>
      </c>
      <c r="J331">
        <v>134</v>
      </c>
      <c r="K331">
        <v>41</v>
      </c>
      <c r="L331">
        <v>4</v>
      </c>
      <c r="M331">
        <v>0</v>
      </c>
      <c r="N331" t="s">
        <v>99</v>
      </c>
      <c r="O331">
        <v>42</v>
      </c>
    </row>
    <row r="332" spans="1:15" x14ac:dyDescent="0.3">
      <c r="A332" s="2">
        <v>43571</v>
      </c>
      <c r="B332" t="s">
        <v>93</v>
      </c>
      <c r="C332">
        <v>2018</v>
      </c>
      <c r="D332" t="s">
        <v>67</v>
      </c>
      <c r="E332">
        <v>4</v>
      </c>
      <c r="F332" t="s">
        <v>14</v>
      </c>
      <c r="G332">
        <v>3</v>
      </c>
      <c r="H332">
        <v>19</v>
      </c>
      <c r="I332">
        <v>30</v>
      </c>
      <c r="J332">
        <v>134</v>
      </c>
      <c r="K332">
        <v>41</v>
      </c>
      <c r="L332">
        <v>4</v>
      </c>
      <c r="M332">
        <v>0</v>
      </c>
      <c r="N332" t="s">
        <v>99</v>
      </c>
      <c r="O332">
        <v>24</v>
      </c>
    </row>
    <row r="333" spans="1:15" x14ac:dyDescent="0.3">
      <c r="A333" s="2">
        <v>43571</v>
      </c>
      <c r="B333" t="s">
        <v>93</v>
      </c>
      <c r="C333">
        <v>2018</v>
      </c>
      <c r="D333" t="s">
        <v>67</v>
      </c>
      <c r="E333">
        <v>4</v>
      </c>
      <c r="F333" t="s">
        <v>14</v>
      </c>
      <c r="G333">
        <v>3</v>
      </c>
      <c r="H333">
        <v>19</v>
      </c>
      <c r="I333">
        <v>30</v>
      </c>
      <c r="J333">
        <v>134</v>
      </c>
      <c r="K333">
        <v>41</v>
      </c>
      <c r="L333">
        <v>4</v>
      </c>
      <c r="M333">
        <v>0</v>
      </c>
      <c r="N333" t="s">
        <v>99</v>
      </c>
      <c r="O333">
        <v>27</v>
      </c>
    </row>
    <row r="334" spans="1:15" x14ac:dyDescent="0.3">
      <c r="A334" s="2">
        <v>43571</v>
      </c>
      <c r="B334" t="s">
        <v>93</v>
      </c>
      <c r="C334">
        <v>2018</v>
      </c>
      <c r="D334" t="s">
        <v>67</v>
      </c>
      <c r="E334">
        <v>4</v>
      </c>
      <c r="F334" t="s">
        <v>14</v>
      </c>
      <c r="G334">
        <v>3</v>
      </c>
      <c r="H334">
        <v>19</v>
      </c>
      <c r="I334">
        <v>30</v>
      </c>
      <c r="J334">
        <v>134</v>
      </c>
      <c r="K334">
        <v>41</v>
      </c>
      <c r="L334">
        <v>4</v>
      </c>
      <c r="M334">
        <v>0</v>
      </c>
      <c r="N334" t="s">
        <v>99</v>
      </c>
      <c r="O334">
        <v>26</v>
      </c>
    </row>
    <row r="335" spans="1:15" x14ac:dyDescent="0.3">
      <c r="A335" s="2">
        <v>43571</v>
      </c>
      <c r="B335" t="s">
        <v>93</v>
      </c>
      <c r="C335">
        <v>2018</v>
      </c>
      <c r="D335" t="s">
        <v>67</v>
      </c>
      <c r="E335">
        <v>4</v>
      </c>
      <c r="F335" t="s">
        <v>14</v>
      </c>
      <c r="G335">
        <v>3</v>
      </c>
      <c r="H335">
        <v>19</v>
      </c>
      <c r="I335">
        <v>30</v>
      </c>
      <c r="J335">
        <v>134</v>
      </c>
      <c r="K335">
        <v>41</v>
      </c>
      <c r="L335">
        <v>4</v>
      </c>
      <c r="M335">
        <v>0</v>
      </c>
      <c r="N335" t="s">
        <v>99</v>
      </c>
      <c r="O335">
        <v>23</v>
      </c>
    </row>
    <row r="336" spans="1:15" x14ac:dyDescent="0.3">
      <c r="A336" s="2">
        <v>43571</v>
      </c>
      <c r="B336" t="s">
        <v>93</v>
      </c>
      <c r="C336">
        <v>2018</v>
      </c>
      <c r="D336" t="s">
        <v>67</v>
      </c>
      <c r="E336">
        <v>4</v>
      </c>
      <c r="F336" t="s">
        <v>14</v>
      </c>
      <c r="G336">
        <v>3</v>
      </c>
      <c r="H336">
        <v>19</v>
      </c>
      <c r="I336">
        <v>30</v>
      </c>
      <c r="J336">
        <v>134</v>
      </c>
      <c r="K336">
        <v>41</v>
      </c>
      <c r="L336">
        <v>4</v>
      </c>
      <c r="M336">
        <v>0</v>
      </c>
      <c r="N336" t="s">
        <v>99</v>
      </c>
      <c r="O336">
        <v>22</v>
      </c>
    </row>
    <row r="337" spans="1:15" x14ac:dyDescent="0.3">
      <c r="A337" s="2">
        <v>43571</v>
      </c>
      <c r="B337" t="s">
        <v>93</v>
      </c>
      <c r="C337">
        <v>2018</v>
      </c>
      <c r="D337" t="s">
        <v>67</v>
      </c>
      <c r="E337">
        <v>4</v>
      </c>
      <c r="F337" t="s">
        <v>14</v>
      </c>
      <c r="G337">
        <v>3</v>
      </c>
      <c r="H337">
        <v>19</v>
      </c>
      <c r="I337">
        <v>30</v>
      </c>
      <c r="J337">
        <v>134</v>
      </c>
      <c r="K337">
        <v>41</v>
      </c>
      <c r="L337">
        <v>4</v>
      </c>
      <c r="M337">
        <v>0</v>
      </c>
      <c r="N337" t="s">
        <v>99</v>
      </c>
      <c r="O337">
        <v>21</v>
      </c>
    </row>
    <row r="338" spans="1:15" x14ac:dyDescent="0.3">
      <c r="A338" s="2">
        <v>43571</v>
      </c>
      <c r="B338" t="s">
        <v>93</v>
      </c>
      <c r="C338">
        <v>2018</v>
      </c>
      <c r="D338" t="s">
        <v>67</v>
      </c>
      <c r="E338">
        <v>4</v>
      </c>
      <c r="F338" t="s">
        <v>14</v>
      </c>
      <c r="G338">
        <v>3</v>
      </c>
      <c r="H338">
        <v>19</v>
      </c>
      <c r="I338">
        <v>30</v>
      </c>
      <c r="J338">
        <v>134</v>
      </c>
      <c r="K338">
        <v>41</v>
      </c>
      <c r="L338">
        <v>4</v>
      </c>
      <c r="M338">
        <v>0</v>
      </c>
      <c r="N338" t="s">
        <v>99</v>
      </c>
      <c r="O338">
        <v>19</v>
      </c>
    </row>
    <row r="339" spans="1:15" x14ac:dyDescent="0.3">
      <c r="A339" s="2">
        <v>43571</v>
      </c>
      <c r="B339" t="s">
        <v>93</v>
      </c>
      <c r="C339">
        <v>2018</v>
      </c>
      <c r="D339" t="s">
        <v>67</v>
      </c>
      <c r="E339">
        <v>4</v>
      </c>
      <c r="F339" t="s">
        <v>14</v>
      </c>
      <c r="G339">
        <v>3</v>
      </c>
      <c r="H339">
        <v>19</v>
      </c>
      <c r="I339">
        <v>30</v>
      </c>
      <c r="J339">
        <v>134</v>
      </c>
      <c r="K339">
        <v>41</v>
      </c>
      <c r="L339">
        <v>4</v>
      </c>
      <c r="M339">
        <v>0</v>
      </c>
      <c r="N339" t="s">
        <v>99</v>
      </c>
      <c r="O339">
        <v>25</v>
      </c>
    </row>
    <row r="340" spans="1:15" x14ac:dyDescent="0.3">
      <c r="A340" s="2">
        <v>43571</v>
      </c>
      <c r="B340" t="s">
        <v>93</v>
      </c>
      <c r="C340">
        <v>2018</v>
      </c>
      <c r="D340" t="s">
        <v>67</v>
      </c>
      <c r="E340">
        <v>4</v>
      </c>
      <c r="F340" t="s">
        <v>14</v>
      </c>
      <c r="G340">
        <v>3</v>
      </c>
      <c r="H340">
        <v>19</v>
      </c>
      <c r="I340">
        <v>30</v>
      </c>
      <c r="J340">
        <v>134</v>
      </c>
      <c r="K340">
        <v>41</v>
      </c>
      <c r="L340">
        <v>4</v>
      </c>
      <c r="M340">
        <v>0</v>
      </c>
      <c r="N340" t="s">
        <v>99</v>
      </c>
      <c r="O340">
        <v>22</v>
      </c>
    </row>
    <row r="341" spans="1:15" x14ac:dyDescent="0.3">
      <c r="A341" s="2">
        <v>43571</v>
      </c>
      <c r="B341" t="s">
        <v>93</v>
      </c>
      <c r="C341">
        <v>2018</v>
      </c>
      <c r="D341" t="s">
        <v>67</v>
      </c>
      <c r="E341">
        <v>4</v>
      </c>
      <c r="F341" t="s">
        <v>14</v>
      </c>
      <c r="G341">
        <v>3</v>
      </c>
      <c r="H341">
        <v>19</v>
      </c>
      <c r="I341">
        <v>30</v>
      </c>
      <c r="J341">
        <v>134</v>
      </c>
      <c r="K341">
        <v>41</v>
      </c>
      <c r="L341">
        <v>4</v>
      </c>
      <c r="M341">
        <v>0</v>
      </c>
      <c r="N341" t="s">
        <v>99</v>
      </c>
      <c r="O341">
        <v>24</v>
      </c>
    </row>
    <row r="342" spans="1:15" x14ac:dyDescent="0.3">
      <c r="A342" s="2">
        <v>43571</v>
      </c>
      <c r="B342" t="s">
        <v>93</v>
      </c>
      <c r="C342">
        <v>2018</v>
      </c>
      <c r="D342" t="s">
        <v>67</v>
      </c>
      <c r="E342">
        <v>4</v>
      </c>
      <c r="F342" t="s">
        <v>14</v>
      </c>
      <c r="G342">
        <v>3</v>
      </c>
      <c r="H342">
        <v>19</v>
      </c>
      <c r="I342">
        <v>30</v>
      </c>
      <c r="J342">
        <v>134</v>
      </c>
      <c r="K342">
        <v>41</v>
      </c>
      <c r="L342">
        <v>4</v>
      </c>
      <c r="M342">
        <v>0</v>
      </c>
      <c r="N342" t="s">
        <v>99</v>
      </c>
      <c r="O342">
        <v>13</v>
      </c>
    </row>
    <row r="343" spans="1:15" x14ac:dyDescent="0.3">
      <c r="A343" s="2">
        <v>43571</v>
      </c>
      <c r="B343" t="s">
        <v>93</v>
      </c>
      <c r="C343">
        <v>2018</v>
      </c>
      <c r="D343" t="s">
        <v>67</v>
      </c>
      <c r="E343">
        <v>4</v>
      </c>
      <c r="F343" t="s">
        <v>14</v>
      </c>
      <c r="G343">
        <v>3</v>
      </c>
      <c r="H343">
        <v>19</v>
      </c>
      <c r="I343">
        <v>30</v>
      </c>
      <c r="J343">
        <v>134</v>
      </c>
      <c r="K343">
        <v>41</v>
      </c>
      <c r="L343">
        <v>4</v>
      </c>
      <c r="M343">
        <v>0</v>
      </c>
      <c r="N343" t="s">
        <v>99</v>
      </c>
      <c r="O343">
        <v>30</v>
      </c>
    </row>
    <row r="344" spans="1:15" x14ac:dyDescent="0.3">
      <c r="A344" s="2">
        <v>43571</v>
      </c>
      <c r="B344" t="s">
        <v>93</v>
      </c>
      <c r="C344">
        <v>2018</v>
      </c>
      <c r="D344" t="s">
        <v>67</v>
      </c>
      <c r="E344">
        <v>4</v>
      </c>
      <c r="F344" t="s">
        <v>14</v>
      </c>
      <c r="G344">
        <v>3</v>
      </c>
      <c r="H344">
        <v>19</v>
      </c>
      <c r="I344">
        <v>30</v>
      </c>
      <c r="J344">
        <v>134</v>
      </c>
      <c r="K344">
        <v>41</v>
      </c>
      <c r="L344">
        <v>4</v>
      </c>
      <c r="M344">
        <v>0</v>
      </c>
      <c r="N344" t="s">
        <v>99</v>
      </c>
      <c r="O344">
        <v>17</v>
      </c>
    </row>
    <row r="345" spans="1:15" x14ac:dyDescent="0.3">
      <c r="A345" s="2">
        <v>43571</v>
      </c>
      <c r="B345" t="s">
        <v>93</v>
      </c>
      <c r="C345">
        <v>2018</v>
      </c>
      <c r="D345" t="s">
        <v>67</v>
      </c>
      <c r="E345">
        <v>4</v>
      </c>
      <c r="F345" t="s">
        <v>14</v>
      </c>
      <c r="G345">
        <v>3</v>
      </c>
      <c r="H345">
        <v>19</v>
      </c>
      <c r="I345">
        <v>30</v>
      </c>
      <c r="J345">
        <v>134</v>
      </c>
      <c r="K345">
        <v>41</v>
      </c>
      <c r="L345">
        <v>4</v>
      </c>
      <c r="M345">
        <v>0</v>
      </c>
      <c r="N345" t="s">
        <v>99</v>
      </c>
      <c r="O345">
        <v>20</v>
      </c>
    </row>
    <row r="346" spans="1:15" x14ac:dyDescent="0.3">
      <c r="A346" s="2">
        <v>43571</v>
      </c>
      <c r="B346" t="s">
        <v>93</v>
      </c>
      <c r="C346">
        <v>2018</v>
      </c>
      <c r="D346" t="s">
        <v>67</v>
      </c>
      <c r="E346">
        <v>4</v>
      </c>
      <c r="F346" t="s">
        <v>14</v>
      </c>
      <c r="G346">
        <v>3</v>
      </c>
      <c r="H346">
        <v>19</v>
      </c>
      <c r="I346">
        <v>30</v>
      </c>
      <c r="J346">
        <v>134</v>
      </c>
      <c r="K346">
        <v>41</v>
      </c>
      <c r="L346">
        <v>4</v>
      </c>
      <c r="M346">
        <v>0</v>
      </c>
      <c r="N346" t="s">
        <v>99</v>
      </c>
      <c r="O346">
        <v>31</v>
      </c>
    </row>
    <row r="347" spans="1:15" x14ac:dyDescent="0.3">
      <c r="A347" s="2">
        <v>43571</v>
      </c>
      <c r="B347" t="s">
        <v>93</v>
      </c>
      <c r="C347">
        <v>2018</v>
      </c>
      <c r="D347" t="s">
        <v>67</v>
      </c>
      <c r="E347">
        <v>4</v>
      </c>
      <c r="F347" t="s">
        <v>14</v>
      </c>
      <c r="G347">
        <v>3</v>
      </c>
      <c r="H347">
        <v>19</v>
      </c>
      <c r="I347">
        <v>30</v>
      </c>
      <c r="J347">
        <v>134</v>
      </c>
      <c r="K347">
        <v>41</v>
      </c>
      <c r="L347">
        <v>4</v>
      </c>
      <c r="M347">
        <v>0</v>
      </c>
      <c r="N347" t="s">
        <v>99</v>
      </c>
      <c r="O347">
        <v>32</v>
      </c>
    </row>
    <row r="348" spans="1:15" x14ac:dyDescent="0.3">
      <c r="A348" s="2">
        <v>43571</v>
      </c>
      <c r="B348" t="s">
        <v>93</v>
      </c>
      <c r="C348">
        <v>2018</v>
      </c>
      <c r="D348" t="s">
        <v>67</v>
      </c>
      <c r="E348">
        <v>4</v>
      </c>
      <c r="F348" t="s">
        <v>14</v>
      </c>
      <c r="G348">
        <v>3</v>
      </c>
      <c r="H348">
        <v>19</v>
      </c>
      <c r="I348">
        <v>30</v>
      </c>
      <c r="J348">
        <v>134</v>
      </c>
      <c r="K348">
        <v>41</v>
      </c>
      <c r="L348">
        <v>4</v>
      </c>
      <c r="M348">
        <v>0</v>
      </c>
      <c r="N348" t="s">
        <v>99</v>
      </c>
      <c r="O348">
        <v>29</v>
      </c>
    </row>
    <row r="349" spans="1:15" x14ac:dyDescent="0.3">
      <c r="A349" s="2">
        <v>43571</v>
      </c>
      <c r="B349" t="s">
        <v>93</v>
      </c>
      <c r="C349">
        <v>2018</v>
      </c>
      <c r="D349" t="s">
        <v>67</v>
      </c>
      <c r="E349">
        <v>4</v>
      </c>
      <c r="F349" t="s">
        <v>14</v>
      </c>
      <c r="G349">
        <v>3</v>
      </c>
      <c r="H349">
        <v>19</v>
      </c>
      <c r="I349">
        <v>30</v>
      </c>
      <c r="J349">
        <v>134</v>
      </c>
      <c r="K349">
        <v>41</v>
      </c>
      <c r="L349">
        <v>4</v>
      </c>
      <c r="M349">
        <v>0</v>
      </c>
      <c r="N349" t="s">
        <v>99</v>
      </c>
      <c r="O349">
        <v>35</v>
      </c>
    </row>
    <row r="350" spans="1:15" x14ac:dyDescent="0.3">
      <c r="A350" s="2">
        <v>43571</v>
      </c>
      <c r="B350" t="s">
        <v>93</v>
      </c>
      <c r="C350">
        <v>2018</v>
      </c>
      <c r="D350" t="s">
        <v>67</v>
      </c>
      <c r="E350">
        <v>4</v>
      </c>
      <c r="F350" t="s">
        <v>14</v>
      </c>
      <c r="G350">
        <v>3</v>
      </c>
      <c r="H350">
        <v>19</v>
      </c>
      <c r="I350">
        <v>30</v>
      </c>
      <c r="J350">
        <v>134</v>
      </c>
      <c r="K350">
        <v>41</v>
      </c>
      <c r="L350">
        <v>4</v>
      </c>
      <c r="M350">
        <v>0</v>
      </c>
      <c r="N350" t="s">
        <v>99</v>
      </c>
      <c r="O350">
        <v>31</v>
      </c>
    </row>
    <row r="351" spans="1:15" x14ac:dyDescent="0.3">
      <c r="A351" s="2">
        <v>43571</v>
      </c>
      <c r="B351" t="s">
        <v>93</v>
      </c>
      <c r="C351">
        <v>2018</v>
      </c>
      <c r="D351" t="s">
        <v>67</v>
      </c>
      <c r="E351">
        <v>4</v>
      </c>
      <c r="F351" t="s">
        <v>14</v>
      </c>
      <c r="G351">
        <v>3</v>
      </c>
      <c r="H351">
        <v>19</v>
      </c>
      <c r="I351">
        <v>30</v>
      </c>
      <c r="J351">
        <v>134</v>
      </c>
      <c r="K351">
        <v>41</v>
      </c>
      <c r="L351">
        <v>4</v>
      </c>
      <c r="M351">
        <v>0</v>
      </c>
      <c r="N351" t="s">
        <v>99</v>
      </c>
      <c r="O351">
        <v>21</v>
      </c>
    </row>
    <row r="352" spans="1:15" x14ac:dyDescent="0.3">
      <c r="A352" s="2">
        <v>43571</v>
      </c>
      <c r="B352" t="s">
        <v>93</v>
      </c>
      <c r="C352">
        <v>2018</v>
      </c>
      <c r="D352" t="s">
        <v>67</v>
      </c>
      <c r="E352">
        <v>5</v>
      </c>
      <c r="F352" t="s">
        <v>14</v>
      </c>
      <c r="G352">
        <v>3</v>
      </c>
      <c r="H352">
        <v>43</v>
      </c>
      <c r="I352">
        <v>35</v>
      </c>
      <c r="J352">
        <v>134</v>
      </c>
      <c r="K352">
        <v>85</v>
      </c>
      <c r="L352">
        <v>10</v>
      </c>
      <c r="M352">
        <v>0</v>
      </c>
      <c r="N352" t="s">
        <v>100</v>
      </c>
      <c r="O352">
        <v>40</v>
      </c>
    </row>
    <row r="353" spans="1:15" x14ac:dyDescent="0.3">
      <c r="A353" s="2">
        <v>43571</v>
      </c>
      <c r="B353" t="s">
        <v>93</v>
      </c>
      <c r="C353">
        <v>2018</v>
      </c>
      <c r="D353" t="s">
        <v>67</v>
      </c>
      <c r="E353">
        <v>5</v>
      </c>
      <c r="F353" t="s">
        <v>14</v>
      </c>
      <c r="G353">
        <v>3</v>
      </c>
      <c r="H353">
        <v>43</v>
      </c>
      <c r="I353">
        <v>35</v>
      </c>
      <c r="J353">
        <v>134</v>
      </c>
      <c r="K353">
        <v>85</v>
      </c>
      <c r="L353">
        <v>10</v>
      </c>
      <c r="M353">
        <v>0</v>
      </c>
      <c r="N353" t="s">
        <v>100</v>
      </c>
      <c r="O353">
        <v>30</v>
      </c>
    </row>
    <row r="354" spans="1:15" x14ac:dyDescent="0.3">
      <c r="A354" s="2">
        <v>43571</v>
      </c>
      <c r="B354" t="s">
        <v>93</v>
      </c>
      <c r="C354">
        <v>2018</v>
      </c>
      <c r="D354" t="s">
        <v>67</v>
      </c>
      <c r="E354">
        <v>5</v>
      </c>
      <c r="F354" t="s">
        <v>14</v>
      </c>
      <c r="G354">
        <v>3</v>
      </c>
      <c r="H354">
        <v>43</v>
      </c>
      <c r="I354">
        <v>35</v>
      </c>
      <c r="J354">
        <v>134</v>
      </c>
      <c r="K354">
        <v>85</v>
      </c>
      <c r="L354">
        <v>10</v>
      </c>
      <c r="M354">
        <v>0</v>
      </c>
      <c r="N354" t="s">
        <v>100</v>
      </c>
      <c r="O354">
        <v>23</v>
      </c>
    </row>
    <row r="355" spans="1:15" x14ac:dyDescent="0.3">
      <c r="A355" s="2">
        <v>43571</v>
      </c>
      <c r="B355" t="s">
        <v>93</v>
      </c>
      <c r="C355">
        <v>2018</v>
      </c>
      <c r="D355" t="s">
        <v>67</v>
      </c>
      <c r="E355">
        <v>5</v>
      </c>
      <c r="F355" t="s">
        <v>14</v>
      </c>
      <c r="G355">
        <v>3</v>
      </c>
      <c r="H355">
        <v>43</v>
      </c>
      <c r="I355">
        <v>35</v>
      </c>
      <c r="J355">
        <v>134</v>
      </c>
      <c r="K355">
        <v>85</v>
      </c>
      <c r="L355">
        <v>10</v>
      </c>
      <c r="M355">
        <v>0</v>
      </c>
      <c r="N355" t="s">
        <v>100</v>
      </c>
      <c r="O355">
        <v>15</v>
      </c>
    </row>
    <row r="356" spans="1:15" x14ac:dyDescent="0.3">
      <c r="A356" s="2">
        <v>43571</v>
      </c>
      <c r="B356" t="s">
        <v>93</v>
      </c>
      <c r="C356">
        <v>2018</v>
      </c>
      <c r="D356" t="s">
        <v>67</v>
      </c>
      <c r="E356">
        <v>5</v>
      </c>
      <c r="F356" t="s">
        <v>14</v>
      </c>
      <c r="G356">
        <v>3</v>
      </c>
      <c r="H356">
        <v>43</v>
      </c>
      <c r="I356">
        <v>35</v>
      </c>
      <c r="J356">
        <v>134</v>
      </c>
      <c r="K356">
        <v>85</v>
      </c>
      <c r="L356">
        <v>10</v>
      </c>
      <c r="M356">
        <v>0</v>
      </c>
      <c r="N356" t="s">
        <v>100</v>
      </c>
      <c r="O356">
        <v>32</v>
      </c>
    </row>
    <row r="357" spans="1:15" x14ac:dyDescent="0.3">
      <c r="A357" s="2">
        <v>43571</v>
      </c>
      <c r="B357" t="s">
        <v>93</v>
      </c>
      <c r="C357">
        <v>2018</v>
      </c>
      <c r="D357" t="s">
        <v>67</v>
      </c>
      <c r="E357">
        <v>5</v>
      </c>
      <c r="F357" t="s">
        <v>14</v>
      </c>
      <c r="G357">
        <v>3</v>
      </c>
      <c r="H357">
        <v>43</v>
      </c>
      <c r="I357">
        <v>35</v>
      </c>
      <c r="J357">
        <v>134</v>
      </c>
      <c r="K357">
        <v>85</v>
      </c>
      <c r="L357">
        <v>10</v>
      </c>
      <c r="M357">
        <v>0</v>
      </c>
      <c r="N357" t="s">
        <v>100</v>
      </c>
      <c r="O357">
        <v>30</v>
      </c>
    </row>
    <row r="358" spans="1:15" x14ac:dyDescent="0.3">
      <c r="A358" s="2">
        <v>43571</v>
      </c>
      <c r="B358" t="s">
        <v>93</v>
      </c>
      <c r="C358">
        <v>2018</v>
      </c>
      <c r="D358" t="s">
        <v>67</v>
      </c>
      <c r="E358">
        <v>5</v>
      </c>
      <c r="F358" t="s">
        <v>14</v>
      </c>
      <c r="G358">
        <v>3</v>
      </c>
      <c r="H358">
        <v>43</v>
      </c>
      <c r="I358">
        <v>35</v>
      </c>
      <c r="J358">
        <v>134</v>
      </c>
      <c r="K358">
        <v>85</v>
      </c>
      <c r="L358">
        <v>10</v>
      </c>
      <c r="M358">
        <v>0</v>
      </c>
      <c r="N358" t="s">
        <v>100</v>
      </c>
      <c r="O358">
        <v>35</v>
      </c>
    </row>
    <row r="359" spans="1:15" x14ac:dyDescent="0.3">
      <c r="A359" s="2">
        <v>43571</v>
      </c>
      <c r="B359" t="s">
        <v>93</v>
      </c>
      <c r="C359">
        <v>2018</v>
      </c>
      <c r="D359" t="s">
        <v>67</v>
      </c>
      <c r="E359">
        <v>5</v>
      </c>
      <c r="F359" t="s">
        <v>14</v>
      </c>
      <c r="G359">
        <v>3</v>
      </c>
      <c r="H359">
        <v>43</v>
      </c>
      <c r="I359">
        <v>35</v>
      </c>
      <c r="J359">
        <v>134</v>
      </c>
      <c r="K359">
        <v>85</v>
      </c>
      <c r="L359">
        <v>10</v>
      </c>
      <c r="M359">
        <v>0</v>
      </c>
      <c r="N359" t="s">
        <v>100</v>
      </c>
      <c r="O359">
        <v>20</v>
      </c>
    </row>
    <row r="360" spans="1:15" x14ac:dyDescent="0.3">
      <c r="A360" s="2">
        <v>43571</v>
      </c>
      <c r="B360" t="s">
        <v>93</v>
      </c>
      <c r="C360">
        <v>2018</v>
      </c>
      <c r="D360" t="s">
        <v>67</v>
      </c>
      <c r="E360">
        <v>5</v>
      </c>
      <c r="F360" t="s">
        <v>14</v>
      </c>
      <c r="G360">
        <v>3</v>
      </c>
      <c r="H360">
        <v>43</v>
      </c>
      <c r="I360">
        <v>35</v>
      </c>
      <c r="J360">
        <v>134</v>
      </c>
      <c r="K360">
        <v>85</v>
      </c>
      <c r="L360">
        <v>10</v>
      </c>
      <c r="M360">
        <v>0</v>
      </c>
      <c r="N360" t="s">
        <v>100</v>
      </c>
      <c r="O360">
        <v>31</v>
      </c>
    </row>
    <row r="361" spans="1:15" x14ac:dyDescent="0.3">
      <c r="A361" s="2">
        <v>43571</v>
      </c>
      <c r="B361" t="s">
        <v>93</v>
      </c>
      <c r="C361">
        <v>2018</v>
      </c>
      <c r="D361" t="s">
        <v>67</v>
      </c>
      <c r="E361">
        <v>5</v>
      </c>
      <c r="F361" t="s">
        <v>14</v>
      </c>
      <c r="G361">
        <v>3</v>
      </c>
      <c r="H361">
        <v>43</v>
      </c>
      <c r="I361">
        <v>35</v>
      </c>
      <c r="J361">
        <v>134</v>
      </c>
      <c r="K361">
        <v>85</v>
      </c>
      <c r="L361">
        <v>10</v>
      </c>
      <c r="M361">
        <v>0</v>
      </c>
      <c r="N361" t="s">
        <v>100</v>
      </c>
      <c r="O361">
        <v>24</v>
      </c>
    </row>
    <row r="362" spans="1:15" x14ac:dyDescent="0.3">
      <c r="A362" s="2">
        <v>43571</v>
      </c>
      <c r="B362" t="s">
        <v>93</v>
      </c>
      <c r="C362">
        <v>2018</v>
      </c>
      <c r="D362" t="s">
        <v>67</v>
      </c>
      <c r="E362">
        <v>5</v>
      </c>
      <c r="F362" t="s">
        <v>14</v>
      </c>
      <c r="G362">
        <v>3</v>
      </c>
      <c r="H362">
        <v>43</v>
      </c>
      <c r="I362">
        <v>35</v>
      </c>
      <c r="J362">
        <v>134</v>
      </c>
      <c r="K362">
        <v>85</v>
      </c>
      <c r="L362">
        <v>10</v>
      </c>
      <c r="M362">
        <v>0</v>
      </c>
      <c r="N362" t="s">
        <v>100</v>
      </c>
      <c r="O362">
        <v>20</v>
      </c>
    </row>
    <row r="363" spans="1:15" x14ac:dyDescent="0.3">
      <c r="A363" s="2">
        <v>43571</v>
      </c>
      <c r="B363" t="s">
        <v>93</v>
      </c>
      <c r="C363">
        <v>2018</v>
      </c>
      <c r="D363" t="s">
        <v>67</v>
      </c>
      <c r="E363">
        <v>5</v>
      </c>
      <c r="F363" t="s">
        <v>14</v>
      </c>
      <c r="G363">
        <v>3</v>
      </c>
      <c r="H363">
        <v>43</v>
      </c>
      <c r="I363">
        <v>35</v>
      </c>
      <c r="J363">
        <v>134</v>
      </c>
      <c r="K363">
        <v>85</v>
      </c>
      <c r="L363">
        <v>10</v>
      </c>
      <c r="M363">
        <v>0</v>
      </c>
      <c r="N363" t="s">
        <v>100</v>
      </c>
      <c r="O363">
        <v>20</v>
      </c>
    </row>
    <row r="364" spans="1:15" x14ac:dyDescent="0.3">
      <c r="A364" s="2">
        <v>43571</v>
      </c>
      <c r="B364" t="s">
        <v>93</v>
      </c>
      <c r="C364">
        <v>2018</v>
      </c>
      <c r="D364" t="s">
        <v>67</v>
      </c>
      <c r="E364">
        <v>5</v>
      </c>
      <c r="F364" t="s">
        <v>14</v>
      </c>
      <c r="G364">
        <v>3</v>
      </c>
      <c r="H364">
        <v>43</v>
      </c>
      <c r="I364">
        <v>35</v>
      </c>
      <c r="J364">
        <v>134</v>
      </c>
      <c r="K364">
        <v>85</v>
      </c>
      <c r="L364">
        <v>10</v>
      </c>
      <c r="M364">
        <v>0</v>
      </c>
      <c r="N364" t="s">
        <v>100</v>
      </c>
      <c r="O364">
        <v>26</v>
      </c>
    </row>
    <row r="365" spans="1:15" x14ac:dyDescent="0.3">
      <c r="A365" s="2">
        <v>43571</v>
      </c>
      <c r="B365" t="s">
        <v>93</v>
      </c>
      <c r="C365">
        <v>2018</v>
      </c>
      <c r="D365" t="s">
        <v>67</v>
      </c>
      <c r="E365">
        <v>5</v>
      </c>
      <c r="F365" t="s">
        <v>14</v>
      </c>
      <c r="G365">
        <v>3</v>
      </c>
      <c r="H365">
        <v>43</v>
      </c>
      <c r="I365">
        <v>35</v>
      </c>
      <c r="J365">
        <v>134</v>
      </c>
      <c r="K365">
        <v>85</v>
      </c>
      <c r="L365">
        <v>10</v>
      </c>
      <c r="M365">
        <v>0</v>
      </c>
      <c r="N365" t="s">
        <v>100</v>
      </c>
      <c r="O365">
        <v>29</v>
      </c>
    </row>
    <row r="366" spans="1:15" x14ac:dyDescent="0.3">
      <c r="A366" s="2">
        <v>43571</v>
      </c>
      <c r="B366" t="s">
        <v>93</v>
      </c>
      <c r="C366">
        <v>2018</v>
      </c>
      <c r="D366" t="s">
        <v>67</v>
      </c>
      <c r="E366">
        <v>5</v>
      </c>
      <c r="F366" t="s">
        <v>14</v>
      </c>
      <c r="G366">
        <v>3</v>
      </c>
      <c r="H366">
        <v>43</v>
      </c>
      <c r="I366">
        <v>35</v>
      </c>
      <c r="J366">
        <v>134</v>
      </c>
      <c r="K366">
        <v>85</v>
      </c>
      <c r="L366">
        <v>10</v>
      </c>
      <c r="M366">
        <v>0</v>
      </c>
      <c r="N366" t="s">
        <v>100</v>
      </c>
      <c r="O366">
        <v>20</v>
      </c>
    </row>
    <row r="367" spans="1:15" x14ac:dyDescent="0.3">
      <c r="A367" s="2">
        <v>43571</v>
      </c>
      <c r="B367" t="s">
        <v>93</v>
      </c>
      <c r="C367">
        <v>2018</v>
      </c>
      <c r="D367" t="s">
        <v>67</v>
      </c>
      <c r="E367">
        <v>5</v>
      </c>
      <c r="F367" t="s">
        <v>14</v>
      </c>
      <c r="G367">
        <v>3</v>
      </c>
      <c r="H367">
        <v>43</v>
      </c>
      <c r="I367">
        <v>35</v>
      </c>
      <c r="J367">
        <v>134</v>
      </c>
      <c r="K367">
        <v>85</v>
      </c>
      <c r="L367">
        <v>10</v>
      </c>
      <c r="M367">
        <v>0</v>
      </c>
      <c r="N367" t="s">
        <v>100</v>
      </c>
      <c r="O367">
        <v>15</v>
      </c>
    </row>
    <row r="368" spans="1:15" x14ac:dyDescent="0.3">
      <c r="A368" s="2">
        <v>43571</v>
      </c>
      <c r="B368" t="s">
        <v>93</v>
      </c>
      <c r="C368">
        <v>2018</v>
      </c>
      <c r="D368" t="s">
        <v>67</v>
      </c>
      <c r="E368">
        <v>5</v>
      </c>
      <c r="F368" t="s">
        <v>14</v>
      </c>
      <c r="G368">
        <v>3</v>
      </c>
      <c r="H368">
        <v>43</v>
      </c>
      <c r="I368">
        <v>35</v>
      </c>
      <c r="J368">
        <v>134</v>
      </c>
      <c r="K368">
        <v>85</v>
      </c>
      <c r="L368">
        <v>10</v>
      </c>
      <c r="M368">
        <v>0</v>
      </c>
      <c r="N368" t="s">
        <v>100</v>
      </c>
      <c r="O368">
        <v>26</v>
      </c>
    </row>
    <row r="369" spans="1:15" x14ac:dyDescent="0.3">
      <c r="A369" s="2">
        <v>43571</v>
      </c>
      <c r="B369" t="s">
        <v>93</v>
      </c>
      <c r="C369">
        <v>2018</v>
      </c>
      <c r="D369" t="s">
        <v>67</v>
      </c>
      <c r="E369">
        <v>5</v>
      </c>
      <c r="F369" t="s">
        <v>14</v>
      </c>
      <c r="G369">
        <v>3</v>
      </c>
      <c r="H369">
        <v>43</v>
      </c>
      <c r="I369">
        <v>35</v>
      </c>
      <c r="J369">
        <v>134</v>
      </c>
      <c r="K369">
        <v>85</v>
      </c>
      <c r="L369">
        <v>10</v>
      </c>
      <c r="M369">
        <v>0</v>
      </c>
      <c r="N369" t="s">
        <v>100</v>
      </c>
      <c r="O369">
        <v>25</v>
      </c>
    </row>
    <row r="370" spans="1:15" x14ac:dyDescent="0.3">
      <c r="A370" s="2">
        <v>43571</v>
      </c>
      <c r="B370" t="s">
        <v>93</v>
      </c>
      <c r="C370">
        <v>2018</v>
      </c>
      <c r="D370" t="s">
        <v>67</v>
      </c>
      <c r="E370">
        <v>5</v>
      </c>
      <c r="F370" t="s">
        <v>14</v>
      </c>
      <c r="G370">
        <v>3</v>
      </c>
      <c r="H370">
        <v>43</v>
      </c>
      <c r="I370">
        <v>35</v>
      </c>
      <c r="J370">
        <v>134</v>
      </c>
      <c r="K370">
        <v>85</v>
      </c>
      <c r="L370">
        <v>10</v>
      </c>
      <c r="M370">
        <v>0</v>
      </c>
      <c r="N370" t="s">
        <v>100</v>
      </c>
      <c r="O370">
        <v>27</v>
      </c>
    </row>
    <row r="371" spans="1:15" x14ac:dyDescent="0.3">
      <c r="A371" s="2">
        <v>43571</v>
      </c>
      <c r="B371" t="s">
        <v>93</v>
      </c>
      <c r="C371">
        <v>2018</v>
      </c>
      <c r="D371" t="s">
        <v>67</v>
      </c>
      <c r="E371">
        <v>5</v>
      </c>
      <c r="F371" t="s">
        <v>14</v>
      </c>
      <c r="G371">
        <v>3</v>
      </c>
      <c r="H371">
        <v>43</v>
      </c>
      <c r="I371">
        <v>35</v>
      </c>
      <c r="J371">
        <v>134</v>
      </c>
      <c r="K371">
        <v>85</v>
      </c>
      <c r="L371">
        <v>10</v>
      </c>
      <c r="M371">
        <v>0</v>
      </c>
      <c r="N371" t="s">
        <v>100</v>
      </c>
      <c r="O371">
        <v>16</v>
      </c>
    </row>
    <row r="372" spans="1:15" x14ac:dyDescent="0.3">
      <c r="A372" s="2">
        <v>43571</v>
      </c>
      <c r="B372" t="s">
        <v>93</v>
      </c>
      <c r="C372">
        <v>2018</v>
      </c>
      <c r="D372" t="s">
        <v>67</v>
      </c>
      <c r="E372">
        <v>5</v>
      </c>
      <c r="F372" t="s">
        <v>14</v>
      </c>
      <c r="G372">
        <v>3</v>
      </c>
      <c r="H372">
        <v>43</v>
      </c>
      <c r="I372">
        <v>35</v>
      </c>
      <c r="J372">
        <v>134</v>
      </c>
      <c r="K372">
        <v>85</v>
      </c>
      <c r="L372">
        <v>10</v>
      </c>
      <c r="M372">
        <v>0</v>
      </c>
      <c r="N372" t="s">
        <v>100</v>
      </c>
      <c r="O372">
        <v>35</v>
      </c>
    </row>
    <row r="373" spans="1:15" x14ac:dyDescent="0.3">
      <c r="A373" s="2">
        <v>43571</v>
      </c>
      <c r="B373" t="s">
        <v>93</v>
      </c>
      <c r="C373">
        <v>2018</v>
      </c>
      <c r="D373" t="s">
        <v>67</v>
      </c>
      <c r="E373">
        <v>5</v>
      </c>
      <c r="F373" t="s">
        <v>14</v>
      </c>
      <c r="G373">
        <v>3</v>
      </c>
      <c r="H373">
        <v>43</v>
      </c>
      <c r="I373">
        <v>35</v>
      </c>
      <c r="J373">
        <v>134</v>
      </c>
      <c r="K373">
        <v>85</v>
      </c>
      <c r="L373">
        <v>10</v>
      </c>
      <c r="M373">
        <v>0</v>
      </c>
      <c r="N373" t="s">
        <v>100</v>
      </c>
      <c r="O373">
        <v>20</v>
      </c>
    </row>
    <row r="374" spans="1:15" x14ac:dyDescent="0.3">
      <c r="A374" s="2">
        <v>43571</v>
      </c>
      <c r="B374" t="s">
        <v>93</v>
      </c>
      <c r="C374">
        <v>2018</v>
      </c>
      <c r="D374" t="s">
        <v>67</v>
      </c>
      <c r="E374">
        <v>5</v>
      </c>
      <c r="F374" t="s">
        <v>14</v>
      </c>
      <c r="G374">
        <v>3</v>
      </c>
      <c r="H374">
        <v>43</v>
      </c>
      <c r="I374">
        <v>35</v>
      </c>
      <c r="J374">
        <v>134</v>
      </c>
      <c r="K374">
        <v>85</v>
      </c>
      <c r="L374">
        <v>10</v>
      </c>
      <c r="M374">
        <v>0</v>
      </c>
      <c r="N374" t="s">
        <v>100</v>
      </c>
      <c r="O374">
        <v>31</v>
      </c>
    </row>
    <row r="375" spans="1:15" x14ac:dyDescent="0.3">
      <c r="A375" s="2">
        <v>43571</v>
      </c>
      <c r="B375" t="s">
        <v>93</v>
      </c>
      <c r="C375">
        <v>2018</v>
      </c>
      <c r="D375" t="s">
        <v>67</v>
      </c>
      <c r="E375">
        <v>5</v>
      </c>
      <c r="F375" t="s">
        <v>14</v>
      </c>
      <c r="G375">
        <v>3</v>
      </c>
      <c r="H375">
        <v>43</v>
      </c>
      <c r="I375">
        <v>35</v>
      </c>
      <c r="J375">
        <v>134</v>
      </c>
      <c r="K375">
        <v>85</v>
      </c>
      <c r="L375">
        <v>10</v>
      </c>
      <c r="M375">
        <v>0</v>
      </c>
      <c r="N375" t="s">
        <v>100</v>
      </c>
      <c r="O375">
        <v>29</v>
      </c>
    </row>
    <row r="376" spans="1:15" x14ac:dyDescent="0.3">
      <c r="A376" s="2">
        <v>43571</v>
      </c>
      <c r="B376" t="s">
        <v>93</v>
      </c>
      <c r="C376">
        <v>2018</v>
      </c>
      <c r="D376" t="s">
        <v>67</v>
      </c>
      <c r="E376">
        <v>5</v>
      </c>
      <c r="F376" t="s">
        <v>14</v>
      </c>
      <c r="G376">
        <v>3</v>
      </c>
      <c r="H376">
        <v>43</v>
      </c>
      <c r="I376">
        <v>35</v>
      </c>
      <c r="J376">
        <v>134</v>
      </c>
      <c r="K376">
        <v>85</v>
      </c>
      <c r="L376">
        <v>10</v>
      </c>
      <c r="M376">
        <v>0</v>
      </c>
      <c r="N376" t="s">
        <v>100</v>
      </c>
      <c r="O376">
        <v>32</v>
      </c>
    </row>
    <row r="377" spans="1:15" x14ac:dyDescent="0.3">
      <c r="A377" s="2">
        <v>43571</v>
      </c>
      <c r="B377" t="s">
        <v>93</v>
      </c>
      <c r="C377">
        <v>2018</v>
      </c>
      <c r="D377" t="s">
        <v>67</v>
      </c>
      <c r="E377">
        <v>6</v>
      </c>
      <c r="F377" t="s">
        <v>14</v>
      </c>
      <c r="G377">
        <v>2</v>
      </c>
      <c r="H377">
        <v>26</v>
      </c>
      <c r="I377">
        <v>35</v>
      </c>
      <c r="J377">
        <v>134</v>
      </c>
      <c r="K377">
        <v>66</v>
      </c>
      <c r="L377">
        <v>5</v>
      </c>
      <c r="M377">
        <v>0</v>
      </c>
      <c r="N377" t="s">
        <v>101</v>
      </c>
      <c r="O377">
        <v>27</v>
      </c>
    </row>
    <row r="378" spans="1:15" x14ac:dyDescent="0.3">
      <c r="A378" s="2">
        <v>43571</v>
      </c>
      <c r="B378" t="s">
        <v>93</v>
      </c>
      <c r="C378">
        <v>2018</v>
      </c>
      <c r="D378" t="s">
        <v>67</v>
      </c>
      <c r="E378">
        <v>6</v>
      </c>
      <c r="F378" t="s">
        <v>14</v>
      </c>
      <c r="G378">
        <v>2</v>
      </c>
      <c r="H378">
        <v>26</v>
      </c>
      <c r="I378">
        <v>35</v>
      </c>
      <c r="J378">
        <v>134</v>
      </c>
      <c r="K378">
        <v>66</v>
      </c>
      <c r="L378">
        <v>5</v>
      </c>
      <c r="M378">
        <v>0</v>
      </c>
      <c r="N378" t="s">
        <v>101</v>
      </c>
      <c r="O378">
        <v>18</v>
      </c>
    </row>
    <row r="379" spans="1:15" x14ac:dyDescent="0.3">
      <c r="A379" s="2">
        <v>43571</v>
      </c>
      <c r="B379" t="s">
        <v>93</v>
      </c>
      <c r="C379">
        <v>2018</v>
      </c>
      <c r="D379" t="s">
        <v>67</v>
      </c>
      <c r="E379">
        <v>6</v>
      </c>
      <c r="F379" t="s">
        <v>14</v>
      </c>
      <c r="G379">
        <v>2</v>
      </c>
      <c r="H379">
        <v>26</v>
      </c>
      <c r="I379">
        <v>35</v>
      </c>
      <c r="J379">
        <v>134</v>
      </c>
      <c r="K379">
        <v>66</v>
      </c>
      <c r="L379">
        <v>5</v>
      </c>
      <c r="M379">
        <v>0</v>
      </c>
      <c r="N379" t="s">
        <v>101</v>
      </c>
      <c r="O379">
        <v>20</v>
      </c>
    </row>
    <row r="380" spans="1:15" x14ac:dyDescent="0.3">
      <c r="A380" s="2">
        <v>43571</v>
      </c>
      <c r="B380" t="s">
        <v>93</v>
      </c>
      <c r="C380">
        <v>2018</v>
      </c>
      <c r="D380" t="s">
        <v>67</v>
      </c>
      <c r="E380">
        <v>6</v>
      </c>
      <c r="F380" t="s">
        <v>14</v>
      </c>
      <c r="G380">
        <v>2</v>
      </c>
      <c r="H380">
        <v>26</v>
      </c>
      <c r="I380">
        <v>35</v>
      </c>
      <c r="J380">
        <v>134</v>
      </c>
      <c r="K380">
        <v>66</v>
      </c>
      <c r="L380">
        <v>5</v>
      </c>
      <c r="M380">
        <v>0</v>
      </c>
      <c r="N380" t="s">
        <v>101</v>
      </c>
      <c r="O380">
        <v>31</v>
      </c>
    </row>
    <row r="381" spans="1:15" x14ac:dyDescent="0.3">
      <c r="A381" s="2">
        <v>43571</v>
      </c>
      <c r="B381" t="s">
        <v>93</v>
      </c>
      <c r="C381">
        <v>2018</v>
      </c>
      <c r="D381" t="s">
        <v>67</v>
      </c>
      <c r="E381">
        <v>6</v>
      </c>
      <c r="F381" t="s">
        <v>14</v>
      </c>
      <c r="G381">
        <v>2</v>
      </c>
      <c r="H381">
        <v>26</v>
      </c>
      <c r="I381">
        <v>35</v>
      </c>
      <c r="J381">
        <v>134</v>
      </c>
      <c r="K381">
        <v>66</v>
      </c>
      <c r="L381">
        <v>5</v>
      </c>
      <c r="M381">
        <v>0</v>
      </c>
      <c r="N381" t="s">
        <v>101</v>
      </c>
      <c r="O381">
        <v>34</v>
      </c>
    </row>
    <row r="382" spans="1:15" x14ac:dyDescent="0.3">
      <c r="A382" s="2">
        <v>43571</v>
      </c>
      <c r="B382" t="s">
        <v>93</v>
      </c>
      <c r="C382">
        <v>2018</v>
      </c>
      <c r="D382" t="s">
        <v>67</v>
      </c>
      <c r="E382">
        <v>6</v>
      </c>
      <c r="F382" t="s">
        <v>14</v>
      </c>
      <c r="G382">
        <v>2</v>
      </c>
      <c r="H382">
        <v>26</v>
      </c>
      <c r="I382">
        <v>35</v>
      </c>
      <c r="J382">
        <v>134</v>
      </c>
      <c r="K382">
        <v>66</v>
      </c>
      <c r="L382">
        <v>5</v>
      </c>
      <c r="M382">
        <v>0</v>
      </c>
      <c r="N382" t="s">
        <v>101</v>
      </c>
      <c r="O382">
        <v>31</v>
      </c>
    </row>
    <row r="383" spans="1:15" x14ac:dyDescent="0.3">
      <c r="A383" s="2">
        <v>43571</v>
      </c>
      <c r="B383" t="s">
        <v>93</v>
      </c>
      <c r="C383">
        <v>2018</v>
      </c>
      <c r="D383" t="s">
        <v>67</v>
      </c>
      <c r="E383">
        <v>6</v>
      </c>
      <c r="F383" t="s">
        <v>14</v>
      </c>
      <c r="G383">
        <v>2</v>
      </c>
      <c r="H383">
        <v>26</v>
      </c>
      <c r="I383">
        <v>35</v>
      </c>
      <c r="J383">
        <v>134</v>
      </c>
      <c r="K383">
        <v>66</v>
      </c>
      <c r="L383">
        <v>5</v>
      </c>
      <c r="M383">
        <v>0</v>
      </c>
      <c r="N383" t="s">
        <v>101</v>
      </c>
      <c r="O383">
        <v>35</v>
      </c>
    </row>
    <row r="384" spans="1:15" x14ac:dyDescent="0.3">
      <c r="A384" s="2">
        <v>43571</v>
      </c>
      <c r="B384" t="s">
        <v>93</v>
      </c>
      <c r="C384">
        <v>2018</v>
      </c>
      <c r="D384" t="s">
        <v>67</v>
      </c>
      <c r="E384">
        <v>6</v>
      </c>
      <c r="F384" t="s">
        <v>14</v>
      </c>
      <c r="G384">
        <v>2</v>
      </c>
      <c r="H384">
        <v>26</v>
      </c>
      <c r="I384">
        <v>35</v>
      </c>
      <c r="J384">
        <v>134</v>
      </c>
      <c r="K384">
        <v>66</v>
      </c>
      <c r="L384">
        <v>5</v>
      </c>
      <c r="M384">
        <v>0</v>
      </c>
      <c r="N384" t="s">
        <v>101</v>
      </c>
      <c r="O384">
        <v>34</v>
      </c>
    </row>
    <row r="385" spans="1:15" x14ac:dyDescent="0.3">
      <c r="A385" s="2">
        <v>43571</v>
      </c>
      <c r="B385" t="s">
        <v>93</v>
      </c>
      <c r="C385">
        <v>2018</v>
      </c>
      <c r="D385" t="s">
        <v>67</v>
      </c>
      <c r="E385">
        <v>6</v>
      </c>
      <c r="F385" t="s">
        <v>14</v>
      </c>
      <c r="G385">
        <v>2</v>
      </c>
      <c r="H385">
        <v>26</v>
      </c>
      <c r="I385">
        <v>35</v>
      </c>
      <c r="J385">
        <v>134</v>
      </c>
      <c r="K385">
        <v>66</v>
      </c>
      <c r="L385">
        <v>5</v>
      </c>
      <c r="M385">
        <v>0</v>
      </c>
      <c r="N385" t="s">
        <v>101</v>
      </c>
      <c r="O385">
        <v>26</v>
      </c>
    </row>
    <row r="386" spans="1:15" x14ac:dyDescent="0.3">
      <c r="A386" s="2">
        <v>43571</v>
      </c>
      <c r="B386" t="s">
        <v>93</v>
      </c>
      <c r="C386">
        <v>2018</v>
      </c>
      <c r="D386" t="s">
        <v>67</v>
      </c>
      <c r="E386">
        <v>6</v>
      </c>
      <c r="F386" t="s">
        <v>14</v>
      </c>
      <c r="G386">
        <v>2</v>
      </c>
      <c r="H386">
        <v>26</v>
      </c>
      <c r="I386">
        <v>35</v>
      </c>
      <c r="J386">
        <v>134</v>
      </c>
      <c r="K386">
        <v>66</v>
      </c>
      <c r="L386">
        <v>5</v>
      </c>
      <c r="M386">
        <v>0</v>
      </c>
      <c r="N386" t="s">
        <v>101</v>
      </c>
      <c r="O386">
        <v>32</v>
      </c>
    </row>
    <row r="387" spans="1:15" x14ac:dyDescent="0.3">
      <c r="A387" s="2">
        <v>43571</v>
      </c>
      <c r="B387" t="s">
        <v>93</v>
      </c>
      <c r="C387">
        <v>2018</v>
      </c>
      <c r="D387" t="s">
        <v>67</v>
      </c>
      <c r="E387">
        <v>6</v>
      </c>
      <c r="F387" t="s">
        <v>14</v>
      </c>
      <c r="G387">
        <v>2</v>
      </c>
      <c r="H387">
        <v>26</v>
      </c>
      <c r="I387">
        <v>35</v>
      </c>
      <c r="J387">
        <v>134</v>
      </c>
      <c r="K387">
        <v>66</v>
      </c>
      <c r="L387">
        <v>5</v>
      </c>
      <c r="M387">
        <v>0</v>
      </c>
      <c r="N387" t="s">
        <v>101</v>
      </c>
      <c r="O387">
        <v>41</v>
      </c>
    </row>
    <row r="388" spans="1:15" x14ac:dyDescent="0.3">
      <c r="A388" s="2">
        <v>43571</v>
      </c>
      <c r="B388" t="s">
        <v>93</v>
      </c>
      <c r="C388">
        <v>2018</v>
      </c>
      <c r="D388" t="s">
        <v>67</v>
      </c>
      <c r="E388">
        <v>6</v>
      </c>
      <c r="F388" t="s">
        <v>14</v>
      </c>
      <c r="G388">
        <v>2</v>
      </c>
      <c r="H388">
        <v>26</v>
      </c>
      <c r="I388">
        <v>35</v>
      </c>
      <c r="J388">
        <v>134</v>
      </c>
      <c r="K388">
        <v>66</v>
      </c>
      <c r="L388">
        <v>5</v>
      </c>
      <c r="M388">
        <v>0</v>
      </c>
      <c r="N388" t="s">
        <v>101</v>
      </c>
      <c r="O388">
        <v>22</v>
      </c>
    </row>
    <row r="389" spans="1:15" x14ac:dyDescent="0.3">
      <c r="A389" s="2">
        <v>43571</v>
      </c>
      <c r="B389" t="s">
        <v>93</v>
      </c>
      <c r="C389">
        <v>2018</v>
      </c>
      <c r="D389" t="s">
        <v>67</v>
      </c>
      <c r="E389">
        <v>6</v>
      </c>
      <c r="F389" t="s">
        <v>14</v>
      </c>
      <c r="G389">
        <v>2</v>
      </c>
      <c r="H389">
        <v>26</v>
      </c>
      <c r="I389">
        <v>35</v>
      </c>
      <c r="J389">
        <v>134</v>
      </c>
      <c r="K389">
        <v>66</v>
      </c>
      <c r="L389">
        <v>5</v>
      </c>
      <c r="M389">
        <v>0</v>
      </c>
      <c r="N389" t="s">
        <v>101</v>
      </c>
      <c r="O389">
        <v>34</v>
      </c>
    </row>
    <row r="390" spans="1:15" x14ac:dyDescent="0.3">
      <c r="A390" s="2">
        <v>43571</v>
      </c>
      <c r="B390" t="s">
        <v>93</v>
      </c>
      <c r="C390">
        <v>2018</v>
      </c>
      <c r="D390" t="s">
        <v>67</v>
      </c>
      <c r="E390">
        <v>6</v>
      </c>
      <c r="F390" t="s">
        <v>14</v>
      </c>
      <c r="G390">
        <v>2</v>
      </c>
      <c r="H390">
        <v>26</v>
      </c>
      <c r="I390">
        <v>35</v>
      </c>
      <c r="J390">
        <v>134</v>
      </c>
      <c r="K390">
        <v>66</v>
      </c>
      <c r="L390">
        <v>5</v>
      </c>
      <c r="M390">
        <v>0</v>
      </c>
      <c r="N390" t="s">
        <v>101</v>
      </c>
      <c r="O390">
        <v>22</v>
      </c>
    </row>
    <row r="391" spans="1:15" x14ac:dyDescent="0.3">
      <c r="A391" s="2">
        <v>43571</v>
      </c>
      <c r="B391" t="s">
        <v>93</v>
      </c>
      <c r="C391">
        <v>2018</v>
      </c>
      <c r="D391" t="s">
        <v>67</v>
      </c>
      <c r="E391">
        <v>6</v>
      </c>
      <c r="F391" t="s">
        <v>14</v>
      </c>
      <c r="G391">
        <v>2</v>
      </c>
      <c r="H391">
        <v>26</v>
      </c>
      <c r="I391">
        <v>35</v>
      </c>
      <c r="J391">
        <v>134</v>
      </c>
      <c r="K391">
        <v>66</v>
      </c>
      <c r="L391">
        <v>5</v>
      </c>
      <c r="M391">
        <v>0</v>
      </c>
      <c r="N391" t="s">
        <v>101</v>
      </c>
      <c r="O391">
        <v>30</v>
      </c>
    </row>
    <row r="392" spans="1:15" x14ac:dyDescent="0.3">
      <c r="A392" s="2">
        <v>43571</v>
      </c>
      <c r="B392" t="s">
        <v>93</v>
      </c>
      <c r="C392">
        <v>2018</v>
      </c>
      <c r="D392" t="s">
        <v>67</v>
      </c>
      <c r="E392">
        <v>6</v>
      </c>
      <c r="F392" t="s">
        <v>14</v>
      </c>
      <c r="G392">
        <v>2</v>
      </c>
      <c r="H392">
        <v>26</v>
      </c>
      <c r="I392">
        <v>35</v>
      </c>
      <c r="J392">
        <v>134</v>
      </c>
      <c r="K392">
        <v>66</v>
      </c>
      <c r="L392">
        <v>5</v>
      </c>
      <c r="M392">
        <v>0</v>
      </c>
      <c r="N392" t="s">
        <v>101</v>
      </c>
      <c r="O392">
        <v>24</v>
      </c>
    </row>
    <row r="393" spans="1:15" x14ac:dyDescent="0.3">
      <c r="A393" s="2">
        <v>43571</v>
      </c>
      <c r="B393" t="s">
        <v>93</v>
      </c>
      <c r="C393">
        <v>2018</v>
      </c>
      <c r="D393" t="s">
        <v>67</v>
      </c>
      <c r="E393">
        <v>6</v>
      </c>
      <c r="F393" t="s">
        <v>14</v>
      </c>
      <c r="G393">
        <v>2</v>
      </c>
      <c r="H393">
        <v>26</v>
      </c>
      <c r="I393">
        <v>35</v>
      </c>
      <c r="J393">
        <v>134</v>
      </c>
      <c r="K393">
        <v>66</v>
      </c>
      <c r="L393">
        <v>5</v>
      </c>
      <c r="M393">
        <v>0</v>
      </c>
      <c r="N393" t="s">
        <v>101</v>
      </c>
      <c r="O393">
        <v>19</v>
      </c>
    </row>
    <row r="394" spans="1:15" x14ac:dyDescent="0.3">
      <c r="A394" s="2">
        <v>43571</v>
      </c>
      <c r="B394" t="s">
        <v>93</v>
      </c>
      <c r="C394">
        <v>2018</v>
      </c>
      <c r="D394" t="s">
        <v>67</v>
      </c>
      <c r="E394">
        <v>6</v>
      </c>
      <c r="F394" t="s">
        <v>14</v>
      </c>
      <c r="G394">
        <v>2</v>
      </c>
      <c r="H394">
        <v>26</v>
      </c>
      <c r="I394">
        <v>35</v>
      </c>
      <c r="J394">
        <v>134</v>
      </c>
      <c r="K394">
        <v>66</v>
      </c>
      <c r="L394">
        <v>5</v>
      </c>
      <c r="M394">
        <v>0</v>
      </c>
      <c r="N394" t="s">
        <v>101</v>
      </c>
      <c r="O394">
        <v>27</v>
      </c>
    </row>
    <row r="395" spans="1:15" x14ac:dyDescent="0.3">
      <c r="A395" s="2">
        <v>43571</v>
      </c>
      <c r="B395" t="s">
        <v>93</v>
      </c>
      <c r="C395">
        <v>2018</v>
      </c>
      <c r="D395" t="s">
        <v>67</v>
      </c>
      <c r="E395">
        <v>6</v>
      </c>
      <c r="F395" t="s">
        <v>14</v>
      </c>
      <c r="G395">
        <v>2</v>
      </c>
      <c r="H395">
        <v>26</v>
      </c>
      <c r="I395">
        <v>35</v>
      </c>
      <c r="J395">
        <v>134</v>
      </c>
      <c r="K395">
        <v>66</v>
      </c>
      <c r="L395">
        <v>5</v>
      </c>
      <c r="M395">
        <v>0</v>
      </c>
      <c r="N395" t="s">
        <v>101</v>
      </c>
      <c r="O395">
        <v>30</v>
      </c>
    </row>
    <row r="396" spans="1:15" x14ac:dyDescent="0.3">
      <c r="A396" s="2">
        <v>43571</v>
      </c>
      <c r="B396" t="s">
        <v>93</v>
      </c>
      <c r="C396">
        <v>2018</v>
      </c>
      <c r="D396" t="s">
        <v>67</v>
      </c>
      <c r="E396">
        <v>6</v>
      </c>
      <c r="F396" t="s">
        <v>14</v>
      </c>
      <c r="G396">
        <v>2</v>
      </c>
      <c r="H396">
        <v>26</v>
      </c>
      <c r="I396">
        <v>35</v>
      </c>
      <c r="J396">
        <v>134</v>
      </c>
      <c r="K396">
        <v>66</v>
      </c>
      <c r="L396">
        <v>5</v>
      </c>
      <c r="M396">
        <v>0</v>
      </c>
      <c r="N396" t="s">
        <v>101</v>
      </c>
      <c r="O396">
        <v>28</v>
      </c>
    </row>
    <row r="397" spans="1:15" x14ac:dyDescent="0.3">
      <c r="A397" s="2">
        <v>43571</v>
      </c>
      <c r="B397" t="s">
        <v>93</v>
      </c>
      <c r="C397">
        <v>2018</v>
      </c>
      <c r="D397" t="s">
        <v>67</v>
      </c>
      <c r="E397">
        <v>6</v>
      </c>
      <c r="F397" t="s">
        <v>14</v>
      </c>
      <c r="G397">
        <v>2</v>
      </c>
      <c r="H397">
        <v>26</v>
      </c>
      <c r="I397">
        <v>35</v>
      </c>
      <c r="J397">
        <v>134</v>
      </c>
      <c r="K397">
        <v>66</v>
      </c>
      <c r="L397">
        <v>5</v>
      </c>
      <c r="M397">
        <v>0</v>
      </c>
      <c r="N397" t="s">
        <v>101</v>
      </c>
      <c r="O397">
        <v>33</v>
      </c>
    </row>
    <row r="398" spans="1:15" x14ac:dyDescent="0.3">
      <c r="A398" s="2">
        <v>43571</v>
      </c>
      <c r="B398" t="s">
        <v>93</v>
      </c>
      <c r="C398">
        <v>2018</v>
      </c>
      <c r="D398" t="s">
        <v>67</v>
      </c>
      <c r="E398">
        <v>6</v>
      </c>
      <c r="F398" t="s">
        <v>14</v>
      </c>
      <c r="G398">
        <v>2</v>
      </c>
      <c r="H398">
        <v>26</v>
      </c>
      <c r="I398">
        <v>35</v>
      </c>
      <c r="J398">
        <v>134</v>
      </c>
      <c r="K398">
        <v>66</v>
      </c>
      <c r="L398">
        <v>5</v>
      </c>
      <c r="M398">
        <v>0</v>
      </c>
      <c r="N398" t="s">
        <v>101</v>
      </c>
      <c r="O398">
        <v>20</v>
      </c>
    </row>
    <row r="399" spans="1:15" x14ac:dyDescent="0.3">
      <c r="A399" s="2">
        <v>43571</v>
      </c>
      <c r="B399" t="s">
        <v>93</v>
      </c>
      <c r="C399">
        <v>2018</v>
      </c>
      <c r="D399" t="s">
        <v>67</v>
      </c>
      <c r="E399">
        <v>6</v>
      </c>
      <c r="F399" t="s">
        <v>14</v>
      </c>
      <c r="G399">
        <v>2</v>
      </c>
      <c r="H399">
        <v>26</v>
      </c>
      <c r="I399">
        <v>35</v>
      </c>
      <c r="J399">
        <v>134</v>
      </c>
      <c r="K399">
        <v>66</v>
      </c>
      <c r="L399">
        <v>5</v>
      </c>
      <c r="M399">
        <v>0</v>
      </c>
      <c r="N399" t="s">
        <v>101</v>
      </c>
      <c r="O399">
        <v>19</v>
      </c>
    </row>
    <row r="400" spans="1:15" x14ac:dyDescent="0.3">
      <c r="A400" s="2">
        <v>43571</v>
      </c>
      <c r="B400" t="s">
        <v>93</v>
      </c>
      <c r="C400">
        <v>2018</v>
      </c>
      <c r="D400" t="s">
        <v>67</v>
      </c>
      <c r="E400">
        <v>6</v>
      </c>
      <c r="F400" t="s">
        <v>14</v>
      </c>
      <c r="G400">
        <v>2</v>
      </c>
      <c r="H400">
        <v>26</v>
      </c>
      <c r="I400">
        <v>35</v>
      </c>
      <c r="J400">
        <v>134</v>
      </c>
      <c r="K400">
        <v>66</v>
      </c>
      <c r="L400">
        <v>5</v>
      </c>
      <c r="M400">
        <v>0</v>
      </c>
      <c r="N400" t="s">
        <v>101</v>
      </c>
      <c r="O400">
        <v>25</v>
      </c>
    </row>
    <row r="401" spans="1:15" x14ac:dyDescent="0.3">
      <c r="A401" s="2">
        <v>43571</v>
      </c>
      <c r="B401" t="s">
        <v>93</v>
      </c>
      <c r="C401">
        <v>2018</v>
      </c>
      <c r="D401" t="s">
        <v>67</v>
      </c>
      <c r="E401">
        <v>6</v>
      </c>
      <c r="F401" t="s">
        <v>14</v>
      </c>
      <c r="G401">
        <v>2</v>
      </c>
      <c r="H401">
        <v>26</v>
      </c>
      <c r="I401">
        <v>35</v>
      </c>
      <c r="J401">
        <v>134</v>
      </c>
      <c r="K401">
        <v>66</v>
      </c>
      <c r="L401">
        <v>5</v>
      </c>
      <c r="M401">
        <v>0</v>
      </c>
      <c r="N401" t="s">
        <v>101</v>
      </c>
      <c r="O401">
        <v>29</v>
      </c>
    </row>
    <row r="402" spans="1:15" x14ac:dyDescent="0.3">
      <c r="A402" s="2">
        <v>43571</v>
      </c>
      <c r="B402" t="s">
        <v>93</v>
      </c>
      <c r="C402">
        <v>2018</v>
      </c>
      <c r="D402" t="s">
        <v>67</v>
      </c>
      <c r="E402">
        <v>7</v>
      </c>
      <c r="F402" t="s">
        <v>14</v>
      </c>
      <c r="G402">
        <v>3</v>
      </c>
      <c r="H402">
        <v>22</v>
      </c>
      <c r="I402">
        <v>40</v>
      </c>
      <c r="J402">
        <v>111</v>
      </c>
      <c r="K402">
        <v>77</v>
      </c>
      <c r="L402">
        <v>6</v>
      </c>
      <c r="M402">
        <v>0</v>
      </c>
      <c r="N402" t="s">
        <v>102</v>
      </c>
      <c r="O402">
        <v>32</v>
      </c>
    </row>
    <row r="403" spans="1:15" x14ac:dyDescent="0.3">
      <c r="A403" s="2">
        <v>43571</v>
      </c>
      <c r="B403" t="s">
        <v>93</v>
      </c>
      <c r="C403">
        <v>2018</v>
      </c>
      <c r="D403" t="s">
        <v>67</v>
      </c>
      <c r="E403">
        <v>7</v>
      </c>
      <c r="F403" t="s">
        <v>14</v>
      </c>
      <c r="G403">
        <v>3</v>
      </c>
      <c r="H403">
        <v>22</v>
      </c>
      <c r="I403">
        <v>40</v>
      </c>
      <c r="J403">
        <v>111</v>
      </c>
      <c r="K403">
        <v>77</v>
      </c>
      <c r="L403">
        <v>6</v>
      </c>
      <c r="M403">
        <v>0</v>
      </c>
      <c r="N403" t="s">
        <v>102</v>
      </c>
      <c r="O403">
        <v>14</v>
      </c>
    </row>
    <row r="404" spans="1:15" x14ac:dyDescent="0.3">
      <c r="A404" s="2">
        <v>43571</v>
      </c>
      <c r="B404" t="s">
        <v>93</v>
      </c>
      <c r="C404">
        <v>2018</v>
      </c>
      <c r="D404" t="s">
        <v>67</v>
      </c>
      <c r="E404">
        <v>7</v>
      </c>
      <c r="F404" t="s">
        <v>14</v>
      </c>
      <c r="G404">
        <v>3</v>
      </c>
      <c r="H404">
        <v>22</v>
      </c>
      <c r="I404">
        <v>40</v>
      </c>
      <c r="J404">
        <v>111</v>
      </c>
      <c r="K404">
        <v>77</v>
      </c>
      <c r="L404">
        <v>6</v>
      </c>
      <c r="M404">
        <v>0</v>
      </c>
      <c r="N404" t="s">
        <v>102</v>
      </c>
      <c r="O404">
        <v>20</v>
      </c>
    </row>
    <row r="405" spans="1:15" x14ac:dyDescent="0.3">
      <c r="A405" s="2">
        <v>43571</v>
      </c>
      <c r="B405" t="s">
        <v>93</v>
      </c>
      <c r="C405">
        <v>2018</v>
      </c>
      <c r="D405" t="s">
        <v>67</v>
      </c>
      <c r="E405">
        <v>7</v>
      </c>
      <c r="F405" t="s">
        <v>14</v>
      </c>
      <c r="G405">
        <v>3</v>
      </c>
      <c r="H405">
        <v>22</v>
      </c>
      <c r="I405">
        <v>40</v>
      </c>
      <c r="J405">
        <v>111</v>
      </c>
      <c r="K405">
        <v>77</v>
      </c>
      <c r="L405">
        <v>6</v>
      </c>
      <c r="M405">
        <v>0</v>
      </c>
      <c r="N405" t="s">
        <v>102</v>
      </c>
      <c r="O405">
        <v>20</v>
      </c>
    </row>
    <row r="406" spans="1:15" x14ac:dyDescent="0.3">
      <c r="A406" s="2">
        <v>43571</v>
      </c>
      <c r="B406" t="s">
        <v>93</v>
      </c>
      <c r="C406">
        <v>2018</v>
      </c>
      <c r="D406" t="s">
        <v>67</v>
      </c>
      <c r="E406">
        <v>7</v>
      </c>
      <c r="F406" t="s">
        <v>14</v>
      </c>
      <c r="G406">
        <v>3</v>
      </c>
      <c r="H406">
        <v>22</v>
      </c>
      <c r="I406">
        <v>40</v>
      </c>
      <c r="J406">
        <v>111</v>
      </c>
      <c r="K406">
        <v>77</v>
      </c>
      <c r="L406">
        <v>6</v>
      </c>
      <c r="M406">
        <v>0</v>
      </c>
      <c r="N406" t="s">
        <v>102</v>
      </c>
      <c r="O406">
        <v>27</v>
      </c>
    </row>
    <row r="407" spans="1:15" x14ac:dyDescent="0.3">
      <c r="A407" s="2">
        <v>43571</v>
      </c>
      <c r="B407" t="s">
        <v>93</v>
      </c>
      <c r="C407">
        <v>2018</v>
      </c>
      <c r="D407" t="s">
        <v>67</v>
      </c>
      <c r="E407">
        <v>7</v>
      </c>
      <c r="F407" t="s">
        <v>14</v>
      </c>
      <c r="G407">
        <v>3</v>
      </c>
      <c r="H407">
        <v>22</v>
      </c>
      <c r="I407">
        <v>40</v>
      </c>
      <c r="J407">
        <v>111</v>
      </c>
      <c r="K407">
        <v>77</v>
      </c>
      <c r="L407">
        <v>6</v>
      </c>
      <c r="M407">
        <v>0</v>
      </c>
      <c r="N407" t="s">
        <v>102</v>
      </c>
      <c r="O407">
        <v>17</v>
      </c>
    </row>
    <row r="408" spans="1:15" x14ac:dyDescent="0.3">
      <c r="A408" s="2">
        <v>43571</v>
      </c>
      <c r="B408" t="s">
        <v>93</v>
      </c>
      <c r="C408">
        <v>2018</v>
      </c>
      <c r="D408" t="s">
        <v>67</v>
      </c>
      <c r="E408">
        <v>7</v>
      </c>
      <c r="F408" t="s">
        <v>14</v>
      </c>
      <c r="G408">
        <v>3</v>
      </c>
      <c r="H408">
        <v>22</v>
      </c>
      <c r="I408">
        <v>40</v>
      </c>
      <c r="J408">
        <v>111</v>
      </c>
      <c r="K408">
        <v>77</v>
      </c>
      <c r="L408">
        <v>6</v>
      </c>
      <c r="M408">
        <v>0</v>
      </c>
      <c r="N408" t="s">
        <v>102</v>
      </c>
      <c r="O408">
        <v>23</v>
      </c>
    </row>
    <row r="409" spans="1:15" x14ac:dyDescent="0.3">
      <c r="A409" s="2">
        <v>43571</v>
      </c>
      <c r="B409" t="s">
        <v>93</v>
      </c>
      <c r="C409">
        <v>2018</v>
      </c>
      <c r="D409" t="s">
        <v>67</v>
      </c>
      <c r="E409">
        <v>7</v>
      </c>
      <c r="F409" t="s">
        <v>14</v>
      </c>
      <c r="G409">
        <v>3</v>
      </c>
      <c r="H409">
        <v>22</v>
      </c>
      <c r="I409">
        <v>40</v>
      </c>
      <c r="J409">
        <v>111</v>
      </c>
      <c r="K409">
        <v>77</v>
      </c>
      <c r="L409">
        <v>6</v>
      </c>
      <c r="M409">
        <v>0</v>
      </c>
      <c r="N409" t="s">
        <v>102</v>
      </c>
      <c r="O409">
        <v>25</v>
      </c>
    </row>
    <row r="410" spans="1:15" x14ac:dyDescent="0.3">
      <c r="A410" s="2">
        <v>43571</v>
      </c>
      <c r="B410" t="s">
        <v>93</v>
      </c>
      <c r="C410">
        <v>2018</v>
      </c>
      <c r="D410" t="s">
        <v>67</v>
      </c>
      <c r="E410">
        <v>7</v>
      </c>
      <c r="F410" t="s">
        <v>14</v>
      </c>
      <c r="G410">
        <v>3</v>
      </c>
      <c r="H410">
        <v>22</v>
      </c>
      <c r="I410">
        <v>40</v>
      </c>
      <c r="J410">
        <v>111</v>
      </c>
      <c r="K410">
        <v>77</v>
      </c>
      <c r="L410">
        <v>6</v>
      </c>
      <c r="M410">
        <v>0</v>
      </c>
      <c r="N410" t="s">
        <v>102</v>
      </c>
      <c r="O410">
        <v>30</v>
      </c>
    </row>
    <row r="411" spans="1:15" x14ac:dyDescent="0.3">
      <c r="A411" s="2">
        <v>43571</v>
      </c>
      <c r="B411" t="s">
        <v>93</v>
      </c>
      <c r="C411">
        <v>2018</v>
      </c>
      <c r="D411" t="s">
        <v>67</v>
      </c>
      <c r="E411">
        <v>7</v>
      </c>
      <c r="F411" t="s">
        <v>14</v>
      </c>
      <c r="G411">
        <v>3</v>
      </c>
      <c r="H411">
        <v>22</v>
      </c>
      <c r="I411">
        <v>40</v>
      </c>
      <c r="J411">
        <v>111</v>
      </c>
      <c r="K411">
        <v>77</v>
      </c>
      <c r="L411">
        <v>6</v>
      </c>
      <c r="M411">
        <v>0</v>
      </c>
      <c r="N411" t="s">
        <v>102</v>
      </c>
      <c r="O411">
        <v>29</v>
      </c>
    </row>
    <row r="412" spans="1:15" x14ac:dyDescent="0.3">
      <c r="A412" s="2">
        <v>43571</v>
      </c>
      <c r="B412" t="s">
        <v>93</v>
      </c>
      <c r="C412">
        <v>2018</v>
      </c>
      <c r="D412" t="s">
        <v>67</v>
      </c>
      <c r="E412">
        <v>7</v>
      </c>
      <c r="F412" t="s">
        <v>14</v>
      </c>
      <c r="G412">
        <v>3</v>
      </c>
      <c r="H412">
        <v>22</v>
      </c>
      <c r="I412">
        <v>40</v>
      </c>
      <c r="J412">
        <v>111</v>
      </c>
      <c r="K412">
        <v>77</v>
      </c>
      <c r="L412">
        <v>6</v>
      </c>
      <c r="M412">
        <v>0</v>
      </c>
      <c r="N412" t="s">
        <v>102</v>
      </c>
      <c r="O412">
        <v>28</v>
      </c>
    </row>
    <row r="413" spans="1:15" x14ac:dyDescent="0.3">
      <c r="A413" s="2">
        <v>43571</v>
      </c>
      <c r="B413" t="s">
        <v>93</v>
      </c>
      <c r="C413">
        <v>2018</v>
      </c>
      <c r="D413" t="s">
        <v>67</v>
      </c>
      <c r="E413">
        <v>7</v>
      </c>
      <c r="F413" t="s">
        <v>14</v>
      </c>
      <c r="G413">
        <v>3</v>
      </c>
      <c r="H413">
        <v>22</v>
      </c>
      <c r="I413">
        <v>40</v>
      </c>
      <c r="J413">
        <v>111</v>
      </c>
      <c r="K413">
        <v>77</v>
      </c>
      <c r="L413">
        <v>6</v>
      </c>
      <c r="M413">
        <v>0</v>
      </c>
      <c r="N413" t="s">
        <v>102</v>
      </c>
      <c r="O413">
        <v>39</v>
      </c>
    </row>
    <row r="414" spans="1:15" x14ac:dyDescent="0.3">
      <c r="A414" s="2">
        <v>43571</v>
      </c>
      <c r="B414" t="s">
        <v>93</v>
      </c>
      <c r="C414">
        <v>2018</v>
      </c>
      <c r="D414" t="s">
        <v>67</v>
      </c>
      <c r="E414">
        <v>7</v>
      </c>
      <c r="F414" t="s">
        <v>14</v>
      </c>
      <c r="G414">
        <v>3</v>
      </c>
      <c r="H414">
        <v>22</v>
      </c>
      <c r="I414">
        <v>40</v>
      </c>
      <c r="J414">
        <v>111</v>
      </c>
      <c r="K414">
        <v>77</v>
      </c>
      <c r="L414">
        <v>6</v>
      </c>
      <c r="M414">
        <v>0</v>
      </c>
      <c r="N414" t="s">
        <v>102</v>
      </c>
      <c r="O414">
        <v>25</v>
      </c>
    </row>
    <row r="415" spans="1:15" x14ac:dyDescent="0.3">
      <c r="A415" s="2">
        <v>43571</v>
      </c>
      <c r="B415" t="s">
        <v>93</v>
      </c>
      <c r="C415">
        <v>2018</v>
      </c>
      <c r="D415" t="s">
        <v>67</v>
      </c>
      <c r="E415">
        <v>7</v>
      </c>
      <c r="F415" t="s">
        <v>14</v>
      </c>
      <c r="G415">
        <v>3</v>
      </c>
      <c r="H415">
        <v>22</v>
      </c>
      <c r="I415">
        <v>40</v>
      </c>
      <c r="J415">
        <v>111</v>
      </c>
      <c r="K415">
        <v>77</v>
      </c>
      <c r="L415">
        <v>6</v>
      </c>
      <c r="M415">
        <v>0</v>
      </c>
      <c r="N415" t="s">
        <v>102</v>
      </c>
      <c r="O415">
        <v>41</v>
      </c>
    </row>
    <row r="416" spans="1:15" x14ac:dyDescent="0.3">
      <c r="A416" s="2">
        <v>43571</v>
      </c>
      <c r="B416" t="s">
        <v>93</v>
      </c>
      <c r="C416">
        <v>2018</v>
      </c>
      <c r="D416" t="s">
        <v>67</v>
      </c>
      <c r="E416">
        <v>7</v>
      </c>
      <c r="F416" t="s">
        <v>14</v>
      </c>
      <c r="G416">
        <v>3</v>
      </c>
      <c r="H416">
        <v>22</v>
      </c>
      <c r="I416">
        <v>40</v>
      </c>
      <c r="J416">
        <v>111</v>
      </c>
      <c r="K416">
        <v>77</v>
      </c>
      <c r="L416">
        <v>6</v>
      </c>
      <c r="M416">
        <v>0</v>
      </c>
      <c r="N416" t="s">
        <v>102</v>
      </c>
      <c r="O416">
        <v>37</v>
      </c>
    </row>
    <row r="417" spans="1:15" x14ac:dyDescent="0.3">
      <c r="A417" s="2">
        <v>43571</v>
      </c>
      <c r="B417" t="s">
        <v>93</v>
      </c>
      <c r="C417">
        <v>2018</v>
      </c>
      <c r="D417" t="s">
        <v>67</v>
      </c>
      <c r="E417">
        <v>7</v>
      </c>
      <c r="F417" t="s">
        <v>14</v>
      </c>
      <c r="G417">
        <v>3</v>
      </c>
      <c r="H417">
        <v>22</v>
      </c>
      <c r="I417">
        <v>40</v>
      </c>
      <c r="J417">
        <v>111</v>
      </c>
      <c r="K417">
        <v>77</v>
      </c>
      <c r="L417">
        <v>6</v>
      </c>
      <c r="M417">
        <v>0</v>
      </c>
      <c r="N417" t="s">
        <v>102</v>
      </c>
      <c r="O417">
        <v>22</v>
      </c>
    </row>
    <row r="418" spans="1:15" x14ac:dyDescent="0.3">
      <c r="A418" s="2">
        <v>43571</v>
      </c>
      <c r="B418" t="s">
        <v>93</v>
      </c>
      <c r="C418">
        <v>2018</v>
      </c>
      <c r="D418" t="s">
        <v>67</v>
      </c>
      <c r="E418">
        <v>7</v>
      </c>
      <c r="F418" t="s">
        <v>14</v>
      </c>
      <c r="G418">
        <v>3</v>
      </c>
      <c r="H418">
        <v>22</v>
      </c>
      <c r="I418">
        <v>40</v>
      </c>
      <c r="J418">
        <v>111</v>
      </c>
      <c r="K418">
        <v>77</v>
      </c>
      <c r="L418">
        <v>6</v>
      </c>
      <c r="M418">
        <v>0</v>
      </c>
      <c r="N418" t="s">
        <v>102</v>
      </c>
      <c r="O418">
        <v>22</v>
      </c>
    </row>
    <row r="419" spans="1:15" x14ac:dyDescent="0.3">
      <c r="A419" s="2">
        <v>43571</v>
      </c>
      <c r="B419" t="s">
        <v>93</v>
      </c>
      <c r="C419">
        <v>2018</v>
      </c>
      <c r="D419" t="s">
        <v>67</v>
      </c>
      <c r="E419">
        <v>7</v>
      </c>
      <c r="F419" t="s">
        <v>14</v>
      </c>
      <c r="G419">
        <v>3</v>
      </c>
      <c r="H419">
        <v>22</v>
      </c>
      <c r="I419">
        <v>40</v>
      </c>
      <c r="J419">
        <v>111</v>
      </c>
      <c r="K419">
        <v>77</v>
      </c>
      <c r="L419">
        <v>6</v>
      </c>
      <c r="M419">
        <v>0</v>
      </c>
      <c r="N419" t="s">
        <v>102</v>
      </c>
      <c r="O419">
        <v>20</v>
      </c>
    </row>
    <row r="420" spans="1:15" x14ac:dyDescent="0.3">
      <c r="A420" s="2">
        <v>43571</v>
      </c>
      <c r="B420" t="s">
        <v>93</v>
      </c>
      <c r="C420">
        <v>2018</v>
      </c>
      <c r="D420" t="s">
        <v>67</v>
      </c>
      <c r="E420">
        <v>7</v>
      </c>
      <c r="F420" t="s">
        <v>14</v>
      </c>
      <c r="G420">
        <v>3</v>
      </c>
      <c r="H420">
        <v>22</v>
      </c>
      <c r="I420">
        <v>40</v>
      </c>
      <c r="J420">
        <v>111</v>
      </c>
      <c r="K420">
        <v>77</v>
      </c>
      <c r="L420">
        <v>6</v>
      </c>
      <c r="M420">
        <v>0</v>
      </c>
      <c r="N420" t="s">
        <v>102</v>
      </c>
      <c r="O420">
        <v>25</v>
      </c>
    </row>
    <row r="421" spans="1:15" x14ac:dyDescent="0.3">
      <c r="A421" s="2">
        <v>43571</v>
      </c>
      <c r="B421" t="s">
        <v>93</v>
      </c>
      <c r="C421">
        <v>2018</v>
      </c>
      <c r="D421" t="s">
        <v>67</v>
      </c>
      <c r="E421">
        <v>7</v>
      </c>
      <c r="F421" t="s">
        <v>14</v>
      </c>
      <c r="G421">
        <v>3</v>
      </c>
      <c r="H421">
        <v>22</v>
      </c>
      <c r="I421">
        <v>40</v>
      </c>
      <c r="J421">
        <v>111</v>
      </c>
      <c r="K421">
        <v>77</v>
      </c>
      <c r="L421">
        <v>6</v>
      </c>
      <c r="M421">
        <v>0</v>
      </c>
      <c r="N421" t="s">
        <v>102</v>
      </c>
      <c r="O421">
        <v>28</v>
      </c>
    </row>
    <row r="422" spans="1:15" x14ac:dyDescent="0.3">
      <c r="A422" s="2">
        <v>43571</v>
      </c>
      <c r="B422" t="s">
        <v>93</v>
      </c>
      <c r="C422">
        <v>2018</v>
      </c>
      <c r="D422" t="s">
        <v>67</v>
      </c>
      <c r="E422">
        <v>7</v>
      </c>
      <c r="F422" t="s">
        <v>14</v>
      </c>
      <c r="G422">
        <v>3</v>
      </c>
      <c r="H422">
        <v>22</v>
      </c>
      <c r="I422">
        <v>40</v>
      </c>
      <c r="J422">
        <v>111</v>
      </c>
      <c r="K422">
        <v>77</v>
      </c>
      <c r="L422">
        <v>6</v>
      </c>
      <c r="M422">
        <v>0</v>
      </c>
      <c r="N422" t="s">
        <v>102</v>
      </c>
      <c r="O422">
        <v>13</v>
      </c>
    </row>
    <row r="423" spans="1:15" x14ac:dyDescent="0.3">
      <c r="A423" s="2">
        <v>43571</v>
      </c>
      <c r="B423" t="s">
        <v>93</v>
      </c>
      <c r="C423">
        <v>2018</v>
      </c>
      <c r="D423" t="s">
        <v>67</v>
      </c>
      <c r="E423">
        <v>7</v>
      </c>
      <c r="F423" t="s">
        <v>14</v>
      </c>
      <c r="G423">
        <v>3</v>
      </c>
      <c r="H423">
        <v>22</v>
      </c>
      <c r="I423">
        <v>40</v>
      </c>
      <c r="J423">
        <v>111</v>
      </c>
      <c r="K423">
        <v>77</v>
      </c>
      <c r="L423">
        <v>6</v>
      </c>
      <c r="M423">
        <v>0</v>
      </c>
      <c r="N423" t="s">
        <v>102</v>
      </c>
      <c r="O423">
        <v>20</v>
      </c>
    </row>
    <row r="424" spans="1:15" x14ac:dyDescent="0.3">
      <c r="A424" s="2">
        <v>43571</v>
      </c>
      <c r="B424" t="s">
        <v>93</v>
      </c>
      <c r="C424">
        <v>2018</v>
      </c>
      <c r="D424" t="s">
        <v>67</v>
      </c>
      <c r="E424">
        <v>7</v>
      </c>
      <c r="F424" t="s">
        <v>14</v>
      </c>
      <c r="G424">
        <v>3</v>
      </c>
      <c r="H424">
        <v>22</v>
      </c>
      <c r="I424">
        <v>40</v>
      </c>
      <c r="J424">
        <v>111</v>
      </c>
      <c r="K424">
        <v>77</v>
      </c>
      <c r="L424">
        <v>6</v>
      </c>
      <c r="M424">
        <v>0</v>
      </c>
      <c r="N424" t="s">
        <v>102</v>
      </c>
      <c r="O424">
        <v>23</v>
      </c>
    </row>
    <row r="425" spans="1:15" x14ac:dyDescent="0.3">
      <c r="A425" s="2">
        <v>43571</v>
      </c>
      <c r="B425" t="s">
        <v>93</v>
      </c>
      <c r="C425">
        <v>2018</v>
      </c>
      <c r="D425" t="s">
        <v>67</v>
      </c>
      <c r="E425">
        <v>7</v>
      </c>
      <c r="F425" t="s">
        <v>14</v>
      </c>
      <c r="G425">
        <v>3</v>
      </c>
      <c r="H425">
        <v>22</v>
      </c>
      <c r="I425">
        <v>40</v>
      </c>
      <c r="J425">
        <v>111</v>
      </c>
      <c r="K425">
        <v>77</v>
      </c>
      <c r="L425">
        <v>6</v>
      </c>
      <c r="M425">
        <v>0</v>
      </c>
      <c r="N425" t="s">
        <v>102</v>
      </c>
      <c r="O425">
        <v>60</v>
      </c>
    </row>
    <row r="426" spans="1:15" x14ac:dyDescent="0.3">
      <c r="A426" s="2">
        <v>43571</v>
      </c>
      <c r="B426" t="s">
        <v>93</v>
      </c>
      <c r="C426">
        <v>2018</v>
      </c>
      <c r="D426" t="s">
        <v>67</v>
      </c>
      <c r="E426">
        <v>7</v>
      </c>
      <c r="F426" t="s">
        <v>14</v>
      </c>
      <c r="G426">
        <v>3</v>
      </c>
      <c r="H426">
        <v>22</v>
      </c>
      <c r="I426">
        <v>40</v>
      </c>
      <c r="J426">
        <v>111</v>
      </c>
      <c r="K426">
        <v>77</v>
      </c>
      <c r="L426">
        <v>6</v>
      </c>
      <c r="M426">
        <v>0</v>
      </c>
      <c r="N426" t="s">
        <v>102</v>
      </c>
      <c r="O426">
        <v>26</v>
      </c>
    </row>
    <row r="427" spans="1:15" x14ac:dyDescent="0.3">
      <c r="A427" s="2">
        <v>43571</v>
      </c>
      <c r="B427" t="s">
        <v>93</v>
      </c>
      <c r="C427">
        <v>2018</v>
      </c>
      <c r="D427" t="s">
        <v>67</v>
      </c>
      <c r="E427">
        <v>8</v>
      </c>
      <c r="F427" t="s">
        <v>14</v>
      </c>
      <c r="G427">
        <v>1</v>
      </c>
      <c r="H427">
        <v>35</v>
      </c>
      <c r="I427">
        <v>38</v>
      </c>
      <c r="J427">
        <v>111</v>
      </c>
      <c r="K427">
        <v>65</v>
      </c>
      <c r="L427">
        <v>3</v>
      </c>
      <c r="M427">
        <v>1</v>
      </c>
      <c r="N427" t="s">
        <v>103</v>
      </c>
      <c r="O427">
        <v>43</v>
      </c>
    </row>
    <row r="428" spans="1:15" x14ac:dyDescent="0.3">
      <c r="A428" s="2">
        <v>43571</v>
      </c>
      <c r="B428" t="s">
        <v>93</v>
      </c>
      <c r="C428">
        <v>2018</v>
      </c>
      <c r="D428" t="s">
        <v>67</v>
      </c>
      <c r="E428">
        <v>8</v>
      </c>
      <c r="F428" t="s">
        <v>14</v>
      </c>
      <c r="G428">
        <v>1</v>
      </c>
      <c r="H428">
        <v>35</v>
      </c>
      <c r="I428">
        <v>38</v>
      </c>
      <c r="J428">
        <v>111</v>
      </c>
      <c r="K428">
        <v>65</v>
      </c>
      <c r="L428">
        <v>3</v>
      </c>
      <c r="M428">
        <v>1</v>
      </c>
      <c r="N428" t="s">
        <v>103</v>
      </c>
      <c r="O428">
        <v>35</v>
      </c>
    </row>
    <row r="429" spans="1:15" x14ac:dyDescent="0.3">
      <c r="A429" s="2">
        <v>43571</v>
      </c>
      <c r="B429" t="s">
        <v>93</v>
      </c>
      <c r="C429">
        <v>2018</v>
      </c>
      <c r="D429" t="s">
        <v>67</v>
      </c>
      <c r="E429">
        <v>8</v>
      </c>
      <c r="F429" t="s">
        <v>14</v>
      </c>
      <c r="G429">
        <v>1</v>
      </c>
      <c r="H429">
        <v>35</v>
      </c>
      <c r="I429">
        <v>38</v>
      </c>
      <c r="J429">
        <v>111</v>
      </c>
      <c r="K429">
        <v>65</v>
      </c>
      <c r="L429">
        <v>3</v>
      </c>
      <c r="M429">
        <v>1</v>
      </c>
      <c r="N429" t="s">
        <v>103</v>
      </c>
      <c r="O429">
        <v>33</v>
      </c>
    </row>
    <row r="430" spans="1:15" x14ac:dyDescent="0.3">
      <c r="A430" s="2">
        <v>43571</v>
      </c>
      <c r="B430" t="s">
        <v>93</v>
      </c>
      <c r="C430">
        <v>2018</v>
      </c>
      <c r="D430" t="s">
        <v>67</v>
      </c>
      <c r="E430">
        <v>8</v>
      </c>
      <c r="F430" t="s">
        <v>14</v>
      </c>
      <c r="G430">
        <v>1</v>
      </c>
      <c r="H430">
        <v>35</v>
      </c>
      <c r="I430">
        <v>38</v>
      </c>
      <c r="J430">
        <v>111</v>
      </c>
      <c r="K430">
        <v>65</v>
      </c>
      <c r="L430">
        <v>3</v>
      </c>
      <c r="M430">
        <v>1</v>
      </c>
      <c r="N430" t="s">
        <v>103</v>
      </c>
      <c r="O430">
        <v>25</v>
      </c>
    </row>
    <row r="431" spans="1:15" x14ac:dyDescent="0.3">
      <c r="A431" s="2">
        <v>43571</v>
      </c>
      <c r="B431" t="s">
        <v>93</v>
      </c>
      <c r="C431">
        <v>2018</v>
      </c>
      <c r="D431" t="s">
        <v>67</v>
      </c>
      <c r="E431">
        <v>8</v>
      </c>
      <c r="F431" t="s">
        <v>14</v>
      </c>
      <c r="G431">
        <v>1</v>
      </c>
      <c r="H431">
        <v>35</v>
      </c>
      <c r="I431">
        <v>38</v>
      </c>
      <c r="J431">
        <v>111</v>
      </c>
      <c r="K431">
        <v>65</v>
      </c>
      <c r="L431">
        <v>3</v>
      </c>
      <c r="M431">
        <v>1</v>
      </c>
      <c r="N431" t="s">
        <v>103</v>
      </c>
      <c r="O431">
        <v>27</v>
      </c>
    </row>
    <row r="432" spans="1:15" x14ac:dyDescent="0.3">
      <c r="A432" s="2">
        <v>43571</v>
      </c>
      <c r="B432" t="s">
        <v>93</v>
      </c>
      <c r="C432">
        <v>2018</v>
      </c>
      <c r="D432" t="s">
        <v>67</v>
      </c>
      <c r="E432">
        <v>8</v>
      </c>
      <c r="F432" t="s">
        <v>14</v>
      </c>
      <c r="G432">
        <v>1</v>
      </c>
      <c r="H432">
        <v>35</v>
      </c>
      <c r="I432">
        <v>38</v>
      </c>
      <c r="J432">
        <v>111</v>
      </c>
      <c r="K432">
        <v>65</v>
      </c>
      <c r="L432">
        <v>3</v>
      </c>
      <c r="M432">
        <v>1</v>
      </c>
      <c r="N432" t="s">
        <v>103</v>
      </c>
      <c r="O432">
        <v>17</v>
      </c>
    </row>
    <row r="433" spans="1:15" x14ac:dyDescent="0.3">
      <c r="A433" s="2">
        <v>43571</v>
      </c>
      <c r="B433" t="s">
        <v>93</v>
      </c>
      <c r="C433">
        <v>2018</v>
      </c>
      <c r="D433" t="s">
        <v>67</v>
      </c>
      <c r="E433">
        <v>8</v>
      </c>
      <c r="F433" t="s">
        <v>14</v>
      </c>
      <c r="G433">
        <v>1</v>
      </c>
      <c r="H433">
        <v>35</v>
      </c>
      <c r="I433">
        <v>38</v>
      </c>
      <c r="J433">
        <v>111</v>
      </c>
      <c r="K433">
        <v>65</v>
      </c>
      <c r="L433">
        <v>3</v>
      </c>
      <c r="M433">
        <v>1</v>
      </c>
      <c r="N433" t="s">
        <v>103</v>
      </c>
      <c r="O433">
        <v>22</v>
      </c>
    </row>
    <row r="434" spans="1:15" x14ac:dyDescent="0.3">
      <c r="A434" s="2">
        <v>43571</v>
      </c>
      <c r="B434" t="s">
        <v>93</v>
      </c>
      <c r="C434">
        <v>2018</v>
      </c>
      <c r="D434" t="s">
        <v>67</v>
      </c>
      <c r="E434">
        <v>8</v>
      </c>
      <c r="F434" t="s">
        <v>14</v>
      </c>
      <c r="G434">
        <v>1</v>
      </c>
      <c r="H434">
        <v>35</v>
      </c>
      <c r="I434">
        <v>38</v>
      </c>
      <c r="J434">
        <v>111</v>
      </c>
      <c r="K434">
        <v>65</v>
      </c>
      <c r="L434">
        <v>3</v>
      </c>
      <c r="M434">
        <v>1</v>
      </c>
      <c r="N434" t="s">
        <v>103</v>
      </c>
      <c r="O434">
        <v>30</v>
      </c>
    </row>
    <row r="435" spans="1:15" x14ac:dyDescent="0.3">
      <c r="A435" s="2">
        <v>43571</v>
      </c>
      <c r="B435" t="s">
        <v>93</v>
      </c>
      <c r="C435">
        <v>2018</v>
      </c>
      <c r="D435" t="s">
        <v>67</v>
      </c>
      <c r="E435">
        <v>8</v>
      </c>
      <c r="F435" t="s">
        <v>14</v>
      </c>
      <c r="G435">
        <v>1</v>
      </c>
      <c r="H435">
        <v>35</v>
      </c>
      <c r="I435">
        <v>38</v>
      </c>
      <c r="J435">
        <v>111</v>
      </c>
      <c r="K435">
        <v>65</v>
      </c>
      <c r="L435">
        <v>3</v>
      </c>
      <c r="M435">
        <v>1</v>
      </c>
      <c r="N435" t="s">
        <v>103</v>
      </c>
      <c r="O435">
        <v>26</v>
      </c>
    </row>
    <row r="436" spans="1:15" x14ac:dyDescent="0.3">
      <c r="A436" s="2">
        <v>43571</v>
      </c>
      <c r="B436" t="s">
        <v>93</v>
      </c>
      <c r="C436">
        <v>2018</v>
      </c>
      <c r="D436" t="s">
        <v>67</v>
      </c>
      <c r="E436">
        <v>8</v>
      </c>
      <c r="F436" t="s">
        <v>14</v>
      </c>
      <c r="G436">
        <v>1</v>
      </c>
      <c r="H436">
        <v>35</v>
      </c>
      <c r="I436">
        <v>38</v>
      </c>
      <c r="J436">
        <v>111</v>
      </c>
      <c r="K436">
        <v>65</v>
      </c>
      <c r="L436">
        <v>3</v>
      </c>
      <c r="M436">
        <v>1</v>
      </c>
      <c r="N436" t="s">
        <v>103</v>
      </c>
      <c r="O436">
        <v>25</v>
      </c>
    </row>
    <row r="437" spans="1:15" x14ac:dyDescent="0.3">
      <c r="A437" s="2">
        <v>43571</v>
      </c>
      <c r="B437" t="s">
        <v>93</v>
      </c>
      <c r="C437">
        <v>2018</v>
      </c>
      <c r="D437" t="s">
        <v>67</v>
      </c>
      <c r="E437">
        <v>8</v>
      </c>
      <c r="F437" t="s">
        <v>14</v>
      </c>
      <c r="G437">
        <v>1</v>
      </c>
      <c r="H437">
        <v>35</v>
      </c>
      <c r="I437">
        <v>38</v>
      </c>
      <c r="J437">
        <v>111</v>
      </c>
      <c r="K437">
        <v>65</v>
      </c>
      <c r="L437">
        <v>3</v>
      </c>
      <c r="M437">
        <v>1</v>
      </c>
      <c r="N437" t="s">
        <v>103</v>
      </c>
      <c r="O437">
        <v>28</v>
      </c>
    </row>
    <row r="438" spans="1:15" x14ac:dyDescent="0.3">
      <c r="A438" s="2">
        <v>43571</v>
      </c>
      <c r="B438" t="s">
        <v>93</v>
      </c>
      <c r="C438">
        <v>2018</v>
      </c>
      <c r="D438" t="s">
        <v>67</v>
      </c>
      <c r="E438">
        <v>8</v>
      </c>
      <c r="F438" t="s">
        <v>14</v>
      </c>
      <c r="G438">
        <v>1</v>
      </c>
      <c r="H438">
        <v>35</v>
      </c>
      <c r="I438">
        <v>38</v>
      </c>
      <c r="J438">
        <v>111</v>
      </c>
      <c r="K438">
        <v>65</v>
      </c>
      <c r="L438">
        <v>3</v>
      </c>
      <c r="M438">
        <v>1</v>
      </c>
      <c r="N438" t="s">
        <v>103</v>
      </c>
      <c r="O438">
        <v>45</v>
      </c>
    </row>
    <row r="439" spans="1:15" x14ac:dyDescent="0.3">
      <c r="A439" s="2">
        <v>43571</v>
      </c>
      <c r="B439" t="s">
        <v>93</v>
      </c>
      <c r="C439">
        <v>2018</v>
      </c>
      <c r="D439" t="s">
        <v>67</v>
      </c>
      <c r="E439">
        <v>8</v>
      </c>
      <c r="F439" t="s">
        <v>14</v>
      </c>
      <c r="G439">
        <v>1</v>
      </c>
      <c r="H439">
        <v>35</v>
      </c>
      <c r="I439">
        <v>38</v>
      </c>
      <c r="J439">
        <v>111</v>
      </c>
      <c r="K439">
        <v>65</v>
      </c>
      <c r="L439">
        <v>3</v>
      </c>
      <c r="M439">
        <v>1</v>
      </c>
      <c r="N439" t="s">
        <v>103</v>
      </c>
      <c r="O439">
        <v>48</v>
      </c>
    </row>
    <row r="440" spans="1:15" x14ac:dyDescent="0.3">
      <c r="A440" s="2">
        <v>43571</v>
      </c>
      <c r="B440" t="s">
        <v>93</v>
      </c>
      <c r="C440">
        <v>2018</v>
      </c>
      <c r="D440" t="s">
        <v>67</v>
      </c>
      <c r="E440">
        <v>8</v>
      </c>
      <c r="F440" t="s">
        <v>14</v>
      </c>
      <c r="G440">
        <v>1</v>
      </c>
      <c r="H440">
        <v>35</v>
      </c>
      <c r="I440">
        <v>38</v>
      </c>
      <c r="J440">
        <v>111</v>
      </c>
      <c r="K440">
        <v>65</v>
      </c>
      <c r="L440">
        <v>3</v>
      </c>
      <c r="M440">
        <v>1</v>
      </c>
      <c r="N440" t="s">
        <v>103</v>
      </c>
      <c r="O440">
        <v>38</v>
      </c>
    </row>
    <row r="441" spans="1:15" x14ac:dyDescent="0.3">
      <c r="A441" s="2">
        <v>43571</v>
      </c>
      <c r="B441" t="s">
        <v>93</v>
      </c>
      <c r="C441">
        <v>2018</v>
      </c>
      <c r="D441" t="s">
        <v>67</v>
      </c>
      <c r="E441">
        <v>8</v>
      </c>
      <c r="F441" t="s">
        <v>14</v>
      </c>
      <c r="G441">
        <v>1</v>
      </c>
      <c r="H441">
        <v>35</v>
      </c>
      <c r="I441">
        <v>38</v>
      </c>
      <c r="J441">
        <v>111</v>
      </c>
      <c r="K441">
        <v>65</v>
      </c>
      <c r="L441">
        <v>3</v>
      </c>
      <c r="M441">
        <v>1</v>
      </c>
      <c r="N441" t="s">
        <v>103</v>
      </c>
      <c r="O441">
        <v>22</v>
      </c>
    </row>
    <row r="442" spans="1:15" x14ac:dyDescent="0.3">
      <c r="A442" s="2">
        <v>43571</v>
      </c>
      <c r="B442" t="s">
        <v>93</v>
      </c>
      <c r="C442">
        <v>2018</v>
      </c>
      <c r="D442" t="s">
        <v>67</v>
      </c>
      <c r="E442">
        <v>8</v>
      </c>
      <c r="F442" t="s">
        <v>14</v>
      </c>
      <c r="G442">
        <v>1</v>
      </c>
      <c r="H442">
        <v>35</v>
      </c>
      <c r="I442">
        <v>38</v>
      </c>
      <c r="J442">
        <v>111</v>
      </c>
      <c r="K442">
        <v>65</v>
      </c>
      <c r="L442">
        <v>3</v>
      </c>
      <c r="M442">
        <v>1</v>
      </c>
      <c r="N442" t="s">
        <v>103</v>
      </c>
      <c r="O442">
        <v>27</v>
      </c>
    </row>
    <row r="443" spans="1:15" x14ac:dyDescent="0.3">
      <c r="A443" s="2">
        <v>43571</v>
      </c>
      <c r="B443" t="s">
        <v>93</v>
      </c>
      <c r="C443">
        <v>2018</v>
      </c>
      <c r="D443" t="s">
        <v>67</v>
      </c>
      <c r="E443">
        <v>8</v>
      </c>
      <c r="F443" t="s">
        <v>14</v>
      </c>
      <c r="G443">
        <v>1</v>
      </c>
      <c r="H443">
        <v>35</v>
      </c>
      <c r="I443">
        <v>38</v>
      </c>
      <c r="J443">
        <v>111</v>
      </c>
      <c r="K443">
        <v>65</v>
      </c>
      <c r="L443">
        <v>3</v>
      </c>
      <c r="M443">
        <v>1</v>
      </c>
      <c r="N443" t="s">
        <v>103</v>
      </c>
      <c r="O443">
        <v>21</v>
      </c>
    </row>
    <row r="444" spans="1:15" x14ac:dyDescent="0.3">
      <c r="A444" s="2">
        <v>43571</v>
      </c>
      <c r="B444" t="s">
        <v>93</v>
      </c>
      <c r="C444">
        <v>2018</v>
      </c>
      <c r="D444" t="s">
        <v>67</v>
      </c>
      <c r="E444">
        <v>8</v>
      </c>
      <c r="F444" t="s">
        <v>14</v>
      </c>
      <c r="G444">
        <v>1</v>
      </c>
      <c r="H444">
        <v>35</v>
      </c>
      <c r="I444">
        <v>38</v>
      </c>
      <c r="J444">
        <v>111</v>
      </c>
      <c r="K444">
        <v>65</v>
      </c>
      <c r="L444">
        <v>3</v>
      </c>
      <c r="M444">
        <v>1</v>
      </c>
      <c r="N444" t="s">
        <v>103</v>
      </c>
      <c r="O444">
        <v>18</v>
      </c>
    </row>
    <row r="445" spans="1:15" x14ac:dyDescent="0.3">
      <c r="A445" s="2">
        <v>43571</v>
      </c>
      <c r="B445" t="s">
        <v>93</v>
      </c>
      <c r="C445">
        <v>2018</v>
      </c>
      <c r="D445" t="s">
        <v>67</v>
      </c>
      <c r="E445">
        <v>8</v>
      </c>
      <c r="F445" t="s">
        <v>14</v>
      </c>
      <c r="G445">
        <v>1</v>
      </c>
      <c r="H445">
        <v>35</v>
      </c>
      <c r="I445">
        <v>38</v>
      </c>
      <c r="J445">
        <v>111</v>
      </c>
      <c r="K445">
        <v>65</v>
      </c>
      <c r="L445">
        <v>3</v>
      </c>
      <c r="M445">
        <v>1</v>
      </c>
      <c r="N445" t="s">
        <v>103</v>
      </c>
      <c r="O445">
        <v>16</v>
      </c>
    </row>
    <row r="446" spans="1:15" x14ac:dyDescent="0.3">
      <c r="A446" s="2">
        <v>43571</v>
      </c>
      <c r="B446" t="s">
        <v>93</v>
      </c>
      <c r="C446">
        <v>2018</v>
      </c>
      <c r="D446" t="s">
        <v>67</v>
      </c>
      <c r="E446">
        <v>8</v>
      </c>
      <c r="F446" t="s">
        <v>14</v>
      </c>
      <c r="G446">
        <v>1</v>
      </c>
      <c r="H446">
        <v>35</v>
      </c>
      <c r="I446">
        <v>38</v>
      </c>
      <c r="J446">
        <v>111</v>
      </c>
      <c r="K446">
        <v>65</v>
      </c>
      <c r="L446">
        <v>3</v>
      </c>
      <c r="M446">
        <v>1</v>
      </c>
      <c r="N446" t="s">
        <v>103</v>
      </c>
      <c r="O446">
        <v>55</v>
      </c>
    </row>
    <row r="447" spans="1:15" x14ac:dyDescent="0.3">
      <c r="A447" s="2">
        <v>43571</v>
      </c>
      <c r="B447" t="s">
        <v>93</v>
      </c>
      <c r="C447">
        <v>2018</v>
      </c>
      <c r="D447" t="s">
        <v>67</v>
      </c>
      <c r="E447">
        <v>8</v>
      </c>
      <c r="F447" t="s">
        <v>14</v>
      </c>
      <c r="G447">
        <v>1</v>
      </c>
      <c r="H447">
        <v>35</v>
      </c>
      <c r="I447">
        <v>38</v>
      </c>
      <c r="J447">
        <v>111</v>
      </c>
      <c r="K447">
        <v>65</v>
      </c>
      <c r="L447">
        <v>3</v>
      </c>
      <c r="M447">
        <v>1</v>
      </c>
      <c r="N447" t="s">
        <v>103</v>
      </c>
      <c r="O447">
        <v>39</v>
      </c>
    </row>
    <row r="448" spans="1:15" x14ac:dyDescent="0.3">
      <c r="A448" s="2">
        <v>43571</v>
      </c>
      <c r="B448" t="s">
        <v>93</v>
      </c>
      <c r="C448">
        <v>2018</v>
      </c>
      <c r="D448" t="s">
        <v>67</v>
      </c>
      <c r="E448">
        <v>8</v>
      </c>
      <c r="F448" t="s">
        <v>14</v>
      </c>
      <c r="G448">
        <v>1</v>
      </c>
      <c r="H448">
        <v>35</v>
      </c>
      <c r="I448">
        <v>38</v>
      </c>
      <c r="J448">
        <v>111</v>
      </c>
      <c r="K448">
        <v>65</v>
      </c>
      <c r="L448">
        <v>3</v>
      </c>
      <c r="M448">
        <v>1</v>
      </c>
      <c r="N448" t="s">
        <v>103</v>
      </c>
      <c r="O448">
        <v>20</v>
      </c>
    </row>
    <row r="449" spans="1:15" x14ac:dyDescent="0.3">
      <c r="A449" s="2">
        <v>43571</v>
      </c>
      <c r="B449" t="s">
        <v>93</v>
      </c>
      <c r="C449">
        <v>2018</v>
      </c>
      <c r="D449" t="s">
        <v>67</v>
      </c>
      <c r="E449">
        <v>8</v>
      </c>
      <c r="F449" t="s">
        <v>14</v>
      </c>
      <c r="G449">
        <v>1</v>
      </c>
      <c r="H449">
        <v>35</v>
      </c>
      <c r="I449">
        <v>38</v>
      </c>
      <c r="J449">
        <v>111</v>
      </c>
      <c r="K449">
        <v>65</v>
      </c>
      <c r="L449">
        <v>3</v>
      </c>
      <c r="M449">
        <v>1</v>
      </c>
      <c r="N449" t="s">
        <v>103</v>
      </c>
      <c r="O449">
        <v>44</v>
      </c>
    </row>
    <row r="450" spans="1:15" x14ac:dyDescent="0.3">
      <c r="A450" s="2">
        <v>43571</v>
      </c>
      <c r="B450" t="s">
        <v>93</v>
      </c>
      <c r="C450">
        <v>2018</v>
      </c>
      <c r="D450" t="s">
        <v>67</v>
      </c>
      <c r="E450">
        <v>8</v>
      </c>
      <c r="F450" t="s">
        <v>14</v>
      </c>
      <c r="G450">
        <v>1</v>
      </c>
      <c r="H450">
        <v>35</v>
      </c>
      <c r="I450">
        <v>38</v>
      </c>
      <c r="J450">
        <v>111</v>
      </c>
      <c r="K450">
        <v>65</v>
      </c>
      <c r="L450">
        <v>3</v>
      </c>
      <c r="M450">
        <v>1</v>
      </c>
      <c r="N450" t="s">
        <v>103</v>
      </c>
      <c r="O450">
        <v>46</v>
      </c>
    </row>
    <row r="451" spans="1:15" x14ac:dyDescent="0.3">
      <c r="A451" s="2">
        <v>43571</v>
      </c>
      <c r="B451" t="s">
        <v>93</v>
      </c>
      <c r="C451">
        <v>2018</v>
      </c>
      <c r="D451" t="s">
        <v>67</v>
      </c>
      <c r="E451">
        <v>8</v>
      </c>
      <c r="F451" t="s">
        <v>14</v>
      </c>
      <c r="G451">
        <v>1</v>
      </c>
      <c r="H451">
        <v>35</v>
      </c>
      <c r="I451">
        <v>38</v>
      </c>
      <c r="J451">
        <v>111</v>
      </c>
      <c r="K451">
        <v>65</v>
      </c>
      <c r="L451">
        <v>3</v>
      </c>
      <c r="M451">
        <v>1</v>
      </c>
      <c r="N451" t="s">
        <v>103</v>
      </c>
      <c r="O451">
        <v>19</v>
      </c>
    </row>
    <row r="452" spans="1:15" x14ac:dyDescent="0.3">
      <c r="A452" s="2">
        <v>43571</v>
      </c>
      <c r="B452" t="s">
        <v>93</v>
      </c>
      <c r="C452">
        <v>2018</v>
      </c>
      <c r="D452" t="s">
        <v>67</v>
      </c>
      <c r="E452">
        <v>9</v>
      </c>
      <c r="F452" t="s">
        <v>14</v>
      </c>
      <c r="G452">
        <v>1</v>
      </c>
      <c r="H452">
        <v>62</v>
      </c>
      <c r="I452">
        <v>40</v>
      </c>
      <c r="J452">
        <v>111</v>
      </c>
      <c r="K452">
        <v>16</v>
      </c>
      <c r="L452">
        <v>0</v>
      </c>
      <c r="M452">
        <v>0</v>
      </c>
      <c r="N452" t="s">
        <v>104</v>
      </c>
      <c r="O452">
        <v>28</v>
      </c>
    </row>
    <row r="453" spans="1:15" x14ac:dyDescent="0.3">
      <c r="A453" s="2">
        <v>43571</v>
      </c>
      <c r="B453" t="s">
        <v>93</v>
      </c>
      <c r="C453">
        <v>2018</v>
      </c>
      <c r="D453" t="s">
        <v>67</v>
      </c>
      <c r="E453">
        <v>9</v>
      </c>
      <c r="F453" t="s">
        <v>14</v>
      </c>
      <c r="G453">
        <v>1</v>
      </c>
      <c r="H453">
        <v>62</v>
      </c>
      <c r="I453">
        <v>40</v>
      </c>
      <c r="J453">
        <v>111</v>
      </c>
      <c r="K453">
        <v>16</v>
      </c>
      <c r="L453">
        <v>0</v>
      </c>
      <c r="M453">
        <v>0</v>
      </c>
      <c r="N453" t="s">
        <v>104</v>
      </c>
      <c r="O453">
        <v>61</v>
      </c>
    </row>
    <row r="454" spans="1:15" x14ac:dyDescent="0.3">
      <c r="A454" s="2">
        <v>43571</v>
      </c>
      <c r="B454" t="s">
        <v>93</v>
      </c>
      <c r="C454">
        <v>2018</v>
      </c>
      <c r="D454" t="s">
        <v>67</v>
      </c>
      <c r="E454">
        <v>9</v>
      </c>
      <c r="F454" t="s">
        <v>14</v>
      </c>
      <c r="G454">
        <v>1</v>
      </c>
      <c r="H454">
        <v>62</v>
      </c>
      <c r="I454">
        <v>40</v>
      </c>
      <c r="J454">
        <v>111</v>
      </c>
      <c r="K454">
        <v>16</v>
      </c>
      <c r="L454">
        <v>0</v>
      </c>
      <c r="M454">
        <v>0</v>
      </c>
      <c r="N454" t="s">
        <v>104</v>
      </c>
      <c r="O454">
        <v>29</v>
      </c>
    </row>
    <row r="455" spans="1:15" x14ac:dyDescent="0.3">
      <c r="A455" s="2">
        <v>43571</v>
      </c>
      <c r="B455" t="s">
        <v>93</v>
      </c>
      <c r="C455">
        <v>2018</v>
      </c>
      <c r="D455" t="s">
        <v>67</v>
      </c>
      <c r="E455">
        <v>9</v>
      </c>
      <c r="F455" t="s">
        <v>14</v>
      </c>
      <c r="G455">
        <v>1</v>
      </c>
      <c r="H455">
        <v>62</v>
      </c>
      <c r="I455">
        <v>40</v>
      </c>
      <c r="J455">
        <v>111</v>
      </c>
      <c r="K455">
        <v>16</v>
      </c>
      <c r="L455">
        <v>0</v>
      </c>
      <c r="M455">
        <v>0</v>
      </c>
      <c r="N455" t="s">
        <v>104</v>
      </c>
      <c r="O455">
        <v>25</v>
      </c>
    </row>
    <row r="456" spans="1:15" x14ac:dyDescent="0.3">
      <c r="A456" s="2">
        <v>43571</v>
      </c>
      <c r="B456" t="s">
        <v>93</v>
      </c>
      <c r="C456">
        <v>2018</v>
      </c>
      <c r="D456" t="s">
        <v>67</v>
      </c>
      <c r="E456">
        <v>9</v>
      </c>
      <c r="F456" t="s">
        <v>14</v>
      </c>
      <c r="G456">
        <v>1</v>
      </c>
      <c r="H456">
        <v>62</v>
      </c>
      <c r="I456">
        <v>40</v>
      </c>
      <c r="J456">
        <v>111</v>
      </c>
      <c r="K456">
        <v>16</v>
      </c>
      <c r="L456">
        <v>0</v>
      </c>
      <c r="M456">
        <v>0</v>
      </c>
      <c r="N456" t="s">
        <v>104</v>
      </c>
      <c r="O456">
        <v>23</v>
      </c>
    </row>
    <row r="457" spans="1:15" x14ac:dyDescent="0.3">
      <c r="A457" s="2">
        <v>43571</v>
      </c>
      <c r="B457" t="s">
        <v>93</v>
      </c>
      <c r="C457">
        <v>2018</v>
      </c>
      <c r="D457" t="s">
        <v>67</v>
      </c>
      <c r="E457">
        <v>9</v>
      </c>
      <c r="F457" t="s">
        <v>14</v>
      </c>
      <c r="G457">
        <v>1</v>
      </c>
      <c r="H457">
        <v>62</v>
      </c>
      <c r="I457">
        <v>40</v>
      </c>
      <c r="J457">
        <v>111</v>
      </c>
      <c r="K457">
        <v>16</v>
      </c>
      <c r="L457">
        <v>0</v>
      </c>
      <c r="M457">
        <v>0</v>
      </c>
      <c r="N457" t="s">
        <v>104</v>
      </c>
      <c r="O457">
        <v>21</v>
      </c>
    </row>
    <row r="458" spans="1:15" x14ac:dyDescent="0.3">
      <c r="A458" s="2">
        <v>43571</v>
      </c>
      <c r="B458" t="s">
        <v>93</v>
      </c>
      <c r="C458">
        <v>2018</v>
      </c>
      <c r="D458" t="s">
        <v>67</v>
      </c>
      <c r="E458">
        <v>9</v>
      </c>
      <c r="F458" t="s">
        <v>14</v>
      </c>
      <c r="G458">
        <v>1</v>
      </c>
      <c r="H458">
        <v>62</v>
      </c>
      <c r="I458">
        <v>40</v>
      </c>
      <c r="J458">
        <v>111</v>
      </c>
      <c r="K458">
        <v>16</v>
      </c>
      <c r="L458">
        <v>0</v>
      </c>
      <c r="M458">
        <v>0</v>
      </c>
      <c r="N458" t="s">
        <v>104</v>
      </c>
      <c r="O458">
        <v>20</v>
      </c>
    </row>
    <row r="459" spans="1:15" x14ac:dyDescent="0.3">
      <c r="A459" s="2">
        <v>43571</v>
      </c>
      <c r="B459" t="s">
        <v>93</v>
      </c>
      <c r="C459">
        <v>2018</v>
      </c>
      <c r="D459" t="s">
        <v>67</v>
      </c>
      <c r="E459">
        <v>9</v>
      </c>
      <c r="F459" t="s">
        <v>14</v>
      </c>
      <c r="G459">
        <v>1</v>
      </c>
      <c r="H459">
        <v>62</v>
      </c>
      <c r="I459">
        <v>40</v>
      </c>
      <c r="J459">
        <v>111</v>
      </c>
      <c r="K459">
        <v>16</v>
      </c>
      <c r="L459">
        <v>0</v>
      </c>
      <c r="M459">
        <v>0</v>
      </c>
      <c r="N459" t="s">
        <v>104</v>
      </c>
      <c r="O459">
        <v>30</v>
      </c>
    </row>
    <row r="460" spans="1:15" x14ac:dyDescent="0.3">
      <c r="A460" s="2">
        <v>43571</v>
      </c>
      <c r="B460" t="s">
        <v>93</v>
      </c>
      <c r="C460">
        <v>2018</v>
      </c>
      <c r="D460" t="s">
        <v>67</v>
      </c>
      <c r="E460">
        <v>9</v>
      </c>
      <c r="F460" t="s">
        <v>14</v>
      </c>
      <c r="G460">
        <v>1</v>
      </c>
      <c r="H460">
        <v>62</v>
      </c>
      <c r="I460">
        <v>40</v>
      </c>
      <c r="J460">
        <v>111</v>
      </c>
      <c r="K460">
        <v>16</v>
      </c>
      <c r="L460">
        <v>0</v>
      </c>
      <c r="M460">
        <v>0</v>
      </c>
      <c r="N460" t="s">
        <v>104</v>
      </c>
      <c r="O460">
        <v>35</v>
      </c>
    </row>
    <row r="461" spans="1:15" x14ac:dyDescent="0.3">
      <c r="A461" s="2">
        <v>43571</v>
      </c>
      <c r="B461" t="s">
        <v>93</v>
      </c>
      <c r="C461">
        <v>2018</v>
      </c>
      <c r="D461" t="s">
        <v>67</v>
      </c>
      <c r="E461">
        <v>9</v>
      </c>
      <c r="F461" t="s">
        <v>14</v>
      </c>
      <c r="G461">
        <v>1</v>
      </c>
      <c r="H461">
        <v>62</v>
      </c>
      <c r="I461">
        <v>40</v>
      </c>
      <c r="J461">
        <v>111</v>
      </c>
      <c r="K461">
        <v>16</v>
      </c>
      <c r="L461">
        <v>0</v>
      </c>
      <c r="M461">
        <v>0</v>
      </c>
      <c r="N461" t="s">
        <v>104</v>
      </c>
      <c r="O461">
        <v>31</v>
      </c>
    </row>
    <row r="462" spans="1:15" x14ac:dyDescent="0.3">
      <c r="A462" s="2">
        <v>43571</v>
      </c>
      <c r="B462" t="s">
        <v>93</v>
      </c>
      <c r="C462">
        <v>2018</v>
      </c>
      <c r="D462" t="s">
        <v>67</v>
      </c>
      <c r="E462">
        <v>9</v>
      </c>
      <c r="F462" t="s">
        <v>14</v>
      </c>
      <c r="G462">
        <v>1</v>
      </c>
      <c r="H462">
        <v>62</v>
      </c>
      <c r="I462">
        <v>40</v>
      </c>
      <c r="J462">
        <v>111</v>
      </c>
      <c r="K462">
        <v>16</v>
      </c>
      <c r="L462">
        <v>0</v>
      </c>
      <c r="M462">
        <v>0</v>
      </c>
      <c r="N462" t="s">
        <v>104</v>
      </c>
      <c r="O462">
        <v>22</v>
      </c>
    </row>
    <row r="463" spans="1:15" x14ac:dyDescent="0.3">
      <c r="A463" s="2">
        <v>43571</v>
      </c>
      <c r="B463" t="s">
        <v>93</v>
      </c>
      <c r="C463">
        <v>2018</v>
      </c>
      <c r="D463" t="s">
        <v>67</v>
      </c>
      <c r="E463">
        <v>9</v>
      </c>
      <c r="F463" t="s">
        <v>14</v>
      </c>
      <c r="G463">
        <v>1</v>
      </c>
      <c r="H463">
        <v>62</v>
      </c>
      <c r="I463">
        <v>40</v>
      </c>
      <c r="J463">
        <v>111</v>
      </c>
      <c r="K463">
        <v>16</v>
      </c>
      <c r="L463">
        <v>0</v>
      </c>
      <c r="M463">
        <v>0</v>
      </c>
      <c r="N463" t="s">
        <v>104</v>
      </c>
      <c r="O463">
        <v>20</v>
      </c>
    </row>
    <row r="464" spans="1:15" x14ac:dyDescent="0.3">
      <c r="A464" s="2">
        <v>43571</v>
      </c>
      <c r="B464" t="s">
        <v>93</v>
      </c>
      <c r="C464">
        <v>2018</v>
      </c>
      <c r="D464" t="s">
        <v>67</v>
      </c>
      <c r="E464">
        <v>9</v>
      </c>
      <c r="F464" t="s">
        <v>14</v>
      </c>
      <c r="G464">
        <v>1</v>
      </c>
      <c r="H464">
        <v>62</v>
      </c>
      <c r="I464">
        <v>40</v>
      </c>
      <c r="J464">
        <v>111</v>
      </c>
      <c r="K464">
        <v>16</v>
      </c>
      <c r="L464">
        <v>0</v>
      </c>
      <c r="M464">
        <v>0</v>
      </c>
      <c r="N464" t="s">
        <v>104</v>
      </c>
      <c r="O464">
        <v>26</v>
      </c>
    </row>
    <row r="465" spans="1:15" x14ac:dyDescent="0.3">
      <c r="A465" s="2">
        <v>43571</v>
      </c>
      <c r="B465" t="s">
        <v>93</v>
      </c>
      <c r="C465">
        <v>2018</v>
      </c>
      <c r="D465" t="s">
        <v>67</v>
      </c>
      <c r="E465">
        <v>9</v>
      </c>
      <c r="F465" t="s">
        <v>14</v>
      </c>
      <c r="G465">
        <v>1</v>
      </c>
      <c r="H465">
        <v>62</v>
      </c>
      <c r="I465">
        <v>40</v>
      </c>
      <c r="J465">
        <v>111</v>
      </c>
      <c r="K465">
        <v>16</v>
      </c>
      <c r="L465">
        <v>0</v>
      </c>
      <c r="M465">
        <v>0</v>
      </c>
      <c r="N465" t="s">
        <v>104</v>
      </c>
      <c r="O465">
        <v>14</v>
      </c>
    </row>
    <row r="466" spans="1:15" x14ac:dyDescent="0.3">
      <c r="A466" s="2">
        <v>43571</v>
      </c>
      <c r="B466" t="s">
        <v>93</v>
      </c>
      <c r="C466">
        <v>2018</v>
      </c>
      <c r="D466" t="s">
        <v>67</v>
      </c>
      <c r="E466">
        <v>9</v>
      </c>
      <c r="F466" t="s">
        <v>14</v>
      </c>
      <c r="G466">
        <v>1</v>
      </c>
      <c r="H466">
        <v>62</v>
      </c>
      <c r="I466">
        <v>40</v>
      </c>
      <c r="J466">
        <v>111</v>
      </c>
      <c r="K466">
        <v>16</v>
      </c>
      <c r="L466">
        <v>0</v>
      </c>
      <c r="M466">
        <v>0</v>
      </c>
      <c r="N466" t="s">
        <v>104</v>
      </c>
      <c r="O466">
        <v>26</v>
      </c>
    </row>
    <row r="467" spans="1:15" x14ac:dyDescent="0.3">
      <c r="A467" s="2">
        <v>43571</v>
      </c>
      <c r="B467" t="s">
        <v>93</v>
      </c>
      <c r="C467">
        <v>2018</v>
      </c>
      <c r="D467" t="s">
        <v>67</v>
      </c>
      <c r="E467">
        <v>9</v>
      </c>
      <c r="F467" t="s">
        <v>14</v>
      </c>
      <c r="G467">
        <v>1</v>
      </c>
      <c r="H467">
        <v>62</v>
      </c>
      <c r="I467">
        <v>40</v>
      </c>
      <c r="J467">
        <v>111</v>
      </c>
      <c r="K467">
        <v>16</v>
      </c>
      <c r="L467">
        <v>0</v>
      </c>
      <c r="M467">
        <v>0</v>
      </c>
      <c r="N467" t="s">
        <v>104</v>
      </c>
      <c r="O467">
        <v>48</v>
      </c>
    </row>
    <row r="468" spans="1:15" x14ac:dyDescent="0.3">
      <c r="A468" s="2">
        <v>43571</v>
      </c>
      <c r="B468" t="s">
        <v>93</v>
      </c>
      <c r="C468">
        <v>2018</v>
      </c>
      <c r="D468" t="s">
        <v>67</v>
      </c>
      <c r="E468">
        <v>10</v>
      </c>
      <c r="F468" t="s">
        <v>14</v>
      </c>
      <c r="G468">
        <v>1</v>
      </c>
      <c r="H468">
        <v>14</v>
      </c>
      <c r="I468">
        <v>34</v>
      </c>
      <c r="J468">
        <v>134</v>
      </c>
      <c r="K468">
        <v>94</v>
      </c>
      <c r="L468">
        <v>8</v>
      </c>
      <c r="M468">
        <v>1</v>
      </c>
      <c r="N468" t="s">
        <v>105</v>
      </c>
      <c r="O468">
        <v>26</v>
      </c>
    </row>
    <row r="469" spans="1:15" x14ac:dyDescent="0.3">
      <c r="A469" s="2">
        <v>43571</v>
      </c>
      <c r="B469" t="s">
        <v>93</v>
      </c>
      <c r="C469">
        <v>2018</v>
      </c>
      <c r="D469" t="s">
        <v>67</v>
      </c>
      <c r="E469">
        <v>10</v>
      </c>
      <c r="F469" t="s">
        <v>14</v>
      </c>
      <c r="G469">
        <v>1</v>
      </c>
      <c r="H469">
        <v>14</v>
      </c>
      <c r="I469">
        <v>34</v>
      </c>
      <c r="J469">
        <v>134</v>
      </c>
      <c r="K469">
        <v>94</v>
      </c>
      <c r="L469">
        <v>8</v>
      </c>
      <c r="M469">
        <v>1</v>
      </c>
      <c r="N469" t="s">
        <v>105</v>
      </c>
      <c r="O469">
        <v>27</v>
      </c>
    </row>
    <row r="470" spans="1:15" x14ac:dyDescent="0.3">
      <c r="A470" s="2">
        <v>43571</v>
      </c>
      <c r="B470" t="s">
        <v>93</v>
      </c>
      <c r="C470">
        <v>2018</v>
      </c>
      <c r="D470" t="s">
        <v>67</v>
      </c>
      <c r="E470">
        <v>10</v>
      </c>
      <c r="F470" t="s">
        <v>14</v>
      </c>
      <c r="G470">
        <v>1</v>
      </c>
      <c r="H470">
        <v>14</v>
      </c>
      <c r="I470">
        <v>34</v>
      </c>
      <c r="J470">
        <v>134</v>
      </c>
      <c r="K470">
        <v>94</v>
      </c>
      <c r="L470">
        <v>8</v>
      </c>
      <c r="M470">
        <v>1</v>
      </c>
      <c r="N470" t="s">
        <v>105</v>
      </c>
      <c r="O470">
        <v>33</v>
      </c>
    </row>
    <row r="471" spans="1:15" x14ac:dyDescent="0.3">
      <c r="A471" s="2">
        <v>43571</v>
      </c>
      <c r="B471" t="s">
        <v>93</v>
      </c>
      <c r="C471">
        <v>2018</v>
      </c>
      <c r="D471" t="s">
        <v>67</v>
      </c>
      <c r="E471">
        <v>10</v>
      </c>
      <c r="F471" t="s">
        <v>14</v>
      </c>
      <c r="G471">
        <v>1</v>
      </c>
      <c r="H471">
        <v>14</v>
      </c>
      <c r="I471">
        <v>34</v>
      </c>
      <c r="J471">
        <v>134</v>
      </c>
      <c r="K471">
        <v>94</v>
      </c>
      <c r="L471">
        <v>8</v>
      </c>
      <c r="M471">
        <v>1</v>
      </c>
      <c r="N471" t="s">
        <v>105</v>
      </c>
      <c r="O471">
        <v>29</v>
      </c>
    </row>
    <row r="472" spans="1:15" x14ac:dyDescent="0.3">
      <c r="A472" s="2">
        <v>43571</v>
      </c>
      <c r="B472" t="s">
        <v>93</v>
      </c>
      <c r="C472">
        <v>2018</v>
      </c>
      <c r="D472" t="s">
        <v>67</v>
      </c>
      <c r="E472">
        <v>10</v>
      </c>
      <c r="F472" t="s">
        <v>14</v>
      </c>
      <c r="G472">
        <v>1</v>
      </c>
      <c r="H472">
        <v>14</v>
      </c>
      <c r="I472">
        <v>34</v>
      </c>
      <c r="J472">
        <v>134</v>
      </c>
      <c r="K472">
        <v>94</v>
      </c>
      <c r="L472">
        <v>8</v>
      </c>
      <c r="M472">
        <v>1</v>
      </c>
      <c r="N472" t="s">
        <v>105</v>
      </c>
      <c r="O472">
        <v>26</v>
      </c>
    </row>
    <row r="473" spans="1:15" x14ac:dyDescent="0.3">
      <c r="A473" s="2">
        <v>43571</v>
      </c>
      <c r="B473" t="s">
        <v>93</v>
      </c>
      <c r="C473">
        <v>2018</v>
      </c>
      <c r="D473" t="s">
        <v>67</v>
      </c>
      <c r="E473">
        <v>10</v>
      </c>
      <c r="F473" t="s">
        <v>14</v>
      </c>
      <c r="G473">
        <v>1</v>
      </c>
      <c r="H473">
        <v>14</v>
      </c>
      <c r="I473">
        <v>34</v>
      </c>
      <c r="J473">
        <v>134</v>
      </c>
      <c r="K473">
        <v>94</v>
      </c>
      <c r="L473">
        <v>8</v>
      </c>
      <c r="M473">
        <v>1</v>
      </c>
      <c r="N473" t="s">
        <v>105</v>
      </c>
      <c r="O473">
        <v>33</v>
      </c>
    </row>
    <row r="474" spans="1:15" x14ac:dyDescent="0.3">
      <c r="A474" s="2">
        <v>43571</v>
      </c>
      <c r="B474" t="s">
        <v>93</v>
      </c>
      <c r="C474">
        <v>2018</v>
      </c>
      <c r="D474" t="s">
        <v>67</v>
      </c>
      <c r="E474">
        <v>10</v>
      </c>
      <c r="F474" t="s">
        <v>14</v>
      </c>
      <c r="G474">
        <v>1</v>
      </c>
      <c r="H474">
        <v>14</v>
      </c>
      <c r="I474">
        <v>34</v>
      </c>
      <c r="J474">
        <v>134</v>
      </c>
      <c r="K474">
        <v>94</v>
      </c>
      <c r="L474">
        <v>8</v>
      </c>
      <c r="M474">
        <v>1</v>
      </c>
      <c r="N474" t="s">
        <v>105</v>
      </c>
      <c r="O474">
        <v>44</v>
      </c>
    </row>
    <row r="475" spans="1:15" x14ac:dyDescent="0.3">
      <c r="A475" s="2">
        <v>43571</v>
      </c>
      <c r="B475" t="s">
        <v>93</v>
      </c>
      <c r="C475">
        <v>2018</v>
      </c>
      <c r="D475" t="s">
        <v>67</v>
      </c>
      <c r="E475">
        <v>10</v>
      </c>
      <c r="F475" t="s">
        <v>14</v>
      </c>
      <c r="G475">
        <v>1</v>
      </c>
      <c r="H475">
        <v>14</v>
      </c>
      <c r="I475">
        <v>34</v>
      </c>
      <c r="J475">
        <v>134</v>
      </c>
      <c r="K475">
        <v>94</v>
      </c>
      <c r="L475">
        <v>8</v>
      </c>
      <c r="M475">
        <v>1</v>
      </c>
      <c r="N475" t="s">
        <v>105</v>
      </c>
      <c r="O475">
        <v>33</v>
      </c>
    </row>
    <row r="476" spans="1:15" x14ac:dyDescent="0.3">
      <c r="A476" s="2">
        <v>43571</v>
      </c>
      <c r="B476" t="s">
        <v>93</v>
      </c>
      <c r="C476">
        <v>2018</v>
      </c>
      <c r="D476" t="s">
        <v>67</v>
      </c>
      <c r="E476">
        <v>10</v>
      </c>
      <c r="F476" t="s">
        <v>14</v>
      </c>
      <c r="G476">
        <v>1</v>
      </c>
      <c r="H476">
        <v>14</v>
      </c>
      <c r="I476">
        <v>34</v>
      </c>
      <c r="J476">
        <v>134</v>
      </c>
      <c r="K476">
        <v>94</v>
      </c>
      <c r="L476">
        <v>8</v>
      </c>
      <c r="M476">
        <v>1</v>
      </c>
      <c r="N476" t="s">
        <v>105</v>
      </c>
      <c r="O476">
        <v>24</v>
      </c>
    </row>
    <row r="477" spans="1:15" x14ac:dyDescent="0.3">
      <c r="A477" s="2">
        <v>43571</v>
      </c>
      <c r="B477" t="s">
        <v>93</v>
      </c>
      <c r="C477">
        <v>2018</v>
      </c>
      <c r="D477" t="s">
        <v>67</v>
      </c>
      <c r="E477">
        <v>10</v>
      </c>
      <c r="F477" t="s">
        <v>14</v>
      </c>
      <c r="G477">
        <v>1</v>
      </c>
      <c r="H477">
        <v>14</v>
      </c>
      <c r="I477">
        <v>34</v>
      </c>
      <c r="J477">
        <v>134</v>
      </c>
      <c r="K477">
        <v>94</v>
      </c>
      <c r="L477">
        <v>8</v>
      </c>
      <c r="M477">
        <v>1</v>
      </c>
      <c r="N477" t="s">
        <v>105</v>
      </c>
      <c r="O477">
        <v>31</v>
      </c>
    </row>
    <row r="478" spans="1:15" x14ac:dyDescent="0.3">
      <c r="A478" s="2">
        <v>43571</v>
      </c>
      <c r="B478" t="s">
        <v>93</v>
      </c>
      <c r="C478">
        <v>2018</v>
      </c>
      <c r="D478" t="s">
        <v>67</v>
      </c>
      <c r="E478">
        <v>10</v>
      </c>
      <c r="F478" t="s">
        <v>14</v>
      </c>
      <c r="G478">
        <v>1</v>
      </c>
      <c r="H478">
        <v>14</v>
      </c>
      <c r="I478">
        <v>34</v>
      </c>
      <c r="J478">
        <v>134</v>
      </c>
      <c r="K478">
        <v>94</v>
      </c>
      <c r="L478">
        <v>8</v>
      </c>
      <c r="M478">
        <v>1</v>
      </c>
      <c r="N478" t="s">
        <v>105</v>
      </c>
      <c r="O478">
        <v>25</v>
      </c>
    </row>
    <row r="479" spans="1:15" x14ac:dyDescent="0.3">
      <c r="A479" s="2">
        <v>43571</v>
      </c>
      <c r="B479" t="s">
        <v>93</v>
      </c>
      <c r="C479">
        <v>2018</v>
      </c>
      <c r="D479" t="s">
        <v>67</v>
      </c>
      <c r="E479">
        <v>10</v>
      </c>
      <c r="F479" t="s">
        <v>14</v>
      </c>
      <c r="G479">
        <v>1</v>
      </c>
      <c r="H479">
        <v>14</v>
      </c>
      <c r="I479">
        <v>34</v>
      </c>
      <c r="J479">
        <v>134</v>
      </c>
      <c r="K479">
        <v>94</v>
      </c>
      <c r="L479">
        <v>8</v>
      </c>
      <c r="M479">
        <v>1</v>
      </c>
      <c r="N479" t="s">
        <v>105</v>
      </c>
      <c r="O479">
        <v>32</v>
      </c>
    </row>
    <row r="480" spans="1:15" x14ac:dyDescent="0.3">
      <c r="A480" s="2">
        <v>43571</v>
      </c>
      <c r="B480" t="s">
        <v>93</v>
      </c>
      <c r="C480">
        <v>2018</v>
      </c>
      <c r="D480" t="s">
        <v>67</v>
      </c>
      <c r="E480">
        <v>10</v>
      </c>
      <c r="F480" t="s">
        <v>14</v>
      </c>
      <c r="G480">
        <v>1</v>
      </c>
      <c r="H480">
        <v>14</v>
      </c>
      <c r="I480">
        <v>34</v>
      </c>
      <c r="J480">
        <v>134</v>
      </c>
      <c r="K480">
        <v>94</v>
      </c>
      <c r="L480">
        <v>8</v>
      </c>
      <c r="M480">
        <v>1</v>
      </c>
      <c r="N480" t="s">
        <v>105</v>
      </c>
      <c r="O480">
        <v>38</v>
      </c>
    </row>
    <row r="481" spans="1:17" x14ac:dyDescent="0.3">
      <c r="A481" s="2">
        <v>43571</v>
      </c>
      <c r="B481" t="s">
        <v>93</v>
      </c>
      <c r="C481">
        <v>2018</v>
      </c>
      <c r="D481" t="s">
        <v>67</v>
      </c>
      <c r="E481">
        <v>10</v>
      </c>
      <c r="F481" t="s">
        <v>14</v>
      </c>
      <c r="G481">
        <v>1</v>
      </c>
      <c r="H481">
        <v>14</v>
      </c>
      <c r="I481">
        <v>34</v>
      </c>
      <c r="J481">
        <v>134</v>
      </c>
      <c r="K481">
        <v>94</v>
      </c>
      <c r="L481">
        <v>8</v>
      </c>
      <c r="M481">
        <v>1</v>
      </c>
      <c r="N481" t="s">
        <v>105</v>
      </c>
      <c r="O481">
        <v>22</v>
      </c>
    </row>
    <row r="482" spans="1:17" x14ac:dyDescent="0.3">
      <c r="A482" s="2">
        <v>43571</v>
      </c>
      <c r="B482" t="s">
        <v>93</v>
      </c>
      <c r="C482">
        <v>2018</v>
      </c>
      <c r="D482" t="s">
        <v>67</v>
      </c>
      <c r="E482">
        <v>10</v>
      </c>
      <c r="F482" t="s">
        <v>14</v>
      </c>
      <c r="G482">
        <v>1</v>
      </c>
      <c r="H482">
        <v>14</v>
      </c>
      <c r="I482">
        <v>34</v>
      </c>
      <c r="J482">
        <v>134</v>
      </c>
      <c r="K482">
        <v>94</v>
      </c>
      <c r="L482">
        <v>8</v>
      </c>
      <c r="M482">
        <v>1</v>
      </c>
      <c r="N482" t="s">
        <v>105</v>
      </c>
      <c r="O482">
        <v>28</v>
      </c>
    </row>
    <row r="483" spans="1:17" x14ac:dyDescent="0.3">
      <c r="A483" s="2">
        <v>43571</v>
      </c>
      <c r="B483" t="s">
        <v>93</v>
      </c>
      <c r="C483">
        <v>2018</v>
      </c>
      <c r="D483" t="s">
        <v>67</v>
      </c>
      <c r="E483">
        <v>10</v>
      </c>
      <c r="F483" t="s">
        <v>14</v>
      </c>
      <c r="G483">
        <v>1</v>
      </c>
      <c r="H483">
        <v>14</v>
      </c>
      <c r="I483">
        <v>34</v>
      </c>
      <c r="J483">
        <v>134</v>
      </c>
      <c r="K483">
        <v>94</v>
      </c>
      <c r="L483">
        <v>8</v>
      </c>
      <c r="M483">
        <v>1</v>
      </c>
      <c r="N483" t="s">
        <v>105</v>
      </c>
      <c r="O483">
        <v>54</v>
      </c>
    </row>
    <row r="484" spans="1:17" x14ac:dyDescent="0.3">
      <c r="A484" s="2">
        <v>43571</v>
      </c>
      <c r="B484" t="s">
        <v>93</v>
      </c>
      <c r="C484">
        <v>2018</v>
      </c>
      <c r="D484" t="s">
        <v>67</v>
      </c>
      <c r="E484">
        <v>10</v>
      </c>
      <c r="F484" t="s">
        <v>14</v>
      </c>
      <c r="G484">
        <v>1</v>
      </c>
      <c r="H484">
        <v>14</v>
      </c>
      <c r="I484">
        <v>34</v>
      </c>
      <c r="J484">
        <v>134</v>
      </c>
      <c r="K484">
        <v>94</v>
      </c>
      <c r="L484">
        <v>8</v>
      </c>
      <c r="M484">
        <v>1</v>
      </c>
      <c r="N484" t="s">
        <v>105</v>
      </c>
      <c r="O484">
        <v>49</v>
      </c>
    </row>
    <row r="485" spans="1:17" x14ac:dyDescent="0.3">
      <c r="A485" s="2">
        <v>43571</v>
      </c>
      <c r="B485" t="s">
        <v>93</v>
      </c>
      <c r="C485">
        <v>2018</v>
      </c>
      <c r="D485" t="s">
        <v>67</v>
      </c>
      <c r="E485">
        <v>10</v>
      </c>
      <c r="F485" t="s">
        <v>14</v>
      </c>
      <c r="G485">
        <v>1</v>
      </c>
      <c r="H485">
        <v>14</v>
      </c>
      <c r="I485">
        <v>34</v>
      </c>
      <c r="J485">
        <v>134</v>
      </c>
      <c r="K485">
        <v>94</v>
      </c>
      <c r="L485">
        <v>8</v>
      </c>
      <c r="M485">
        <v>1</v>
      </c>
      <c r="N485" t="s">
        <v>105</v>
      </c>
      <c r="O485">
        <v>10</v>
      </c>
    </row>
    <row r="486" spans="1:17" x14ac:dyDescent="0.3">
      <c r="A486" s="2">
        <v>43571</v>
      </c>
      <c r="B486" t="s">
        <v>93</v>
      </c>
      <c r="C486">
        <v>2018</v>
      </c>
      <c r="D486" t="s">
        <v>67</v>
      </c>
      <c r="E486">
        <v>10</v>
      </c>
      <c r="F486" t="s">
        <v>14</v>
      </c>
      <c r="G486">
        <v>1</v>
      </c>
      <c r="H486">
        <v>14</v>
      </c>
      <c r="I486">
        <v>34</v>
      </c>
      <c r="J486">
        <v>134</v>
      </c>
      <c r="K486">
        <v>94</v>
      </c>
      <c r="L486">
        <v>8</v>
      </c>
      <c r="M486">
        <v>1</v>
      </c>
      <c r="N486" t="s">
        <v>105</v>
      </c>
      <c r="O486">
        <v>21</v>
      </c>
    </row>
    <row r="487" spans="1:17" x14ac:dyDescent="0.3">
      <c r="A487" s="2">
        <v>43571</v>
      </c>
      <c r="B487" t="s">
        <v>93</v>
      </c>
      <c r="C487">
        <v>2018</v>
      </c>
      <c r="D487" t="s">
        <v>67</v>
      </c>
      <c r="E487">
        <v>10</v>
      </c>
      <c r="F487" t="s">
        <v>14</v>
      </c>
      <c r="G487">
        <v>1</v>
      </c>
      <c r="H487">
        <v>14</v>
      </c>
      <c r="I487">
        <v>34</v>
      </c>
      <c r="J487">
        <v>134</v>
      </c>
      <c r="K487">
        <v>94</v>
      </c>
      <c r="L487">
        <v>8</v>
      </c>
      <c r="M487">
        <v>1</v>
      </c>
      <c r="N487" t="s">
        <v>105</v>
      </c>
      <c r="O487">
        <v>20</v>
      </c>
    </row>
    <row r="488" spans="1:17" x14ac:dyDescent="0.3">
      <c r="A488" s="2">
        <v>43571</v>
      </c>
      <c r="B488" t="s">
        <v>93</v>
      </c>
      <c r="C488">
        <v>2018</v>
      </c>
      <c r="D488" t="s">
        <v>67</v>
      </c>
      <c r="E488">
        <v>10</v>
      </c>
      <c r="F488" t="s">
        <v>14</v>
      </c>
      <c r="G488">
        <v>1</v>
      </c>
      <c r="H488">
        <v>14</v>
      </c>
      <c r="I488">
        <v>34</v>
      </c>
      <c r="J488">
        <v>134</v>
      </c>
      <c r="K488">
        <v>94</v>
      </c>
      <c r="L488">
        <v>8</v>
      </c>
      <c r="M488">
        <v>1</v>
      </c>
      <c r="N488" t="s">
        <v>105</v>
      </c>
      <c r="O488">
        <v>31</v>
      </c>
    </row>
    <row r="489" spans="1:17" x14ac:dyDescent="0.3">
      <c r="A489" s="2">
        <v>43571</v>
      </c>
      <c r="B489" t="s">
        <v>93</v>
      </c>
      <c r="C489">
        <v>2018</v>
      </c>
      <c r="D489" t="s">
        <v>67</v>
      </c>
      <c r="E489">
        <v>10</v>
      </c>
      <c r="F489" t="s">
        <v>14</v>
      </c>
      <c r="G489">
        <v>1</v>
      </c>
      <c r="H489">
        <v>14</v>
      </c>
      <c r="I489">
        <v>34</v>
      </c>
      <c r="J489">
        <v>134</v>
      </c>
      <c r="K489">
        <v>94</v>
      </c>
      <c r="L489">
        <v>8</v>
      </c>
      <c r="M489">
        <v>1</v>
      </c>
      <c r="N489" t="s">
        <v>105</v>
      </c>
      <c r="O489">
        <v>25</v>
      </c>
    </row>
    <row r="490" spans="1:17" x14ac:dyDescent="0.3">
      <c r="A490" s="2">
        <v>43571</v>
      </c>
      <c r="B490" t="s">
        <v>93</v>
      </c>
      <c r="C490">
        <v>2018</v>
      </c>
      <c r="D490" t="s">
        <v>67</v>
      </c>
      <c r="E490">
        <v>10</v>
      </c>
      <c r="F490" t="s">
        <v>14</v>
      </c>
      <c r="G490">
        <v>1</v>
      </c>
      <c r="H490">
        <v>14</v>
      </c>
      <c r="I490">
        <v>34</v>
      </c>
      <c r="J490">
        <v>134</v>
      </c>
      <c r="K490">
        <v>94</v>
      </c>
      <c r="L490">
        <v>8</v>
      </c>
      <c r="M490">
        <v>1</v>
      </c>
      <c r="N490" t="s">
        <v>105</v>
      </c>
      <c r="O490">
        <v>40</v>
      </c>
    </row>
    <row r="491" spans="1:17" x14ac:dyDescent="0.3">
      <c r="A491" s="2">
        <v>43571</v>
      </c>
      <c r="B491" t="s">
        <v>93</v>
      </c>
      <c r="C491">
        <v>2018</v>
      </c>
      <c r="D491" t="s">
        <v>67</v>
      </c>
      <c r="E491">
        <v>10</v>
      </c>
      <c r="F491" t="s">
        <v>14</v>
      </c>
      <c r="G491">
        <v>1</v>
      </c>
      <c r="H491">
        <v>14</v>
      </c>
      <c r="I491">
        <v>34</v>
      </c>
      <c r="J491">
        <v>134</v>
      </c>
      <c r="K491">
        <v>94</v>
      </c>
      <c r="L491">
        <v>8</v>
      </c>
      <c r="M491">
        <v>1</v>
      </c>
      <c r="N491" t="s">
        <v>105</v>
      </c>
      <c r="O491">
        <v>15</v>
      </c>
    </row>
    <row r="492" spans="1:17" x14ac:dyDescent="0.3">
      <c r="A492" s="2">
        <v>43571</v>
      </c>
      <c r="B492" t="s">
        <v>93</v>
      </c>
      <c r="C492">
        <v>2018</v>
      </c>
      <c r="D492" t="s">
        <v>67</v>
      </c>
      <c r="E492">
        <v>10</v>
      </c>
      <c r="F492" t="s">
        <v>14</v>
      </c>
      <c r="G492">
        <v>1</v>
      </c>
      <c r="H492">
        <v>14</v>
      </c>
      <c r="I492">
        <v>34</v>
      </c>
      <c r="J492">
        <v>134</v>
      </c>
      <c r="K492">
        <v>94</v>
      </c>
      <c r="L492">
        <v>8</v>
      </c>
      <c r="M492">
        <v>1</v>
      </c>
      <c r="N492" t="s">
        <v>105</v>
      </c>
      <c r="O492">
        <v>20</v>
      </c>
    </row>
    <row r="493" spans="1:17" x14ac:dyDescent="0.3">
      <c r="A493" s="2">
        <v>43572</v>
      </c>
      <c r="B493" t="s">
        <v>93</v>
      </c>
      <c r="C493">
        <v>2007</v>
      </c>
      <c r="D493" t="s">
        <v>312</v>
      </c>
      <c r="E493">
        <v>1</v>
      </c>
      <c r="F493" t="s">
        <v>14</v>
      </c>
      <c r="G493">
        <v>2</v>
      </c>
      <c r="H493">
        <v>19</v>
      </c>
      <c r="I493">
        <v>20</v>
      </c>
      <c r="J493">
        <v>208</v>
      </c>
      <c r="K493">
        <v>19</v>
      </c>
      <c r="L493">
        <v>9</v>
      </c>
      <c r="M493">
        <v>0</v>
      </c>
      <c r="N493" t="s">
        <v>107</v>
      </c>
      <c r="O493">
        <v>39</v>
      </c>
      <c r="P493">
        <v>5172</v>
      </c>
      <c r="Q493">
        <v>2</v>
      </c>
    </row>
    <row r="494" spans="1:17" x14ac:dyDescent="0.3">
      <c r="A494" s="2">
        <v>43572</v>
      </c>
      <c r="B494" t="s">
        <v>93</v>
      </c>
      <c r="C494">
        <v>2007</v>
      </c>
      <c r="D494" t="s">
        <v>312</v>
      </c>
      <c r="E494">
        <v>1</v>
      </c>
      <c r="F494" t="s">
        <v>14</v>
      </c>
      <c r="G494">
        <v>2</v>
      </c>
      <c r="H494">
        <v>19</v>
      </c>
      <c r="I494">
        <v>20</v>
      </c>
      <c r="J494">
        <v>208</v>
      </c>
      <c r="K494">
        <v>19</v>
      </c>
      <c r="L494">
        <v>9</v>
      </c>
      <c r="M494">
        <v>0</v>
      </c>
      <c r="N494" t="s">
        <v>107</v>
      </c>
      <c r="O494">
        <v>55</v>
      </c>
    </row>
    <row r="495" spans="1:17" x14ac:dyDescent="0.3">
      <c r="A495" s="2">
        <v>43572</v>
      </c>
      <c r="B495" t="s">
        <v>93</v>
      </c>
      <c r="C495">
        <v>2007</v>
      </c>
      <c r="D495" t="s">
        <v>312</v>
      </c>
      <c r="E495">
        <v>1</v>
      </c>
      <c r="F495" t="s">
        <v>14</v>
      </c>
      <c r="G495">
        <v>2</v>
      </c>
      <c r="H495">
        <v>19</v>
      </c>
      <c r="I495">
        <v>20</v>
      </c>
      <c r="J495">
        <v>208</v>
      </c>
      <c r="K495">
        <v>19</v>
      </c>
      <c r="L495">
        <v>9</v>
      </c>
      <c r="M495">
        <v>0</v>
      </c>
      <c r="N495" t="s">
        <v>107</v>
      </c>
      <c r="O495">
        <v>28</v>
      </c>
    </row>
    <row r="496" spans="1:17" x14ac:dyDescent="0.3">
      <c r="A496" s="2">
        <v>43572</v>
      </c>
      <c r="B496" t="s">
        <v>93</v>
      </c>
      <c r="C496">
        <v>2007</v>
      </c>
      <c r="D496" t="s">
        <v>312</v>
      </c>
      <c r="E496">
        <v>1</v>
      </c>
      <c r="F496" t="s">
        <v>14</v>
      </c>
      <c r="G496">
        <v>2</v>
      </c>
      <c r="H496">
        <v>19</v>
      </c>
      <c r="I496">
        <v>20</v>
      </c>
      <c r="J496">
        <v>208</v>
      </c>
      <c r="K496">
        <v>19</v>
      </c>
      <c r="L496">
        <v>9</v>
      </c>
      <c r="M496">
        <v>0</v>
      </c>
      <c r="N496" t="s">
        <v>107</v>
      </c>
      <c r="O496">
        <v>22</v>
      </c>
    </row>
    <row r="497" spans="1:17" x14ac:dyDescent="0.3">
      <c r="A497" s="2">
        <v>43572</v>
      </c>
      <c r="B497" t="s">
        <v>93</v>
      </c>
      <c r="C497">
        <v>2007</v>
      </c>
      <c r="D497" t="s">
        <v>312</v>
      </c>
      <c r="E497">
        <v>1</v>
      </c>
      <c r="F497" t="s">
        <v>14</v>
      </c>
      <c r="G497">
        <v>2</v>
      </c>
      <c r="H497">
        <v>19</v>
      </c>
      <c r="I497">
        <v>20</v>
      </c>
      <c r="J497">
        <v>208</v>
      </c>
      <c r="K497">
        <v>19</v>
      </c>
      <c r="L497">
        <v>9</v>
      </c>
      <c r="M497">
        <v>0</v>
      </c>
      <c r="N497" t="s">
        <v>107</v>
      </c>
      <c r="O497">
        <v>37</v>
      </c>
    </row>
    <row r="498" spans="1:17" x14ac:dyDescent="0.3">
      <c r="A498" s="2">
        <v>43572</v>
      </c>
      <c r="B498" t="s">
        <v>93</v>
      </c>
      <c r="C498">
        <v>2007</v>
      </c>
      <c r="D498" t="s">
        <v>312</v>
      </c>
      <c r="E498">
        <v>1</v>
      </c>
      <c r="F498" t="s">
        <v>14</v>
      </c>
      <c r="G498">
        <v>2</v>
      </c>
      <c r="H498">
        <v>19</v>
      </c>
      <c r="I498">
        <v>20</v>
      </c>
      <c r="J498">
        <v>208</v>
      </c>
      <c r="K498">
        <v>19</v>
      </c>
      <c r="L498">
        <v>9</v>
      </c>
      <c r="M498">
        <v>0</v>
      </c>
      <c r="N498" t="s">
        <v>107</v>
      </c>
      <c r="O498">
        <v>35</v>
      </c>
    </row>
    <row r="499" spans="1:17" x14ac:dyDescent="0.3">
      <c r="A499" s="2">
        <v>43572</v>
      </c>
      <c r="B499" t="s">
        <v>93</v>
      </c>
      <c r="C499">
        <v>2007</v>
      </c>
      <c r="D499" t="s">
        <v>312</v>
      </c>
      <c r="E499">
        <v>1</v>
      </c>
      <c r="F499" t="s">
        <v>14</v>
      </c>
      <c r="G499">
        <v>2</v>
      </c>
      <c r="H499">
        <v>19</v>
      </c>
      <c r="I499">
        <v>20</v>
      </c>
      <c r="J499">
        <v>208</v>
      </c>
      <c r="K499">
        <v>19</v>
      </c>
      <c r="L499">
        <v>9</v>
      </c>
      <c r="M499">
        <v>0</v>
      </c>
      <c r="N499" t="s">
        <v>107</v>
      </c>
      <c r="O499">
        <v>39</v>
      </c>
    </row>
    <row r="500" spans="1:17" x14ac:dyDescent="0.3">
      <c r="A500" s="2">
        <v>43572</v>
      </c>
      <c r="B500" t="s">
        <v>93</v>
      </c>
      <c r="C500">
        <v>2007</v>
      </c>
      <c r="D500" t="s">
        <v>312</v>
      </c>
      <c r="E500">
        <v>1</v>
      </c>
      <c r="F500" t="s">
        <v>14</v>
      </c>
      <c r="G500">
        <v>2</v>
      </c>
      <c r="H500">
        <v>19</v>
      </c>
      <c r="I500">
        <v>20</v>
      </c>
      <c r="J500">
        <v>208</v>
      </c>
      <c r="K500">
        <v>19</v>
      </c>
      <c r="L500">
        <v>9</v>
      </c>
      <c r="M500">
        <v>0</v>
      </c>
      <c r="N500" t="s">
        <v>107</v>
      </c>
      <c r="O500">
        <v>29</v>
      </c>
    </row>
    <row r="501" spans="1:17" x14ac:dyDescent="0.3">
      <c r="A501" s="2">
        <v>43572</v>
      </c>
      <c r="B501" t="s">
        <v>93</v>
      </c>
      <c r="C501">
        <v>2007</v>
      </c>
      <c r="D501" t="s">
        <v>312</v>
      </c>
      <c r="E501">
        <v>1</v>
      </c>
      <c r="F501" t="s">
        <v>14</v>
      </c>
      <c r="G501">
        <v>2</v>
      </c>
      <c r="H501">
        <v>19</v>
      </c>
      <c r="I501">
        <v>20</v>
      </c>
      <c r="J501">
        <v>208</v>
      </c>
      <c r="K501">
        <v>19</v>
      </c>
      <c r="L501">
        <v>9</v>
      </c>
      <c r="M501">
        <v>0</v>
      </c>
      <c r="N501" t="s">
        <v>107</v>
      </c>
      <c r="O501">
        <v>29</v>
      </c>
    </row>
    <row r="502" spans="1:17" x14ac:dyDescent="0.3">
      <c r="A502" s="2">
        <v>43572</v>
      </c>
      <c r="B502" t="s">
        <v>93</v>
      </c>
      <c r="C502">
        <v>2007</v>
      </c>
      <c r="D502" t="s">
        <v>312</v>
      </c>
      <c r="E502">
        <v>1</v>
      </c>
      <c r="F502" t="s">
        <v>14</v>
      </c>
      <c r="G502">
        <v>2</v>
      </c>
      <c r="H502">
        <v>19</v>
      </c>
      <c r="I502">
        <v>20</v>
      </c>
      <c r="J502">
        <v>208</v>
      </c>
      <c r="K502">
        <v>19</v>
      </c>
      <c r="L502">
        <v>9</v>
      </c>
      <c r="M502">
        <v>0</v>
      </c>
      <c r="N502" t="s">
        <v>107</v>
      </c>
      <c r="O502">
        <v>34</v>
      </c>
    </row>
    <row r="503" spans="1:17" x14ac:dyDescent="0.3">
      <c r="A503" s="2">
        <v>43572</v>
      </c>
      <c r="B503" t="s">
        <v>93</v>
      </c>
      <c r="C503">
        <v>2007</v>
      </c>
      <c r="D503" t="s">
        <v>312</v>
      </c>
      <c r="E503">
        <v>1</v>
      </c>
      <c r="F503" t="s">
        <v>14</v>
      </c>
      <c r="G503">
        <v>2</v>
      </c>
      <c r="H503">
        <v>19</v>
      </c>
      <c r="I503">
        <v>20</v>
      </c>
      <c r="J503">
        <v>208</v>
      </c>
      <c r="K503">
        <v>19</v>
      </c>
      <c r="L503">
        <v>9</v>
      </c>
      <c r="M503">
        <v>0</v>
      </c>
      <c r="N503" t="s">
        <v>107</v>
      </c>
      <c r="O503">
        <v>33</v>
      </c>
    </row>
    <row r="504" spans="1:17" x14ac:dyDescent="0.3">
      <c r="A504" s="2">
        <v>43572</v>
      </c>
      <c r="B504" t="s">
        <v>93</v>
      </c>
      <c r="C504">
        <v>2007</v>
      </c>
      <c r="D504" t="s">
        <v>312</v>
      </c>
      <c r="E504">
        <v>1</v>
      </c>
      <c r="F504" t="s">
        <v>14</v>
      </c>
      <c r="G504">
        <v>2</v>
      </c>
      <c r="H504">
        <v>19</v>
      </c>
      <c r="I504">
        <v>20</v>
      </c>
      <c r="J504">
        <v>208</v>
      </c>
      <c r="K504">
        <v>19</v>
      </c>
      <c r="L504">
        <v>9</v>
      </c>
      <c r="M504">
        <v>0</v>
      </c>
      <c r="N504" t="s">
        <v>107</v>
      </c>
      <c r="O504">
        <v>34</v>
      </c>
    </row>
    <row r="505" spans="1:17" x14ac:dyDescent="0.3">
      <c r="A505" s="2">
        <v>43572</v>
      </c>
      <c r="B505" t="s">
        <v>93</v>
      </c>
      <c r="C505">
        <v>2007</v>
      </c>
      <c r="D505" t="s">
        <v>312</v>
      </c>
      <c r="E505">
        <v>1</v>
      </c>
      <c r="F505" t="s">
        <v>14</v>
      </c>
      <c r="G505">
        <v>2</v>
      </c>
      <c r="H505">
        <v>19</v>
      </c>
      <c r="I505">
        <v>20</v>
      </c>
      <c r="J505">
        <v>208</v>
      </c>
      <c r="K505">
        <v>19</v>
      </c>
      <c r="L505">
        <v>9</v>
      </c>
      <c r="M505">
        <v>0</v>
      </c>
      <c r="N505" t="s">
        <v>107</v>
      </c>
      <c r="O505">
        <v>34</v>
      </c>
    </row>
    <row r="506" spans="1:17" x14ac:dyDescent="0.3">
      <c r="A506" s="2">
        <v>43572</v>
      </c>
      <c r="B506" t="s">
        <v>93</v>
      </c>
      <c r="C506">
        <v>2007</v>
      </c>
      <c r="D506" t="s">
        <v>312</v>
      </c>
      <c r="E506">
        <v>1</v>
      </c>
      <c r="F506" t="s">
        <v>14</v>
      </c>
      <c r="G506">
        <v>2</v>
      </c>
      <c r="H506">
        <v>19</v>
      </c>
      <c r="I506">
        <v>20</v>
      </c>
      <c r="J506">
        <v>208</v>
      </c>
      <c r="K506">
        <v>19</v>
      </c>
      <c r="L506">
        <v>9</v>
      </c>
      <c r="M506">
        <v>0</v>
      </c>
      <c r="N506" t="s">
        <v>107</v>
      </c>
      <c r="O506">
        <v>41</v>
      </c>
    </row>
    <row r="507" spans="1:17" x14ac:dyDescent="0.3">
      <c r="A507" s="2">
        <v>43572</v>
      </c>
      <c r="B507" t="s">
        <v>93</v>
      </c>
      <c r="C507">
        <v>2007</v>
      </c>
      <c r="D507" t="s">
        <v>312</v>
      </c>
      <c r="E507">
        <v>1</v>
      </c>
      <c r="F507" t="s">
        <v>14</v>
      </c>
      <c r="G507">
        <v>2</v>
      </c>
      <c r="H507">
        <v>19</v>
      </c>
      <c r="I507">
        <v>20</v>
      </c>
      <c r="J507">
        <v>208</v>
      </c>
      <c r="K507">
        <v>19</v>
      </c>
      <c r="L507">
        <v>9</v>
      </c>
      <c r="M507">
        <v>0</v>
      </c>
      <c r="N507" t="s">
        <v>107</v>
      </c>
      <c r="O507">
        <v>25</v>
      </c>
    </row>
    <row r="508" spans="1:17" x14ac:dyDescent="0.3">
      <c r="A508" s="2">
        <v>43572</v>
      </c>
      <c r="B508" t="s">
        <v>93</v>
      </c>
      <c r="C508">
        <v>2007</v>
      </c>
      <c r="D508" t="s">
        <v>312</v>
      </c>
      <c r="E508">
        <v>1</v>
      </c>
      <c r="F508" t="s">
        <v>14</v>
      </c>
      <c r="G508">
        <v>2</v>
      </c>
      <c r="H508">
        <v>19</v>
      </c>
      <c r="I508">
        <v>20</v>
      </c>
      <c r="J508">
        <v>208</v>
      </c>
      <c r="K508">
        <v>19</v>
      </c>
      <c r="L508">
        <v>9</v>
      </c>
      <c r="M508">
        <v>0</v>
      </c>
      <c r="N508" t="s">
        <v>107</v>
      </c>
      <c r="O508">
        <v>23</v>
      </c>
    </row>
    <row r="509" spans="1:17" x14ac:dyDescent="0.3">
      <c r="A509" s="2">
        <v>43572</v>
      </c>
      <c r="B509" t="s">
        <v>93</v>
      </c>
      <c r="C509">
        <v>2007</v>
      </c>
      <c r="D509" t="s">
        <v>312</v>
      </c>
      <c r="E509">
        <v>1</v>
      </c>
      <c r="F509" t="s">
        <v>14</v>
      </c>
      <c r="G509">
        <v>2</v>
      </c>
      <c r="H509">
        <v>19</v>
      </c>
      <c r="I509">
        <v>20</v>
      </c>
      <c r="J509">
        <v>208</v>
      </c>
      <c r="K509">
        <v>19</v>
      </c>
      <c r="L509">
        <v>9</v>
      </c>
      <c r="M509">
        <v>0</v>
      </c>
      <c r="N509" t="s">
        <v>107</v>
      </c>
      <c r="O509">
        <v>26</v>
      </c>
    </row>
    <row r="510" spans="1:17" x14ac:dyDescent="0.3">
      <c r="A510" s="2">
        <v>43572</v>
      </c>
      <c r="B510" t="s">
        <v>93</v>
      </c>
      <c r="C510">
        <v>2007</v>
      </c>
      <c r="D510" t="s">
        <v>312</v>
      </c>
      <c r="E510">
        <v>1</v>
      </c>
      <c r="F510" t="s">
        <v>14</v>
      </c>
      <c r="G510">
        <v>2</v>
      </c>
      <c r="H510">
        <v>19</v>
      </c>
      <c r="I510">
        <v>20</v>
      </c>
      <c r="J510">
        <v>208</v>
      </c>
      <c r="K510">
        <v>19</v>
      </c>
      <c r="L510">
        <v>9</v>
      </c>
      <c r="M510">
        <v>0</v>
      </c>
      <c r="N510" t="s">
        <v>107</v>
      </c>
      <c r="O510">
        <v>30</v>
      </c>
    </row>
    <row r="511" spans="1:17" x14ac:dyDescent="0.3">
      <c r="A511" s="2">
        <v>43572</v>
      </c>
      <c r="B511" t="s">
        <v>93</v>
      </c>
      <c r="C511">
        <v>2007</v>
      </c>
      <c r="D511" t="s">
        <v>312</v>
      </c>
      <c r="E511">
        <v>1</v>
      </c>
      <c r="F511" t="s">
        <v>14</v>
      </c>
      <c r="G511">
        <v>2</v>
      </c>
      <c r="H511">
        <v>19</v>
      </c>
      <c r="I511">
        <v>20</v>
      </c>
      <c r="J511">
        <v>208</v>
      </c>
      <c r="K511">
        <v>19</v>
      </c>
      <c r="L511">
        <v>9</v>
      </c>
      <c r="M511">
        <v>0</v>
      </c>
      <c r="N511" t="s">
        <v>107</v>
      </c>
      <c r="O511">
        <v>12</v>
      </c>
    </row>
    <row r="512" spans="1:17" x14ac:dyDescent="0.3">
      <c r="A512" s="2">
        <v>43572</v>
      </c>
      <c r="B512" t="s">
        <v>93</v>
      </c>
      <c r="C512">
        <v>2007</v>
      </c>
      <c r="D512" t="s">
        <v>312</v>
      </c>
      <c r="E512">
        <v>2</v>
      </c>
      <c r="F512" t="s">
        <v>14</v>
      </c>
      <c r="G512">
        <v>2</v>
      </c>
      <c r="H512">
        <v>31</v>
      </c>
      <c r="I512">
        <v>20</v>
      </c>
      <c r="J512">
        <v>208</v>
      </c>
      <c r="K512">
        <v>2</v>
      </c>
      <c r="L512">
        <v>4</v>
      </c>
      <c r="M512">
        <v>0</v>
      </c>
      <c r="N512" t="s">
        <v>108</v>
      </c>
      <c r="O512">
        <v>29</v>
      </c>
      <c r="P512">
        <v>5175</v>
      </c>
      <c r="Q512">
        <v>2</v>
      </c>
    </row>
    <row r="513" spans="1:17" x14ac:dyDescent="0.3">
      <c r="A513" s="2">
        <v>43572</v>
      </c>
      <c r="B513" t="s">
        <v>93</v>
      </c>
      <c r="C513">
        <v>2007</v>
      </c>
      <c r="D513" t="s">
        <v>312</v>
      </c>
      <c r="E513">
        <v>2</v>
      </c>
      <c r="F513" t="s">
        <v>14</v>
      </c>
      <c r="G513">
        <v>2</v>
      </c>
      <c r="H513">
        <v>31</v>
      </c>
      <c r="I513">
        <v>20</v>
      </c>
      <c r="J513">
        <v>208</v>
      </c>
      <c r="K513">
        <v>2</v>
      </c>
      <c r="L513">
        <v>4</v>
      </c>
      <c r="M513">
        <v>0</v>
      </c>
      <c r="N513" t="s">
        <v>108</v>
      </c>
      <c r="O513">
        <v>38</v>
      </c>
    </row>
    <row r="514" spans="1:17" x14ac:dyDescent="0.3">
      <c r="A514" s="2">
        <v>43572</v>
      </c>
      <c r="B514" t="s">
        <v>93</v>
      </c>
      <c r="C514">
        <v>2007</v>
      </c>
      <c r="D514" t="s">
        <v>312</v>
      </c>
      <c r="E514">
        <v>3</v>
      </c>
      <c r="F514" t="s">
        <v>14</v>
      </c>
      <c r="G514">
        <v>1</v>
      </c>
      <c r="H514">
        <v>23</v>
      </c>
      <c r="I514">
        <v>15</v>
      </c>
      <c r="J514">
        <v>360</v>
      </c>
      <c r="K514">
        <v>2</v>
      </c>
      <c r="L514">
        <v>2</v>
      </c>
      <c r="M514">
        <v>0</v>
      </c>
      <c r="N514" t="s">
        <v>109</v>
      </c>
      <c r="O514">
        <v>40</v>
      </c>
      <c r="P514">
        <v>5173</v>
      </c>
      <c r="Q514">
        <v>2</v>
      </c>
    </row>
    <row r="515" spans="1:17" x14ac:dyDescent="0.3">
      <c r="A515" s="2">
        <v>43572</v>
      </c>
      <c r="B515" t="s">
        <v>93</v>
      </c>
      <c r="C515">
        <v>2007</v>
      </c>
      <c r="D515" t="s">
        <v>312</v>
      </c>
      <c r="E515">
        <v>3</v>
      </c>
      <c r="F515" t="s">
        <v>14</v>
      </c>
      <c r="G515">
        <v>1</v>
      </c>
      <c r="H515">
        <v>23</v>
      </c>
      <c r="I515">
        <v>15</v>
      </c>
      <c r="J515">
        <v>360</v>
      </c>
      <c r="K515">
        <v>2</v>
      </c>
      <c r="L515">
        <v>2</v>
      </c>
      <c r="M515">
        <v>0</v>
      </c>
      <c r="N515" t="s">
        <v>109</v>
      </c>
      <c r="O515">
        <v>31</v>
      </c>
    </row>
    <row r="516" spans="1:17" x14ac:dyDescent="0.3">
      <c r="A516" s="2">
        <v>43572</v>
      </c>
      <c r="B516" t="s">
        <v>93</v>
      </c>
      <c r="C516">
        <v>2007</v>
      </c>
      <c r="D516" t="s">
        <v>312</v>
      </c>
      <c r="E516">
        <v>4</v>
      </c>
      <c r="F516" t="s">
        <v>14</v>
      </c>
      <c r="G516">
        <v>3</v>
      </c>
      <c r="H516">
        <v>48</v>
      </c>
      <c r="I516">
        <v>30</v>
      </c>
      <c r="J516">
        <v>165</v>
      </c>
      <c r="K516">
        <v>9</v>
      </c>
      <c r="L516">
        <v>21</v>
      </c>
      <c r="M516">
        <v>0</v>
      </c>
      <c r="N516" t="s">
        <v>110</v>
      </c>
      <c r="O516">
        <v>35</v>
      </c>
      <c r="P516">
        <v>5178</v>
      </c>
      <c r="Q516">
        <v>2</v>
      </c>
    </row>
    <row r="517" spans="1:17" x14ac:dyDescent="0.3">
      <c r="A517" s="2">
        <v>43572</v>
      </c>
      <c r="B517" t="s">
        <v>93</v>
      </c>
      <c r="C517">
        <v>2007</v>
      </c>
      <c r="D517" t="s">
        <v>312</v>
      </c>
      <c r="E517">
        <v>4</v>
      </c>
      <c r="F517" t="s">
        <v>14</v>
      </c>
      <c r="G517">
        <v>3</v>
      </c>
      <c r="H517">
        <v>48</v>
      </c>
      <c r="I517">
        <v>30</v>
      </c>
      <c r="J517">
        <v>165</v>
      </c>
      <c r="K517">
        <v>9</v>
      </c>
      <c r="L517">
        <v>21</v>
      </c>
      <c r="M517">
        <v>0</v>
      </c>
      <c r="N517" t="s">
        <v>110</v>
      </c>
      <c r="O517">
        <v>36</v>
      </c>
    </row>
    <row r="518" spans="1:17" x14ac:dyDescent="0.3">
      <c r="A518" s="2">
        <v>43572</v>
      </c>
      <c r="B518" t="s">
        <v>93</v>
      </c>
      <c r="C518">
        <v>2007</v>
      </c>
      <c r="D518" t="s">
        <v>312</v>
      </c>
      <c r="E518">
        <v>4</v>
      </c>
      <c r="F518" t="s">
        <v>14</v>
      </c>
      <c r="G518">
        <v>3</v>
      </c>
      <c r="H518">
        <v>48</v>
      </c>
      <c r="I518">
        <v>30</v>
      </c>
      <c r="J518">
        <v>165</v>
      </c>
      <c r="K518">
        <v>9</v>
      </c>
      <c r="L518">
        <v>21</v>
      </c>
      <c r="M518">
        <v>0</v>
      </c>
      <c r="N518" t="s">
        <v>110</v>
      </c>
      <c r="O518">
        <v>42</v>
      </c>
    </row>
    <row r="519" spans="1:17" x14ac:dyDescent="0.3">
      <c r="A519" s="2">
        <v>43572</v>
      </c>
      <c r="B519" t="s">
        <v>93</v>
      </c>
      <c r="C519">
        <v>2007</v>
      </c>
      <c r="D519" t="s">
        <v>312</v>
      </c>
      <c r="E519">
        <v>4</v>
      </c>
      <c r="F519" t="s">
        <v>14</v>
      </c>
      <c r="G519">
        <v>3</v>
      </c>
      <c r="H519">
        <v>48</v>
      </c>
      <c r="I519">
        <v>30</v>
      </c>
      <c r="J519">
        <v>165</v>
      </c>
      <c r="K519">
        <v>9</v>
      </c>
      <c r="L519">
        <v>21</v>
      </c>
      <c r="M519">
        <v>0</v>
      </c>
      <c r="N519" t="s">
        <v>110</v>
      </c>
      <c r="O519">
        <v>47</v>
      </c>
    </row>
    <row r="520" spans="1:17" x14ac:dyDescent="0.3">
      <c r="A520" s="2">
        <v>43572</v>
      </c>
      <c r="B520" t="s">
        <v>93</v>
      </c>
      <c r="C520">
        <v>2007</v>
      </c>
      <c r="D520" t="s">
        <v>312</v>
      </c>
      <c r="E520">
        <v>4</v>
      </c>
      <c r="F520" t="s">
        <v>14</v>
      </c>
      <c r="G520">
        <v>3</v>
      </c>
      <c r="H520">
        <v>48</v>
      </c>
      <c r="I520">
        <v>30</v>
      </c>
      <c r="J520">
        <v>165</v>
      </c>
      <c r="K520">
        <v>9</v>
      </c>
      <c r="L520">
        <v>21</v>
      </c>
      <c r="M520">
        <v>0</v>
      </c>
      <c r="N520" t="s">
        <v>110</v>
      </c>
      <c r="O520">
        <v>63</v>
      </c>
    </row>
    <row r="521" spans="1:17" x14ac:dyDescent="0.3">
      <c r="A521" s="2">
        <v>43572</v>
      </c>
      <c r="B521" t="s">
        <v>93</v>
      </c>
      <c r="C521">
        <v>2007</v>
      </c>
      <c r="D521" t="s">
        <v>312</v>
      </c>
      <c r="E521">
        <v>4</v>
      </c>
      <c r="F521" t="s">
        <v>14</v>
      </c>
      <c r="G521">
        <v>3</v>
      </c>
      <c r="H521">
        <v>48</v>
      </c>
      <c r="I521">
        <v>30</v>
      </c>
      <c r="J521">
        <v>165</v>
      </c>
      <c r="K521">
        <v>9</v>
      </c>
      <c r="L521">
        <v>21</v>
      </c>
      <c r="M521">
        <v>0</v>
      </c>
      <c r="N521" t="s">
        <v>110</v>
      </c>
      <c r="O521">
        <v>22</v>
      </c>
    </row>
    <row r="522" spans="1:17" x14ac:dyDescent="0.3">
      <c r="A522" s="2">
        <v>43572</v>
      </c>
      <c r="B522" t="s">
        <v>93</v>
      </c>
      <c r="C522">
        <v>2007</v>
      </c>
      <c r="D522" t="s">
        <v>312</v>
      </c>
      <c r="E522">
        <v>4</v>
      </c>
      <c r="F522" t="s">
        <v>14</v>
      </c>
      <c r="G522">
        <v>3</v>
      </c>
      <c r="H522">
        <v>48</v>
      </c>
      <c r="I522">
        <v>30</v>
      </c>
      <c r="J522">
        <v>165</v>
      </c>
      <c r="K522">
        <v>9</v>
      </c>
      <c r="L522">
        <v>21</v>
      </c>
      <c r="M522">
        <v>0</v>
      </c>
      <c r="N522" t="s">
        <v>110</v>
      </c>
      <c r="O522">
        <v>40</v>
      </c>
    </row>
    <row r="523" spans="1:17" x14ac:dyDescent="0.3">
      <c r="A523" s="2">
        <v>43572</v>
      </c>
      <c r="B523" t="s">
        <v>93</v>
      </c>
      <c r="C523">
        <v>2007</v>
      </c>
      <c r="D523" t="s">
        <v>312</v>
      </c>
      <c r="E523">
        <v>4</v>
      </c>
      <c r="F523" t="s">
        <v>14</v>
      </c>
      <c r="G523">
        <v>3</v>
      </c>
      <c r="H523">
        <v>48</v>
      </c>
      <c r="I523">
        <v>30</v>
      </c>
      <c r="J523">
        <v>165</v>
      </c>
      <c r="K523">
        <v>9</v>
      </c>
      <c r="L523">
        <v>21</v>
      </c>
      <c r="M523">
        <v>0</v>
      </c>
      <c r="N523" t="s">
        <v>110</v>
      </c>
      <c r="O523">
        <v>48</v>
      </c>
    </row>
    <row r="524" spans="1:17" x14ac:dyDescent="0.3">
      <c r="A524" s="2">
        <v>43572</v>
      </c>
      <c r="B524" t="s">
        <v>93</v>
      </c>
      <c r="C524">
        <v>2007</v>
      </c>
      <c r="D524" t="s">
        <v>312</v>
      </c>
      <c r="E524">
        <v>4</v>
      </c>
      <c r="F524" t="s">
        <v>14</v>
      </c>
      <c r="G524">
        <v>3</v>
      </c>
      <c r="H524">
        <v>48</v>
      </c>
      <c r="I524">
        <v>30</v>
      </c>
      <c r="J524">
        <v>165</v>
      </c>
      <c r="K524">
        <v>9</v>
      </c>
      <c r="L524">
        <v>21</v>
      </c>
      <c r="M524">
        <v>0</v>
      </c>
      <c r="N524" t="s">
        <v>110</v>
      </c>
      <c r="O524">
        <v>39</v>
      </c>
    </row>
    <row r="525" spans="1:17" x14ac:dyDescent="0.3">
      <c r="A525" s="2">
        <v>43572</v>
      </c>
      <c r="B525" t="s">
        <v>93</v>
      </c>
      <c r="C525">
        <v>2007</v>
      </c>
      <c r="D525" t="s">
        <v>312</v>
      </c>
      <c r="E525">
        <v>5</v>
      </c>
      <c r="F525" t="s">
        <v>14</v>
      </c>
      <c r="G525">
        <v>3</v>
      </c>
      <c r="H525">
        <v>41</v>
      </c>
      <c r="I525">
        <v>30</v>
      </c>
      <c r="J525">
        <v>165</v>
      </c>
      <c r="K525">
        <v>56</v>
      </c>
      <c r="L525">
        <v>19</v>
      </c>
      <c r="M525">
        <v>0</v>
      </c>
      <c r="N525" t="s">
        <v>111</v>
      </c>
      <c r="O525">
        <v>31</v>
      </c>
      <c r="P525">
        <v>5177</v>
      </c>
      <c r="Q525">
        <v>2</v>
      </c>
    </row>
    <row r="526" spans="1:17" x14ac:dyDescent="0.3">
      <c r="A526" s="2">
        <v>43572</v>
      </c>
      <c r="B526" t="s">
        <v>93</v>
      </c>
      <c r="C526">
        <v>2007</v>
      </c>
      <c r="D526" t="s">
        <v>312</v>
      </c>
      <c r="E526">
        <v>5</v>
      </c>
      <c r="F526" t="s">
        <v>14</v>
      </c>
      <c r="G526">
        <v>3</v>
      </c>
      <c r="H526">
        <v>41</v>
      </c>
      <c r="I526">
        <v>30</v>
      </c>
      <c r="J526">
        <v>165</v>
      </c>
      <c r="K526">
        <v>56</v>
      </c>
      <c r="L526">
        <v>19</v>
      </c>
      <c r="M526">
        <v>0</v>
      </c>
      <c r="N526" t="s">
        <v>111</v>
      </c>
      <c r="O526">
        <v>22</v>
      </c>
    </row>
    <row r="527" spans="1:17" x14ac:dyDescent="0.3">
      <c r="A527" s="2">
        <v>43572</v>
      </c>
      <c r="B527" t="s">
        <v>93</v>
      </c>
      <c r="C527">
        <v>2007</v>
      </c>
      <c r="D527" t="s">
        <v>312</v>
      </c>
      <c r="E527">
        <v>5</v>
      </c>
      <c r="F527" t="s">
        <v>14</v>
      </c>
      <c r="G527">
        <v>3</v>
      </c>
      <c r="H527">
        <v>41</v>
      </c>
      <c r="I527">
        <v>30</v>
      </c>
      <c r="J527">
        <v>165</v>
      </c>
      <c r="K527">
        <v>56</v>
      </c>
      <c r="L527">
        <v>19</v>
      </c>
      <c r="M527">
        <v>0</v>
      </c>
      <c r="N527" t="s">
        <v>111</v>
      </c>
      <c r="O527">
        <v>27</v>
      </c>
    </row>
    <row r="528" spans="1:17" x14ac:dyDescent="0.3">
      <c r="A528" s="2">
        <v>43572</v>
      </c>
      <c r="B528" t="s">
        <v>93</v>
      </c>
      <c r="C528">
        <v>2007</v>
      </c>
      <c r="D528" t="s">
        <v>312</v>
      </c>
      <c r="E528">
        <v>5</v>
      </c>
      <c r="F528" t="s">
        <v>14</v>
      </c>
      <c r="G528">
        <v>3</v>
      </c>
      <c r="H528">
        <v>41</v>
      </c>
      <c r="I528">
        <v>30</v>
      </c>
      <c r="J528">
        <v>165</v>
      </c>
      <c r="K528">
        <v>56</v>
      </c>
      <c r="L528">
        <v>19</v>
      </c>
      <c r="M528">
        <v>0</v>
      </c>
      <c r="N528" t="s">
        <v>111</v>
      </c>
      <c r="O528">
        <v>17</v>
      </c>
    </row>
    <row r="529" spans="1:15" x14ac:dyDescent="0.3">
      <c r="A529" s="2">
        <v>43572</v>
      </c>
      <c r="B529" t="s">
        <v>93</v>
      </c>
      <c r="C529">
        <v>2007</v>
      </c>
      <c r="D529" t="s">
        <v>312</v>
      </c>
      <c r="E529">
        <v>5</v>
      </c>
      <c r="F529" t="s">
        <v>14</v>
      </c>
      <c r="G529">
        <v>3</v>
      </c>
      <c r="H529">
        <v>41</v>
      </c>
      <c r="I529">
        <v>30</v>
      </c>
      <c r="J529">
        <v>165</v>
      </c>
      <c r="K529">
        <v>56</v>
      </c>
      <c r="L529">
        <v>19</v>
      </c>
      <c r="M529">
        <v>0</v>
      </c>
      <c r="N529" t="s">
        <v>111</v>
      </c>
      <c r="O529">
        <v>34</v>
      </c>
    </row>
    <row r="530" spans="1:15" x14ac:dyDescent="0.3">
      <c r="A530" s="2">
        <v>43572</v>
      </c>
      <c r="B530" t="s">
        <v>93</v>
      </c>
      <c r="C530">
        <v>2007</v>
      </c>
      <c r="D530" t="s">
        <v>312</v>
      </c>
      <c r="E530">
        <v>5</v>
      </c>
      <c r="F530" t="s">
        <v>14</v>
      </c>
      <c r="G530">
        <v>3</v>
      </c>
      <c r="H530">
        <v>41</v>
      </c>
      <c r="I530">
        <v>30</v>
      </c>
      <c r="J530">
        <v>165</v>
      </c>
      <c r="K530">
        <v>56</v>
      </c>
      <c r="L530">
        <v>19</v>
      </c>
      <c r="M530">
        <v>0</v>
      </c>
      <c r="N530" t="s">
        <v>111</v>
      </c>
      <c r="O530">
        <v>35</v>
      </c>
    </row>
    <row r="531" spans="1:15" x14ac:dyDescent="0.3">
      <c r="A531" s="2">
        <v>43572</v>
      </c>
      <c r="B531" t="s">
        <v>93</v>
      </c>
      <c r="C531">
        <v>2007</v>
      </c>
      <c r="D531" t="s">
        <v>312</v>
      </c>
      <c r="E531">
        <v>5</v>
      </c>
      <c r="F531" t="s">
        <v>14</v>
      </c>
      <c r="G531">
        <v>3</v>
      </c>
      <c r="H531">
        <v>41</v>
      </c>
      <c r="I531">
        <v>30</v>
      </c>
      <c r="J531">
        <v>165</v>
      </c>
      <c r="K531">
        <v>56</v>
      </c>
      <c r="L531">
        <v>19</v>
      </c>
      <c r="M531">
        <v>0</v>
      </c>
      <c r="N531" t="s">
        <v>111</v>
      </c>
      <c r="O531">
        <v>39</v>
      </c>
    </row>
    <row r="532" spans="1:15" x14ac:dyDescent="0.3">
      <c r="A532" s="2">
        <v>43572</v>
      </c>
      <c r="B532" t="s">
        <v>93</v>
      </c>
      <c r="C532">
        <v>2007</v>
      </c>
      <c r="D532" t="s">
        <v>312</v>
      </c>
      <c r="E532">
        <v>5</v>
      </c>
      <c r="F532" t="s">
        <v>14</v>
      </c>
      <c r="G532">
        <v>3</v>
      </c>
      <c r="H532">
        <v>41</v>
      </c>
      <c r="I532">
        <v>30</v>
      </c>
      <c r="J532">
        <v>165</v>
      </c>
      <c r="K532">
        <v>56</v>
      </c>
      <c r="L532">
        <v>19</v>
      </c>
      <c r="M532">
        <v>0</v>
      </c>
      <c r="N532" t="s">
        <v>111</v>
      </c>
      <c r="O532">
        <v>32</v>
      </c>
    </row>
    <row r="533" spans="1:15" x14ac:dyDescent="0.3">
      <c r="A533" s="2">
        <v>43572</v>
      </c>
      <c r="B533" t="s">
        <v>93</v>
      </c>
      <c r="C533">
        <v>2007</v>
      </c>
      <c r="D533" t="s">
        <v>312</v>
      </c>
      <c r="E533">
        <v>5</v>
      </c>
      <c r="F533" t="s">
        <v>14</v>
      </c>
      <c r="G533">
        <v>3</v>
      </c>
      <c r="H533">
        <v>41</v>
      </c>
      <c r="I533">
        <v>30</v>
      </c>
      <c r="J533">
        <v>165</v>
      </c>
      <c r="K533">
        <v>56</v>
      </c>
      <c r="L533">
        <v>19</v>
      </c>
      <c r="M533">
        <v>0</v>
      </c>
      <c r="N533" t="s">
        <v>111</v>
      </c>
      <c r="O533">
        <v>35</v>
      </c>
    </row>
    <row r="534" spans="1:15" x14ac:dyDescent="0.3">
      <c r="A534" s="2">
        <v>43572</v>
      </c>
      <c r="B534" t="s">
        <v>93</v>
      </c>
      <c r="C534">
        <v>2007</v>
      </c>
      <c r="D534" t="s">
        <v>312</v>
      </c>
      <c r="E534">
        <v>5</v>
      </c>
      <c r="F534" t="s">
        <v>14</v>
      </c>
      <c r="G534">
        <v>3</v>
      </c>
      <c r="H534">
        <v>41</v>
      </c>
      <c r="I534">
        <v>30</v>
      </c>
      <c r="J534">
        <v>165</v>
      </c>
      <c r="K534">
        <v>56</v>
      </c>
      <c r="L534">
        <v>19</v>
      </c>
      <c r="M534">
        <v>0</v>
      </c>
      <c r="N534" t="s">
        <v>111</v>
      </c>
      <c r="O534">
        <v>32</v>
      </c>
    </row>
    <row r="535" spans="1:15" x14ac:dyDescent="0.3">
      <c r="A535" s="2">
        <v>43572</v>
      </c>
      <c r="B535" t="s">
        <v>93</v>
      </c>
      <c r="C535">
        <v>2007</v>
      </c>
      <c r="D535" t="s">
        <v>312</v>
      </c>
      <c r="E535">
        <v>5</v>
      </c>
      <c r="F535" t="s">
        <v>14</v>
      </c>
      <c r="G535">
        <v>3</v>
      </c>
      <c r="H535">
        <v>41</v>
      </c>
      <c r="I535">
        <v>30</v>
      </c>
      <c r="J535">
        <v>165</v>
      </c>
      <c r="K535">
        <v>56</v>
      </c>
      <c r="L535">
        <v>19</v>
      </c>
      <c r="M535">
        <v>0</v>
      </c>
      <c r="N535" t="s">
        <v>111</v>
      </c>
      <c r="O535">
        <v>48</v>
      </c>
    </row>
    <row r="536" spans="1:15" x14ac:dyDescent="0.3">
      <c r="A536" s="2">
        <v>43572</v>
      </c>
      <c r="B536" t="s">
        <v>93</v>
      </c>
      <c r="C536">
        <v>2007</v>
      </c>
      <c r="D536" t="s">
        <v>312</v>
      </c>
      <c r="E536">
        <v>5</v>
      </c>
      <c r="F536" t="s">
        <v>14</v>
      </c>
      <c r="G536">
        <v>3</v>
      </c>
      <c r="H536">
        <v>41</v>
      </c>
      <c r="I536">
        <v>30</v>
      </c>
      <c r="J536">
        <v>165</v>
      </c>
      <c r="K536">
        <v>56</v>
      </c>
      <c r="L536">
        <v>19</v>
      </c>
      <c r="M536">
        <v>0</v>
      </c>
      <c r="N536" t="s">
        <v>111</v>
      </c>
      <c r="O536">
        <v>38</v>
      </c>
    </row>
    <row r="537" spans="1:15" x14ac:dyDescent="0.3">
      <c r="A537" s="2">
        <v>43572</v>
      </c>
      <c r="B537" t="s">
        <v>93</v>
      </c>
      <c r="C537">
        <v>2007</v>
      </c>
      <c r="D537" t="s">
        <v>312</v>
      </c>
      <c r="E537">
        <v>5</v>
      </c>
      <c r="F537" t="s">
        <v>14</v>
      </c>
      <c r="G537">
        <v>3</v>
      </c>
      <c r="H537">
        <v>41</v>
      </c>
      <c r="I537">
        <v>30</v>
      </c>
      <c r="J537">
        <v>165</v>
      </c>
      <c r="K537">
        <v>56</v>
      </c>
      <c r="L537">
        <v>19</v>
      </c>
      <c r="M537">
        <v>0</v>
      </c>
      <c r="N537" t="s">
        <v>111</v>
      </c>
      <c r="O537">
        <v>35</v>
      </c>
    </row>
    <row r="538" spans="1:15" x14ac:dyDescent="0.3">
      <c r="A538" s="2">
        <v>43572</v>
      </c>
      <c r="B538" t="s">
        <v>93</v>
      </c>
      <c r="C538">
        <v>2007</v>
      </c>
      <c r="D538" t="s">
        <v>312</v>
      </c>
      <c r="E538">
        <v>5</v>
      </c>
      <c r="F538" t="s">
        <v>14</v>
      </c>
      <c r="G538">
        <v>3</v>
      </c>
      <c r="H538">
        <v>41</v>
      </c>
      <c r="I538">
        <v>30</v>
      </c>
      <c r="J538">
        <v>165</v>
      </c>
      <c r="K538">
        <v>56</v>
      </c>
      <c r="L538">
        <v>19</v>
      </c>
      <c r="M538">
        <v>0</v>
      </c>
      <c r="N538" t="s">
        <v>111</v>
      </c>
      <c r="O538">
        <v>25</v>
      </c>
    </row>
    <row r="539" spans="1:15" x14ac:dyDescent="0.3">
      <c r="A539" s="2">
        <v>43572</v>
      </c>
      <c r="B539" t="s">
        <v>93</v>
      </c>
      <c r="C539">
        <v>2007</v>
      </c>
      <c r="D539" t="s">
        <v>312</v>
      </c>
      <c r="E539">
        <v>5</v>
      </c>
      <c r="F539" t="s">
        <v>14</v>
      </c>
      <c r="G539">
        <v>3</v>
      </c>
      <c r="H539">
        <v>41</v>
      </c>
      <c r="I539">
        <v>30</v>
      </c>
      <c r="J539">
        <v>165</v>
      </c>
      <c r="K539">
        <v>56</v>
      </c>
      <c r="L539">
        <v>19</v>
      </c>
      <c r="M539">
        <v>0</v>
      </c>
      <c r="N539" t="s">
        <v>111</v>
      </c>
      <c r="O539">
        <v>37</v>
      </c>
    </row>
    <row r="540" spans="1:15" x14ac:dyDescent="0.3">
      <c r="A540" s="2">
        <v>43572</v>
      </c>
      <c r="B540" t="s">
        <v>93</v>
      </c>
      <c r="C540">
        <v>2007</v>
      </c>
      <c r="D540" t="s">
        <v>312</v>
      </c>
      <c r="E540">
        <v>5</v>
      </c>
      <c r="F540" t="s">
        <v>14</v>
      </c>
      <c r="G540">
        <v>3</v>
      </c>
      <c r="H540">
        <v>41</v>
      </c>
      <c r="I540">
        <v>30</v>
      </c>
      <c r="J540">
        <v>165</v>
      </c>
      <c r="K540">
        <v>56</v>
      </c>
      <c r="L540">
        <v>19</v>
      </c>
      <c r="M540">
        <v>0</v>
      </c>
      <c r="N540" t="s">
        <v>111</v>
      </c>
      <c r="O540">
        <v>39</v>
      </c>
    </row>
    <row r="541" spans="1:15" x14ac:dyDescent="0.3">
      <c r="A541" s="2">
        <v>43572</v>
      </c>
      <c r="B541" t="s">
        <v>93</v>
      </c>
      <c r="C541">
        <v>2007</v>
      </c>
      <c r="D541" t="s">
        <v>312</v>
      </c>
      <c r="E541">
        <v>5</v>
      </c>
      <c r="F541" t="s">
        <v>14</v>
      </c>
      <c r="G541">
        <v>3</v>
      </c>
      <c r="H541">
        <v>41</v>
      </c>
      <c r="I541">
        <v>30</v>
      </c>
      <c r="J541">
        <v>165</v>
      </c>
      <c r="K541">
        <v>56</v>
      </c>
      <c r="L541">
        <v>19</v>
      </c>
      <c r="M541">
        <v>0</v>
      </c>
      <c r="N541" t="s">
        <v>111</v>
      </c>
      <c r="O541">
        <v>35</v>
      </c>
    </row>
    <row r="542" spans="1:15" x14ac:dyDescent="0.3">
      <c r="A542" s="2">
        <v>43572</v>
      </c>
      <c r="B542" t="s">
        <v>93</v>
      </c>
      <c r="C542">
        <v>2007</v>
      </c>
      <c r="D542" t="s">
        <v>312</v>
      </c>
      <c r="E542">
        <v>5</v>
      </c>
      <c r="F542" t="s">
        <v>14</v>
      </c>
      <c r="G542">
        <v>3</v>
      </c>
      <c r="H542">
        <v>41</v>
      </c>
      <c r="I542">
        <v>30</v>
      </c>
      <c r="J542">
        <v>165</v>
      </c>
      <c r="K542">
        <v>56</v>
      </c>
      <c r="L542">
        <v>19</v>
      </c>
      <c r="M542">
        <v>0</v>
      </c>
      <c r="N542" t="s">
        <v>111</v>
      </c>
      <c r="O542">
        <v>31</v>
      </c>
    </row>
    <row r="543" spans="1:15" x14ac:dyDescent="0.3">
      <c r="A543" s="2">
        <v>43572</v>
      </c>
      <c r="B543" t="s">
        <v>93</v>
      </c>
      <c r="C543">
        <v>2007</v>
      </c>
      <c r="D543" t="s">
        <v>312</v>
      </c>
      <c r="E543">
        <v>5</v>
      </c>
      <c r="F543" t="s">
        <v>14</v>
      </c>
      <c r="G543">
        <v>3</v>
      </c>
      <c r="H543">
        <v>41</v>
      </c>
      <c r="I543">
        <v>30</v>
      </c>
      <c r="J543">
        <v>165</v>
      </c>
      <c r="K543">
        <v>56</v>
      </c>
      <c r="L543">
        <v>19</v>
      </c>
      <c r="M543">
        <v>0</v>
      </c>
      <c r="N543" t="s">
        <v>111</v>
      </c>
      <c r="O543">
        <v>22</v>
      </c>
    </row>
    <row r="544" spans="1:15" x14ac:dyDescent="0.3">
      <c r="A544" s="2">
        <v>43572</v>
      </c>
      <c r="B544" t="s">
        <v>93</v>
      </c>
      <c r="C544">
        <v>2007</v>
      </c>
      <c r="D544" t="s">
        <v>312</v>
      </c>
      <c r="E544">
        <v>5</v>
      </c>
      <c r="F544" t="s">
        <v>14</v>
      </c>
      <c r="G544">
        <v>3</v>
      </c>
      <c r="H544">
        <v>41</v>
      </c>
      <c r="I544">
        <v>30</v>
      </c>
      <c r="J544">
        <v>165</v>
      </c>
      <c r="K544">
        <v>56</v>
      </c>
      <c r="L544">
        <v>19</v>
      </c>
      <c r="M544">
        <v>0</v>
      </c>
      <c r="N544" t="s">
        <v>111</v>
      </c>
      <c r="O544">
        <v>39</v>
      </c>
    </row>
    <row r="545" spans="1:17" x14ac:dyDescent="0.3">
      <c r="A545" s="2">
        <v>43572</v>
      </c>
      <c r="B545" t="s">
        <v>93</v>
      </c>
      <c r="C545">
        <v>2007</v>
      </c>
      <c r="D545" t="s">
        <v>312</v>
      </c>
      <c r="E545">
        <v>5</v>
      </c>
      <c r="F545" t="s">
        <v>14</v>
      </c>
      <c r="G545">
        <v>3</v>
      </c>
      <c r="H545">
        <v>41</v>
      </c>
      <c r="I545">
        <v>30</v>
      </c>
      <c r="J545">
        <v>165</v>
      </c>
      <c r="K545">
        <v>56</v>
      </c>
      <c r="L545">
        <v>19</v>
      </c>
      <c r="M545">
        <v>0</v>
      </c>
      <c r="N545" t="s">
        <v>111</v>
      </c>
      <c r="O545">
        <v>35</v>
      </c>
    </row>
    <row r="546" spans="1:17" x14ac:dyDescent="0.3">
      <c r="A546" s="2">
        <v>43572</v>
      </c>
      <c r="B546" t="s">
        <v>93</v>
      </c>
      <c r="C546">
        <v>2007</v>
      </c>
      <c r="D546" t="s">
        <v>312</v>
      </c>
      <c r="E546">
        <v>5</v>
      </c>
      <c r="F546" t="s">
        <v>14</v>
      </c>
      <c r="G546">
        <v>3</v>
      </c>
      <c r="H546">
        <v>41</v>
      </c>
      <c r="I546">
        <v>30</v>
      </c>
      <c r="J546">
        <v>165</v>
      </c>
      <c r="K546">
        <v>56</v>
      </c>
      <c r="L546">
        <v>19</v>
      </c>
      <c r="M546">
        <v>0</v>
      </c>
      <c r="N546" t="s">
        <v>111</v>
      </c>
      <c r="O546">
        <v>32</v>
      </c>
    </row>
    <row r="547" spans="1:17" x14ac:dyDescent="0.3">
      <c r="A547" s="2">
        <v>43572</v>
      </c>
      <c r="B547" t="s">
        <v>93</v>
      </c>
      <c r="C547">
        <v>2007</v>
      </c>
      <c r="D547" t="s">
        <v>312</v>
      </c>
      <c r="E547">
        <v>5</v>
      </c>
      <c r="F547" t="s">
        <v>14</v>
      </c>
      <c r="G547">
        <v>3</v>
      </c>
      <c r="H547">
        <v>41</v>
      </c>
      <c r="I547">
        <v>30</v>
      </c>
      <c r="J547">
        <v>165</v>
      </c>
      <c r="K547">
        <v>56</v>
      </c>
      <c r="L547">
        <v>19</v>
      </c>
      <c r="M547">
        <v>0</v>
      </c>
      <c r="N547" t="s">
        <v>111</v>
      </c>
      <c r="O547">
        <v>35</v>
      </c>
    </row>
    <row r="548" spans="1:17" x14ac:dyDescent="0.3">
      <c r="A548" s="2">
        <v>43572</v>
      </c>
      <c r="B548" t="s">
        <v>93</v>
      </c>
      <c r="C548">
        <v>2007</v>
      </c>
      <c r="D548" t="s">
        <v>312</v>
      </c>
      <c r="E548">
        <v>5</v>
      </c>
      <c r="F548" t="s">
        <v>14</v>
      </c>
      <c r="G548">
        <v>3</v>
      </c>
      <c r="H548">
        <v>41</v>
      </c>
      <c r="I548">
        <v>30</v>
      </c>
      <c r="J548">
        <v>165</v>
      </c>
      <c r="K548">
        <v>56</v>
      </c>
      <c r="L548">
        <v>19</v>
      </c>
      <c r="M548">
        <v>0</v>
      </c>
      <c r="N548" t="s">
        <v>111</v>
      </c>
      <c r="O548">
        <v>43</v>
      </c>
    </row>
    <row r="549" spans="1:17" x14ac:dyDescent="0.3">
      <c r="A549" s="2">
        <v>43572</v>
      </c>
      <c r="B549" t="s">
        <v>93</v>
      </c>
      <c r="C549">
        <v>2007</v>
      </c>
      <c r="D549" t="s">
        <v>312</v>
      </c>
      <c r="E549">
        <v>5</v>
      </c>
      <c r="F549" t="s">
        <v>14</v>
      </c>
      <c r="G549">
        <v>3</v>
      </c>
      <c r="H549">
        <v>41</v>
      </c>
      <c r="I549">
        <v>30</v>
      </c>
      <c r="J549">
        <v>165</v>
      </c>
      <c r="K549">
        <v>56</v>
      </c>
      <c r="L549">
        <v>19</v>
      </c>
      <c r="M549">
        <v>0</v>
      </c>
      <c r="N549" t="s">
        <v>111</v>
      </c>
      <c r="O549">
        <v>22</v>
      </c>
    </row>
    <row r="550" spans="1:17" x14ac:dyDescent="0.3">
      <c r="A550" s="2">
        <v>43572</v>
      </c>
      <c r="B550" t="s">
        <v>93</v>
      </c>
      <c r="C550">
        <v>2007</v>
      </c>
      <c r="D550" t="s">
        <v>312</v>
      </c>
      <c r="E550">
        <v>6</v>
      </c>
      <c r="F550" t="s">
        <v>14</v>
      </c>
      <c r="G550">
        <v>1</v>
      </c>
      <c r="H550">
        <v>49</v>
      </c>
      <c r="I550">
        <v>18</v>
      </c>
      <c r="J550">
        <v>360</v>
      </c>
      <c r="K550">
        <v>0</v>
      </c>
      <c r="L550">
        <v>0</v>
      </c>
      <c r="M550">
        <v>0</v>
      </c>
      <c r="N550" t="s">
        <v>112</v>
      </c>
      <c r="P550">
        <v>5179</v>
      </c>
      <c r="Q550">
        <v>2</v>
      </c>
    </row>
    <row r="551" spans="1:17" x14ac:dyDescent="0.3">
      <c r="A551" s="2">
        <v>43572</v>
      </c>
      <c r="B551" t="s">
        <v>93</v>
      </c>
      <c r="C551">
        <v>2007</v>
      </c>
      <c r="D551" t="s">
        <v>312</v>
      </c>
      <c r="E551">
        <v>7</v>
      </c>
      <c r="F551" t="s">
        <v>14</v>
      </c>
      <c r="G551">
        <v>3</v>
      </c>
      <c r="H551">
        <v>67</v>
      </c>
      <c r="I551">
        <v>21</v>
      </c>
      <c r="J551">
        <v>208</v>
      </c>
      <c r="K551">
        <v>1</v>
      </c>
      <c r="L551">
        <v>1</v>
      </c>
      <c r="M551">
        <v>0</v>
      </c>
      <c r="N551" t="s">
        <v>113</v>
      </c>
      <c r="O551">
        <v>39</v>
      </c>
      <c r="P551">
        <v>5180</v>
      </c>
      <c r="Q551">
        <v>2</v>
      </c>
    </row>
    <row r="552" spans="1:17" x14ac:dyDescent="0.3">
      <c r="A552" s="2">
        <v>43572</v>
      </c>
      <c r="B552" t="s">
        <v>93</v>
      </c>
      <c r="C552">
        <v>2007</v>
      </c>
      <c r="D552" t="s">
        <v>312</v>
      </c>
      <c r="E552">
        <v>8</v>
      </c>
      <c r="F552" t="s">
        <v>14</v>
      </c>
      <c r="G552">
        <v>1</v>
      </c>
      <c r="H552">
        <v>26</v>
      </c>
      <c r="I552">
        <v>17</v>
      </c>
      <c r="J552">
        <v>360</v>
      </c>
      <c r="K552">
        <v>1</v>
      </c>
      <c r="L552">
        <v>0</v>
      </c>
      <c r="M552">
        <v>0</v>
      </c>
      <c r="N552" t="s">
        <v>143</v>
      </c>
      <c r="O552">
        <v>69</v>
      </c>
      <c r="P552">
        <v>5174</v>
      </c>
      <c r="Q552">
        <v>2</v>
      </c>
    </row>
    <row r="553" spans="1:17" x14ac:dyDescent="0.3">
      <c r="A553" s="2">
        <v>43572</v>
      </c>
      <c r="B553" t="s">
        <v>93</v>
      </c>
      <c r="C553">
        <v>2007</v>
      </c>
      <c r="D553" t="s">
        <v>312</v>
      </c>
      <c r="E553">
        <v>9</v>
      </c>
      <c r="F553" t="s">
        <v>14</v>
      </c>
      <c r="G553">
        <v>1</v>
      </c>
      <c r="H553">
        <v>35</v>
      </c>
      <c r="I553">
        <v>20</v>
      </c>
      <c r="J553">
        <v>208</v>
      </c>
      <c r="K553">
        <v>1</v>
      </c>
      <c r="L553">
        <v>7</v>
      </c>
      <c r="M553">
        <v>0</v>
      </c>
      <c r="N553" t="s">
        <v>114</v>
      </c>
      <c r="O553">
        <v>18</v>
      </c>
      <c r="P553">
        <v>5176</v>
      </c>
      <c r="Q553">
        <v>2</v>
      </c>
    </row>
    <row r="554" spans="1:17" x14ac:dyDescent="0.3">
      <c r="A554" s="2">
        <v>43572</v>
      </c>
      <c r="B554" t="s">
        <v>93</v>
      </c>
      <c r="C554">
        <v>2007</v>
      </c>
      <c r="D554" t="s">
        <v>312</v>
      </c>
      <c r="E554">
        <v>10</v>
      </c>
      <c r="F554" t="s">
        <v>14</v>
      </c>
      <c r="G554">
        <v>2</v>
      </c>
      <c r="H554">
        <v>3</v>
      </c>
      <c r="I554">
        <v>19</v>
      </c>
      <c r="J554">
        <v>208</v>
      </c>
      <c r="K554">
        <v>65</v>
      </c>
      <c r="L554">
        <v>5</v>
      </c>
      <c r="M554">
        <v>0</v>
      </c>
      <c r="N554" t="s">
        <v>115</v>
      </c>
      <c r="O554">
        <v>37</v>
      </c>
      <c r="P554">
        <v>5171</v>
      </c>
      <c r="Q554">
        <v>2</v>
      </c>
    </row>
    <row r="555" spans="1:17" x14ac:dyDescent="0.3">
      <c r="A555" s="2">
        <v>43572</v>
      </c>
      <c r="B555" t="s">
        <v>93</v>
      </c>
      <c r="C555">
        <v>2007</v>
      </c>
      <c r="D555" t="s">
        <v>312</v>
      </c>
      <c r="E555">
        <v>10</v>
      </c>
      <c r="F555" t="s">
        <v>14</v>
      </c>
      <c r="G555">
        <v>2</v>
      </c>
      <c r="H555">
        <v>3</v>
      </c>
      <c r="I555">
        <v>19</v>
      </c>
      <c r="J555">
        <v>208</v>
      </c>
      <c r="K555">
        <v>65</v>
      </c>
      <c r="L555">
        <v>5</v>
      </c>
      <c r="M555">
        <v>0</v>
      </c>
      <c r="N555" t="s">
        <v>115</v>
      </c>
      <c r="O555">
        <v>36</v>
      </c>
    </row>
    <row r="556" spans="1:17" x14ac:dyDescent="0.3">
      <c r="A556" s="2">
        <v>43572</v>
      </c>
      <c r="B556" t="s">
        <v>93</v>
      </c>
      <c r="C556">
        <v>2007</v>
      </c>
      <c r="D556" t="s">
        <v>312</v>
      </c>
      <c r="E556">
        <v>10</v>
      </c>
      <c r="F556" t="s">
        <v>14</v>
      </c>
      <c r="G556">
        <v>2</v>
      </c>
      <c r="H556">
        <v>3</v>
      </c>
      <c r="I556">
        <v>19</v>
      </c>
      <c r="J556">
        <v>208</v>
      </c>
      <c r="K556">
        <v>65</v>
      </c>
      <c r="L556">
        <v>5</v>
      </c>
      <c r="M556">
        <v>0</v>
      </c>
      <c r="N556" t="s">
        <v>115</v>
      </c>
      <c r="O556">
        <v>29</v>
      </c>
    </row>
    <row r="557" spans="1:17" x14ac:dyDescent="0.3">
      <c r="A557" s="2">
        <v>43572</v>
      </c>
      <c r="B557" t="s">
        <v>93</v>
      </c>
      <c r="C557">
        <v>2007</v>
      </c>
      <c r="D557" t="s">
        <v>312</v>
      </c>
      <c r="E557">
        <v>10</v>
      </c>
      <c r="F557" t="s">
        <v>14</v>
      </c>
      <c r="G557">
        <v>2</v>
      </c>
      <c r="H557">
        <v>3</v>
      </c>
      <c r="I557">
        <v>19</v>
      </c>
      <c r="J557">
        <v>208</v>
      </c>
      <c r="K557">
        <v>65</v>
      </c>
      <c r="L557">
        <v>5</v>
      </c>
      <c r="M557">
        <v>0</v>
      </c>
      <c r="N557" t="s">
        <v>115</v>
      </c>
      <c r="O557">
        <v>25</v>
      </c>
    </row>
    <row r="558" spans="1:17" x14ac:dyDescent="0.3">
      <c r="A558" s="2">
        <v>43572</v>
      </c>
      <c r="B558" t="s">
        <v>93</v>
      </c>
      <c r="C558">
        <v>2007</v>
      </c>
      <c r="D558" t="s">
        <v>312</v>
      </c>
      <c r="E558">
        <v>10</v>
      </c>
      <c r="F558" t="s">
        <v>14</v>
      </c>
      <c r="G558">
        <v>2</v>
      </c>
      <c r="H558">
        <v>3</v>
      </c>
      <c r="I558">
        <v>19</v>
      </c>
      <c r="J558">
        <v>208</v>
      </c>
      <c r="K558">
        <v>65</v>
      </c>
      <c r="L558">
        <v>5</v>
      </c>
      <c r="M558">
        <v>0</v>
      </c>
      <c r="N558" t="s">
        <v>115</v>
      </c>
      <c r="O558">
        <v>27</v>
      </c>
    </row>
    <row r="559" spans="1:17" x14ac:dyDescent="0.3">
      <c r="A559" s="2">
        <v>43572</v>
      </c>
      <c r="B559" t="s">
        <v>93</v>
      </c>
      <c r="C559">
        <v>2007</v>
      </c>
      <c r="D559" t="s">
        <v>312</v>
      </c>
      <c r="E559">
        <v>10</v>
      </c>
      <c r="F559" t="s">
        <v>14</v>
      </c>
      <c r="G559">
        <v>2</v>
      </c>
      <c r="H559">
        <v>3</v>
      </c>
      <c r="I559">
        <v>19</v>
      </c>
      <c r="J559">
        <v>208</v>
      </c>
      <c r="K559">
        <v>65</v>
      </c>
      <c r="L559">
        <v>5</v>
      </c>
      <c r="M559">
        <v>0</v>
      </c>
      <c r="N559" t="s">
        <v>115</v>
      </c>
      <c r="O559">
        <v>32</v>
      </c>
    </row>
    <row r="560" spans="1:17" x14ac:dyDescent="0.3">
      <c r="A560" s="2">
        <v>43572</v>
      </c>
      <c r="B560" t="s">
        <v>93</v>
      </c>
      <c r="C560">
        <v>2007</v>
      </c>
      <c r="D560" t="s">
        <v>312</v>
      </c>
      <c r="E560">
        <v>10</v>
      </c>
      <c r="F560" t="s">
        <v>14</v>
      </c>
      <c r="G560">
        <v>2</v>
      </c>
      <c r="H560">
        <v>3</v>
      </c>
      <c r="I560">
        <v>19</v>
      </c>
      <c r="J560">
        <v>208</v>
      </c>
      <c r="K560">
        <v>65</v>
      </c>
      <c r="L560">
        <v>5</v>
      </c>
      <c r="M560">
        <v>0</v>
      </c>
      <c r="N560" t="s">
        <v>115</v>
      </c>
      <c r="O560">
        <v>29</v>
      </c>
    </row>
    <row r="561" spans="1:15" x14ac:dyDescent="0.3">
      <c r="A561" s="2">
        <v>43572</v>
      </c>
      <c r="B561" t="s">
        <v>93</v>
      </c>
      <c r="C561">
        <v>2007</v>
      </c>
      <c r="D561" t="s">
        <v>312</v>
      </c>
      <c r="E561">
        <v>10</v>
      </c>
      <c r="F561" t="s">
        <v>14</v>
      </c>
      <c r="G561">
        <v>2</v>
      </c>
      <c r="H561">
        <v>3</v>
      </c>
      <c r="I561">
        <v>19</v>
      </c>
      <c r="J561">
        <v>208</v>
      </c>
      <c r="K561">
        <v>65</v>
      </c>
      <c r="L561">
        <v>5</v>
      </c>
      <c r="M561">
        <v>0</v>
      </c>
      <c r="N561" t="s">
        <v>115</v>
      </c>
      <c r="O561">
        <v>24</v>
      </c>
    </row>
    <row r="562" spans="1:15" x14ac:dyDescent="0.3">
      <c r="A562" s="2">
        <v>43572</v>
      </c>
      <c r="B562" t="s">
        <v>93</v>
      </c>
      <c r="C562">
        <v>2007</v>
      </c>
      <c r="D562" t="s">
        <v>312</v>
      </c>
      <c r="E562">
        <v>10</v>
      </c>
      <c r="F562" t="s">
        <v>14</v>
      </c>
      <c r="G562">
        <v>2</v>
      </c>
      <c r="H562">
        <v>3</v>
      </c>
      <c r="I562">
        <v>19</v>
      </c>
      <c r="J562">
        <v>208</v>
      </c>
      <c r="K562">
        <v>65</v>
      </c>
      <c r="L562">
        <v>5</v>
      </c>
      <c r="M562">
        <v>0</v>
      </c>
      <c r="N562" t="s">
        <v>115</v>
      </c>
      <c r="O562">
        <v>30</v>
      </c>
    </row>
    <row r="563" spans="1:15" x14ac:dyDescent="0.3">
      <c r="A563" s="2">
        <v>43572</v>
      </c>
      <c r="B563" t="s">
        <v>93</v>
      </c>
      <c r="C563">
        <v>2007</v>
      </c>
      <c r="D563" t="s">
        <v>312</v>
      </c>
      <c r="E563">
        <v>10</v>
      </c>
      <c r="F563" t="s">
        <v>14</v>
      </c>
      <c r="G563">
        <v>2</v>
      </c>
      <c r="H563">
        <v>3</v>
      </c>
      <c r="I563">
        <v>19</v>
      </c>
      <c r="J563">
        <v>208</v>
      </c>
      <c r="K563">
        <v>65</v>
      </c>
      <c r="L563">
        <v>5</v>
      </c>
      <c r="M563">
        <v>0</v>
      </c>
      <c r="N563" t="s">
        <v>115</v>
      </c>
      <c r="O563">
        <v>23</v>
      </c>
    </row>
    <row r="564" spans="1:15" x14ac:dyDescent="0.3">
      <c r="A564" s="2">
        <v>43572</v>
      </c>
      <c r="B564" t="s">
        <v>93</v>
      </c>
      <c r="C564">
        <v>2007</v>
      </c>
      <c r="D564" t="s">
        <v>312</v>
      </c>
      <c r="E564">
        <v>10</v>
      </c>
      <c r="F564" t="s">
        <v>14</v>
      </c>
      <c r="G564">
        <v>2</v>
      </c>
      <c r="H564">
        <v>3</v>
      </c>
      <c r="I564">
        <v>19</v>
      </c>
      <c r="J564">
        <v>208</v>
      </c>
      <c r="K564">
        <v>65</v>
      </c>
      <c r="L564">
        <v>5</v>
      </c>
      <c r="M564">
        <v>0</v>
      </c>
      <c r="N564" t="s">
        <v>115</v>
      </c>
      <c r="O564">
        <v>22</v>
      </c>
    </row>
    <row r="565" spans="1:15" x14ac:dyDescent="0.3">
      <c r="A565" s="2">
        <v>43572</v>
      </c>
      <c r="B565" t="s">
        <v>93</v>
      </c>
      <c r="C565">
        <v>2007</v>
      </c>
      <c r="D565" t="s">
        <v>312</v>
      </c>
      <c r="E565">
        <v>10</v>
      </c>
      <c r="F565" t="s">
        <v>14</v>
      </c>
      <c r="G565">
        <v>2</v>
      </c>
      <c r="H565">
        <v>3</v>
      </c>
      <c r="I565">
        <v>19</v>
      </c>
      <c r="J565">
        <v>208</v>
      </c>
      <c r="K565">
        <v>65</v>
      </c>
      <c r="L565">
        <v>5</v>
      </c>
      <c r="M565">
        <v>0</v>
      </c>
      <c r="N565" t="s">
        <v>115</v>
      </c>
      <c r="O565">
        <v>21</v>
      </c>
    </row>
    <row r="566" spans="1:15" x14ac:dyDescent="0.3">
      <c r="A566" s="2">
        <v>43572</v>
      </c>
      <c r="B566" t="s">
        <v>93</v>
      </c>
      <c r="C566">
        <v>2007</v>
      </c>
      <c r="D566" t="s">
        <v>312</v>
      </c>
      <c r="E566">
        <v>10</v>
      </c>
      <c r="F566" t="s">
        <v>14</v>
      </c>
      <c r="G566">
        <v>2</v>
      </c>
      <c r="H566">
        <v>3</v>
      </c>
      <c r="I566">
        <v>19</v>
      </c>
      <c r="J566">
        <v>208</v>
      </c>
      <c r="K566">
        <v>65</v>
      </c>
      <c r="L566">
        <v>5</v>
      </c>
      <c r="M566">
        <v>0</v>
      </c>
      <c r="N566" t="s">
        <v>115</v>
      </c>
      <c r="O566">
        <v>25</v>
      </c>
    </row>
    <row r="567" spans="1:15" x14ac:dyDescent="0.3">
      <c r="A567" s="2">
        <v>43572</v>
      </c>
      <c r="B567" t="s">
        <v>93</v>
      </c>
      <c r="C567">
        <v>2007</v>
      </c>
      <c r="D567" t="s">
        <v>312</v>
      </c>
      <c r="E567">
        <v>10</v>
      </c>
      <c r="F567" t="s">
        <v>14</v>
      </c>
      <c r="G567">
        <v>2</v>
      </c>
      <c r="H567">
        <v>3</v>
      </c>
      <c r="I567">
        <v>19</v>
      </c>
      <c r="J567">
        <v>208</v>
      </c>
      <c r="K567">
        <v>65</v>
      </c>
      <c r="L567">
        <v>5</v>
      </c>
      <c r="M567">
        <v>0</v>
      </c>
      <c r="N567" t="s">
        <v>115</v>
      </c>
      <c r="O567">
        <v>24</v>
      </c>
    </row>
    <row r="568" spans="1:15" x14ac:dyDescent="0.3">
      <c r="A568" s="2">
        <v>43572</v>
      </c>
      <c r="B568" t="s">
        <v>93</v>
      </c>
      <c r="C568">
        <v>2007</v>
      </c>
      <c r="D568" t="s">
        <v>312</v>
      </c>
      <c r="E568">
        <v>10</v>
      </c>
      <c r="F568" t="s">
        <v>14</v>
      </c>
      <c r="G568">
        <v>2</v>
      </c>
      <c r="H568">
        <v>3</v>
      </c>
      <c r="I568">
        <v>19</v>
      </c>
      <c r="J568">
        <v>208</v>
      </c>
      <c r="K568">
        <v>65</v>
      </c>
      <c r="L568">
        <v>5</v>
      </c>
      <c r="M568">
        <v>0</v>
      </c>
      <c r="N568" t="s">
        <v>115</v>
      </c>
      <c r="O568">
        <v>34</v>
      </c>
    </row>
    <row r="569" spans="1:15" x14ac:dyDescent="0.3">
      <c r="A569" s="2">
        <v>43572</v>
      </c>
      <c r="B569" t="s">
        <v>93</v>
      </c>
      <c r="C569">
        <v>2007</v>
      </c>
      <c r="D569" t="s">
        <v>312</v>
      </c>
      <c r="E569">
        <v>10</v>
      </c>
      <c r="F569" t="s">
        <v>14</v>
      </c>
      <c r="G569">
        <v>2</v>
      </c>
      <c r="H569">
        <v>3</v>
      </c>
      <c r="I569">
        <v>19</v>
      </c>
      <c r="J569">
        <v>208</v>
      </c>
      <c r="K569">
        <v>65</v>
      </c>
      <c r="L569">
        <v>5</v>
      </c>
      <c r="M569">
        <v>0</v>
      </c>
      <c r="N569" t="s">
        <v>115</v>
      </c>
      <c r="O569">
        <v>33</v>
      </c>
    </row>
    <row r="570" spans="1:15" x14ac:dyDescent="0.3">
      <c r="A570" s="2">
        <v>43572</v>
      </c>
      <c r="B570" t="s">
        <v>93</v>
      </c>
      <c r="C570">
        <v>2007</v>
      </c>
      <c r="D570" t="s">
        <v>312</v>
      </c>
      <c r="E570">
        <v>10</v>
      </c>
      <c r="F570" t="s">
        <v>14</v>
      </c>
      <c r="G570">
        <v>2</v>
      </c>
      <c r="H570">
        <v>3</v>
      </c>
      <c r="I570">
        <v>19</v>
      </c>
      <c r="J570">
        <v>208</v>
      </c>
      <c r="K570">
        <v>65</v>
      </c>
      <c r="L570">
        <v>5</v>
      </c>
      <c r="M570">
        <v>0</v>
      </c>
      <c r="N570" t="s">
        <v>115</v>
      </c>
      <c r="O570">
        <v>29</v>
      </c>
    </row>
    <row r="571" spans="1:15" x14ac:dyDescent="0.3">
      <c r="A571" s="2">
        <v>43572</v>
      </c>
      <c r="B571" t="s">
        <v>93</v>
      </c>
      <c r="C571">
        <v>2007</v>
      </c>
      <c r="D571" t="s">
        <v>312</v>
      </c>
      <c r="E571">
        <v>10</v>
      </c>
      <c r="F571" t="s">
        <v>14</v>
      </c>
      <c r="G571">
        <v>2</v>
      </c>
      <c r="H571">
        <v>3</v>
      </c>
      <c r="I571">
        <v>19</v>
      </c>
      <c r="J571">
        <v>208</v>
      </c>
      <c r="K571">
        <v>65</v>
      </c>
      <c r="L571">
        <v>5</v>
      </c>
      <c r="M571">
        <v>0</v>
      </c>
      <c r="N571" t="s">
        <v>115</v>
      </c>
      <c r="O571">
        <v>37</v>
      </c>
    </row>
    <row r="572" spans="1:15" x14ac:dyDescent="0.3">
      <c r="A572" s="2">
        <v>43572</v>
      </c>
      <c r="B572" t="s">
        <v>93</v>
      </c>
      <c r="C572">
        <v>2007</v>
      </c>
      <c r="D572" t="s">
        <v>312</v>
      </c>
      <c r="E572">
        <v>10</v>
      </c>
      <c r="F572" t="s">
        <v>14</v>
      </c>
      <c r="G572">
        <v>2</v>
      </c>
      <c r="H572">
        <v>3</v>
      </c>
      <c r="I572">
        <v>19</v>
      </c>
      <c r="J572">
        <v>208</v>
      </c>
      <c r="K572">
        <v>65</v>
      </c>
      <c r="L572">
        <v>5</v>
      </c>
      <c r="M572">
        <v>0</v>
      </c>
      <c r="N572" t="s">
        <v>115</v>
      </c>
      <c r="O572">
        <v>34</v>
      </c>
    </row>
    <row r="573" spans="1:15" x14ac:dyDescent="0.3">
      <c r="A573" s="2">
        <v>43572</v>
      </c>
      <c r="B573" t="s">
        <v>93</v>
      </c>
      <c r="C573">
        <v>2007</v>
      </c>
      <c r="D573" t="s">
        <v>312</v>
      </c>
      <c r="E573">
        <v>10</v>
      </c>
      <c r="F573" t="s">
        <v>14</v>
      </c>
      <c r="G573">
        <v>2</v>
      </c>
      <c r="H573">
        <v>3</v>
      </c>
      <c r="I573">
        <v>19</v>
      </c>
      <c r="J573">
        <v>208</v>
      </c>
      <c r="K573">
        <v>65</v>
      </c>
      <c r="L573">
        <v>5</v>
      </c>
      <c r="M573">
        <v>0</v>
      </c>
      <c r="N573" t="s">
        <v>115</v>
      </c>
      <c r="O573">
        <v>33</v>
      </c>
    </row>
    <row r="574" spans="1:15" x14ac:dyDescent="0.3">
      <c r="A574" s="2">
        <v>43572</v>
      </c>
      <c r="B574" t="s">
        <v>93</v>
      </c>
      <c r="C574">
        <v>2007</v>
      </c>
      <c r="D574" t="s">
        <v>312</v>
      </c>
      <c r="E574">
        <v>10</v>
      </c>
      <c r="F574" t="s">
        <v>14</v>
      </c>
      <c r="G574">
        <v>2</v>
      </c>
      <c r="H574">
        <v>3</v>
      </c>
      <c r="I574">
        <v>19</v>
      </c>
      <c r="J574">
        <v>208</v>
      </c>
      <c r="K574">
        <v>65</v>
      </c>
      <c r="L574">
        <v>5</v>
      </c>
      <c r="M574">
        <v>0</v>
      </c>
      <c r="N574" t="s">
        <v>115</v>
      </c>
      <c r="O574">
        <v>22</v>
      </c>
    </row>
    <row r="575" spans="1:15" x14ac:dyDescent="0.3">
      <c r="A575" s="2">
        <v>43572</v>
      </c>
      <c r="B575" t="s">
        <v>93</v>
      </c>
      <c r="C575">
        <v>2007</v>
      </c>
      <c r="D575" t="s">
        <v>312</v>
      </c>
      <c r="E575">
        <v>10</v>
      </c>
      <c r="F575" t="s">
        <v>14</v>
      </c>
      <c r="G575">
        <v>2</v>
      </c>
      <c r="H575">
        <v>3</v>
      </c>
      <c r="I575">
        <v>19</v>
      </c>
      <c r="J575">
        <v>208</v>
      </c>
      <c r="K575">
        <v>65</v>
      </c>
      <c r="L575">
        <v>5</v>
      </c>
      <c r="M575">
        <v>0</v>
      </c>
      <c r="N575" t="s">
        <v>115</v>
      </c>
      <c r="O575">
        <v>20</v>
      </c>
    </row>
    <row r="576" spans="1:15" x14ac:dyDescent="0.3">
      <c r="A576" s="2">
        <v>43572</v>
      </c>
      <c r="B576" t="s">
        <v>93</v>
      </c>
      <c r="C576">
        <v>2007</v>
      </c>
      <c r="D576" t="s">
        <v>312</v>
      </c>
      <c r="E576">
        <v>10</v>
      </c>
      <c r="F576" t="s">
        <v>14</v>
      </c>
      <c r="G576">
        <v>2</v>
      </c>
      <c r="H576">
        <v>3</v>
      </c>
      <c r="I576">
        <v>19</v>
      </c>
      <c r="J576">
        <v>208</v>
      </c>
      <c r="K576">
        <v>65</v>
      </c>
      <c r="L576">
        <v>5</v>
      </c>
      <c r="M576">
        <v>0</v>
      </c>
      <c r="N576" t="s">
        <v>115</v>
      </c>
      <c r="O576">
        <v>30</v>
      </c>
    </row>
    <row r="577" spans="1:16" x14ac:dyDescent="0.3">
      <c r="A577" s="2">
        <v>43572</v>
      </c>
      <c r="B577" t="s">
        <v>93</v>
      </c>
      <c r="C577">
        <v>2007</v>
      </c>
      <c r="D577" t="s">
        <v>312</v>
      </c>
      <c r="E577">
        <v>10</v>
      </c>
      <c r="F577" t="s">
        <v>14</v>
      </c>
      <c r="G577">
        <v>2</v>
      </c>
      <c r="H577">
        <v>3</v>
      </c>
      <c r="I577">
        <v>19</v>
      </c>
      <c r="J577">
        <v>208</v>
      </c>
      <c r="K577">
        <v>65</v>
      </c>
      <c r="L577">
        <v>5</v>
      </c>
      <c r="M577">
        <v>0</v>
      </c>
      <c r="N577" t="s">
        <v>115</v>
      </c>
      <c r="O577">
        <v>42</v>
      </c>
    </row>
    <row r="578" spans="1:16" x14ac:dyDescent="0.3">
      <c r="A578" s="2">
        <v>43572</v>
      </c>
      <c r="B578" t="s">
        <v>93</v>
      </c>
      <c r="C578">
        <v>2007</v>
      </c>
      <c r="D578" t="s">
        <v>312</v>
      </c>
      <c r="E578">
        <v>10</v>
      </c>
      <c r="F578" t="s">
        <v>14</v>
      </c>
      <c r="G578">
        <v>2</v>
      </c>
      <c r="H578">
        <v>3</v>
      </c>
      <c r="I578">
        <v>19</v>
      </c>
      <c r="J578">
        <v>208</v>
      </c>
      <c r="K578">
        <v>65</v>
      </c>
      <c r="L578">
        <v>5</v>
      </c>
      <c r="M578">
        <v>0</v>
      </c>
      <c r="N578" t="s">
        <v>115</v>
      </c>
      <c r="O578">
        <v>29</v>
      </c>
    </row>
    <row r="579" spans="1:16" x14ac:dyDescent="0.3">
      <c r="A579" s="2">
        <v>43767</v>
      </c>
      <c r="B579" t="s">
        <v>93</v>
      </c>
      <c r="C579">
        <v>2015</v>
      </c>
      <c r="D579" t="s">
        <v>312</v>
      </c>
      <c r="E579">
        <v>1</v>
      </c>
      <c r="F579" t="s">
        <v>14</v>
      </c>
      <c r="G579">
        <v>3</v>
      </c>
      <c r="H579">
        <v>3</v>
      </c>
      <c r="I579">
        <v>24</v>
      </c>
      <c r="J579">
        <v>208</v>
      </c>
      <c r="K579">
        <v>5</v>
      </c>
      <c r="L579">
        <v>33</v>
      </c>
      <c r="M579">
        <v>0</v>
      </c>
      <c r="N579" t="s">
        <v>178</v>
      </c>
      <c r="O579">
        <v>15</v>
      </c>
      <c r="P579">
        <v>6240</v>
      </c>
    </row>
    <row r="580" spans="1:16" x14ac:dyDescent="0.3">
      <c r="A580" s="2">
        <v>43767</v>
      </c>
      <c r="B580" t="s">
        <v>93</v>
      </c>
      <c r="C580">
        <v>2015</v>
      </c>
      <c r="D580" t="s">
        <v>312</v>
      </c>
      <c r="E580">
        <v>1</v>
      </c>
      <c r="F580" t="s">
        <v>14</v>
      </c>
      <c r="G580">
        <v>3</v>
      </c>
      <c r="H580">
        <v>3</v>
      </c>
      <c r="I580">
        <v>24</v>
      </c>
      <c r="J580">
        <v>208</v>
      </c>
      <c r="K580">
        <v>5</v>
      </c>
      <c r="L580">
        <v>33</v>
      </c>
      <c r="M580">
        <v>0</v>
      </c>
      <c r="N580" t="s">
        <v>178</v>
      </c>
      <c r="O580">
        <v>20</v>
      </c>
    </row>
    <row r="581" spans="1:16" x14ac:dyDescent="0.3">
      <c r="A581" s="2">
        <v>43767</v>
      </c>
      <c r="B581" t="s">
        <v>93</v>
      </c>
      <c r="C581">
        <v>2015</v>
      </c>
      <c r="D581" t="s">
        <v>312</v>
      </c>
      <c r="E581">
        <v>1</v>
      </c>
      <c r="F581" t="s">
        <v>14</v>
      </c>
      <c r="G581">
        <v>3</v>
      </c>
      <c r="H581">
        <v>3</v>
      </c>
      <c r="I581">
        <v>24</v>
      </c>
      <c r="J581">
        <v>208</v>
      </c>
      <c r="K581">
        <v>5</v>
      </c>
      <c r="L581">
        <v>33</v>
      </c>
      <c r="M581">
        <v>0</v>
      </c>
      <c r="N581" t="s">
        <v>178</v>
      </c>
      <c r="O581">
        <v>18</v>
      </c>
    </row>
    <row r="582" spans="1:16" x14ac:dyDescent="0.3">
      <c r="A582" s="2">
        <v>43767</v>
      </c>
      <c r="B582" t="s">
        <v>93</v>
      </c>
      <c r="C582">
        <v>2015</v>
      </c>
      <c r="D582" t="s">
        <v>312</v>
      </c>
      <c r="E582">
        <v>1</v>
      </c>
      <c r="F582" t="s">
        <v>14</v>
      </c>
      <c r="G582">
        <v>3</v>
      </c>
      <c r="H582">
        <v>3</v>
      </c>
      <c r="I582">
        <v>24</v>
      </c>
      <c r="J582">
        <v>208</v>
      </c>
      <c r="K582">
        <v>5</v>
      </c>
      <c r="L582">
        <v>33</v>
      </c>
      <c r="M582">
        <v>0</v>
      </c>
      <c r="N582" t="s">
        <v>178</v>
      </c>
      <c r="O582">
        <v>65</v>
      </c>
    </row>
    <row r="583" spans="1:16" x14ac:dyDescent="0.3">
      <c r="A583" s="2">
        <v>43767</v>
      </c>
      <c r="B583" t="s">
        <v>93</v>
      </c>
      <c r="C583">
        <v>2015</v>
      </c>
      <c r="D583" t="s">
        <v>312</v>
      </c>
      <c r="E583">
        <v>1</v>
      </c>
      <c r="F583" t="s">
        <v>14</v>
      </c>
      <c r="G583">
        <v>3</v>
      </c>
      <c r="H583">
        <v>3</v>
      </c>
      <c r="I583">
        <v>24</v>
      </c>
      <c r="J583">
        <v>208</v>
      </c>
      <c r="K583">
        <v>5</v>
      </c>
      <c r="L583">
        <v>33</v>
      </c>
      <c r="M583">
        <v>0</v>
      </c>
      <c r="N583" t="s">
        <v>178</v>
      </c>
      <c r="O583">
        <v>26</v>
      </c>
    </row>
    <row r="584" spans="1:16" x14ac:dyDescent="0.3">
      <c r="A584" s="2">
        <v>43767</v>
      </c>
      <c r="B584" t="s">
        <v>93</v>
      </c>
      <c r="C584">
        <v>2015</v>
      </c>
      <c r="D584" t="s">
        <v>312</v>
      </c>
      <c r="E584">
        <v>2</v>
      </c>
      <c r="F584" t="s">
        <v>14</v>
      </c>
      <c r="G584">
        <v>4</v>
      </c>
      <c r="H584">
        <v>9</v>
      </c>
      <c r="I584">
        <v>23</v>
      </c>
      <c r="J584">
        <v>208</v>
      </c>
      <c r="K584">
        <v>15</v>
      </c>
      <c r="L584">
        <v>23</v>
      </c>
      <c r="M584">
        <v>0</v>
      </c>
      <c r="N584" t="s">
        <v>81</v>
      </c>
      <c r="O584">
        <v>41</v>
      </c>
      <c r="P584">
        <v>6244</v>
      </c>
    </row>
    <row r="585" spans="1:16" x14ac:dyDescent="0.3">
      <c r="A585" s="2">
        <v>43767</v>
      </c>
      <c r="B585" t="s">
        <v>93</v>
      </c>
      <c r="C585">
        <v>2015</v>
      </c>
      <c r="D585" t="s">
        <v>312</v>
      </c>
      <c r="E585">
        <v>2</v>
      </c>
      <c r="F585" t="s">
        <v>14</v>
      </c>
      <c r="G585">
        <v>4</v>
      </c>
      <c r="H585">
        <v>9</v>
      </c>
      <c r="I585">
        <v>23</v>
      </c>
      <c r="J585">
        <v>208</v>
      </c>
      <c r="K585">
        <v>15</v>
      </c>
      <c r="L585">
        <v>23</v>
      </c>
      <c r="M585">
        <v>0</v>
      </c>
      <c r="N585" t="s">
        <v>81</v>
      </c>
      <c r="O585">
        <v>15</v>
      </c>
    </row>
    <row r="586" spans="1:16" x14ac:dyDescent="0.3">
      <c r="A586" s="2">
        <v>43767</v>
      </c>
      <c r="B586" t="s">
        <v>93</v>
      </c>
      <c r="C586">
        <v>2015</v>
      </c>
      <c r="D586" t="s">
        <v>312</v>
      </c>
      <c r="E586">
        <v>2</v>
      </c>
      <c r="F586" t="s">
        <v>14</v>
      </c>
      <c r="G586">
        <v>4</v>
      </c>
      <c r="H586">
        <v>9</v>
      </c>
      <c r="I586">
        <v>23</v>
      </c>
      <c r="J586">
        <v>208</v>
      </c>
      <c r="K586">
        <v>15</v>
      </c>
      <c r="L586">
        <v>23</v>
      </c>
      <c r="M586">
        <v>0</v>
      </c>
      <c r="N586" t="s">
        <v>81</v>
      </c>
      <c r="O586">
        <v>45</v>
      </c>
    </row>
    <row r="587" spans="1:16" x14ac:dyDescent="0.3">
      <c r="A587" s="2">
        <v>43767</v>
      </c>
      <c r="B587" t="s">
        <v>93</v>
      </c>
      <c r="C587">
        <v>2015</v>
      </c>
      <c r="D587" t="s">
        <v>312</v>
      </c>
      <c r="E587">
        <v>2</v>
      </c>
      <c r="F587" t="s">
        <v>14</v>
      </c>
      <c r="G587">
        <v>4</v>
      </c>
      <c r="H587">
        <v>9</v>
      </c>
      <c r="I587">
        <v>23</v>
      </c>
      <c r="J587">
        <v>208</v>
      </c>
      <c r="K587">
        <v>15</v>
      </c>
      <c r="L587">
        <v>23</v>
      </c>
      <c r="M587">
        <v>0</v>
      </c>
      <c r="N587" t="s">
        <v>81</v>
      </c>
      <c r="O587">
        <v>50</v>
      </c>
    </row>
    <row r="588" spans="1:16" x14ac:dyDescent="0.3">
      <c r="A588" s="2">
        <v>43767</v>
      </c>
      <c r="B588" t="s">
        <v>93</v>
      </c>
      <c r="C588">
        <v>2015</v>
      </c>
      <c r="D588" t="s">
        <v>312</v>
      </c>
      <c r="E588">
        <v>2</v>
      </c>
      <c r="F588" t="s">
        <v>14</v>
      </c>
      <c r="G588">
        <v>4</v>
      </c>
      <c r="H588">
        <v>9</v>
      </c>
      <c r="I588">
        <v>23</v>
      </c>
      <c r="J588">
        <v>208</v>
      </c>
      <c r="K588">
        <v>15</v>
      </c>
      <c r="L588">
        <v>23</v>
      </c>
      <c r="M588">
        <v>0</v>
      </c>
      <c r="N588" t="s">
        <v>81</v>
      </c>
      <c r="O588">
        <v>20</v>
      </c>
    </row>
    <row r="589" spans="1:16" x14ac:dyDescent="0.3">
      <c r="A589" s="2">
        <v>43767</v>
      </c>
      <c r="B589" t="s">
        <v>93</v>
      </c>
      <c r="C589">
        <v>2015</v>
      </c>
      <c r="D589" t="s">
        <v>312</v>
      </c>
      <c r="E589">
        <v>2</v>
      </c>
      <c r="F589" t="s">
        <v>14</v>
      </c>
      <c r="G589">
        <v>4</v>
      </c>
      <c r="H589">
        <v>9</v>
      </c>
      <c r="I589">
        <v>23</v>
      </c>
      <c r="J589">
        <v>208</v>
      </c>
      <c r="K589">
        <v>15</v>
      </c>
      <c r="L589">
        <v>23</v>
      </c>
      <c r="M589">
        <v>0</v>
      </c>
      <c r="N589" t="s">
        <v>81</v>
      </c>
      <c r="O589">
        <v>23</v>
      </c>
    </row>
    <row r="590" spans="1:16" x14ac:dyDescent="0.3">
      <c r="A590" s="2">
        <v>43767</v>
      </c>
      <c r="B590" t="s">
        <v>93</v>
      </c>
      <c r="C590">
        <v>2015</v>
      </c>
      <c r="D590" t="s">
        <v>312</v>
      </c>
      <c r="E590">
        <v>2</v>
      </c>
      <c r="F590" t="s">
        <v>14</v>
      </c>
      <c r="G590">
        <v>4</v>
      </c>
      <c r="H590">
        <v>9</v>
      </c>
      <c r="I590">
        <v>23</v>
      </c>
      <c r="J590">
        <v>208</v>
      </c>
      <c r="K590">
        <v>15</v>
      </c>
      <c r="L590">
        <v>23</v>
      </c>
      <c r="M590">
        <v>0</v>
      </c>
      <c r="N590" t="s">
        <v>81</v>
      </c>
      <c r="O590">
        <v>25</v>
      </c>
    </row>
    <row r="591" spans="1:16" x14ac:dyDescent="0.3">
      <c r="A591" s="2">
        <v>43767</v>
      </c>
      <c r="B591" t="s">
        <v>93</v>
      </c>
      <c r="C591">
        <v>2015</v>
      </c>
      <c r="D591" t="s">
        <v>312</v>
      </c>
      <c r="E591">
        <v>2</v>
      </c>
      <c r="F591" t="s">
        <v>14</v>
      </c>
      <c r="G591">
        <v>4</v>
      </c>
      <c r="H591">
        <v>9</v>
      </c>
      <c r="I591">
        <v>23</v>
      </c>
      <c r="J591">
        <v>208</v>
      </c>
      <c r="K591">
        <v>15</v>
      </c>
      <c r="L591">
        <v>23</v>
      </c>
      <c r="M591">
        <v>0</v>
      </c>
      <c r="N591" t="s">
        <v>81</v>
      </c>
      <c r="O591">
        <v>40</v>
      </c>
    </row>
    <row r="592" spans="1:16" x14ac:dyDescent="0.3">
      <c r="A592" s="2">
        <v>43767</v>
      </c>
      <c r="B592" t="s">
        <v>93</v>
      </c>
      <c r="C592">
        <v>2015</v>
      </c>
      <c r="D592" t="s">
        <v>312</v>
      </c>
      <c r="E592">
        <v>2</v>
      </c>
      <c r="F592" t="s">
        <v>14</v>
      </c>
      <c r="G592">
        <v>4</v>
      </c>
      <c r="H592">
        <v>9</v>
      </c>
      <c r="I592">
        <v>23</v>
      </c>
      <c r="J592">
        <v>208</v>
      </c>
      <c r="K592">
        <v>15</v>
      </c>
      <c r="L592">
        <v>23</v>
      </c>
      <c r="M592">
        <v>0</v>
      </c>
      <c r="N592" t="s">
        <v>81</v>
      </c>
      <c r="O592">
        <v>29</v>
      </c>
    </row>
    <row r="593" spans="1:16" x14ac:dyDescent="0.3">
      <c r="A593" s="2">
        <v>43767</v>
      </c>
      <c r="B593" t="s">
        <v>93</v>
      </c>
      <c r="C593">
        <v>2015</v>
      </c>
      <c r="D593" t="s">
        <v>312</v>
      </c>
      <c r="E593">
        <v>2</v>
      </c>
      <c r="F593" t="s">
        <v>14</v>
      </c>
      <c r="G593">
        <v>4</v>
      </c>
      <c r="H593">
        <v>9</v>
      </c>
      <c r="I593">
        <v>23</v>
      </c>
      <c r="J593">
        <v>208</v>
      </c>
      <c r="K593">
        <v>15</v>
      </c>
      <c r="L593">
        <v>23</v>
      </c>
      <c r="M593">
        <v>0</v>
      </c>
      <c r="N593" t="s">
        <v>81</v>
      </c>
      <c r="O593">
        <v>28</v>
      </c>
    </row>
    <row r="594" spans="1:16" x14ac:dyDescent="0.3">
      <c r="A594" s="2">
        <v>43767</v>
      </c>
      <c r="B594" t="s">
        <v>93</v>
      </c>
      <c r="C594">
        <v>2015</v>
      </c>
      <c r="D594" t="s">
        <v>312</v>
      </c>
      <c r="E594">
        <v>2</v>
      </c>
      <c r="F594" t="s">
        <v>14</v>
      </c>
      <c r="G594">
        <v>4</v>
      </c>
      <c r="H594">
        <v>9</v>
      </c>
      <c r="I594">
        <v>23</v>
      </c>
      <c r="J594">
        <v>208</v>
      </c>
      <c r="K594">
        <v>15</v>
      </c>
      <c r="L594">
        <v>23</v>
      </c>
      <c r="M594">
        <v>0</v>
      </c>
      <c r="N594" t="s">
        <v>81</v>
      </c>
      <c r="O594">
        <v>18</v>
      </c>
    </row>
    <row r="595" spans="1:16" x14ac:dyDescent="0.3">
      <c r="A595" s="2">
        <v>43767</v>
      </c>
      <c r="B595" t="s">
        <v>93</v>
      </c>
      <c r="C595">
        <v>2015</v>
      </c>
      <c r="D595" t="s">
        <v>312</v>
      </c>
      <c r="E595">
        <v>2</v>
      </c>
      <c r="F595" t="s">
        <v>14</v>
      </c>
      <c r="G595">
        <v>4</v>
      </c>
      <c r="H595">
        <v>9</v>
      </c>
      <c r="I595">
        <v>23</v>
      </c>
      <c r="J595">
        <v>208</v>
      </c>
      <c r="K595">
        <v>15</v>
      </c>
      <c r="L595">
        <v>23</v>
      </c>
      <c r="M595">
        <v>0</v>
      </c>
      <c r="N595" t="s">
        <v>81</v>
      </c>
      <c r="O595">
        <v>12</v>
      </c>
    </row>
    <row r="596" spans="1:16" x14ac:dyDescent="0.3">
      <c r="A596" s="2">
        <v>43767</v>
      </c>
      <c r="B596" t="s">
        <v>93</v>
      </c>
      <c r="C596">
        <v>2015</v>
      </c>
      <c r="D596" t="s">
        <v>312</v>
      </c>
      <c r="E596">
        <v>2</v>
      </c>
      <c r="F596" t="s">
        <v>14</v>
      </c>
      <c r="G596">
        <v>4</v>
      </c>
      <c r="H596">
        <v>9</v>
      </c>
      <c r="I596">
        <v>23</v>
      </c>
      <c r="J596">
        <v>208</v>
      </c>
      <c r="K596">
        <v>15</v>
      </c>
      <c r="L596">
        <v>23</v>
      </c>
      <c r="M596">
        <v>0</v>
      </c>
      <c r="N596" t="s">
        <v>81</v>
      </c>
      <c r="O596">
        <v>21</v>
      </c>
    </row>
    <row r="597" spans="1:16" x14ac:dyDescent="0.3">
      <c r="A597" s="2">
        <v>43767</v>
      </c>
      <c r="B597" t="s">
        <v>93</v>
      </c>
      <c r="C597">
        <v>2015</v>
      </c>
      <c r="D597" t="s">
        <v>312</v>
      </c>
      <c r="E597">
        <v>2</v>
      </c>
      <c r="F597" t="s">
        <v>14</v>
      </c>
      <c r="G597">
        <v>4</v>
      </c>
      <c r="H597">
        <v>9</v>
      </c>
      <c r="I597">
        <v>23</v>
      </c>
      <c r="J597">
        <v>208</v>
      </c>
      <c r="K597">
        <v>15</v>
      </c>
      <c r="L597">
        <v>23</v>
      </c>
      <c r="M597">
        <v>0</v>
      </c>
      <c r="N597" t="s">
        <v>81</v>
      </c>
      <c r="O597">
        <v>35</v>
      </c>
    </row>
    <row r="598" spans="1:16" x14ac:dyDescent="0.3">
      <c r="A598" s="2">
        <v>43767</v>
      </c>
      <c r="B598" t="s">
        <v>93</v>
      </c>
      <c r="C598">
        <v>2015</v>
      </c>
      <c r="D598" t="s">
        <v>312</v>
      </c>
      <c r="E598">
        <v>2</v>
      </c>
      <c r="F598" t="s">
        <v>14</v>
      </c>
      <c r="G598">
        <v>4</v>
      </c>
      <c r="H598">
        <v>9</v>
      </c>
      <c r="I598">
        <v>23</v>
      </c>
      <c r="J598">
        <v>208</v>
      </c>
      <c r="K598">
        <v>15</v>
      </c>
      <c r="L598">
        <v>23</v>
      </c>
      <c r="M598">
        <v>0</v>
      </c>
      <c r="N598" t="s">
        <v>81</v>
      </c>
      <c r="O598">
        <v>26</v>
      </c>
    </row>
    <row r="599" spans="1:16" x14ac:dyDescent="0.3">
      <c r="A599" s="2">
        <v>43767</v>
      </c>
      <c r="B599" t="s">
        <v>93</v>
      </c>
      <c r="C599">
        <v>2015</v>
      </c>
      <c r="D599" t="s">
        <v>312</v>
      </c>
      <c r="E599">
        <v>3</v>
      </c>
      <c r="F599" t="s">
        <v>14</v>
      </c>
      <c r="G599">
        <v>4</v>
      </c>
      <c r="H599">
        <v>14</v>
      </c>
      <c r="I599">
        <v>28</v>
      </c>
      <c r="J599">
        <v>165</v>
      </c>
      <c r="K599">
        <v>13</v>
      </c>
      <c r="L599">
        <v>26</v>
      </c>
      <c r="M599">
        <v>0</v>
      </c>
      <c r="N599" t="s">
        <v>81</v>
      </c>
      <c r="O599">
        <v>40</v>
      </c>
      <c r="P599">
        <v>6245</v>
      </c>
    </row>
    <row r="600" spans="1:16" x14ac:dyDescent="0.3">
      <c r="A600" s="2">
        <v>43767</v>
      </c>
      <c r="B600" t="s">
        <v>93</v>
      </c>
      <c r="C600">
        <v>2015</v>
      </c>
      <c r="D600" t="s">
        <v>312</v>
      </c>
      <c r="E600">
        <v>3</v>
      </c>
      <c r="F600" t="s">
        <v>14</v>
      </c>
      <c r="G600">
        <v>4</v>
      </c>
      <c r="H600">
        <v>14</v>
      </c>
      <c r="I600">
        <v>28</v>
      </c>
      <c r="J600">
        <v>165</v>
      </c>
      <c r="K600">
        <v>13</v>
      </c>
      <c r="L600">
        <v>26</v>
      </c>
      <c r="M600">
        <v>0</v>
      </c>
      <c r="N600" t="s">
        <v>81</v>
      </c>
      <c r="O600">
        <v>28</v>
      </c>
    </row>
    <row r="601" spans="1:16" x14ac:dyDescent="0.3">
      <c r="A601" s="2">
        <v>43767</v>
      </c>
      <c r="B601" t="s">
        <v>93</v>
      </c>
      <c r="C601">
        <v>2015</v>
      </c>
      <c r="D601" t="s">
        <v>312</v>
      </c>
      <c r="E601">
        <v>3</v>
      </c>
      <c r="F601" t="s">
        <v>14</v>
      </c>
      <c r="G601">
        <v>4</v>
      </c>
      <c r="H601">
        <v>14</v>
      </c>
      <c r="I601">
        <v>28</v>
      </c>
      <c r="J601">
        <v>165</v>
      </c>
      <c r="K601">
        <v>13</v>
      </c>
      <c r="L601">
        <v>26</v>
      </c>
      <c r="M601">
        <v>0</v>
      </c>
      <c r="N601" t="s">
        <v>81</v>
      </c>
      <c r="O601">
        <v>19</v>
      </c>
    </row>
    <row r="602" spans="1:16" x14ac:dyDescent="0.3">
      <c r="A602" s="2">
        <v>43767</v>
      </c>
      <c r="B602" t="s">
        <v>93</v>
      </c>
      <c r="C602">
        <v>2015</v>
      </c>
      <c r="D602" t="s">
        <v>312</v>
      </c>
      <c r="E602">
        <v>3</v>
      </c>
      <c r="F602" t="s">
        <v>14</v>
      </c>
      <c r="G602">
        <v>4</v>
      </c>
      <c r="H602">
        <v>14</v>
      </c>
      <c r="I602">
        <v>28</v>
      </c>
      <c r="J602">
        <v>165</v>
      </c>
      <c r="K602">
        <v>13</v>
      </c>
      <c r="L602">
        <v>26</v>
      </c>
      <c r="M602">
        <v>0</v>
      </c>
      <c r="N602" t="s">
        <v>81</v>
      </c>
      <c r="O602">
        <v>41</v>
      </c>
    </row>
    <row r="603" spans="1:16" x14ac:dyDescent="0.3">
      <c r="A603" s="2">
        <v>43767</v>
      </c>
      <c r="B603" t="s">
        <v>93</v>
      </c>
      <c r="C603">
        <v>2015</v>
      </c>
      <c r="D603" t="s">
        <v>312</v>
      </c>
      <c r="E603">
        <v>3</v>
      </c>
      <c r="F603" t="s">
        <v>14</v>
      </c>
      <c r="G603">
        <v>4</v>
      </c>
      <c r="H603">
        <v>14</v>
      </c>
      <c r="I603">
        <v>28</v>
      </c>
      <c r="J603">
        <v>165</v>
      </c>
      <c r="K603">
        <v>13</v>
      </c>
      <c r="L603">
        <v>26</v>
      </c>
      <c r="M603">
        <v>0</v>
      </c>
      <c r="N603" t="s">
        <v>81</v>
      </c>
      <c r="O603">
        <v>31</v>
      </c>
    </row>
    <row r="604" spans="1:16" x14ac:dyDescent="0.3">
      <c r="A604" s="2">
        <v>43767</v>
      </c>
      <c r="B604" t="s">
        <v>93</v>
      </c>
      <c r="C604">
        <v>2015</v>
      </c>
      <c r="D604" t="s">
        <v>312</v>
      </c>
      <c r="E604">
        <v>3</v>
      </c>
      <c r="F604" t="s">
        <v>14</v>
      </c>
      <c r="G604">
        <v>4</v>
      </c>
      <c r="H604">
        <v>14</v>
      </c>
      <c r="I604">
        <v>28</v>
      </c>
      <c r="J604">
        <v>165</v>
      </c>
      <c r="K604">
        <v>13</v>
      </c>
      <c r="L604">
        <v>26</v>
      </c>
      <c r="M604">
        <v>0</v>
      </c>
      <c r="N604" t="s">
        <v>81</v>
      </c>
      <c r="O604">
        <v>32</v>
      </c>
    </row>
    <row r="605" spans="1:16" x14ac:dyDescent="0.3">
      <c r="A605" s="2">
        <v>43767</v>
      </c>
      <c r="B605" t="s">
        <v>93</v>
      </c>
      <c r="C605">
        <v>2015</v>
      </c>
      <c r="D605" t="s">
        <v>312</v>
      </c>
      <c r="E605">
        <v>3</v>
      </c>
      <c r="F605" t="s">
        <v>14</v>
      </c>
      <c r="G605">
        <v>4</v>
      </c>
      <c r="H605">
        <v>14</v>
      </c>
      <c r="I605">
        <v>28</v>
      </c>
      <c r="J605">
        <v>165</v>
      </c>
      <c r="K605">
        <v>13</v>
      </c>
      <c r="L605">
        <v>26</v>
      </c>
      <c r="M605">
        <v>0</v>
      </c>
      <c r="N605" t="s">
        <v>81</v>
      </c>
      <c r="O605">
        <v>44</v>
      </c>
    </row>
    <row r="606" spans="1:16" x14ac:dyDescent="0.3">
      <c r="A606" s="2">
        <v>43767</v>
      </c>
      <c r="B606" t="s">
        <v>93</v>
      </c>
      <c r="C606">
        <v>2015</v>
      </c>
      <c r="D606" t="s">
        <v>312</v>
      </c>
      <c r="E606">
        <v>3</v>
      </c>
      <c r="F606" t="s">
        <v>14</v>
      </c>
      <c r="G606">
        <v>4</v>
      </c>
      <c r="H606">
        <v>14</v>
      </c>
      <c r="I606">
        <v>28</v>
      </c>
      <c r="J606">
        <v>165</v>
      </c>
      <c r="K606">
        <v>13</v>
      </c>
      <c r="L606">
        <v>26</v>
      </c>
      <c r="M606">
        <v>0</v>
      </c>
      <c r="N606" t="s">
        <v>81</v>
      </c>
      <c r="O606">
        <v>41</v>
      </c>
    </row>
    <row r="607" spans="1:16" x14ac:dyDescent="0.3">
      <c r="A607" s="2">
        <v>43767</v>
      </c>
      <c r="B607" t="s">
        <v>93</v>
      </c>
      <c r="C607">
        <v>2015</v>
      </c>
      <c r="D607" t="s">
        <v>312</v>
      </c>
      <c r="E607">
        <v>3</v>
      </c>
      <c r="F607" t="s">
        <v>14</v>
      </c>
      <c r="G607">
        <v>4</v>
      </c>
      <c r="H607">
        <v>14</v>
      </c>
      <c r="I607">
        <v>28</v>
      </c>
      <c r="J607">
        <v>165</v>
      </c>
      <c r="K607">
        <v>13</v>
      </c>
      <c r="L607">
        <v>26</v>
      </c>
      <c r="M607">
        <v>0</v>
      </c>
      <c r="N607" t="s">
        <v>81</v>
      </c>
      <c r="O607">
        <v>40</v>
      </c>
    </row>
    <row r="608" spans="1:16" x14ac:dyDescent="0.3">
      <c r="A608" s="2">
        <v>43767</v>
      </c>
      <c r="B608" t="s">
        <v>93</v>
      </c>
      <c r="C608">
        <v>2015</v>
      </c>
      <c r="D608" t="s">
        <v>312</v>
      </c>
      <c r="E608">
        <v>3</v>
      </c>
      <c r="F608" t="s">
        <v>14</v>
      </c>
      <c r="G608">
        <v>4</v>
      </c>
      <c r="H608">
        <v>14</v>
      </c>
      <c r="I608">
        <v>28</v>
      </c>
      <c r="J608">
        <v>165</v>
      </c>
      <c r="K608">
        <v>13</v>
      </c>
      <c r="L608">
        <v>26</v>
      </c>
      <c r="M608">
        <v>0</v>
      </c>
      <c r="N608" t="s">
        <v>81</v>
      </c>
      <c r="O608">
        <v>32</v>
      </c>
    </row>
    <row r="609" spans="1:16" x14ac:dyDescent="0.3">
      <c r="A609" s="2">
        <v>43767</v>
      </c>
      <c r="B609" t="s">
        <v>93</v>
      </c>
      <c r="C609">
        <v>2015</v>
      </c>
      <c r="D609" t="s">
        <v>312</v>
      </c>
      <c r="E609">
        <v>3</v>
      </c>
      <c r="F609" t="s">
        <v>14</v>
      </c>
      <c r="G609">
        <v>4</v>
      </c>
      <c r="H609">
        <v>14</v>
      </c>
      <c r="I609">
        <v>28</v>
      </c>
      <c r="J609">
        <v>165</v>
      </c>
      <c r="K609">
        <v>13</v>
      </c>
      <c r="L609">
        <v>26</v>
      </c>
      <c r="M609">
        <v>0</v>
      </c>
      <c r="N609" t="s">
        <v>81</v>
      </c>
      <c r="O609">
        <v>44</v>
      </c>
    </row>
    <row r="610" spans="1:16" x14ac:dyDescent="0.3">
      <c r="A610" s="2">
        <v>43767</v>
      </c>
      <c r="B610" t="s">
        <v>93</v>
      </c>
      <c r="C610">
        <v>2015</v>
      </c>
      <c r="D610" t="s">
        <v>312</v>
      </c>
      <c r="E610">
        <v>3</v>
      </c>
      <c r="F610" t="s">
        <v>14</v>
      </c>
      <c r="G610">
        <v>4</v>
      </c>
      <c r="H610">
        <v>14</v>
      </c>
      <c r="I610">
        <v>28</v>
      </c>
      <c r="J610">
        <v>165</v>
      </c>
      <c r="K610">
        <v>13</v>
      </c>
      <c r="L610">
        <v>26</v>
      </c>
      <c r="M610">
        <v>0</v>
      </c>
      <c r="N610" t="s">
        <v>81</v>
      </c>
      <c r="O610">
        <v>46</v>
      </c>
    </row>
    <row r="611" spans="1:16" x14ac:dyDescent="0.3">
      <c r="A611" s="2">
        <v>43767</v>
      </c>
      <c r="B611" t="s">
        <v>93</v>
      </c>
      <c r="C611">
        <v>2015</v>
      </c>
      <c r="D611" t="s">
        <v>312</v>
      </c>
      <c r="E611">
        <v>3</v>
      </c>
      <c r="F611" t="s">
        <v>14</v>
      </c>
      <c r="G611">
        <v>4</v>
      </c>
      <c r="H611">
        <v>14</v>
      </c>
      <c r="I611">
        <v>28</v>
      </c>
      <c r="J611">
        <v>165</v>
      </c>
      <c r="K611">
        <v>13</v>
      </c>
      <c r="L611">
        <v>26</v>
      </c>
      <c r="M611">
        <v>0</v>
      </c>
      <c r="N611" t="s">
        <v>81</v>
      </c>
      <c r="O611">
        <v>26</v>
      </c>
    </row>
    <row r="612" spans="1:16" x14ac:dyDescent="0.3">
      <c r="A612" s="2">
        <v>43767</v>
      </c>
      <c r="B612" t="s">
        <v>93</v>
      </c>
      <c r="C612">
        <v>2015</v>
      </c>
      <c r="D612" t="s">
        <v>312</v>
      </c>
      <c r="E612">
        <v>4</v>
      </c>
      <c r="F612" t="s">
        <v>14</v>
      </c>
      <c r="G612">
        <v>1</v>
      </c>
      <c r="H612">
        <v>23</v>
      </c>
      <c r="I612">
        <v>23</v>
      </c>
      <c r="J612">
        <v>208</v>
      </c>
      <c r="K612">
        <v>1</v>
      </c>
      <c r="L612">
        <v>3</v>
      </c>
      <c r="M612">
        <v>0</v>
      </c>
      <c r="N612" t="s">
        <v>178</v>
      </c>
      <c r="O612">
        <v>36</v>
      </c>
      <c r="P612">
        <v>6246</v>
      </c>
    </row>
    <row r="613" spans="1:16" x14ac:dyDescent="0.3">
      <c r="A613" s="2">
        <v>43767</v>
      </c>
      <c r="B613" t="s">
        <v>93</v>
      </c>
      <c r="C613">
        <v>2015</v>
      </c>
      <c r="D613" t="s">
        <v>312</v>
      </c>
      <c r="E613">
        <v>5</v>
      </c>
      <c r="F613" t="s">
        <v>14</v>
      </c>
      <c r="G613">
        <v>4</v>
      </c>
      <c r="H613">
        <v>31</v>
      </c>
      <c r="I613">
        <v>22</v>
      </c>
      <c r="J613">
        <v>208</v>
      </c>
      <c r="K613">
        <v>28</v>
      </c>
      <c r="L613">
        <v>25</v>
      </c>
      <c r="M613">
        <v>0</v>
      </c>
      <c r="N613" t="s">
        <v>81</v>
      </c>
      <c r="O613">
        <v>34</v>
      </c>
    </row>
    <row r="614" spans="1:16" x14ac:dyDescent="0.3">
      <c r="A614" s="2">
        <v>43767</v>
      </c>
      <c r="B614" t="s">
        <v>93</v>
      </c>
      <c r="C614">
        <v>2015</v>
      </c>
      <c r="D614" t="s">
        <v>312</v>
      </c>
      <c r="E614">
        <v>5</v>
      </c>
      <c r="F614" t="s">
        <v>14</v>
      </c>
      <c r="G614">
        <v>4</v>
      </c>
      <c r="H614">
        <v>31</v>
      </c>
      <c r="I614">
        <v>22</v>
      </c>
      <c r="J614">
        <v>208</v>
      </c>
      <c r="K614">
        <v>28</v>
      </c>
      <c r="L614">
        <v>25</v>
      </c>
      <c r="M614">
        <v>0</v>
      </c>
      <c r="N614" t="s">
        <v>81</v>
      </c>
      <c r="O614">
        <v>47</v>
      </c>
    </row>
    <row r="615" spans="1:16" x14ac:dyDescent="0.3">
      <c r="A615" s="2">
        <v>43767</v>
      </c>
      <c r="B615" t="s">
        <v>93</v>
      </c>
      <c r="C615">
        <v>2015</v>
      </c>
      <c r="D615" t="s">
        <v>312</v>
      </c>
      <c r="E615">
        <v>5</v>
      </c>
      <c r="F615" t="s">
        <v>14</v>
      </c>
      <c r="G615">
        <v>4</v>
      </c>
      <c r="H615">
        <v>31</v>
      </c>
      <c r="I615">
        <v>22</v>
      </c>
      <c r="J615">
        <v>208</v>
      </c>
      <c r="K615">
        <v>28</v>
      </c>
      <c r="L615">
        <v>25</v>
      </c>
      <c r="M615">
        <v>0</v>
      </c>
      <c r="N615" t="s">
        <v>81</v>
      </c>
      <c r="O615">
        <v>56</v>
      </c>
    </row>
    <row r="616" spans="1:16" x14ac:dyDescent="0.3">
      <c r="A616" s="2">
        <v>43767</v>
      </c>
      <c r="B616" t="s">
        <v>93</v>
      </c>
      <c r="C616">
        <v>2015</v>
      </c>
      <c r="D616" t="s">
        <v>312</v>
      </c>
      <c r="E616">
        <v>5</v>
      </c>
      <c r="F616" t="s">
        <v>14</v>
      </c>
      <c r="G616">
        <v>4</v>
      </c>
      <c r="H616">
        <v>31</v>
      </c>
      <c r="I616">
        <v>22</v>
      </c>
      <c r="J616">
        <v>208</v>
      </c>
      <c r="K616">
        <v>28</v>
      </c>
      <c r="L616">
        <v>25</v>
      </c>
      <c r="M616">
        <v>0</v>
      </c>
      <c r="N616" t="s">
        <v>81</v>
      </c>
      <c r="O616">
        <v>28</v>
      </c>
    </row>
    <row r="617" spans="1:16" x14ac:dyDescent="0.3">
      <c r="A617" s="2">
        <v>43767</v>
      </c>
      <c r="B617" t="s">
        <v>93</v>
      </c>
      <c r="C617">
        <v>2015</v>
      </c>
      <c r="D617" t="s">
        <v>312</v>
      </c>
      <c r="E617">
        <v>5</v>
      </c>
      <c r="F617" t="s">
        <v>14</v>
      </c>
      <c r="G617">
        <v>4</v>
      </c>
      <c r="H617">
        <v>31</v>
      </c>
      <c r="I617">
        <v>22</v>
      </c>
      <c r="J617">
        <v>208</v>
      </c>
      <c r="K617">
        <v>28</v>
      </c>
      <c r="L617">
        <v>25</v>
      </c>
      <c r="M617">
        <v>0</v>
      </c>
      <c r="N617" t="s">
        <v>81</v>
      </c>
      <c r="O617">
        <v>31</v>
      </c>
    </row>
    <row r="618" spans="1:16" x14ac:dyDescent="0.3">
      <c r="A618" s="2">
        <v>43767</v>
      </c>
      <c r="B618" t="s">
        <v>93</v>
      </c>
      <c r="C618">
        <v>2015</v>
      </c>
      <c r="D618" t="s">
        <v>312</v>
      </c>
      <c r="E618">
        <v>5</v>
      </c>
      <c r="F618" t="s">
        <v>14</v>
      </c>
      <c r="G618">
        <v>4</v>
      </c>
      <c r="H618">
        <v>31</v>
      </c>
      <c r="I618">
        <v>22</v>
      </c>
      <c r="J618">
        <v>208</v>
      </c>
      <c r="K618">
        <v>28</v>
      </c>
      <c r="L618">
        <v>25</v>
      </c>
      <c r="M618">
        <v>0</v>
      </c>
      <c r="N618" t="s">
        <v>81</v>
      </c>
      <c r="O618">
        <v>38</v>
      </c>
    </row>
    <row r="619" spans="1:16" x14ac:dyDescent="0.3">
      <c r="A619" s="2">
        <v>43767</v>
      </c>
      <c r="B619" t="s">
        <v>93</v>
      </c>
      <c r="C619">
        <v>2015</v>
      </c>
      <c r="D619" t="s">
        <v>312</v>
      </c>
      <c r="E619">
        <v>5</v>
      </c>
      <c r="F619" t="s">
        <v>14</v>
      </c>
      <c r="G619">
        <v>4</v>
      </c>
      <c r="H619">
        <v>31</v>
      </c>
      <c r="I619">
        <v>22</v>
      </c>
      <c r="J619">
        <v>208</v>
      </c>
      <c r="K619">
        <v>28</v>
      </c>
      <c r="L619">
        <v>25</v>
      </c>
      <c r="M619">
        <v>0</v>
      </c>
      <c r="N619" t="s">
        <v>81</v>
      </c>
      <c r="O619">
        <v>40</v>
      </c>
    </row>
    <row r="620" spans="1:16" x14ac:dyDescent="0.3">
      <c r="A620" s="2">
        <v>43767</v>
      </c>
      <c r="B620" t="s">
        <v>93</v>
      </c>
      <c r="C620">
        <v>2015</v>
      </c>
      <c r="D620" t="s">
        <v>312</v>
      </c>
      <c r="E620">
        <v>5</v>
      </c>
      <c r="F620" t="s">
        <v>14</v>
      </c>
      <c r="G620">
        <v>4</v>
      </c>
      <c r="H620">
        <v>31</v>
      </c>
      <c r="I620">
        <v>22</v>
      </c>
      <c r="J620">
        <v>208</v>
      </c>
      <c r="K620">
        <v>28</v>
      </c>
      <c r="L620">
        <v>25</v>
      </c>
      <c r="M620">
        <v>0</v>
      </c>
      <c r="N620" t="s">
        <v>81</v>
      </c>
      <c r="O620">
        <v>48</v>
      </c>
    </row>
    <row r="621" spans="1:16" x14ac:dyDescent="0.3">
      <c r="A621" s="2">
        <v>43767</v>
      </c>
      <c r="B621" t="s">
        <v>93</v>
      </c>
      <c r="C621">
        <v>2015</v>
      </c>
      <c r="D621" t="s">
        <v>312</v>
      </c>
      <c r="E621">
        <v>5</v>
      </c>
      <c r="F621" t="s">
        <v>14</v>
      </c>
      <c r="G621">
        <v>4</v>
      </c>
      <c r="H621">
        <v>31</v>
      </c>
      <c r="I621">
        <v>22</v>
      </c>
      <c r="J621">
        <v>208</v>
      </c>
      <c r="K621">
        <v>28</v>
      </c>
      <c r="L621">
        <v>25</v>
      </c>
      <c r="M621">
        <v>0</v>
      </c>
      <c r="N621" t="s">
        <v>81</v>
      </c>
      <c r="O621">
        <v>49</v>
      </c>
    </row>
    <row r="622" spans="1:16" x14ac:dyDescent="0.3">
      <c r="A622" s="2">
        <v>43767</v>
      </c>
      <c r="B622" t="s">
        <v>93</v>
      </c>
      <c r="C622">
        <v>2015</v>
      </c>
      <c r="D622" t="s">
        <v>312</v>
      </c>
      <c r="E622">
        <v>5</v>
      </c>
      <c r="F622" t="s">
        <v>14</v>
      </c>
      <c r="G622">
        <v>4</v>
      </c>
      <c r="H622">
        <v>31</v>
      </c>
      <c r="I622">
        <v>22</v>
      </c>
      <c r="J622">
        <v>208</v>
      </c>
      <c r="K622">
        <v>28</v>
      </c>
      <c r="L622">
        <v>25</v>
      </c>
      <c r="M622">
        <v>0</v>
      </c>
      <c r="N622" t="s">
        <v>81</v>
      </c>
      <c r="O622">
        <v>22</v>
      </c>
    </row>
    <row r="623" spans="1:16" x14ac:dyDescent="0.3">
      <c r="A623" s="2">
        <v>43767</v>
      </c>
      <c r="B623" t="s">
        <v>93</v>
      </c>
      <c r="C623">
        <v>2015</v>
      </c>
      <c r="D623" t="s">
        <v>312</v>
      </c>
      <c r="E623">
        <v>5</v>
      </c>
      <c r="F623" t="s">
        <v>14</v>
      </c>
      <c r="G623">
        <v>4</v>
      </c>
      <c r="H623">
        <v>31</v>
      </c>
      <c r="I623">
        <v>22</v>
      </c>
      <c r="J623">
        <v>208</v>
      </c>
      <c r="K623">
        <v>28</v>
      </c>
      <c r="L623">
        <v>25</v>
      </c>
      <c r="M623">
        <v>0</v>
      </c>
      <c r="N623" t="s">
        <v>81</v>
      </c>
      <c r="O623">
        <v>43</v>
      </c>
    </row>
    <row r="624" spans="1:16" x14ac:dyDescent="0.3">
      <c r="A624" s="2">
        <v>43767</v>
      </c>
      <c r="B624" t="s">
        <v>93</v>
      </c>
      <c r="C624">
        <v>2015</v>
      </c>
      <c r="D624" t="s">
        <v>312</v>
      </c>
      <c r="E624">
        <v>5</v>
      </c>
      <c r="F624" t="s">
        <v>14</v>
      </c>
      <c r="G624">
        <v>4</v>
      </c>
      <c r="H624">
        <v>31</v>
      </c>
      <c r="I624">
        <v>22</v>
      </c>
      <c r="J624">
        <v>208</v>
      </c>
      <c r="K624">
        <v>28</v>
      </c>
      <c r="L624">
        <v>25</v>
      </c>
      <c r="M624">
        <v>0</v>
      </c>
      <c r="N624" t="s">
        <v>81</v>
      </c>
      <c r="O624">
        <v>42</v>
      </c>
    </row>
    <row r="625" spans="1:17" x14ac:dyDescent="0.3">
      <c r="A625" s="2">
        <v>43767</v>
      </c>
      <c r="B625" t="s">
        <v>93</v>
      </c>
      <c r="C625">
        <v>2015</v>
      </c>
      <c r="D625" t="s">
        <v>312</v>
      </c>
      <c r="E625">
        <v>5</v>
      </c>
      <c r="F625" t="s">
        <v>14</v>
      </c>
      <c r="G625">
        <v>4</v>
      </c>
      <c r="H625">
        <v>31</v>
      </c>
      <c r="I625">
        <v>22</v>
      </c>
      <c r="J625">
        <v>208</v>
      </c>
      <c r="K625">
        <v>28</v>
      </c>
      <c r="L625">
        <v>25</v>
      </c>
      <c r="M625">
        <v>0</v>
      </c>
      <c r="N625" t="s">
        <v>81</v>
      </c>
      <c r="O625">
        <v>46</v>
      </c>
    </row>
    <row r="626" spans="1:17" x14ac:dyDescent="0.3">
      <c r="A626" s="2">
        <v>43767</v>
      </c>
      <c r="B626" t="s">
        <v>93</v>
      </c>
      <c r="C626">
        <v>2015</v>
      </c>
      <c r="D626" t="s">
        <v>312</v>
      </c>
      <c r="E626">
        <v>5</v>
      </c>
      <c r="F626" t="s">
        <v>14</v>
      </c>
      <c r="G626">
        <v>4</v>
      </c>
      <c r="H626">
        <v>31</v>
      </c>
      <c r="I626">
        <v>22</v>
      </c>
      <c r="J626">
        <v>208</v>
      </c>
      <c r="K626">
        <v>28</v>
      </c>
      <c r="L626">
        <v>25</v>
      </c>
      <c r="M626">
        <v>0</v>
      </c>
      <c r="N626" t="s">
        <v>81</v>
      </c>
      <c r="O626">
        <v>51</v>
      </c>
    </row>
    <row r="627" spans="1:17" x14ac:dyDescent="0.3">
      <c r="A627" s="2">
        <v>43767</v>
      </c>
      <c r="B627" t="s">
        <v>93</v>
      </c>
      <c r="C627">
        <v>2015</v>
      </c>
      <c r="D627" t="s">
        <v>312</v>
      </c>
      <c r="E627">
        <v>5</v>
      </c>
      <c r="F627" t="s">
        <v>14</v>
      </c>
      <c r="G627">
        <v>4</v>
      </c>
      <c r="H627">
        <v>31</v>
      </c>
      <c r="I627">
        <v>22</v>
      </c>
      <c r="J627">
        <v>208</v>
      </c>
      <c r="K627">
        <v>28</v>
      </c>
      <c r="L627">
        <v>25</v>
      </c>
      <c r="M627">
        <v>0</v>
      </c>
      <c r="N627" t="s">
        <v>81</v>
      </c>
      <c r="O627">
        <v>62</v>
      </c>
    </row>
    <row r="628" spans="1:17" x14ac:dyDescent="0.3">
      <c r="A628" s="2">
        <v>43767</v>
      </c>
      <c r="B628" t="s">
        <v>93</v>
      </c>
      <c r="C628">
        <v>2015</v>
      </c>
      <c r="D628" t="s">
        <v>312</v>
      </c>
      <c r="E628">
        <v>5</v>
      </c>
      <c r="F628" t="s">
        <v>14</v>
      </c>
      <c r="G628">
        <v>4</v>
      </c>
      <c r="H628">
        <v>31</v>
      </c>
      <c r="I628">
        <v>22</v>
      </c>
      <c r="J628">
        <v>208</v>
      </c>
      <c r="K628">
        <v>28</v>
      </c>
      <c r="L628">
        <v>25</v>
      </c>
      <c r="M628">
        <v>0</v>
      </c>
      <c r="N628" t="s">
        <v>81</v>
      </c>
      <c r="O628">
        <v>31</v>
      </c>
    </row>
    <row r="629" spans="1:17" x14ac:dyDescent="0.3">
      <c r="A629" s="2">
        <v>43767</v>
      </c>
      <c r="B629" t="s">
        <v>93</v>
      </c>
      <c r="C629">
        <v>2015</v>
      </c>
      <c r="D629" t="s">
        <v>312</v>
      </c>
      <c r="E629">
        <v>5</v>
      </c>
      <c r="F629" t="s">
        <v>14</v>
      </c>
      <c r="G629">
        <v>4</v>
      </c>
      <c r="H629">
        <v>31</v>
      </c>
      <c r="I629">
        <v>22</v>
      </c>
      <c r="J629">
        <v>208</v>
      </c>
      <c r="K629">
        <v>28</v>
      </c>
      <c r="L629">
        <v>25</v>
      </c>
      <c r="M629">
        <v>0</v>
      </c>
      <c r="N629" t="s">
        <v>81</v>
      </c>
      <c r="O629">
        <v>27</v>
      </c>
    </row>
    <row r="630" spans="1:17" x14ac:dyDescent="0.3">
      <c r="A630" s="2">
        <v>43767</v>
      </c>
      <c r="B630" t="s">
        <v>93</v>
      </c>
      <c r="C630">
        <v>2015</v>
      </c>
      <c r="D630" t="s">
        <v>312</v>
      </c>
      <c r="E630">
        <v>5</v>
      </c>
      <c r="F630" t="s">
        <v>14</v>
      </c>
      <c r="G630">
        <v>4</v>
      </c>
      <c r="H630">
        <v>31</v>
      </c>
      <c r="I630">
        <v>22</v>
      </c>
      <c r="J630">
        <v>208</v>
      </c>
      <c r="K630">
        <v>28</v>
      </c>
      <c r="L630">
        <v>25</v>
      </c>
      <c r="M630">
        <v>0</v>
      </c>
      <c r="N630" t="s">
        <v>81</v>
      </c>
      <c r="O630">
        <v>29</v>
      </c>
    </row>
    <row r="631" spans="1:17" x14ac:dyDescent="0.3">
      <c r="A631" s="2">
        <v>43767</v>
      </c>
      <c r="B631" t="s">
        <v>93</v>
      </c>
      <c r="C631">
        <v>2015</v>
      </c>
      <c r="D631" t="s">
        <v>312</v>
      </c>
      <c r="E631">
        <v>5</v>
      </c>
      <c r="F631" t="s">
        <v>14</v>
      </c>
      <c r="G631">
        <v>4</v>
      </c>
      <c r="H631">
        <v>31</v>
      </c>
      <c r="I631">
        <v>22</v>
      </c>
      <c r="J631">
        <v>208</v>
      </c>
      <c r="K631">
        <v>28</v>
      </c>
      <c r="L631">
        <v>25</v>
      </c>
      <c r="M631">
        <v>0</v>
      </c>
      <c r="N631" t="s">
        <v>81</v>
      </c>
      <c r="O631">
        <v>31</v>
      </c>
    </row>
    <row r="632" spans="1:17" x14ac:dyDescent="0.3">
      <c r="A632" s="2">
        <v>43767</v>
      </c>
      <c r="B632" t="s">
        <v>93</v>
      </c>
      <c r="C632">
        <v>2015</v>
      </c>
      <c r="D632" t="s">
        <v>312</v>
      </c>
      <c r="E632">
        <v>5</v>
      </c>
      <c r="F632" t="s">
        <v>14</v>
      </c>
      <c r="G632">
        <v>4</v>
      </c>
      <c r="H632">
        <v>31</v>
      </c>
      <c r="I632">
        <v>22</v>
      </c>
      <c r="J632">
        <v>208</v>
      </c>
      <c r="K632">
        <v>28</v>
      </c>
      <c r="L632">
        <v>25</v>
      </c>
      <c r="M632">
        <v>0</v>
      </c>
      <c r="N632" t="s">
        <v>81</v>
      </c>
      <c r="O632">
        <v>52</v>
      </c>
    </row>
    <row r="633" spans="1:17" x14ac:dyDescent="0.3">
      <c r="A633" s="2">
        <v>43767</v>
      </c>
      <c r="B633" t="s">
        <v>93</v>
      </c>
      <c r="C633">
        <v>2015</v>
      </c>
      <c r="D633" t="s">
        <v>312</v>
      </c>
      <c r="E633">
        <v>5</v>
      </c>
      <c r="F633" t="s">
        <v>14</v>
      </c>
      <c r="G633">
        <v>4</v>
      </c>
      <c r="H633">
        <v>31</v>
      </c>
      <c r="I633">
        <v>22</v>
      </c>
      <c r="J633">
        <v>208</v>
      </c>
      <c r="K633">
        <v>28</v>
      </c>
      <c r="L633">
        <v>25</v>
      </c>
      <c r="M633">
        <v>0</v>
      </c>
      <c r="N633" t="s">
        <v>81</v>
      </c>
      <c r="O633">
        <v>14</v>
      </c>
    </row>
    <row r="634" spans="1:17" x14ac:dyDescent="0.3">
      <c r="A634" s="2">
        <v>43767</v>
      </c>
      <c r="B634" t="s">
        <v>93</v>
      </c>
      <c r="C634">
        <v>2015</v>
      </c>
      <c r="D634" t="s">
        <v>312</v>
      </c>
      <c r="E634">
        <v>5</v>
      </c>
      <c r="F634" t="s">
        <v>14</v>
      </c>
      <c r="G634">
        <v>4</v>
      </c>
      <c r="H634">
        <v>31</v>
      </c>
      <c r="I634">
        <v>22</v>
      </c>
      <c r="J634">
        <v>208</v>
      </c>
      <c r="K634">
        <v>28</v>
      </c>
      <c r="L634">
        <v>25</v>
      </c>
      <c r="M634">
        <v>0</v>
      </c>
      <c r="N634" t="s">
        <v>81</v>
      </c>
      <c r="O634">
        <v>24</v>
      </c>
    </row>
    <row r="635" spans="1:17" x14ac:dyDescent="0.3">
      <c r="A635" s="2">
        <v>43767</v>
      </c>
      <c r="B635" t="s">
        <v>93</v>
      </c>
      <c r="C635">
        <v>2015</v>
      </c>
      <c r="D635" t="s">
        <v>312</v>
      </c>
      <c r="E635">
        <v>5</v>
      </c>
      <c r="F635" t="s">
        <v>14</v>
      </c>
      <c r="G635">
        <v>4</v>
      </c>
      <c r="H635">
        <v>31</v>
      </c>
      <c r="I635">
        <v>22</v>
      </c>
      <c r="J635">
        <v>208</v>
      </c>
      <c r="K635">
        <v>28</v>
      </c>
      <c r="L635">
        <v>25</v>
      </c>
      <c r="M635">
        <v>0</v>
      </c>
      <c r="N635" t="s">
        <v>81</v>
      </c>
      <c r="O635">
        <v>19</v>
      </c>
    </row>
    <row r="636" spans="1:17" x14ac:dyDescent="0.3">
      <c r="A636" s="2">
        <v>43767</v>
      </c>
      <c r="B636" t="s">
        <v>93</v>
      </c>
      <c r="C636">
        <v>2015</v>
      </c>
      <c r="D636" t="s">
        <v>312</v>
      </c>
      <c r="E636">
        <v>5</v>
      </c>
      <c r="F636" t="s">
        <v>14</v>
      </c>
      <c r="G636">
        <v>4</v>
      </c>
      <c r="H636">
        <v>31</v>
      </c>
      <c r="I636">
        <v>22</v>
      </c>
      <c r="J636">
        <v>208</v>
      </c>
      <c r="K636">
        <v>28</v>
      </c>
      <c r="L636">
        <v>25</v>
      </c>
      <c r="M636">
        <v>0</v>
      </c>
      <c r="N636" t="s">
        <v>81</v>
      </c>
      <c r="O636">
        <v>35</v>
      </c>
    </row>
    <row r="637" spans="1:17" x14ac:dyDescent="0.3">
      <c r="A637" s="2">
        <v>43767</v>
      </c>
      <c r="B637" t="s">
        <v>93</v>
      </c>
      <c r="C637">
        <v>2015</v>
      </c>
      <c r="D637" t="s">
        <v>312</v>
      </c>
      <c r="E637">
        <v>5</v>
      </c>
      <c r="F637" t="s">
        <v>14</v>
      </c>
      <c r="G637">
        <v>4</v>
      </c>
      <c r="H637">
        <v>31</v>
      </c>
      <c r="I637">
        <v>22</v>
      </c>
      <c r="J637">
        <v>208</v>
      </c>
      <c r="K637">
        <v>28</v>
      </c>
      <c r="L637">
        <v>25</v>
      </c>
      <c r="M637">
        <v>0</v>
      </c>
      <c r="N637" t="s">
        <v>81</v>
      </c>
      <c r="O637">
        <v>44</v>
      </c>
      <c r="P637">
        <v>6247</v>
      </c>
      <c r="Q637">
        <v>1</v>
      </c>
    </row>
    <row r="638" spans="1:17" x14ac:dyDescent="0.3">
      <c r="A638" s="2">
        <v>43767</v>
      </c>
      <c r="B638" t="s">
        <v>93</v>
      </c>
      <c r="C638">
        <v>2015</v>
      </c>
      <c r="D638" t="s">
        <v>312</v>
      </c>
      <c r="E638">
        <v>6</v>
      </c>
      <c r="F638" t="s">
        <v>14</v>
      </c>
      <c r="G638">
        <v>3</v>
      </c>
      <c r="H638">
        <v>38</v>
      </c>
      <c r="I638">
        <v>28</v>
      </c>
      <c r="J638">
        <v>165</v>
      </c>
      <c r="K638">
        <v>4</v>
      </c>
      <c r="L638">
        <v>5</v>
      </c>
      <c r="M638">
        <v>0</v>
      </c>
      <c r="N638" t="s">
        <v>81</v>
      </c>
      <c r="O638">
        <v>53</v>
      </c>
    </row>
    <row r="639" spans="1:17" x14ac:dyDescent="0.3">
      <c r="A639" s="2">
        <v>43767</v>
      </c>
      <c r="B639" t="s">
        <v>93</v>
      </c>
      <c r="C639">
        <v>2015</v>
      </c>
      <c r="D639" t="s">
        <v>312</v>
      </c>
      <c r="E639">
        <v>6</v>
      </c>
      <c r="F639" t="s">
        <v>14</v>
      </c>
      <c r="G639">
        <v>3</v>
      </c>
      <c r="H639">
        <v>38</v>
      </c>
      <c r="I639">
        <v>28</v>
      </c>
      <c r="J639">
        <v>165</v>
      </c>
      <c r="K639">
        <v>4</v>
      </c>
      <c r="L639">
        <v>5</v>
      </c>
      <c r="M639">
        <v>0</v>
      </c>
      <c r="N639" t="s">
        <v>81</v>
      </c>
      <c r="O639">
        <v>33</v>
      </c>
    </row>
    <row r="640" spans="1:17" x14ac:dyDescent="0.3">
      <c r="A640" s="2">
        <v>43767</v>
      </c>
      <c r="B640" t="s">
        <v>93</v>
      </c>
      <c r="C640">
        <v>2015</v>
      </c>
      <c r="D640" t="s">
        <v>312</v>
      </c>
      <c r="E640">
        <v>6</v>
      </c>
      <c r="F640" t="s">
        <v>14</v>
      </c>
      <c r="G640">
        <v>3</v>
      </c>
      <c r="H640">
        <v>38</v>
      </c>
      <c r="I640">
        <v>28</v>
      </c>
      <c r="J640">
        <v>165</v>
      </c>
      <c r="K640">
        <v>4</v>
      </c>
      <c r="L640">
        <v>5</v>
      </c>
      <c r="M640">
        <v>0</v>
      </c>
      <c r="N640" t="s">
        <v>81</v>
      </c>
      <c r="O640">
        <v>46</v>
      </c>
    </row>
    <row r="641" spans="1:17" x14ac:dyDescent="0.3">
      <c r="A641" s="2">
        <v>43767</v>
      </c>
      <c r="B641" t="s">
        <v>93</v>
      </c>
      <c r="C641">
        <v>2015</v>
      </c>
      <c r="D641" t="s">
        <v>312</v>
      </c>
      <c r="E641">
        <v>6</v>
      </c>
      <c r="F641" t="s">
        <v>14</v>
      </c>
      <c r="G641">
        <v>3</v>
      </c>
      <c r="H641">
        <v>38</v>
      </c>
      <c r="I641">
        <v>28</v>
      </c>
      <c r="J641">
        <v>165</v>
      </c>
      <c r="K641">
        <v>4</v>
      </c>
      <c r="L641">
        <v>5</v>
      </c>
      <c r="M641">
        <v>0</v>
      </c>
      <c r="N641" t="s">
        <v>81</v>
      </c>
      <c r="O641">
        <v>56</v>
      </c>
      <c r="P641">
        <v>6250</v>
      </c>
      <c r="Q641">
        <v>1</v>
      </c>
    </row>
    <row r="642" spans="1:17" x14ac:dyDescent="0.3">
      <c r="A642" s="2">
        <v>43767</v>
      </c>
      <c r="B642" t="s">
        <v>93</v>
      </c>
      <c r="C642">
        <v>2015</v>
      </c>
      <c r="D642" t="s">
        <v>312</v>
      </c>
      <c r="E642">
        <v>7</v>
      </c>
      <c r="F642" t="s">
        <v>14</v>
      </c>
      <c r="G642">
        <v>4</v>
      </c>
      <c r="H642">
        <v>44</v>
      </c>
      <c r="I642">
        <v>23</v>
      </c>
      <c r="J642">
        <v>208</v>
      </c>
      <c r="K642">
        <v>5</v>
      </c>
      <c r="L642">
        <v>11</v>
      </c>
      <c r="M642">
        <v>0</v>
      </c>
      <c r="N642" t="s">
        <v>81</v>
      </c>
      <c r="O642">
        <v>51</v>
      </c>
    </row>
    <row r="643" spans="1:17" x14ac:dyDescent="0.3">
      <c r="A643" s="2">
        <v>43767</v>
      </c>
      <c r="B643" t="s">
        <v>93</v>
      </c>
      <c r="C643">
        <v>2015</v>
      </c>
      <c r="D643" t="s">
        <v>312</v>
      </c>
      <c r="E643">
        <v>7</v>
      </c>
      <c r="F643" t="s">
        <v>14</v>
      </c>
      <c r="G643">
        <v>4</v>
      </c>
      <c r="H643">
        <v>44</v>
      </c>
      <c r="I643">
        <v>23</v>
      </c>
      <c r="J643">
        <v>208</v>
      </c>
      <c r="K643">
        <v>5</v>
      </c>
      <c r="L643">
        <v>11</v>
      </c>
      <c r="M643">
        <v>0</v>
      </c>
      <c r="N643" t="s">
        <v>81</v>
      </c>
      <c r="O643">
        <v>52</v>
      </c>
    </row>
    <row r="644" spans="1:17" x14ac:dyDescent="0.3">
      <c r="A644" s="2">
        <v>43767</v>
      </c>
      <c r="B644" t="s">
        <v>93</v>
      </c>
      <c r="C644">
        <v>2015</v>
      </c>
      <c r="D644" t="s">
        <v>312</v>
      </c>
      <c r="E644">
        <v>7</v>
      </c>
      <c r="F644" t="s">
        <v>14</v>
      </c>
      <c r="G644">
        <v>4</v>
      </c>
      <c r="H644">
        <v>44</v>
      </c>
      <c r="I644">
        <v>23</v>
      </c>
      <c r="J644">
        <v>208</v>
      </c>
      <c r="K644">
        <v>5</v>
      </c>
      <c r="L644">
        <v>11</v>
      </c>
      <c r="M644">
        <v>0</v>
      </c>
      <c r="N644" t="s">
        <v>81</v>
      </c>
      <c r="O644">
        <v>38</v>
      </c>
    </row>
    <row r="645" spans="1:17" x14ac:dyDescent="0.3">
      <c r="A645" s="2">
        <v>43767</v>
      </c>
      <c r="B645" t="s">
        <v>93</v>
      </c>
      <c r="C645">
        <v>2015</v>
      </c>
      <c r="D645" t="s">
        <v>312</v>
      </c>
      <c r="E645">
        <v>7</v>
      </c>
      <c r="F645" t="s">
        <v>14</v>
      </c>
      <c r="G645">
        <v>4</v>
      </c>
      <c r="H645">
        <v>44</v>
      </c>
      <c r="I645">
        <v>23</v>
      </c>
      <c r="J645">
        <v>208</v>
      </c>
      <c r="K645">
        <v>5</v>
      </c>
      <c r="L645">
        <v>11</v>
      </c>
      <c r="M645">
        <v>0</v>
      </c>
      <c r="N645" t="s">
        <v>81</v>
      </c>
      <c r="O645">
        <v>49</v>
      </c>
    </row>
    <row r="646" spans="1:17" x14ac:dyDescent="0.3">
      <c r="A646" s="2">
        <v>43767</v>
      </c>
      <c r="B646" t="s">
        <v>93</v>
      </c>
      <c r="C646">
        <v>2015</v>
      </c>
      <c r="D646" t="s">
        <v>312</v>
      </c>
      <c r="E646">
        <v>7</v>
      </c>
      <c r="F646" t="s">
        <v>14</v>
      </c>
      <c r="G646">
        <v>4</v>
      </c>
      <c r="H646">
        <v>44</v>
      </c>
      <c r="I646">
        <v>23</v>
      </c>
      <c r="J646">
        <v>208</v>
      </c>
      <c r="K646">
        <v>5</v>
      </c>
      <c r="L646">
        <v>11</v>
      </c>
      <c r="M646">
        <v>0</v>
      </c>
      <c r="N646" t="s">
        <v>81</v>
      </c>
      <c r="O646">
        <v>48</v>
      </c>
      <c r="P646">
        <v>6251</v>
      </c>
      <c r="Q646">
        <v>1</v>
      </c>
    </row>
    <row r="647" spans="1:17" x14ac:dyDescent="0.3">
      <c r="A647" s="2">
        <v>43767</v>
      </c>
      <c r="B647" t="s">
        <v>93</v>
      </c>
      <c r="C647">
        <v>2015</v>
      </c>
      <c r="D647" t="s">
        <v>312</v>
      </c>
      <c r="E647">
        <v>8</v>
      </c>
      <c r="F647" t="s">
        <v>14</v>
      </c>
      <c r="G647">
        <v>2</v>
      </c>
      <c r="H647">
        <v>48</v>
      </c>
      <c r="I647">
        <v>18</v>
      </c>
      <c r="J647">
        <v>208</v>
      </c>
      <c r="K647">
        <v>0</v>
      </c>
      <c r="L647">
        <v>1</v>
      </c>
      <c r="M647">
        <v>0</v>
      </c>
      <c r="N647" t="s">
        <v>81</v>
      </c>
      <c r="P647">
        <v>6252</v>
      </c>
      <c r="Q647">
        <v>1</v>
      </c>
    </row>
    <row r="648" spans="1:17" x14ac:dyDescent="0.3">
      <c r="A648" s="2">
        <v>43767</v>
      </c>
      <c r="B648" t="s">
        <v>93</v>
      </c>
      <c r="C648">
        <v>2015</v>
      </c>
      <c r="D648" t="s">
        <v>312</v>
      </c>
      <c r="E648">
        <v>9</v>
      </c>
      <c r="F648" t="s">
        <v>14</v>
      </c>
      <c r="G648">
        <v>4</v>
      </c>
      <c r="H648">
        <v>56</v>
      </c>
      <c r="I648">
        <v>28</v>
      </c>
      <c r="J648">
        <v>165</v>
      </c>
      <c r="K648">
        <v>8</v>
      </c>
      <c r="L648">
        <v>10</v>
      </c>
      <c r="M648">
        <v>0</v>
      </c>
      <c r="N648" t="s">
        <v>81</v>
      </c>
      <c r="O648">
        <v>40</v>
      </c>
    </row>
    <row r="649" spans="1:17" x14ac:dyDescent="0.3">
      <c r="A649" s="2">
        <v>43767</v>
      </c>
      <c r="B649" t="s">
        <v>93</v>
      </c>
      <c r="C649">
        <v>2015</v>
      </c>
      <c r="D649" t="s">
        <v>312</v>
      </c>
      <c r="E649">
        <v>9</v>
      </c>
      <c r="F649" t="s">
        <v>14</v>
      </c>
      <c r="G649">
        <v>4</v>
      </c>
      <c r="H649">
        <v>56</v>
      </c>
      <c r="I649">
        <v>28</v>
      </c>
      <c r="J649">
        <v>165</v>
      </c>
      <c r="K649">
        <v>8</v>
      </c>
      <c r="L649">
        <v>10</v>
      </c>
      <c r="M649">
        <v>0</v>
      </c>
      <c r="N649" t="s">
        <v>81</v>
      </c>
      <c r="O649">
        <v>55</v>
      </c>
    </row>
    <row r="650" spans="1:17" x14ac:dyDescent="0.3">
      <c r="A650" s="2">
        <v>43767</v>
      </c>
      <c r="B650" t="s">
        <v>93</v>
      </c>
      <c r="C650">
        <v>2015</v>
      </c>
      <c r="D650" t="s">
        <v>312</v>
      </c>
      <c r="E650">
        <v>9</v>
      </c>
      <c r="F650" t="s">
        <v>14</v>
      </c>
      <c r="G650">
        <v>4</v>
      </c>
      <c r="H650">
        <v>56</v>
      </c>
      <c r="I650">
        <v>28</v>
      </c>
      <c r="J650">
        <v>165</v>
      </c>
      <c r="K650">
        <v>8</v>
      </c>
      <c r="L650">
        <v>10</v>
      </c>
      <c r="M650">
        <v>0</v>
      </c>
      <c r="N650" t="s">
        <v>81</v>
      </c>
      <c r="O650">
        <v>53</v>
      </c>
    </row>
    <row r="651" spans="1:17" x14ac:dyDescent="0.3">
      <c r="A651" s="2">
        <v>43767</v>
      </c>
      <c r="B651" t="s">
        <v>93</v>
      </c>
      <c r="C651">
        <v>2015</v>
      </c>
      <c r="D651" t="s">
        <v>312</v>
      </c>
      <c r="E651">
        <v>9</v>
      </c>
      <c r="F651" t="s">
        <v>14</v>
      </c>
      <c r="G651">
        <v>4</v>
      </c>
      <c r="H651">
        <v>56</v>
      </c>
      <c r="I651">
        <v>28</v>
      </c>
      <c r="J651">
        <v>165</v>
      </c>
      <c r="K651">
        <v>8</v>
      </c>
      <c r="L651">
        <v>10</v>
      </c>
      <c r="M651">
        <v>0</v>
      </c>
      <c r="N651" t="s">
        <v>81</v>
      </c>
      <c r="O651">
        <v>41</v>
      </c>
    </row>
    <row r="652" spans="1:17" x14ac:dyDescent="0.3">
      <c r="A652" s="2">
        <v>43767</v>
      </c>
      <c r="B652" t="s">
        <v>93</v>
      </c>
      <c r="C652">
        <v>2015</v>
      </c>
      <c r="D652" t="s">
        <v>312</v>
      </c>
      <c r="E652">
        <v>9</v>
      </c>
      <c r="F652" t="s">
        <v>14</v>
      </c>
      <c r="G652">
        <v>4</v>
      </c>
      <c r="H652">
        <v>56</v>
      </c>
      <c r="I652">
        <v>28</v>
      </c>
      <c r="J652">
        <v>165</v>
      </c>
      <c r="K652">
        <v>8</v>
      </c>
      <c r="L652">
        <v>10</v>
      </c>
      <c r="M652">
        <v>0</v>
      </c>
      <c r="N652" t="s">
        <v>81</v>
      </c>
      <c r="O652">
        <v>47</v>
      </c>
    </row>
    <row r="653" spans="1:17" x14ac:dyDescent="0.3">
      <c r="A653" s="2">
        <v>43767</v>
      </c>
      <c r="B653" t="s">
        <v>93</v>
      </c>
      <c r="C653">
        <v>2015</v>
      </c>
      <c r="D653" t="s">
        <v>312</v>
      </c>
      <c r="E653">
        <v>9</v>
      </c>
      <c r="F653" t="s">
        <v>14</v>
      </c>
      <c r="G653">
        <v>4</v>
      </c>
      <c r="H653">
        <v>56</v>
      </c>
      <c r="I653">
        <v>28</v>
      </c>
      <c r="J653">
        <v>165</v>
      </c>
      <c r="K653">
        <v>8</v>
      </c>
      <c r="L653">
        <v>10</v>
      </c>
      <c r="M653">
        <v>0</v>
      </c>
      <c r="N653" t="s">
        <v>81</v>
      </c>
      <c r="O653">
        <v>30</v>
      </c>
    </row>
    <row r="654" spans="1:17" x14ac:dyDescent="0.3">
      <c r="A654" s="2">
        <v>43767</v>
      </c>
      <c r="B654" t="s">
        <v>93</v>
      </c>
      <c r="C654">
        <v>2015</v>
      </c>
      <c r="D654" t="s">
        <v>312</v>
      </c>
      <c r="E654">
        <v>9</v>
      </c>
      <c r="F654" t="s">
        <v>14</v>
      </c>
      <c r="G654">
        <v>4</v>
      </c>
      <c r="H654">
        <v>56</v>
      </c>
      <c r="I654">
        <v>28</v>
      </c>
      <c r="J654">
        <v>165</v>
      </c>
      <c r="K654">
        <v>8</v>
      </c>
      <c r="L654">
        <v>10</v>
      </c>
      <c r="M654">
        <v>0</v>
      </c>
      <c r="N654" t="s">
        <v>81</v>
      </c>
      <c r="O654">
        <v>35</v>
      </c>
    </row>
    <row r="655" spans="1:17" x14ac:dyDescent="0.3">
      <c r="A655" s="2">
        <v>43767</v>
      </c>
      <c r="B655" t="s">
        <v>93</v>
      </c>
      <c r="C655">
        <v>2015</v>
      </c>
      <c r="D655" t="s">
        <v>312</v>
      </c>
      <c r="E655">
        <v>9</v>
      </c>
      <c r="F655" t="s">
        <v>14</v>
      </c>
      <c r="G655">
        <v>4</v>
      </c>
      <c r="H655">
        <v>56</v>
      </c>
      <c r="I655">
        <v>28</v>
      </c>
      <c r="J655">
        <v>165</v>
      </c>
      <c r="K655">
        <v>8</v>
      </c>
      <c r="L655">
        <v>10</v>
      </c>
      <c r="M655">
        <v>0</v>
      </c>
      <c r="N655" t="s">
        <v>81</v>
      </c>
      <c r="O655">
        <v>33</v>
      </c>
    </row>
    <row r="656" spans="1:17" x14ac:dyDescent="0.3">
      <c r="A656" s="2">
        <v>43767</v>
      </c>
      <c r="B656" t="s">
        <v>93</v>
      </c>
      <c r="C656">
        <v>2015</v>
      </c>
      <c r="D656" t="s">
        <v>312</v>
      </c>
      <c r="E656">
        <v>10</v>
      </c>
      <c r="F656" t="s">
        <v>14</v>
      </c>
      <c r="G656">
        <v>4</v>
      </c>
      <c r="H656">
        <v>66</v>
      </c>
      <c r="I656">
        <v>28</v>
      </c>
      <c r="J656">
        <v>165</v>
      </c>
      <c r="K656">
        <v>3</v>
      </c>
      <c r="L656">
        <v>7</v>
      </c>
      <c r="M656">
        <v>0</v>
      </c>
      <c r="N656" t="s">
        <v>81</v>
      </c>
      <c r="O656">
        <v>60</v>
      </c>
    </row>
    <row r="657" spans="1:15" x14ac:dyDescent="0.3">
      <c r="A657" s="2">
        <v>43767</v>
      </c>
      <c r="B657" t="s">
        <v>93</v>
      </c>
      <c r="C657">
        <v>2015</v>
      </c>
      <c r="D657" t="s">
        <v>312</v>
      </c>
      <c r="E657">
        <v>10</v>
      </c>
      <c r="F657" t="s">
        <v>14</v>
      </c>
      <c r="G657">
        <v>4</v>
      </c>
      <c r="H657">
        <v>66</v>
      </c>
      <c r="I657">
        <v>28</v>
      </c>
      <c r="J657">
        <v>165</v>
      </c>
      <c r="K657">
        <v>3</v>
      </c>
      <c r="L657">
        <v>7</v>
      </c>
      <c r="M657">
        <v>0</v>
      </c>
      <c r="N657" t="s">
        <v>81</v>
      </c>
      <c r="O657">
        <v>40</v>
      </c>
    </row>
    <row r="658" spans="1:15" x14ac:dyDescent="0.3">
      <c r="A658" s="2">
        <v>43767</v>
      </c>
      <c r="B658" t="s">
        <v>93</v>
      </c>
      <c r="C658">
        <v>2015</v>
      </c>
      <c r="D658" t="s">
        <v>312</v>
      </c>
      <c r="E658">
        <v>10</v>
      </c>
      <c r="F658" t="s">
        <v>14</v>
      </c>
      <c r="G658">
        <v>4</v>
      </c>
      <c r="H658">
        <v>66</v>
      </c>
      <c r="I658">
        <v>28</v>
      </c>
      <c r="J658">
        <v>165</v>
      </c>
      <c r="K658">
        <v>3</v>
      </c>
      <c r="L658">
        <v>7</v>
      </c>
      <c r="M658">
        <v>0</v>
      </c>
      <c r="N658" t="s">
        <v>81</v>
      </c>
      <c r="O658">
        <v>28</v>
      </c>
    </row>
    <row r="659" spans="1:15" x14ac:dyDescent="0.3">
      <c r="A659" s="2">
        <v>41577</v>
      </c>
      <c r="B659" t="s">
        <v>93</v>
      </c>
      <c r="C659">
        <v>2018</v>
      </c>
      <c r="D659" t="s">
        <v>67</v>
      </c>
      <c r="E659">
        <v>1</v>
      </c>
      <c r="F659" t="s">
        <v>14</v>
      </c>
      <c r="G659">
        <v>2</v>
      </c>
      <c r="H659">
        <v>8</v>
      </c>
      <c r="I659">
        <v>30</v>
      </c>
      <c r="J659">
        <v>165</v>
      </c>
      <c r="K659">
        <v>18</v>
      </c>
      <c r="L659">
        <v>25</v>
      </c>
      <c r="M659">
        <v>0</v>
      </c>
      <c r="N659" t="s">
        <v>81</v>
      </c>
      <c r="O659">
        <v>36</v>
      </c>
    </row>
    <row r="660" spans="1:15" x14ac:dyDescent="0.3">
      <c r="A660" s="2">
        <v>41577</v>
      </c>
      <c r="B660" t="s">
        <v>93</v>
      </c>
      <c r="C660">
        <v>2018</v>
      </c>
      <c r="D660" t="s">
        <v>67</v>
      </c>
      <c r="E660">
        <v>1</v>
      </c>
      <c r="F660" t="s">
        <v>14</v>
      </c>
      <c r="G660">
        <v>2</v>
      </c>
      <c r="H660">
        <v>8</v>
      </c>
      <c r="I660">
        <v>30</v>
      </c>
      <c r="J660">
        <v>165</v>
      </c>
      <c r="K660">
        <v>18</v>
      </c>
      <c r="L660">
        <v>25</v>
      </c>
      <c r="M660">
        <v>0</v>
      </c>
      <c r="N660" t="s">
        <v>81</v>
      </c>
      <c r="O660">
        <v>45</v>
      </c>
    </row>
    <row r="661" spans="1:15" x14ac:dyDescent="0.3">
      <c r="A661" s="2">
        <v>41577</v>
      </c>
      <c r="B661" t="s">
        <v>93</v>
      </c>
      <c r="C661">
        <v>2018</v>
      </c>
      <c r="D661" t="s">
        <v>67</v>
      </c>
      <c r="E661">
        <v>1</v>
      </c>
      <c r="F661" t="s">
        <v>14</v>
      </c>
      <c r="G661">
        <v>2</v>
      </c>
      <c r="H661">
        <v>8</v>
      </c>
      <c r="I661">
        <v>30</v>
      </c>
      <c r="J661">
        <v>165</v>
      </c>
      <c r="K661">
        <v>18</v>
      </c>
      <c r="L661">
        <v>25</v>
      </c>
      <c r="M661">
        <v>0</v>
      </c>
      <c r="N661" t="s">
        <v>81</v>
      </c>
      <c r="O661">
        <v>42</v>
      </c>
    </row>
    <row r="662" spans="1:15" x14ac:dyDescent="0.3">
      <c r="A662" s="2">
        <v>41577</v>
      </c>
      <c r="B662" t="s">
        <v>93</v>
      </c>
      <c r="C662">
        <v>2018</v>
      </c>
      <c r="D662" t="s">
        <v>67</v>
      </c>
      <c r="E662">
        <v>1</v>
      </c>
      <c r="F662" t="s">
        <v>14</v>
      </c>
      <c r="G662">
        <v>2</v>
      </c>
      <c r="H662">
        <v>8</v>
      </c>
      <c r="I662">
        <v>30</v>
      </c>
      <c r="J662">
        <v>165</v>
      </c>
      <c r="K662">
        <v>18</v>
      </c>
      <c r="L662">
        <v>25</v>
      </c>
      <c r="M662">
        <v>0</v>
      </c>
      <c r="N662" t="s">
        <v>81</v>
      </c>
      <c r="O662">
        <v>39</v>
      </c>
    </row>
    <row r="663" spans="1:15" x14ac:dyDescent="0.3">
      <c r="A663" s="2">
        <v>41577</v>
      </c>
      <c r="B663" t="s">
        <v>93</v>
      </c>
      <c r="C663">
        <v>2018</v>
      </c>
      <c r="D663" t="s">
        <v>67</v>
      </c>
      <c r="E663">
        <v>1</v>
      </c>
      <c r="F663" t="s">
        <v>14</v>
      </c>
      <c r="G663">
        <v>2</v>
      </c>
      <c r="H663">
        <v>8</v>
      </c>
      <c r="I663">
        <v>30</v>
      </c>
      <c r="J663">
        <v>165</v>
      </c>
      <c r="K663">
        <v>18</v>
      </c>
      <c r="L663">
        <v>25</v>
      </c>
      <c r="M663">
        <v>0</v>
      </c>
      <c r="N663" t="s">
        <v>81</v>
      </c>
      <c r="O663">
        <v>31</v>
      </c>
    </row>
    <row r="664" spans="1:15" x14ac:dyDescent="0.3">
      <c r="A664" s="2">
        <v>41577</v>
      </c>
      <c r="B664" t="s">
        <v>93</v>
      </c>
      <c r="C664">
        <v>2018</v>
      </c>
      <c r="D664" t="s">
        <v>67</v>
      </c>
      <c r="E664">
        <v>1</v>
      </c>
      <c r="F664" t="s">
        <v>14</v>
      </c>
      <c r="G664">
        <v>2</v>
      </c>
      <c r="H664">
        <v>8</v>
      </c>
      <c r="I664">
        <v>30</v>
      </c>
      <c r="J664">
        <v>165</v>
      </c>
      <c r="K664">
        <v>18</v>
      </c>
      <c r="L664">
        <v>25</v>
      </c>
      <c r="M664">
        <v>0</v>
      </c>
      <c r="N664" t="s">
        <v>81</v>
      </c>
      <c r="O664">
        <v>32</v>
      </c>
    </row>
    <row r="665" spans="1:15" x14ac:dyDescent="0.3">
      <c r="A665" s="2">
        <v>41577</v>
      </c>
      <c r="B665" t="s">
        <v>93</v>
      </c>
      <c r="C665">
        <v>2018</v>
      </c>
      <c r="D665" t="s">
        <v>67</v>
      </c>
      <c r="E665">
        <v>1</v>
      </c>
      <c r="F665" t="s">
        <v>14</v>
      </c>
      <c r="G665">
        <v>2</v>
      </c>
      <c r="H665">
        <v>8</v>
      </c>
      <c r="I665">
        <v>30</v>
      </c>
      <c r="J665">
        <v>165</v>
      </c>
      <c r="K665">
        <v>18</v>
      </c>
      <c r="L665">
        <v>25</v>
      </c>
      <c r="M665">
        <v>0</v>
      </c>
      <c r="N665" t="s">
        <v>81</v>
      </c>
      <c r="O665">
        <v>29</v>
      </c>
    </row>
    <row r="666" spans="1:15" x14ac:dyDescent="0.3">
      <c r="A666" s="2">
        <v>41577</v>
      </c>
      <c r="B666" t="s">
        <v>93</v>
      </c>
      <c r="C666">
        <v>2018</v>
      </c>
      <c r="D666" t="s">
        <v>67</v>
      </c>
      <c r="E666">
        <v>1</v>
      </c>
      <c r="F666" t="s">
        <v>14</v>
      </c>
      <c r="G666">
        <v>2</v>
      </c>
      <c r="H666">
        <v>8</v>
      </c>
      <c r="I666">
        <v>30</v>
      </c>
      <c r="J666">
        <v>165</v>
      </c>
      <c r="K666">
        <v>18</v>
      </c>
      <c r="L666">
        <v>25</v>
      </c>
      <c r="M666">
        <v>0</v>
      </c>
      <c r="N666" t="s">
        <v>81</v>
      </c>
      <c r="O666">
        <v>46</v>
      </c>
    </row>
    <row r="667" spans="1:15" x14ac:dyDescent="0.3">
      <c r="A667" s="2">
        <v>41577</v>
      </c>
      <c r="B667" t="s">
        <v>93</v>
      </c>
      <c r="C667">
        <v>2018</v>
      </c>
      <c r="D667" t="s">
        <v>67</v>
      </c>
      <c r="E667">
        <v>1</v>
      </c>
      <c r="F667" t="s">
        <v>14</v>
      </c>
      <c r="G667">
        <v>2</v>
      </c>
      <c r="H667">
        <v>8</v>
      </c>
      <c r="I667">
        <v>30</v>
      </c>
      <c r="J667">
        <v>165</v>
      </c>
      <c r="K667">
        <v>18</v>
      </c>
      <c r="L667">
        <v>25</v>
      </c>
      <c r="M667">
        <v>0</v>
      </c>
      <c r="N667" t="s">
        <v>81</v>
      </c>
      <c r="O667">
        <v>42</v>
      </c>
    </row>
    <row r="668" spans="1:15" x14ac:dyDescent="0.3">
      <c r="A668" s="2">
        <v>41577</v>
      </c>
      <c r="B668" t="s">
        <v>93</v>
      </c>
      <c r="C668">
        <v>2018</v>
      </c>
      <c r="D668" t="s">
        <v>67</v>
      </c>
      <c r="E668">
        <v>1</v>
      </c>
      <c r="F668" t="s">
        <v>14</v>
      </c>
      <c r="G668">
        <v>2</v>
      </c>
      <c r="H668">
        <v>8</v>
      </c>
      <c r="I668">
        <v>30</v>
      </c>
      <c r="J668">
        <v>165</v>
      </c>
      <c r="K668">
        <v>18</v>
      </c>
      <c r="L668">
        <v>25</v>
      </c>
      <c r="M668">
        <v>0</v>
      </c>
      <c r="N668" t="s">
        <v>81</v>
      </c>
      <c r="O668">
        <v>38</v>
      </c>
    </row>
    <row r="669" spans="1:15" x14ac:dyDescent="0.3">
      <c r="A669" s="2">
        <v>41577</v>
      </c>
      <c r="B669" t="s">
        <v>93</v>
      </c>
      <c r="C669">
        <v>2018</v>
      </c>
      <c r="D669" t="s">
        <v>67</v>
      </c>
      <c r="E669">
        <v>1</v>
      </c>
      <c r="F669" t="s">
        <v>14</v>
      </c>
      <c r="G669">
        <v>2</v>
      </c>
      <c r="H669">
        <v>8</v>
      </c>
      <c r="I669">
        <v>30</v>
      </c>
      <c r="J669">
        <v>165</v>
      </c>
      <c r="K669">
        <v>18</v>
      </c>
      <c r="L669">
        <v>25</v>
      </c>
      <c r="M669">
        <v>0</v>
      </c>
      <c r="N669" t="s">
        <v>81</v>
      </c>
      <c r="O669">
        <v>32</v>
      </c>
    </row>
    <row r="670" spans="1:15" x14ac:dyDescent="0.3">
      <c r="A670" s="2">
        <v>41577</v>
      </c>
      <c r="B670" t="s">
        <v>93</v>
      </c>
      <c r="C670">
        <v>2018</v>
      </c>
      <c r="D670" t="s">
        <v>67</v>
      </c>
      <c r="E670">
        <v>1</v>
      </c>
      <c r="F670" t="s">
        <v>14</v>
      </c>
      <c r="G670">
        <v>2</v>
      </c>
      <c r="H670">
        <v>8</v>
      </c>
      <c r="I670">
        <v>30</v>
      </c>
      <c r="J670">
        <v>165</v>
      </c>
      <c r="K670">
        <v>18</v>
      </c>
      <c r="L670">
        <v>25</v>
      </c>
      <c r="M670">
        <v>0</v>
      </c>
      <c r="N670" t="s">
        <v>81</v>
      </c>
      <c r="O670">
        <v>39</v>
      </c>
    </row>
    <row r="671" spans="1:15" x14ac:dyDescent="0.3">
      <c r="A671" s="2">
        <v>41577</v>
      </c>
      <c r="B671" t="s">
        <v>93</v>
      </c>
      <c r="C671">
        <v>2018</v>
      </c>
      <c r="D671" t="s">
        <v>67</v>
      </c>
      <c r="E671">
        <v>1</v>
      </c>
      <c r="F671" t="s">
        <v>14</v>
      </c>
      <c r="G671">
        <v>2</v>
      </c>
      <c r="H671">
        <v>8</v>
      </c>
      <c r="I671">
        <v>30</v>
      </c>
      <c r="J671">
        <v>165</v>
      </c>
      <c r="K671">
        <v>18</v>
      </c>
      <c r="L671">
        <v>25</v>
      </c>
      <c r="M671">
        <v>0</v>
      </c>
      <c r="N671" t="s">
        <v>81</v>
      </c>
      <c r="O671">
        <v>38</v>
      </c>
    </row>
    <row r="672" spans="1:15" x14ac:dyDescent="0.3">
      <c r="A672" s="2">
        <v>41577</v>
      </c>
      <c r="B672" t="s">
        <v>93</v>
      </c>
      <c r="C672">
        <v>2018</v>
      </c>
      <c r="D672" t="s">
        <v>67</v>
      </c>
      <c r="E672">
        <v>1</v>
      </c>
      <c r="F672" t="s">
        <v>14</v>
      </c>
      <c r="G672">
        <v>2</v>
      </c>
      <c r="H672">
        <v>8</v>
      </c>
      <c r="I672">
        <v>30</v>
      </c>
      <c r="J672">
        <v>165</v>
      </c>
      <c r="K672">
        <v>18</v>
      </c>
      <c r="L672">
        <v>25</v>
      </c>
      <c r="M672">
        <v>0</v>
      </c>
      <c r="N672" t="s">
        <v>81</v>
      </c>
      <c r="O672">
        <v>32</v>
      </c>
    </row>
    <row r="673" spans="1:16" x14ac:dyDescent="0.3">
      <c r="A673" s="2">
        <v>41577</v>
      </c>
      <c r="B673" t="s">
        <v>93</v>
      </c>
      <c r="C673">
        <v>2018</v>
      </c>
      <c r="D673" t="s">
        <v>67</v>
      </c>
      <c r="E673">
        <v>1</v>
      </c>
      <c r="F673" t="s">
        <v>14</v>
      </c>
      <c r="G673">
        <v>2</v>
      </c>
      <c r="H673">
        <v>8</v>
      </c>
      <c r="I673">
        <v>30</v>
      </c>
      <c r="J673">
        <v>165</v>
      </c>
      <c r="K673">
        <v>18</v>
      </c>
      <c r="L673">
        <v>25</v>
      </c>
      <c r="M673">
        <v>0</v>
      </c>
      <c r="N673" t="s">
        <v>81</v>
      </c>
      <c r="O673">
        <v>40</v>
      </c>
    </row>
    <row r="674" spans="1:16" x14ac:dyDescent="0.3">
      <c r="A674" s="2">
        <v>41577</v>
      </c>
      <c r="B674" t="s">
        <v>93</v>
      </c>
      <c r="C674">
        <v>2018</v>
      </c>
      <c r="D674" t="s">
        <v>67</v>
      </c>
      <c r="E674">
        <v>1</v>
      </c>
      <c r="F674" t="s">
        <v>14</v>
      </c>
      <c r="G674">
        <v>2</v>
      </c>
      <c r="H674">
        <v>8</v>
      </c>
      <c r="I674">
        <v>30</v>
      </c>
      <c r="J674">
        <v>165</v>
      </c>
      <c r="K674">
        <v>18</v>
      </c>
      <c r="L674">
        <v>25</v>
      </c>
      <c r="M674">
        <v>0</v>
      </c>
      <c r="N674" t="s">
        <v>81</v>
      </c>
      <c r="O674">
        <v>46</v>
      </c>
    </row>
    <row r="675" spans="1:16" x14ac:dyDescent="0.3">
      <c r="A675" s="2">
        <v>41577</v>
      </c>
      <c r="B675" t="s">
        <v>93</v>
      </c>
      <c r="C675">
        <v>2018</v>
      </c>
      <c r="D675" t="s">
        <v>67</v>
      </c>
      <c r="E675">
        <v>1</v>
      </c>
      <c r="F675" t="s">
        <v>14</v>
      </c>
      <c r="G675">
        <v>2</v>
      </c>
      <c r="H675">
        <v>8</v>
      </c>
      <c r="I675">
        <v>30</v>
      </c>
      <c r="J675">
        <v>165</v>
      </c>
      <c r="K675">
        <v>18</v>
      </c>
      <c r="L675">
        <v>25</v>
      </c>
      <c r="M675">
        <v>0</v>
      </c>
      <c r="N675" t="s">
        <v>81</v>
      </c>
      <c r="O675">
        <v>19</v>
      </c>
    </row>
    <row r="676" spans="1:16" x14ac:dyDescent="0.3">
      <c r="A676" s="2">
        <v>41577</v>
      </c>
      <c r="B676" t="s">
        <v>93</v>
      </c>
      <c r="C676">
        <v>2018</v>
      </c>
      <c r="D676" t="s">
        <v>67</v>
      </c>
      <c r="E676">
        <v>1</v>
      </c>
      <c r="F676" t="s">
        <v>14</v>
      </c>
      <c r="G676">
        <v>2</v>
      </c>
      <c r="H676">
        <v>8</v>
      </c>
      <c r="I676">
        <v>30</v>
      </c>
      <c r="J676">
        <v>165</v>
      </c>
      <c r="K676">
        <v>18</v>
      </c>
      <c r="L676">
        <v>25</v>
      </c>
      <c r="M676">
        <v>0</v>
      </c>
      <c r="N676" t="s">
        <v>81</v>
      </c>
      <c r="O676">
        <v>37</v>
      </c>
      <c r="P676">
        <v>6269</v>
      </c>
    </row>
    <row r="677" spans="1:16" x14ac:dyDescent="0.3">
      <c r="A677" s="2">
        <v>41577</v>
      </c>
      <c r="B677" t="s">
        <v>93</v>
      </c>
      <c r="C677">
        <v>2018</v>
      </c>
      <c r="D677" t="s">
        <v>67</v>
      </c>
      <c r="E677">
        <v>2</v>
      </c>
      <c r="F677" t="s">
        <v>14</v>
      </c>
      <c r="G677">
        <v>4</v>
      </c>
      <c r="H677">
        <v>40</v>
      </c>
      <c r="I677">
        <v>27</v>
      </c>
      <c r="J677">
        <v>165</v>
      </c>
      <c r="K677">
        <v>20</v>
      </c>
      <c r="L677">
        <v>22</v>
      </c>
      <c r="M677">
        <v>0</v>
      </c>
      <c r="N677" t="s">
        <v>81</v>
      </c>
      <c r="O677">
        <v>55</v>
      </c>
    </row>
    <row r="678" spans="1:16" x14ac:dyDescent="0.3">
      <c r="A678" s="2">
        <v>41577</v>
      </c>
      <c r="B678" t="s">
        <v>93</v>
      </c>
      <c r="C678">
        <v>2018</v>
      </c>
      <c r="D678" t="s">
        <v>67</v>
      </c>
      <c r="E678">
        <v>2</v>
      </c>
      <c r="F678" t="s">
        <v>14</v>
      </c>
      <c r="G678">
        <v>4</v>
      </c>
      <c r="H678">
        <v>40</v>
      </c>
      <c r="I678">
        <v>27</v>
      </c>
      <c r="J678">
        <v>165</v>
      </c>
      <c r="K678">
        <v>20</v>
      </c>
      <c r="L678">
        <v>22</v>
      </c>
      <c r="M678">
        <v>0</v>
      </c>
      <c r="N678" t="s">
        <v>81</v>
      </c>
      <c r="O678">
        <v>18</v>
      </c>
    </row>
    <row r="679" spans="1:16" x14ac:dyDescent="0.3">
      <c r="A679" s="2">
        <v>41577</v>
      </c>
      <c r="B679" t="s">
        <v>93</v>
      </c>
      <c r="C679">
        <v>2018</v>
      </c>
      <c r="D679" t="s">
        <v>67</v>
      </c>
      <c r="E679">
        <v>2</v>
      </c>
      <c r="F679" t="s">
        <v>14</v>
      </c>
      <c r="G679">
        <v>4</v>
      </c>
      <c r="H679">
        <v>40</v>
      </c>
      <c r="I679">
        <v>27</v>
      </c>
      <c r="J679">
        <v>165</v>
      </c>
      <c r="K679">
        <v>20</v>
      </c>
      <c r="L679">
        <v>22</v>
      </c>
      <c r="M679">
        <v>0</v>
      </c>
      <c r="N679" t="s">
        <v>81</v>
      </c>
      <c r="O679">
        <v>33</v>
      </c>
    </row>
    <row r="680" spans="1:16" x14ac:dyDescent="0.3">
      <c r="A680" s="2">
        <v>41577</v>
      </c>
      <c r="B680" t="s">
        <v>93</v>
      </c>
      <c r="C680">
        <v>2018</v>
      </c>
      <c r="D680" t="s">
        <v>67</v>
      </c>
      <c r="E680">
        <v>2</v>
      </c>
      <c r="F680" t="s">
        <v>14</v>
      </c>
      <c r="G680">
        <v>4</v>
      </c>
      <c r="H680">
        <v>40</v>
      </c>
      <c r="I680">
        <v>27</v>
      </c>
      <c r="J680">
        <v>165</v>
      </c>
      <c r="K680">
        <v>20</v>
      </c>
      <c r="L680">
        <v>22</v>
      </c>
      <c r="M680">
        <v>0</v>
      </c>
      <c r="N680" t="s">
        <v>81</v>
      </c>
      <c r="O680">
        <v>30</v>
      </c>
    </row>
    <row r="681" spans="1:16" x14ac:dyDescent="0.3">
      <c r="A681" s="2">
        <v>41577</v>
      </c>
      <c r="B681" t="s">
        <v>93</v>
      </c>
      <c r="C681">
        <v>2018</v>
      </c>
      <c r="D681" t="s">
        <v>67</v>
      </c>
      <c r="E681">
        <v>2</v>
      </c>
      <c r="F681" t="s">
        <v>14</v>
      </c>
      <c r="G681">
        <v>4</v>
      </c>
      <c r="H681">
        <v>40</v>
      </c>
      <c r="I681">
        <v>27</v>
      </c>
      <c r="J681">
        <v>165</v>
      </c>
      <c r="K681">
        <v>20</v>
      </c>
      <c r="L681">
        <v>22</v>
      </c>
      <c r="M681">
        <v>0</v>
      </c>
      <c r="N681" t="s">
        <v>81</v>
      </c>
      <c r="O681">
        <v>27</v>
      </c>
    </row>
    <row r="682" spans="1:16" x14ac:dyDescent="0.3">
      <c r="A682" s="2">
        <v>41577</v>
      </c>
      <c r="B682" t="s">
        <v>93</v>
      </c>
      <c r="C682">
        <v>2018</v>
      </c>
      <c r="D682" t="s">
        <v>67</v>
      </c>
      <c r="E682">
        <v>2</v>
      </c>
      <c r="F682" t="s">
        <v>14</v>
      </c>
      <c r="G682">
        <v>4</v>
      </c>
      <c r="H682">
        <v>40</v>
      </c>
      <c r="I682">
        <v>27</v>
      </c>
      <c r="J682">
        <v>165</v>
      </c>
      <c r="K682">
        <v>20</v>
      </c>
      <c r="L682">
        <v>22</v>
      </c>
      <c r="M682">
        <v>0</v>
      </c>
      <c r="N682" t="s">
        <v>81</v>
      </c>
      <c r="O682">
        <v>18</v>
      </c>
    </row>
    <row r="683" spans="1:16" x14ac:dyDescent="0.3">
      <c r="A683" s="2">
        <v>41577</v>
      </c>
      <c r="B683" t="s">
        <v>93</v>
      </c>
      <c r="C683">
        <v>2018</v>
      </c>
      <c r="D683" t="s">
        <v>67</v>
      </c>
      <c r="E683">
        <v>2</v>
      </c>
      <c r="F683" t="s">
        <v>14</v>
      </c>
      <c r="G683">
        <v>4</v>
      </c>
      <c r="H683">
        <v>40</v>
      </c>
      <c r="I683">
        <v>27</v>
      </c>
      <c r="J683">
        <v>165</v>
      </c>
      <c r="K683">
        <v>20</v>
      </c>
      <c r="L683">
        <v>22</v>
      </c>
      <c r="M683">
        <v>0</v>
      </c>
      <c r="N683" t="s">
        <v>81</v>
      </c>
      <c r="O683">
        <v>38</v>
      </c>
    </row>
    <row r="684" spans="1:16" x14ac:dyDescent="0.3">
      <c r="A684" s="2">
        <v>41577</v>
      </c>
      <c r="B684" t="s">
        <v>93</v>
      </c>
      <c r="C684">
        <v>2018</v>
      </c>
      <c r="D684" t="s">
        <v>67</v>
      </c>
      <c r="E684">
        <v>2</v>
      </c>
      <c r="F684" t="s">
        <v>14</v>
      </c>
      <c r="G684">
        <v>4</v>
      </c>
      <c r="H684">
        <v>40</v>
      </c>
      <c r="I684">
        <v>27</v>
      </c>
      <c r="J684">
        <v>165</v>
      </c>
      <c r="K684">
        <v>20</v>
      </c>
      <c r="L684">
        <v>22</v>
      </c>
      <c r="M684">
        <v>0</v>
      </c>
      <c r="N684" t="s">
        <v>81</v>
      </c>
      <c r="O684">
        <v>36</v>
      </c>
    </row>
    <row r="685" spans="1:16" x14ac:dyDescent="0.3">
      <c r="A685" s="2">
        <v>41577</v>
      </c>
      <c r="B685" t="s">
        <v>93</v>
      </c>
      <c r="C685">
        <v>2018</v>
      </c>
      <c r="D685" t="s">
        <v>67</v>
      </c>
      <c r="E685">
        <v>2</v>
      </c>
      <c r="F685" t="s">
        <v>14</v>
      </c>
      <c r="G685">
        <v>4</v>
      </c>
      <c r="H685">
        <v>40</v>
      </c>
      <c r="I685">
        <v>27</v>
      </c>
      <c r="J685">
        <v>165</v>
      </c>
      <c r="K685">
        <v>20</v>
      </c>
      <c r="L685">
        <v>22</v>
      </c>
      <c r="M685">
        <v>0</v>
      </c>
      <c r="N685" t="s">
        <v>81</v>
      </c>
      <c r="O685">
        <v>40</v>
      </c>
    </row>
    <row r="686" spans="1:16" x14ac:dyDescent="0.3">
      <c r="A686" s="2">
        <v>41577</v>
      </c>
      <c r="B686" t="s">
        <v>93</v>
      </c>
      <c r="C686">
        <v>2018</v>
      </c>
      <c r="D686" t="s">
        <v>67</v>
      </c>
      <c r="E686">
        <v>2</v>
      </c>
      <c r="F686" t="s">
        <v>14</v>
      </c>
      <c r="G686">
        <v>4</v>
      </c>
      <c r="H686">
        <v>40</v>
      </c>
      <c r="I686">
        <v>27</v>
      </c>
      <c r="J686">
        <v>165</v>
      </c>
      <c r="K686">
        <v>20</v>
      </c>
      <c r="L686">
        <v>22</v>
      </c>
      <c r="M686">
        <v>0</v>
      </c>
      <c r="N686" t="s">
        <v>81</v>
      </c>
      <c r="O686">
        <v>45</v>
      </c>
    </row>
    <row r="687" spans="1:16" x14ac:dyDescent="0.3">
      <c r="A687" s="2">
        <v>41577</v>
      </c>
      <c r="B687" t="s">
        <v>93</v>
      </c>
      <c r="C687">
        <v>2018</v>
      </c>
      <c r="D687" t="s">
        <v>67</v>
      </c>
      <c r="E687">
        <v>2</v>
      </c>
      <c r="F687" t="s">
        <v>14</v>
      </c>
      <c r="G687">
        <v>4</v>
      </c>
      <c r="H687">
        <v>40</v>
      </c>
      <c r="I687">
        <v>27</v>
      </c>
      <c r="J687">
        <v>165</v>
      </c>
      <c r="K687">
        <v>20</v>
      </c>
      <c r="L687">
        <v>22</v>
      </c>
      <c r="M687">
        <v>0</v>
      </c>
      <c r="N687" t="s">
        <v>81</v>
      </c>
      <c r="O687">
        <v>35</v>
      </c>
    </row>
    <row r="688" spans="1:16" x14ac:dyDescent="0.3">
      <c r="A688" s="2">
        <v>41577</v>
      </c>
      <c r="B688" t="s">
        <v>93</v>
      </c>
      <c r="C688">
        <v>2018</v>
      </c>
      <c r="D688" t="s">
        <v>67</v>
      </c>
      <c r="E688">
        <v>2</v>
      </c>
      <c r="F688" t="s">
        <v>14</v>
      </c>
      <c r="G688">
        <v>4</v>
      </c>
      <c r="H688">
        <v>40</v>
      </c>
      <c r="I688">
        <v>27</v>
      </c>
      <c r="J688">
        <v>165</v>
      </c>
      <c r="K688">
        <v>20</v>
      </c>
      <c r="L688">
        <v>22</v>
      </c>
      <c r="M688">
        <v>0</v>
      </c>
      <c r="N688" t="s">
        <v>81</v>
      </c>
      <c r="O688">
        <v>46</v>
      </c>
    </row>
    <row r="689" spans="1:16" x14ac:dyDescent="0.3">
      <c r="A689" s="2">
        <v>41577</v>
      </c>
      <c r="B689" t="s">
        <v>93</v>
      </c>
      <c r="C689">
        <v>2018</v>
      </c>
      <c r="D689" t="s">
        <v>67</v>
      </c>
      <c r="E689">
        <v>2</v>
      </c>
      <c r="F689" t="s">
        <v>14</v>
      </c>
      <c r="G689">
        <v>4</v>
      </c>
      <c r="H689">
        <v>40</v>
      </c>
      <c r="I689">
        <v>27</v>
      </c>
      <c r="J689">
        <v>165</v>
      </c>
      <c r="K689">
        <v>20</v>
      </c>
      <c r="L689">
        <v>22</v>
      </c>
      <c r="M689">
        <v>0</v>
      </c>
      <c r="N689" t="s">
        <v>81</v>
      </c>
      <c r="O689">
        <v>41</v>
      </c>
    </row>
    <row r="690" spans="1:16" x14ac:dyDescent="0.3">
      <c r="A690" s="2">
        <v>41577</v>
      </c>
      <c r="B690" t="s">
        <v>93</v>
      </c>
      <c r="C690">
        <v>2018</v>
      </c>
      <c r="D690" t="s">
        <v>67</v>
      </c>
      <c r="E690">
        <v>2</v>
      </c>
      <c r="F690" t="s">
        <v>14</v>
      </c>
      <c r="G690">
        <v>4</v>
      </c>
      <c r="H690">
        <v>40</v>
      </c>
      <c r="I690">
        <v>27</v>
      </c>
      <c r="J690">
        <v>165</v>
      </c>
      <c r="K690">
        <v>20</v>
      </c>
      <c r="L690">
        <v>22</v>
      </c>
      <c r="M690">
        <v>0</v>
      </c>
      <c r="N690" t="s">
        <v>81</v>
      </c>
      <c r="O690">
        <v>40</v>
      </c>
    </row>
    <row r="691" spans="1:16" x14ac:dyDescent="0.3">
      <c r="A691" s="2">
        <v>41577</v>
      </c>
      <c r="B691" t="s">
        <v>93</v>
      </c>
      <c r="C691">
        <v>2018</v>
      </c>
      <c r="D691" t="s">
        <v>67</v>
      </c>
      <c r="E691">
        <v>2</v>
      </c>
      <c r="F691" t="s">
        <v>14</v>
      </c>
      <c r="G691">
        <v>4</v>
      </c>
      <c r="H691">
        <v>40</v>
      </c>
      <c r="I691">
        <v>27</v>
      </c>
      <c r="J691">
        <v>165</v>
      </c>
      <c r="K691">
        <v>20</v>
      </c>
      <c r="L691">
        <v>22</v>
      </c>
      <c r="M691">
        <v>0</v>
      </c>
      <c r="N691" t="s">
        <v>81</v>
      </c>
      <c r="O691">
        <v>33</v>
      </c>
    </row>
    <row r="692" spans="1:16" x14ac:dyDescent="0.3">
      <c r="A692" s="2">
        <v>41577</v>
      </c>
      <c r="B692" t="s">
        <v>93</v>
      </c>
      <c r="C692">
        <v>2018</v>
      </c>
      <c r="D692" t="s">
        <v>67</v>
      </c>
      <c r="E692">
        <v>2</v>
      </c>
      <c r="F692" t="s">
        <v>14</v>
      </c>
      <c r="G692">
        <v>4</v>
      </c>
      <c r="H692">
        <v>40</v>
      </c>
      <c r="I692">
        <v>27</v>
      </c>
      <c r="J692">
        <v>165</v>
      </c>
      <c r="K692">
        <v>20</v>
      </c>
      <c r="L692">
        <v>22</v>
      </c>
      <c r="M692">
        <v>0</v>
      </c>
      <c r="N692" t="s">
        <v>81</v>
      </c>
      <c r="O692">
        <v>22</v>
      </c>
    </row>
    <row r="693" spans="1:16" x14ac:dyDescent="0.3">
      <c r="A693" s="2">
        <v>41577</v>
      </c>
      <c r="B693" t="s">
        <v>93</v>
      </c>
      <c r="C693">
        <v>2018</v>
      </c>
      <c r="D693" t="s">
        <v>67</v>
      </c>
      <c r="E693">
        <v>2</v>
      </c>
      <c r="F693" t="s">
        <v>14</v>
      </c>
      <c r="G693">
        <v>4</v>
      </c>
      <c r="H693">
        <v>40</v>
      </c>
      <c r="I693">
        <v>27</v>
      </c>
      <c r="J693">
        <v>165</v>
      </c>
      <c r="K693">
        <v>20</v>
      </c>
      <c r="L693">
        <v>22</v>
      </c>
      <c r="M693">
        <v>0</v>
      </c>
      <c r="N693" t="s">
        <v>81</v>
      </c>
      <c r="O693">
        <v>26</v>
      </c>
    </row>
    <row r="694" spans="1:16" x14ac:dyDescent="0.3">
      <c r="A694" s="2">
        <v>41577</v>
      </c>
      <c r="B694" t="s">
        <v>93</v>
      </c>
      <c r="C694">
        <v>2018</v>
      </c>
      <c r="D694" t="s">
        <v>67</v>
      </c>
      <c r="E694">
        <v>2</v>
      </c>
      <c r="F694" t="s">
        <v>14</v>
      </c>
      <c r="G694">
        <v>4</v>
      </c>
      <c r="H694">
        <v>40</v>
      </c>
      <c r="I694">
        <v>27</v>
      </c>
      <c r="J694">
        <v>165</v>
      </c>
      <c r="K694">
        <v>20</v>
      </c>
      <c r="L694">
        <v>22</v>
      </c>
      <c r="M694">
        <v>0</v>
      </c>
      <c r="N694" t="s">
        <v>81</v>
      </c>
      <c r="O694">
        <v>38</v>
      </c>
    </row>
    <row r="695" spans="1:16" x14ac:dyDescent="0.3">
      <c r="A695" s="2">
        <v>41577</v>
      </c>
      <c r="B695" t="s">
        <v>93</v>
      </c>
      <c r="C695">
        <v>2018</v>
      </c>
      <c r="D695" t="s">
        <v>67</v>
      </c>
      <c r="E695">
        <v>2</v>
      </c>
      <c r="F695" t="s">
        <v>14</v>
      </c>
      <c r="G695">
        <v>4</v>
      </c>
      <c r="H695">
        <v>40</v>
      </c>
      <c r="I695">
        <v>27</v>
      </c>
      <c r="J695">
        <v>165</v>
      </c>
      <c r="K695">
        <v>20</v>
      </c>
      <c r="L695">
        <v>22</v>
      </c>
      <c r="M695">
        <v>0</v>
      </c>
      <c r="N695" t="s">
        <v>81</v>
      </c>
      <c r="O695">
        <v>22</v>
      </c>
    </row>
    <row r="696" spans="1:16" x14ac:dyDescent="0.3">
      <c r="A696" s="2">
        <v>41577</v>
      </c>
      <c r="B696" t="s">
        <v>93</v>
      </c>
      <c r="C696">
        <v>2018</v>
      </c>
      <c r="D696" t="s">
        <v>67</v>
      </c>
      <c r="E696">
        <v>2</v>
      </c>
      <c r="F696" t="s">
        <v>14</v>
      </c>
      <c r="G696">
        <v>4</v>
      </c>
      <c r="H696">
        <v>40</v>
      </c>
      <c r="I696">
        <v>27</v>
      </c>
      <c r="J696">
        <v>165</v>
      </c>
      <c r="K696">
        <v>20</v>
      </c>
      <c r="L696">
        <v>22</v>
      </c>
      <c r="M696">
        <v>0</v>
      </c>
      <c r="N696" t="s">
        <v>81</v>
      </c>
      <c r="O696">
        <v>37</v>
      </c>
      <c r="P696">
        <v>6263</v>
      </c>
    </row>
    <row r="697" spans="1:16" x14ac:dyDescent="0.3">
      <c r="A697" s="2">
        <v>41577</v>
      </c>
      <c r="B697" t="s">
        <v>93</v>
      </c>
      <c r="C697">
        <v>2018</v>
      </c>
      <c r="D697" t="s">
        <v>67</v>
      </c>
      <c r="E697">
        <v>3</v>
      </c>
      <c r="F697" t="s">
        <v>14</v>
      </c>
      <c r="G697">
        <v>4</v>
      </c>
      <c r="H697">
        <v>47</v>
      </c>
      <c r="I697">
        <v>34</v>
      </c>
      <c r="J697">
        <v>134</v>
      </c>
      <c r="K697">
        <v>35</v>
      </c>
      <c r="L697">
        <v>38</v>
      </c>
      <c r="M697">
        <v>0</v>
      </c>
      <c r="N697" t="s">
        <v>81</v>
      </c>
      <c r="O697">
        <v>31</v>
      </c>
    </row>
    <row r="698" spans="1:16" x14ac:dyDescent="0.3">
      <c r="A698" s="2">
        <v>41577</v>
      </c>
      <c r="B698" t="s">
        <v>93</v>
      </c>
      <c r="C698">
        <v>2018</v>
      </c>
      <c r="D698" t="s">
        <v>67</v>
      </c>
      <c r="E698">
        <v>3</v>
      </c>
      <c r="F698" t="s">
        <v>14</v>
      </c>
      <c r="G698">
        <v>4</v>
      </c>
      <c r="H698">
        <v>47</v>
      </c>
      <c r="I698">
        <v>34</v>
      </c>
      <c r="J698">
        <v>134</v>
      </c>
      <c r="K698">
        <v>35</v>
      </c>
      <c r="L698">
        <v>38</v>
      </c>
      <c r="M698">
        <v>0</v>
      </c>
      <c r="N698" t="s">
        <v>81</v>
      </c>
      <c r="O698">
        <v>24</v>
      </c>
    </row>
    <row r="699" spans="1:16" x14ac:dyDescent="0.3">
      <c r="A699" s="2">
        <v>41577</v>
      </c>
      <c r="B699" t="s">
        <v>93</v>
      </c>
      <c r="C699">
        <v>2018</v>
      </c>
      <c r="D699" t="s">
        <v>67</v>
      </c>
      <c r="E699">
        <v>3</v>
      </c>
      <c r="F699" t="s">
        <v>14</v>
      </c>
      <c r="G699">
        <v>4</v>
      </c>
      <c r="H699">
        <v>47</v>
      </c>
      <c r="I699">
        <v>34</v>
      </c>
      <c r="J699">
        <v>134</v>
      </c>
      <c r="K699">
        <v>35</v>
      </c>
      <c r="L699">
        <v>38</v>
      </c>
      <c r="M699">
        <v>0</v>
      </c>
      <c r="N699" t="s">
        <v>81</v>
      </c>
      <c r="O699">
        <v>15</v>
      </c>
    </row>
    <row r="700" spans="1:16" x14ac:dyDescent="0.3">
      <c r="A700" s="2">
        <v>41577</v>
      </c>
      <c r="B700" t="s">
        <v>93</v>
      </c>
      <c r="C700">
        <v>2018</v>
      </c>
      <c r="D700" t="s">
        <v>67</v>
      </c>
      <c r="E700">
        <v>3</v>
      </c>
      <c r="F700" t="s">
        <v>14</v>
      </c>
      <c r="G700">
        <v>4</v>
      </c>
      <c r="H700">
        <v>47</v>
      </c>
      <c r="I700">
        <v>34</v>
      </c>
      <c r="J700">
        <v>134</v>
      </c>
      <c r="K700">
        <v>35</v>
      </c>
      <c r="L700">
        <v>38</v>
      </c>
      <c r="M700">
        <v>0</v>
      </c>
      <c r="N700" t="s">
        <v>81</v>
      </c>
      <c r="O700">
        <v>48</v>
      </c>
    </row>
    <row r="701" spans="1:16" x14ac:dyDescent="0.3">
      <c r="A701" s="2">
        <v>41577</v>
      </c>
      <c r="B701" t="s">
        <v>93</v>
      </c>
      <c r="C701">
        <v>2018</v>
      </c>
      <c r="D701" t="s">
        <v>67</v>
      </c>
      <c r="E701">
        <v>3</v>
      </c>
      <c r="F701" t="s">
        <v>14</v>
      </c>
      <c r="G701">
        <v>4</v>
      </c>
      <c r="H701">
        <v>47</v>
      </c>
      <c r="I701">
        <v>34</v>
      </c>
      <c r="J701">
        <v>134</v>
      </c>
      <c r="K701">
        <v>35</v>
      </c>
      <c r="L701">
        <v>38</v>
      </c>
      <c r="M701">
        <v>0</v>
      </c>
      <c r="N701" t="s">
        <v>81</v>
      </c>
      <c r="O701">
        <v>38</v>
      </c>
    </row>
    <row r="702" spans="1:16" x14ac:dyDescent="0.3">
      <c r="A702" s="2">
        <v>41577</v>
      </c>
      <c r="B702" t="s">
        <v>93</v>
      </c>
      <c r="C702">
        <v>2018</v>
      </c>
      <c r="D702" t="s">
        <v>67</v>
      </c>
      <c r="E702">
        <v>3</v>
      </c>
      <c r="F702" t="s">
        <v>14</v>
      </c>
      <c r="G702">
        <v>4</v>
      </c>
      <c r="H702">
        <v>47</v>
      </c>
      <c r="I702">
        <v>34</v>
      </c>
      <c r="J702">
        <v>134</v>
      </c>
      <c r="K702">
        <v>35</v>
      </c>
      <c r="L702">
        <v>38</v>
      </c>
      <c r="M702">
        <v>0</v>
      </c>
      <c r="N702" t="s">
        <v>81</v>
      </c>
      <c r="O702">
        <v>49</v>
      </c>
    </row>
    <row r="703" spans="1:16" x14ac:dyDescent="0.3">
      <c r="A703" s="2">
        <v>41577</v>
      </c>
      <c r="B703" t="s">
        <v>93</v>
      </c>
      <c r="C703">
        <v>2018</v>
      </c>
      <c r="D703" t="s">
        <v>67</v>
      </c>
      <c r="E703">
        <v>3</v>
      </c>
      <c r="F703" t="s">
        <v>14</v>
      </c>
      <c r="G703">
        <v>4</v>
      </c>
      <c r="H703">
        <v>47</v>
      </c>
      <c r="I703">
        <v>34</v>
      </c>
      <c r="J703">
        <v>134</v>
      </c>
      <c r="K703">
        <v>35</v>
      </c>
      <c r="L703">
        <v>38</v>
      </c>
      <c r="M703">
        <v>0</v>
      </c>
      <c r="N703" t="s">
        <v>81</v>
      </c>
      <c r="O703">
        <v>60</v>
      </c>
    </row>
    <row r="704" spans="1:16" x14ac:dyDescent="0.3">
      <c r="A704" s="2">
        <v>41577</v>
      </c>
      <c r="B704" t="s">
        <v>93</v>
      </c>
      <c r="C704">
        <v>2018</v>
      </c>
      <c r="D704" t="s">
        <v>67</v>
      </c>
      <c r="E704">
        <v>3</v>
      </c>
      <c r="F704" t="s">
        <v>14</v>
      </c>
      <c r="G704">
        <v>4</v>
      </c>
      <c r="H704">
        <v>47</v>
      </c>
      <c r="I704">
        <v>34</v>
      </c>
      <c r="J704">
        <v>134</v>
      </c>
      <c r="K704">
        <v>35</v>
      </c>
      <c r="L704">
        <v>38</v>
      </c>
      <c r="M704">
        <v>0</v>
      </c>
      <c r="N704" t="s">
        <v>81</v>
      </c>
      <c r="O704">
        <v>30</v>
      </c>
    </row>
    <row r="705" spans="1:15" x14ac:dyDescent="0.3">
      <c r="A705" s="2">
        <v>41577</v>
      </c>
      <c r="B705" t="s">
        <v>93</v>
      </c>
      <c r="C705">
        <v>2018</v>
      </c>
      <c r="D705" t="s">
        <v>67</v>
      </c>
      <c r="E705">
        <v>3</v>
      </c>
      <c r="F705" t="s">
        <v>14</v>
      </c>
      <c r="G705">
        <v>4</v>
      </c>
      <c r="H705">
        <v>47</v>
      </c>
      <c r="I705">
        <v>34</v>
      </c>
      <c r="J705">
        <v>134</v>
      </c>
      <c r="K705">
        <v>35</v>
      </c>
      <c r="L705">
        <v>38</v>
      </c>
      <c r="M705">
        <v>0</v>
      </c>
      <c r="N705" t="s">
        <v>81</v>
      </c>
      <c r="O705">
        <v>33</v>
      </c>
    </row>
    <row r="706" spans="1:15" x14ac:dyDescent="0.3">
      <c r="A706" s="2">
        <v>41577</v>
      </c>
      <c r="B706" t="s">
        <v>93</v>
      </c>
      <c r="C706">
        <v>2018</v>
      </c>
      <c r="D706" t="s">
        <v>67</v>
      </c>
      <c r="E706">
        <v>3</v>
      </c>
      <c r="F706" t="s">
        <v>14</v>
      </c>
      <c r="G706">
        <v>4</v>
      </c>
      <c r="H706">
        <v>47</v>
      </c>
      <c r="I706">
        <v>34</v>
      </c>
      <c r="J706">
        <v>134</v>
      </c>
      <c r="K706">
        <v>35</v>
      </c>
      <c r="L706">
        <v>38</v>
      </c>
      <c r="M706">
        <v>0</v>
      </c>
      <c r="N706" t="s">
        <v>81</v>
      </c>
      <c r="O706">
        <v>19</v>
      </c>
    </row>
    <row r="707" spans="1:15" x14ac:dyDescent="0.3">
      <c r="A707" s="2">
        <v>41577</v>
      </c>
      <c r="B707" t="s">
        <v>93</v>
      </c>
      <c r="C707">
        <v>2018</v>
      </c>
      <c r="D707" t="s">
        <v>67</v>
      </c>
      <c r="E707">
        <v>3</v>
      </c>
      <c r="F707" t="s">
        <v>14</v>
      </c>
      <c r="G707">
        <v>4</v>
      </c>
      <c r="H707">
        <v>47</v>
      </c>
      <c r="I707">
        <v>34</v>
      </c>
      <c r="J707">
        <v>134</v>
      </c>
      <c r="K707">
        <v>35</v>
      </c>
      <c r="L707">
        <v>38</v>
      </c>
      <c r="M707">
        <v>0</v>
      </c>
      <c r="N707" t="s">
        <v>81</v>
      </c>
      <c r="O707">
        <v>20</v>
      </c>
    </row>
    <row r="708" spans="1:15" x14ac:dyDescent="0.3">
      <c r="A708" s="2">
        <v>41577</v>
      </c>
      <c r="B708" t="s">
        <v>93</v>
      </c>
      <c r="C708">
        <v>2018</v>
      </c>
      <c r="D708" t="s">
        <v>67</v>
      </c>
      <c r="E708">
        <v>3</v>
      </c>
      <c r="F708" t="s">
        <v>14</v>
      </c>
      <c r="G708">
        <v>4</v>
      </c>
      <c r="H708">
        <v>47</v>
      </c>
      <c r="I708">
        <v>34</v>
      </c>
      <c r="J708">
        <v>134</v>
      </c>
      <c r="K708">
        <v>35</v>
      </c>
      <c r="L708">
        <v>38</v>
      </c>
      <c r="M708">
        <v>0</v>
      </c>
      <c r="N708" t="s">
        <v>81</v>
      </c>
      <c r="O708">
        <v>49</v>
      </c>
    </row>
    <row r="709" spans="1:15" x14ac:dyDescent="0.3">
      <c r="A709" s="2">
        <v>41577</v>
      </c>
      <c r="B709" t="s">
        <v>93</v>
      </c>
      <c r="C709">
        <v>2018</v>
      </c>
      <c r="D709" t="s">
        <v>67</v>
      </c>
      <c r="E709">
        <v>3</v>
      </c>
      <c r="F709" t="s">
        <v>14</v>
      </c>
      <c r="G709">
        <v>4</v>
      </c>
      <c r="H709">
        <v>47</v>
      </c>
      <c r="I709">
        <v>34</v>
      </c>
      <c r="J709">
        <v>134</v>
      </c>
      <c r="K709">
        <v>35</v>
      </c>
      <c r="L709">
        <v>38</v>
      </c>
      <c r="M709">
        <v>0</v>
      </c>
      <c r="N709" t="s">
        <v>81</v>
      </c>
      <c r="O709">
        <v>61</v>
      </c>
    </row>
    <row r="710" spans="1:15" x14ac:dyDescent="0.3">
      <c r="A710" s="2">
        <v>41577</v>
      </c>
      <c r="B710" t="s">
        <v>93</v>
      </c>
      <c r="C710">
        <v>2018</v>
      </c>
      <c r="D710" t="s">
        <v>67</v>
      </c>
      <c r="E710">
        <v>3</v>
      </c>
      <c r="F710" t="s">
        <v>14</v>
      </c>
      <c r="G710">
        <v>4</v>
      </c>
      <c r="H710">
        <v>47</v>
      </c>
      <c r="I710">
        <v>34</v>
      </c>
      <c r="J710">
        <v>134</v>
      </c>
      <c r="K710">
        <v>35</v>
      </c>
      <c r="L710">
        <v>38</v>
      </c>
      <c r="M710">
        <v>0</v>
      </c>
      <c r="N710" t="s">
        <v>81</v>
      </c>
      <c r="O710">
        <v>49</v>
      </c>
    </row>
    <row r="711" spans="1:15" x14ac:dyDescent="0.3">
      <c r="A711" s="2">
        <v>41577</v>
      </c>
      <c r="B711" t="s">
        <v>93</v>
      </c>
      <c r="C711">
        <v>2018</v>
      </c>
      <c r="D711" t="s">
        <v>67</v>
      </c>
      <c r="E711">
        <v>3</v>
      </c>
      <c r="F711" t="s">
        <v>14</v>
      </c>
      <c r="G711">
        <v>4</v>
      </c>
      <c r="H711">
        <v>47</v>
      </c>
      <c r="I711">
        <v>34</v>
      </c>
      <c r="J711">
        <v>134</v>
      </c>
      <c r="K711">
        <v>35</v>
      </c>
      <c r="L711">
        <v>38</v>
      </c>
      <c r="M711">
        <v>0</v>
      </c>
      <c r="N711" t="s">
        <v>81</v>
      </c>
      <c r="O711">
        <v>40</v>
      </c>
    </row>
    <row r="712" spans="1:15" x14ac:dyDescent="0.3">
      <c r="A712" s="2">
        <v>41577</v>
      </c>
      <c r="B712" t="s">
        <v>93</v>
      </c>
      <c r="C712">
        <v>2018</v>
      </c>
      <c r="D712" t="s">
        <v>67</v>
      </c>
      <c r="E712">
        <v>3</v>
      </c>
      <c r="F712" t="s">
        <v>14</v>
      </c>
      <c r="G712">
        <v>4</v>
      </c>
      <c r="H712">
        <v>47</v>
      </c>
      <c r="I712">
        <v>34</v>
      </c>
      <c r="J712">
        <v>134</v>
      </c>
      <c r="K712">
        <v>35</v>
      </c>
      <c r="L712">
        <v>38</v>
      </c>
      <c r="M712">
        <v>0</v>
      </c>
      <c r="N712" t="s">
        <v>81</v>
      </c>
      <c r="O712">
        <v>27</v>
      </c>
    </row>
    <row r="713" spans="1:15" x14ac:dyDescent="0.3">
      <c r="A713" s="2">
        <v>41577</v>
      </c>
      <c r="B713" t="s">
        <v>93</v>
      </c>
      <c r="C713">
        <v>2018</v>
      </c>
      <c r="D713" t="s">
        <v>67</v>
      </c>
      <c r="E713">
        <v>3</v>
      </c>
      <c r="F713" t="s">
        <v>14</v>
      </c>
      <c r="G713">
        <v>4</v>
      </c>
      <c r="H713">
        <v>47</v>
      </c>
      <c r="I713">
        <v>34</v>
      </c>
      <c r="J713">
        <v>134</v>
      </c>
      <c r="K713">
        <v>35</v>
      </c>
      <c r="L713">
        <v>38</v>
      </c>
      <c r="M713">
        <v>0</v>
      </c>
      <c r="N713" t="s">
        <v>81</v>
      </c>
      <c r="O713">
        <v>18</v>
      </c>
    </row>
    <row r="714" spans="1:15" x14ac:dyDescent="0.3">
      <c r="A714" s="2">
        <v>41577</v>
      </c>
      <c r="B714" t="s">
        <v>93</v>
      </c>
      <c r="C714">
        <v>2018</v>
      </c>
      <c r="D714" t="s">
        <v>67</v>
      </c>
      <c r="E714">
        <v>3</v>
      </c>
      <c r="F714" t="s">
        <v>14</v>
      </c>
      <c r="G714">
        <v>4</v>
      </c>
      <c r="H714">
        <v>47</v>
      </c>
      <c r="I714">
        <v>34</v>
      </c>
      <c r="J714">
        <v>134</v>
      </c>
      <c r="K714">
        <v>35</v>
      </c>
      <c r="L714">
        <v>38</v>
      </c>
      <c r="M714">
        <v>0</v>
      </c>
      <c r="N714" t="s">
        <v>81</v>
      </c>
      <c r="O714">
        <v>23</v>
      </c>
    </row>
    <row r="715" spans="1:15" x14ac:dyDescent="0.3">
      <c r="A715" s="2">
        <v>41577</v>
      </c>
      <c r="B715" t="s">
        <v>93</v>
      </c>
      <c r="C715">
        <v>2018</v>
      </c>
      <c r="D715" t="s">
        <v>67</v>
      </c>
      <c r="E715">
        <v>3</v>
      </c>
      <c r="F715" t="s">
        <v>14</v>
      </c>
      <c r="G715">
        <v>4</v>
      </c>
      <c r="H715">
        <v>47</v>
      </c>
      <c r="I715">
        <v>34</v>
      </c>
      <c r="J715">
        <v>134</v>
      </c>
      <c r="K715">
        <v>35</v>
      </c>
      <c r="L715">
        <v>38</v>
      </c>
      <c r="M715">
        <v>0</v>
      </c>
      <c r="N715" t="s">
        <v>81</v>
      </c>
      <c r="O715">
        <v>20</v>
      </c>
    </row>
    <row r="716" spans="1:15" x14ac:dyDescent="0.3">
      <c r="A716" s="2">
        <v>41577</v>
      </c>
      <c r="B716" t="s">
        <v>93</v>
      </c>
      <c r="C716">
        <v>2018</v>
      </c>
      <c r="D716" t="s">
        <v>67</v>
      </c>
      <c r="E716">
        <v>3</v>
      </c>
      <c r="F716" t="s">
        <v>14</v>
      </c>
      <c r="G716">
        <v>4</v>
      </c>
      <c r="H716">
        <v>47</v>
      </c>
      <c r="I716">
        <v>34</v>
      </c>
      <c r="J716">
        <v>134</v>
      </c>
      <c r="K716">
        <v>35</v>
      </c>
      <c r="L716">
        <v>38</v>
      </c>
      <c r="M716">
        <v>0</v>
      </c>
      <c r="N716" t="s">
        <v>81</v>
      </c>
      <c r="O716">
        <v>57</v>
      </c>
    </row>
    <row r="717" spans="1:15" x14ac:dyDescent="0.3">
      <c r="A717" s="2">
        <v>41577</v>
      </c>
      <c r="B717" t="s">
        <v>93</v>
      </c>
      <c r="C717">
        <v>2018</v>
      </c>
      <c r="D717" t="s">
        <v>67</v>
      </c>
      <c r="E717">
        <v>3</v>
      </c>
      <c r="F717" t="s">
        <v>14</v>
      </c>
      <c r="G717">
        <v>4</v>
      </c>
      <c r="H717">
        <v>47</v>
      </c>
      <c r="I717">
        <v>34</v>
      </c>
      <c r="J717">
        <v>134</v>
      </c>
      <c r="K717">
        <v>35</v>
      </c>
      <c r="L717">
        <v>38</v>
      </c>
      <c r="M717">
        <v>0</v>
      </c>
      <c r="N717" t="s">
        <v>81</v>
      </c>
      <c r="O717">
        <v>36</v>
      </c>
    </row>
    <row r="718" spans="1:15" x14ac:dyDescent="0.3">
      <c r="A718" s="2">
        <v>41577</v>
      </c>
      <c r="B718" t="s">
        <v>93</v>
      </c>
      <c r="C718">
        <v>2018</v>
      </c>
      <c r="D718" t="s">
        <v>67</v>
      </c>
      <c r="E718">
        <v>3</v>
      </c>
      <c r="F718" t="s">
        <v>14</v>
      </c>
      <c r="G718">
        <v>4</v>
      </c>
      <c r="H718">
        <v>47</v>
      </c>
      <c r="I718">
        <v>34</v>
      </c>
      <c r="J718">
        <v>134</v>
      </c>
      <c r="K718">
        <v>35</v>
      </c>
      <c r="L718">
        <v>38</v>
      </c>
      <c r="M718">
        <v>0</v>
      </c>
      <c r="N718" t="s">
        <v>81</v>
      </c>
      <c r="O718">
        <v>13</v>
      </c>
    </row>
    <row r="719" spans="1:15" x14ac:dyDescent="0.3">
      <c r="A719" s="2">
        <v>41577</v>
      </c>
      <c r="B719" t="s">
        <v>93</v>
      </c>
      <c r="C719">
        <v>2018</v>
      </c>
      <c r="D719" t="s">
        <v>67</v>
      </c>
      <c r="E719">
        <v>3</v>
      </c>
      <c r="F719" t="s">
        <v>14</v>
      </c>
      <c r="G719">
        <v>4</v>
      </c>
      <c r="H719">
        <v>47</v>
      </c>
      <c r="I719">
        <v>34</v>
      </c>
      <c r="J719">
        <v>134</v>
      </c>
      <c r="K719">
        <v>35</v>
      </c>
      <c r="L719">
        <v>38</v>
      </c>
      <c r="M719">
        <v>0</v>
      </c>
      <c r="N719" t="s">
        <v>81</v>
      </c>
      <c r="O719">
        <v>25</v>
      </c>
    </row>
    <row r="720" spans="1:15" x14ac:dyDescent="0.3">
      <c r="A720" s="2">
        <v>41577</v>
      </c>
      <c r="B720" t="s">
        <v>93</v>
      </c>
      <c r="C720">
        <v>2018</v>
      </c>
      <c r="D720" t="s">
        <v>67</v>
      </c>
      <c r="E720">
        <v>3</v>
      </c>
      <c r="F720" t="s">
        <v>14</v>
      </c>
      <c r="G720">
        <v>4</v>
      </c>
      <c r="H720">
        <v>47</v>
      </c>
      <c r="I720">
        <v>34</v>
      </c>
      <c r="J720">
        <v>134</v>
      </c>
      <c r="K720">
        <v>35</v>
      </c>
      <c r="L720">
        <v>38</v>
      </c>
      <c r="M720">
        <v>0</v>
      </c>
      <c r="N720" t="s">
        <v>81</v>
      </c>
      <c r="O720">
        <v>28</v>
      </c>
    </row>
    <row r="721" spans="1:17" x14ac:dyDescent="0.3">
      <c r="A721" s="2">
        <v>41577</v>
      </c>
      <c r="B721" t="s">
        <v>93</v>
      </c>
      <c r="C721">
        <v>2018</v>
      </c>
      <c r="D721" t="s">
        <v>67</v>
      </c>
      <c r="E721">
        <v>3</v>
      </c>
      <c r="F721" t="s">
        <v>14</v>
      </c>
      <c r="G721">
        <v>4</v>
      </c>
      <c r="H721">
        <v>47</v>
      </c>
      <c r="I721">
        <v>34</v>
      </c>
      <c r="J721">
        <v>134</v>
      </c>
      <c r="K721">
        <v>35</v>
      </c>
      <c r="L721">
        <v>38</v>
      </c>
      <c r="M721">
        <v>0</v>
      </c>
      <c r="N721" t="s">
        <v>81</v>
      </c>
      <c r="O721">
        <v>30</v>
      </c>
      <c r="P721">
        <v>6261</v>
      </c>
      <c r="Q721">
        <v>1</v>
      </c>
    </row>
    <row r="722" spans="1:17" x14ac:dyDescent="0.3">
      <c r="A722" s="2">
        <v>41577</v>
      </c>
      <c r="B722" t="s">
        <v>93</v>
      </c>
      <c r="C722">
        <v>2018</v>
      </c>
      <c r="D722" t="s">
        <v>67</v>
      </c>
      <c r="E722">
        <v>4</v>
      </c>
      <c r="F722" t="s">
        <v>14</v>
      </c>
      <c r="G722">
        <v>3</v>
      </c>
      <c r="H722">
        <v>19</v>
      </c>
      <c r="I722">
        <v>28</v>
      </c>
      <c r="J722">
        <v>165</v>
      </c>
      <c r="K722">
        <v>17</v>
      </c>
      <c r="L722">
        <v>25</v>
      </c>
      <c r="M722">
        <v>0</v>
      </c>
      <c r="N722" t="s">
        <v>81</v>
      </c>
      <c r="O722">
        <v>46</v>
      </c>
    </row>
    <row r="723" spans="1:17" x14ac:dyDescent="0.3">
      <c r="A723" s="2">
        <v>41577</v>
      </c>
      <c r="B723" t="s">
        <v>93</v>
      </c>
      <c r="C723">
        <v>2018</v>
      </c>
      <c r="D723" t="s">
        <v>67</v>
      </c>
      <c r="E723">
        <v>4</v>
      </c>
      <c r="F723" t="s">
        <v>14</v>
      </c>
      <c r="G723">
        <v>3</v>
      </c>
      <c r="H723">
        <v>19</v>
      </c>
      <c r="I723">
        <v>28</v>
      </c>
      <c r="J723">
        <v>165</v>
      </c>
      <c r="K723">
        <v>17</v>
      </c>
      <c r="L723">
        <v>25</v>
      </c>
      <c r="M723">
        <v>0</v>
      </c>
      <c r="N723" t="s">
        <v>81</v>
      </c>
      <c r="O723">
        <v>46</v>
      </c>
    </row>
    <row r="724" spans="1:17" x14ac:dyDescent="0.3">
      <c r="A724" s="2">
        <v>41577</v>
      </c>
      <c r="B724" t="s">
        <v>93</v>
      </c>
      <c r="C724">
        <v>2018</v>
      </c>
      <c r="D724" t="s">
        <v>67</v>
      </c>
      <c r="E724">
        <v>4</v>
      </c>
      <c r="F724" t="s">
        <v>14</v>
      </c>
      <c r="G724">
        <v>3</v>
      </c>
      <c r="H724">
        <v>19</v>
      </c>
      <c r="I724">
        <v>28</v>
      </c>
      <c r="J724">
        <v>165</v>
      </c>
      <c r="K724">
        <v>17</v>
      </c>
      <c r="L724">
        <v>25</v>
      </c>
      <c r="M724">
        <v>0</v>
      </c>
      <c r="N724" t="s">
        <v>81</v>
      </c>
      <c r="O724">
        <v>31</v>
      </c>
    </row>
    <row r="725" spans="1:17" x14ac:dyDescent="0.3">
      <c r="A725" s="2">
        <v>41577</v>
      </c>
      <c r="B725" t="s">
        <v>93</v>
      </c>
      <c r="C725">
        <v>2018</v>
      </c>
      <c r="D725" t="s">
        <v>67</v>
      </c>
      <c r="E725">
        <v>4</v>
      </c>
      <c r="F725" t="s">
        <v>14</v>
      </c>
      <c r="G725">
        <v>3</v>
      </c>
      <c r="H725">
        <v>19</v>
      </c>
      <c r="I725">
        <v>28</v>
      </c>
      <c r="J725">
        <v>165</v>
      </c>
      <c r="K725">
        <v>17</v>
      </c>
      <c r="L725">
        <v>25</v>
      </c>
      <c r="M725">
        <v>0</v>
      </c>
      <c r="N725" t="s">
        <v>81</v>
      </c>
      <c r="O725">
        <v>27</v>
      </c>
    </row>
    <row r="726" spans="1:17" x14ac:dyDescent="0.3">
      <c r="A726" s="2">
        <v>41577</v>
      </c>
      <c r="B726" t="s">
        <v>93</v>
      </c>
      <c r="C726">
        <v>2018</v>
      </c>
      <c r="D726" t="s">
        <v>67</v>
      </c>
      <c r="E726">
        <v>4</v>
      </c>
      <c r="F726" t="s">
        <v>14</v>
      </c>
      <c r="G726">
        <v>3</v>
      </c>
      <c r="H726">
        <v>19</v>
      </c>
      <c r="I726">
        <v>28</v>
      </c>
      <c r="J726">
        <v>165</v>
      </c>
      <c r="K726">
        <v>17</v>
      </c>
      <c r="L726">
        <v>25</v>
      </c>
      <c r="M726">
        <v>0</v>
      </c>
      <c r="N726" t="s">
        <v>81</v>
      </c>
      <c r="O726">
        <v>42</v>
      </c>
    </row>
    <row r="727" spans="1:17" x14ac:dyDescent="0.3">
      <c r="A727" s="2">
        <v>41577</v>
      </c>
      <c r="B727" t="s">
        <v>93</v>
      </c>
      <c r="C727">
        <v>2018</v>
      </c>
      <c r="D727" t="s">
        <v>67</v>
      </c>
      <c r="E727">
        <v>4</v>
      </c>
      <c r="F727" t="s">
        <v>14</v>
      </c>
      <c r="G727">
        <v>3</v>
      </c>
      <c r="H727">
        <v>19</v>
      </c>
      <c r="I727">
        <v>28</v>
      </c>
      <c r="J727">
        <v>165</v>
      </c>
      <c r="K727">
        <v>17</v>
      </c>
      <c r="L727">
        <v>25</v>
      </c>
      <c r="M727">
        <v>0</v>
      </c>
      <c r="N727" t="s">
        <v>81</v>
      </c>
      <c r="O727">
        <v>45</v>
      </c>
    </row>
    <row r="728" spans="1:17" x14ac:dyDescent="0.3">
      <c r="A728" s="2">
        <v>41577</v>
      </c>
      <c r="B728" t="s">
        <v>93</v>
      </c>
      <c r="C728">
        <v>2018</v>
      </c>
      <c r="D728" t="s">
        <v>67</v>
      </c>
      <c r="E728">
        <v>4</v>
      </c>
      <c r="F728" t="s">
        <v>14</v>
      </c>
      <c r="G728">
        <v>3</v>
      </c>
      <c r="H728">
        <v>19</v>
      </c>
      <c r="I728">
        <v>28</v>
      </c>
      <c r="J728">
        <v>165</v>
      </c>
      <c r="K728">
        <v>17</v>
      </c>
      <c r="L728">
        <v>25</v>
      </c>
      <c r="M728">
        <v>0</v>
      </c>
      <c r="N728" t="s">
        <v>81</v>
      </c>
      <c r="O728">
        <v>39</v>
      </c>
    </row>
    <row r="729" spans="1:17" x14ac:dyDescent="0.3">
      <c r="A729" s="2">
        <v>41577</v>
      </c>
      <c r="B729" t="s">
        <v>93</v>
      </c>
      <c r="C729">
        <v>2018</v>
      </c>
      <c r="D729" t="s">
        <v>67</v>
      </c>
      <c r="E729">
        <v>4</v>
      </c>
      <c r="F729" t="s">
        <v>14</v>
      </c>
      <c r="G729">
        <v>3</v>
      </c>
      <c r="H729">
        <v>19</v>
      </c>
      <c r="I729">
        <v>28</v>
      </c>
      <c r="J729">
        <v>165</v>
      </c>
      <c r="K729">
        <v>17</v>
      </c>
      <c r="L729">
        <v>25</v>
      </c>
      <c r="M729">
        <v>0</v>
      </c>
      <c r="N729" t="s">
        <v>81</v>
      </c>
      <c r="O729">
        <v>22</v>
      </c>
    </row>
    <row r="730" spans="1:17" x14ac:dyDescent="0.3">
      <c r="A730" s="2">
        <v>41577</v>
      </c>
      <c r="B730" t="s">
        <v>93</v>
      </c>
      <c r="C730">
        <v>2018</v>
      </c>
      <c r="D730" t="s">
        <v>67</v>
      </c>
      <c r="E730">
        <v>4</v>
      </c>
      <c r="F730" t="s">
        <v>14</v>
      </c>
      <c r="G730">
        <v>3</v>
      </c>
      <c r="H730">
        <v>19</v>
      </c>
      <c r="I730">
        <v>28</v>
      </c>
      <c r="J730">
        <v>165</v>
      </c>
      <c r="K730">
        <v>17</v>
      </c>
      <c r="L730">
        <v>25</v>
      </c>
      <c r="M730">
        <v>0</v>
      </c>
      <c r="N730" t="s">
        <v>81</v>
      </c>
      <c r="O730">
        <v>47</v>
      </c>
    </row>
    <row r="731" spans="1:17" x14ac:dyDescent="0.3">
      <c r="A731" s="2">
        <v>41577</v>
      </c>
      <c r="B731" t="s">
        <v>93</v>
      </c>
      <c r="C731">
        <v>2018</v>
      </c>
      <c r="D731" t="s">
        <v>67</v>
      </c>
      <c r="E731">
        <v>4</v>
      </c>
      <c r="F731" t="s">
        <v>14</v>
      </c>
      <c r="G731">
        <v>3</v>
      </c>
      <c r="H731">
        <v>19</v>
      </c>
      <c r="I731">
        <v>28</v>
      </c>
      <c r="J731">
        <v>165</v>
      </c>
      <c r="K731">
        <v>17</v>
      </c>
      <c r="L731">
        <v>25</v>
      </c>
      <c r="M731">
        <v>0</v>
      </c>
      <c r="N731" t="s">
        <v>81</v>
      </c>
      <c r="O731">
        <v>14</v>
      </c>
    </row>
    <row r="732" spans="1:17" x14ac:dyDescent="0.3">
      <c r="A732" s="2">
        <v>41577</v>
      </c>
      <c r="B732" t="s">
        <v>93</v>
      </c>
      <c r="C732">
        <v>2018</v>
      </c>
      <c r="D732" t="s">
        <v>67</v>
      </c>
      <c r="E732">
        <v>4</v>
      </c>
      <c r="F732" t="s">
        <v>14</v>
      </c>
      <c r="G732">
        <v>3</v>
      </c>
      <c r="H732">
        <v>19</v>
      </c>
      <c r="I732">
        <v>28</v>
      </c>
      <c r="J732">
        <v>165</v>
      </c>
      <c r="K732">
        <v>17</v>
      </c>
      <c r="L732">
        <v>25</v>
      </c>
      <c r="M732">
        <v>0</v>
      </c>
      <c r="N732" t="s">
        <v>81</v>
      </c>
      <c r="O732">
        <v>24</v>
      </c>
    </row>
    <row r="733" spans="1:17" x14ac:dyDescent="0.3">
      <c r="A733" s="2">
        <v>41577</v>
      </c>
      <c r="B733" t="s">
        <v>93</v>
      </c>
      <c r="C733">
        <v>2018</v>
      </c>
      <c r="D733" t="s">
        <v>67</v>
      </c>
      <c r="E733">
        <v>4</v>
      </c>
      <c r="F733" t="s">
        <v>14</v>
      </c>
      <c r="G733">
        <v>3</v>
      </c>
      <c r="H733">
        <v>19</v>
      </c>
      <c r="I733">
        <v>28</v>
      </c>
      <c r="J733">
        <v>165</v>
      </c>
      <c r="K733">
        <v>17</v>
      </c>
      <c r="L733">
        <v>25</v>
      </c>
      <c r="M733">
        <v>0</v>
      </c>
      <c r="N733" t="s">
        <v>81</v>
      </c>
      <c r="O733">
        <v>38</v>
      </c>
    </row>
    <row r="734" spans="1:17" x14ac:dyDescent="0.3">
      <c r="A734" s="2">
        <v>41577</v>
      </c>
      <c r="B734" t="s">
        <v>93</v>
      </c>
      <c r="C734">
        <v>2018</v>
      </c>
      <c r="D734" t="s">
        <v>67</v>
      </c>
      <c r="E734">
        <v>4</v>
      </c>
      <c r="F734" t="s">
        <v>14</v>
      </c>
      <c r="G734">
        <v>3</v>
      </c>
      <c r="H734">
        <v>19</v>
      </c>
      <c r="I734">
        <v>28</v>
      </c>
      <c r="J734">
        <v>165</v>
      </c>
      <c r="K734">
        <v>17</v>
      </c>
      <c r="L734">
        <v>25</v>
      </c>
      <c r="M734">
        <v>0</v>
      </c>
      <c r="N734" t="s">
        <v>81</v>
      </c>
      <c r="O734">
        <v>36</v>
      </c>
    </row>
    <row r="735" spans="1:17" x14ac:dyDescent="0.3">
      <c r="A735" s="2">
        <v>41577</v>
      </c>
      <c r="B735" t="s">
        <v>93</v>
      </c>
      <c r="C735">
        <v>2018</v>
      </c>
      <c r="D735" t="s">
        <v>67</v>
      </c>
      <c r="E735">
        <v>4</v>
      </c>
      <c r="F735" t="s">
        <v>14</v>
      </c>
      <c r="G735">
        <v>3</v>
      </c>
      <c r="H735">
        <v>19</v>
      </c>
      <c r="I735">
        <v>28</v>
      </c>
      <c r="J735">
        <v>165</v>
      </c>
      <c r="K735">
        <v>17</v>
      </c>
      <c r="L735">
        <v>25</v>
      </c>
      <c r="M735">
        <v>0</v>
      </c>
      <c r="N735" t="s">
        <v>81</v>
      </c>
      <c r="O735">
        <v>49</v>
      </c>
    </row>
    <row r="736" spans="1:17" x14ac:dyDescent="0.3">
      <c r="A736" s="2">
        <v>41577</v>
      </c>
      <c r="B736" t="s">
        <v>93</v>
      </c>
      <c r="C736">
        <v>2018</v>
      </c>
      <c r="D736" t="s">
        <v>67</v>
      </c>
      <c r="E736">
        <v>4</v>
      </c>
      <c r="F736" t="s">
        <v>14</v>
      </c>
      <c r="G736">
        <v>3</v>
      </c>
      <c r="H736">
        <v>19</v>
      </c>
      <c r="I736">
        <v>28</v>
      </c>
      <c r="J736">
        <v>165</v>
      </c>
      <c r="K736">
        <v>17</v>
      </c>
      <c r="L736">
        <v>25</v>
      </c>
      <c r="M736">
        <v>0</v>
      </c>
      <c r="N736" t="s">
        <v>81</v>
      </c>
      <c r="O736">
        <v>38</v>
      </c>
    </row>
    <row r="737" spans="1:17" x14ac:dyDescent="0.3">
      <c r="A737" s="2">
        <v>41577</v>
      </c>
      <c r="B737" t="s">
        <v>93</v>
      </c>
      <c r="C737">
        <v>2018</v>
      </c>
      <c r="D737" t="s">
        <v>67</v>
      </c>
      <c r="E737">
        <v>4</v>
      </c>
      <c r="F737" t="s">
        <v>14</v>
      </c>
      <c r="G737">
        <v>3</v>
      </c>
      <c r="H737">
        <v>19</v>
      </c>
      <c r="I737">
        <v>28</v>
      </c>
      <c r="J737">
        <v>165</v>
      </c>
      <c r="K737">
        <v>17</v>
      </c>
      <c r="L737">
        <v>25</v>
      </c>
      <c r="M737">
        <v>0</v>
      </c>
      <c r="N737" t="s">
        <v>81</v>
      </c>
      <c r="O737">
        <v>41</v>
      </c>
    </row>
    <row r="738" spans="1:17" x14ac:dyDescent="0.3">
      <c r="A738" s="2">
        <v>41577</v>
      </c>
      <c r="B738" t="s">
        <v>93</v>
      </c>
      <c r="C738">
        <v>2018</v>
      </c>
      <c r="D738" t="s">
        <v>67</v>
      </c>
      <c r="E738">
        <v>4</v>
      </c>
      <c r="F738" t="s">
        <v>14</v>
      </c>
      <c r="G738">
        <v>3</v>
      </c>
      <c r="H738">
        <v>19</v>
      </c>
      <c r="I738">
        <v>28</v>
      </c>
      <c r="J738">
        <v>165</v>
      </c>
      <c r="K738">
        <v>17</v>
      </c>
      <c r="L738">
        <v>25</v>
      </c>
      <c r="M738">
        <v>0</v>
      </c>
      <c r="N738" t="s">
        <v>81</v>
      </c>
      <c r="O738">
        <v>32</v>
      </c>
      <c r="P738">
        <v>6264</v>
      </c>
      <c r="Q738">
        <v>1</v>
      </c>
    </row>
    <row r="739" spans="1:17" x14ac:dyDescent="0.3">
      <c r="A739" s="2">
        <v>41577</v>
      </c>
      <c r="B739" t="s">
        <v>93</v>
      </c>
      <c r="C739">
        <v>2018</v>
      </c>
      <c r="D739" t="s">
        <v>67</v>
      </c>
      <c r="E739">
        <v>5</v>
      </c>
      <c r="F739" t="s">
        <v>14</v>
      </c>
      <c r="G739">
        <v>3</v>
      </c>
      <c r="H739">
        <v>43</v>
      </c>
      <c r="I739">
        <v>22</v>
      </c>
      <c r="J739">
        <v>208</v>
      </c>
      <c r="K739">
        <v>28</v>
      </c>
      <c r="L739">
        <v>19</v>
      </c>
      <c r="M739">
        <v>0</v>
      </c>
      <c r="N739" t="s">
        <v>178</v>
      </c>
      <c r="O739">
        <v>47</v>
      </c>
    </row>
    <row r="740" spans="1:17" x14ac:dyDescent="0.3">
      <c r="A740" s="2">
        <v>41577</v>
      </c>
      <c r="B740" t="s">
        <v>93</v>
      </c>
      <c r="C740">
        <v>2018</v>
      </c>
      <c r="D740" t="s">
        <v>67</v>
      </c>
      <c r="E740">
        <v>5</v>
      </c>
      <c r="F740" t="s">
        <v>14</v>
      </c>
      <c r="G740">
        <v>3</v>
      </c>
      <c r="H740">
        <v>43</v>
      </c>
      <c r="I740">
        <v>22</v>
      </c>
      <c r="J740">
        <v>208</v>
      </c>
      <c r="K740">
        <v>28</v>
      </c>
      <c r="L740">
        <v>19</v>
      </c>
      <c r="M740">
        <v>0</v>
      </c>
      <c r="N740" t="s">
        <v>178</v>
      </c>
      <c r="O740">
        <v>36</v>
      </c>
    </row>
    <row r="741" spans="1:17" x14ac:dyDescent="0.3">
      <c r="A741" s="2">
        <v>41577</v>
      </c>
      <c r="B741" t="s">
        <v>93</v>
      </c>
      <c r="C741">
        <v>2018</v>
      </c>
      <c r="D741" t="s">
        <v>67</v>
      </c>
      <c r="E741">
        <v>5</v>
      </c>
      <c r="F741" t="s">
        <v>14</v>
      </c>
      <c r="G741">
        <v>3</v>
      </c>
      <c r="H741">
        <v>43</v>
      </c>
      <c r="I741">
        <v>22</v>
      </c>
      <c r="J741">
        <v>208</v>
      </c>
      <c r="K741">
        <v>28</v>
      </c>
      <c r="L741">
        <v>19</v>
      </c>
      <c r="M741">
        <v>0</v>
      </c>
      <c r="N741" t="s">
        <v>178</v>
      </c>
      <c r="O741">
        <v>33</v>
      </c>
    </row>
    <row r="742" spans="1:17" x14ac:dyDescent="0.3">
      <c r="A742" s="2">
        <v>41577</v>
      </c>
      <c r="B742" t="s">
        <v>93</v>
      </c>
      <c r="C742">
        <v>2018</v>
      </c>
      <c r="D742" t="s">
        <v>67</v>
      </c>
      <c r="E742">
        <v>5</v>
      </c>
      <c r="F742" t="s">
        <v>14</v>
      </c>
      <c r="G742">
        <v>3</v>
      </c>
      <c r="H742">
        <v>43</v>
      </c>
      <c r="I742">
        <v>22</v>
      </c>
      <c r="J742">
        <v>208</v>
      </c>
      <c r="K742">
        <v>28</v>
      </c>
      <c r="L742">
        <v>19</v>
      </c>
      <c r="M742">
        <v>0</v>
      </c>
      <c r="N742" t="s">
        <v>178</v>
      </c>
      <c r="O742">
        <v>20</v>
      </c>
    </row>
    <row r="743" spans="1:17" x14ac:dyDescent="0.3">
      <c r="A743" s="2">
        <v>41577</v>
      </c>
      <c r="B743" t="s">
        <v>93</v>
      </c>
      <c r="C743">
        <v>2018</v>
      </c>
      <c r="D743" t="s">
        <v>67</v>
      </c>
      <c r="E743">
        <v>5</v>
      </c>
      <c r="F743" t="s">
        <v>14</v>
      </c>
      <c r="G743">
        <v>3</v>
      </c>
      <c r="H743">
        <v>43</v>
      </c>
      <c r="I743">
        <v>22</v>
      </c>
      <c r="J743">
        <v>208</v>
      </c>
      <c r="K743">
        <v>28</v>
      </c>
      <c r="L743">
        <v>19</v>
      </c>
      <c r="M743">
        <v>0</v>
      </c>
      <c r="N743" t="s">
        <v>178</v>
      </c>
      <c r="O743">
        <v>25</v>
      </c>
    </row>
    <row r="744" spans="1:17" x14ac:dyDescent="0.3">
      <c r="A744" s="2">
        <v>41577</v>
      </c>
      <c r="B744" t="s">
        <v>93</v>
      </c>
      <c r="C744">
        <v>2018</v>
      </c>
      <c r="D744" t="s">
        <v>67</v>
      </c>
      <c r="E744">
        <v>5</v>
      </c>
      <c r="F744" t="s">
        <v>14</v>
      </c>
      <c r="G744">
        <v>3</v>
      </c>
      <c r="H744">
        <v>43</v>
      </c>
      <c r="I744">
        <v>22</v>
      </c>
      <c r="J744">
        <v>208</v>
      </c>
      <c r="K744">
        <v>28</v>
      </c>
      <c r="L744">
        <v>19</v>
      </c>
      <c r="M744">
        <v>0</v>
      </c>
      <c r="N744" t="s">
        <v>178</v>
      </c>
      <c r="O744">
        <v>27</v>
      </c>
    </row>
    <row r="745" spans="1:17" x14ac:dyDescent="0.3">
      <c r="A745" s="2">
        <v>41577</v>
      </c>
      <c r="B745" t="s">
        <v>93</v>
      </c>
      <c r="C745">
        <v>2018</v>
      </c>
      <c r="D745" t="s">
        <v>67</v>
      </c>
      <c r="E745">
        <v>5</v>
      </c>
      <c r="F745" t="s">
        <v>14</v>
      </c>
      <c r="G745">
        <v>3</v>
      </c>
      <c r="H745">
        <v>43</v>
      </c>
      <c r="I745">
        <v>22</v>
      </c>
      <c r="J745">
        <v>208</v>
      </c>
      <c r="K745">
        <v>28</v>
      </c>
      <c r="L745">
        <v>19</v>
      </c>
      <c r="M745">
        <v>0</v>
      </c>
      <c r="N745" t="s">
        <v>178</v>
      </c>
      <c r="O745">
        <v>35</v>
      </c>
    </row>
    <row r="746" spans="1:17" x14ac:dyDescent="0.3">
      <c r="A746" s="2">
        <v>41577</v>
      </c>
      <c r="B746" t="s">
        <v>93</v>
      </c>
      <c r="C746">
        <v>2018</v>
      </c>
      <c r="D746" t="s">
        <v>67</v>
      </c>
      <c r="E746">
        <v>5</v>
      </c>
      <c r="F746" t="s">
        <v>14</v>
      </c>
      <c r="G746">
        <v>3</v>
      </c>
      <c r="H746">
        <v>43</v>
      </c>
      <c r="I746">
        <v>22</v>
      </c>
      <c r="J746">
        <v>208</v>
      </c>
      <c r="K746">
        <v>28</v>
      </c>
      <c r="L746">
        <v>19</v>
      </c>
      <c r="M746">
        <v>0</v>
      </c>
      <c r="N746" t="s">
        <v>178</v>
      </c>
      <c r="O746">
        <v>20</v>
      </c>
    </row>
    <row r="747" spans="1:17" x14ac:dyDescent="0.3">
      <c r="A747" s="2">
        <v>41577</v>
      </c>
      <c r="B747" t="s">
        <v>93</v>
      </c>
      <c r="C747">
        <v>2018</v>
      </c>
      <c r="D747" t="s">
        <v>67</v>
      </c>
      <c r="E747">
        <v>5</v>
      </c>
      <c r="F747" t="s">
        <v>14</v>
      </c>
      <c r="G747">
        <v>3</v>
      </c>
      <c r="H747">
        <v>43</v>
      </c>
      <c r="I747">
        <v>22</v>
      </c>
      <c r="J747">
        <v>208</v>
      </c>
      <c r="K747">
        <v>28</v>
      </c>
      <c r="L747">
        <v>19</v>
      </c>
      <c r="M747">
        <v>0</v>
      </c>
      <c r="N747" t="s">
        <v>178</v>
      </c>
      <c r="O747">
        <v>35</v>
      </c>
    </row>
    <row r="748" spans="1:17" x14ac:dyDescent="0.3">
      <c r="A748" s="2">
        <v>41577</v>
      </c>
      <c r="B748" t="s">
        <v>93</v>
      </c>
      <c r="C748">
        <v>2018</v>
      </c>
      <c r="D748" t="s">
        <v>67</v>
      </c>
      <c r="E748">
        <v>5</v>
      </c>
      <c r="F748" t="s">
        <v>14</v>
      </c>
      <c r="G748">
        <v>3</v>
      </c>
      <c r="H748">
        <v>43</v>
      </c>
      <c r="I748">
        <v>22</v>
      </c>
      <c r="J748">
        <v>208</v>
      </c>
      <c r="K748">
        <v>28</v>
      </c>
      <c r="L748">
        <v>19</v>
      </c>
      <c r="M748">
        <v>0</v>
      </c>
      <c r="N748" t="s">
        <v>178</v>
      </c>
      <c r="O748">
        <v>37</v>
      </c>
    </row>
    <row r="749" spans="1:17" x14ac:dyDescent="0.3">
      <c r="A749" s="2">
        <v>41577</v>
      </c>
      <c r="B749" t="s">
        <v>93</v>
      </c>
      <c r="C749">
        <v>2018</v>
      </c>
      <c r="D749" t="s">
        <v>67</v>
      </c>
      <c r="E749">
        <v>5</v>
      </c>
      <c r="F749" t="s">
        <v>14</v>
      </c>
      <c r="G749">
        <v>3</v>
      </c>
      <c r="H749">
        <v>43</v>
      </c>
      <c r="I749">
        <v>22</v>
      </c>
      <c r="J749">
        <v>208</v>
      </c>
      <c r="K749">
        <v>28</v>
      </c>
      <c r="L749">
        <v>19</v>
      </c>
      <c r="M749">
        <v>0</v>
      </c>
      <c r="N749" t="s">
        <v>178</v>
      </c>
      <c r="O749">
        <v>29</v>
      </c>
    </row>
    <row r="750" spans="1:17" x14ac:dyDescent="0.3">
      <c r="A750" s="2">
        <v>41577</v>
      </c>
      <c r="B750" t="s">
        <v>93</v>
      </c>
      <c r="C750">
        <v>2018</v>
      </c>
      <c r="D750" t="s">
        <v>67</v>
      </c>
      <c r="E750">
        <v>5</v>
      </c>
      <c r="F750" t="s">
        <v>14</v>
      </c>
      <c r="G750">
        <v>3</v>
      </c>
      <c r="H750">
        <v>43</v>
      </c>
      <c r="I750">
        <v>22</v>
      </c>
      <c r="J750">
        <v>208</v>
      </c>
      <c r="K750">
        <v>28</v>
      </c>
      <c r="L750">
        <v>19</v>
      </c>
      <c r="M750">
        <v>0</v>
      </c>
      <c r="N750" t="s">
        <v>178</v>
      </c>
      <c r="O750">
        <v>20</v>
      </c>
    </row>
    <row r="751" spans="1:17" x14ac:dyDescent="0.3">
      <c r="A751" s="2">
        <v>41577</v>
      </c>
      <c r="B751" t="s">
        <v>93</v>
      </c>
      <c r="C751">
        <v>2018</v>
      </c>
      <c r="D751" t="s">
        <v>67</v>
      </c>
      <c r="E751">
        <v>5</v>
      </c>
      <c r="F751" t="s">
        <v>14</v>
      </c>
      <c r="G751">
        <v>3</v>
      </c>
      <c r="H751">
        <v>43</v>
      </c>
      <c r="I751">
        <v>22</v>
      </c>
      <c r="J751">
        <v>208</v>
      </c>
      <c r="K751">
        <v>28</v>
      </c>
      <c r="L751">
        <v>19</v>
      </c>
      <c r="M751">
        <v>0</v>
      </c>
      <c r="N751" t="s">
        <v>178</v>
      </c>
      <c r="O751">
        <v>21</v>
      </c>
    </row>
    <row r="752" spans="1:17" x14ac:dyDescent="0.3">
      <c r="A752" s="2">
        <v>41577</v>
      </c>
      <c r="B752" t="s">
        <v>93</v>
      </c>
      <c r="C752">
        <v>2018</v>
      </c>
      <c r="D752" t="s">
        <v>67</v>
      </c>
      <c r="E752">
        <v>5</v>
      </c>
      <c r="F752" t="s">
        <v>14</v>
      </c>
      <c r="G752">
        <v>3</v>
      </c>
      <c r="H752">
        <v>43</v>
      </c>
      <c r="I752">
        <v>22</v>
      </c>
      <c r="J752">
        <v>208</v>
      </c>
      <c r="K752">
        <v>28</v>
      </c>
      <c r="L752">
        <v>19</v>
      </c>
      <c r="M752">
        <v>0</v>
      </c>
      <c r="N752" t="s">
        <v>178</v>
      </c>
      <c r="O752">
        <v>25</v>
      </c>
    </row>
    <row r="753" spans="1:16" x14ac:dyDescent="0.3">
      <c r="A753" s="2">
        <v>41577</v>
      </c>
      <c r="B753" t="s">
        <v>93</v>
      </c>
      <c r="C753">
        <v>2018</v>
      </c>
      <c r="D753" t="s">
        <v>67</v>
      </c>
      <c r="E753">
        <v>5</v>
      </c>
      <c r="F753" t="s">
        <v>14</v>
      </c>
      <c r="G753">
        <v>3</v>
      </c>
      <c r="H753">
        <v>43</v>
      </c>
      <c r="I753">
        <v>22</v>
      </c>
      <c r="J753">
        <v>208</v>
      </c>
      <c r="K753">
        <v>28</v>
      </c>
      <c r="L753">
        <v>19</v>
      </c>
      <c r="M753">
        <v>0</v>
      </c>
      <c r="N753" t="s">
        <v>178</v>
      </c>
      <c r="O753">
        <v>40</v>
      </c>
    </row>
    <row r="754" spans="1:16" x14ac:dyDescent="0.3">
      <c r="A754" s="2">
        <v>41577</v>
      </c>
      <c r="B754" t="s">
        <v>93</v>
      </c>
      <c r="C754">
        <v>2018</v>
      </c>
      <c r="D754" t="s">
        <v>67</v>
      </c>
      <c r="E754">
        <v>5</v>
      </c>
      <c r="F754" t="s">
        <v>14</v>
      </c>
      <c r="G754">
        <v>3</v>
      </c>
      <c r="H754">
        <v>43</v>
      </c>
      <c r="I754">
        <v>22</v>
      </c>
      <c r="J754">
        <v>208</v>
      </c>
      <c r="K754">
        <v>28</v>
      </c>
      <c r="L754">
        <v>19</v>
      </c>
      <c r="M754">
        <v>0</v>
      </c>
      <c r="N754" t="s">
        <v>178</v>
      </c>
      <c r="O754">
        <v>43</v>
      </c>
    </row>
    <row r="755" spans="1:16" x14ac:dyDescent="0.3">
      <c r="A755" s="2">
        <v>41577</v>
      </c>
      <c r="B755" t="s">
        <v>93</v>
      </c>
      <c r="C755">
        <v>2018</v>
      </c>
      <c r="D755" t="s">
        <v>67</v>
      </c>
      <c r="E755">
        <v>5</v>
      </c>
      <c r="F755" t="s">
        <v>14</v>
      </c>
      <c r="G755">
        <v>3</v>
      </c>
      <c r="H755">
        <v>43</v>
      </c>
      <c r="I755">
        <v>22</v>
      </c>
      <c r="J755">
        <v>208</v>
      </c>
      <c r="K755">
        <v>28</v>
      </c>
      <c r="L755">
        <v>19</v>
      </c>
      <c r="M755">
        <v>0</v>
      </c>
      <c r="N755" t="s">
        <v>178</v>
      </c>
      <c r="O755">
        <v>21</v>
      </c>
    </row>
    <row r="756" spans="1:16" x14ac:dyDescent="0.3">
      <c r="A756" s="2">
        <v>41577</v>
      </c>
      <c r="B756" t="s">
        <v>93</v>
      </c>
      <c r="C756">
        <v>2018</v>
      </c>
      <c r="D756" t="s">
        <v>67</v>
      </c>
      <c r="E756">
        <v>5</v>
      </c>
      <c r="F756" t="s">
        <v>14</v>
      </c>
      <c r="G756">
        <v>3</v>
      </c>
      <c r="H756">
        <v>43</v>
      </c>
      <c r="I756">
        <v>22</v>
      </c>
      <c r="J756">
        <v>208</v>
      </c>
      <c r="K756">
        <v>28</v>
      </c>
      <c r="L756">
        <v>19</v>
      </c>
      <c r="M756">
        <v>0</v>
      </c>
      <c r="N756" t="s">
        <v>178</v>
      </c>
      <c r="O756">
        <v>32</v>
      </c>
    </row>
    <row r="757" spans="1:16" x14ac:dyDescent="0.3">
      <c r="A757" s="2">
        <v>41577</v>
      </c>
      <c r="B757" t="s">
        <v>93</v>
      </c>
      <c r="C757">
        <v>2018</v>
      </c>
      <c r="D757" t="s">
        <v>67</v>
      </c>
      <c r="E757">
        <v>5</v>
      </c>
      <c r="F757" t="s">
        <v>14</v>
      </c>
      <c r="G757">
        <v>3</v>
      </c>
      <c r="H757">
        <v>43</v>
      </c>
      <c r="I757">
        <v>22</v>
      </c>
      <c r="J757">
        <v>208</v>
      </c>
      <c r="K757">
        <v>28</v>
      </c>
      <c r="L757">
        <v>19</v>
      </c>
      <c r="M757">
        <v>0</v>
      </c>
      <c r="N757" t="s">
        <v>178</v>
      </c>
      <c r="O757">
        <v>34</v>
      </c>
    </row>
    <row r="758" spans="1:16" x14ac:dyDescent="0.3">
      <c r="A758" s="2">
        <v>41577</v>
      </c>
      <c r="B758" t="s">
        <v>93</v>
      </c>
      <c r="C758">
        <v>2018</v>
      </c>
      <c r="D758" t="s">
        <v>67</v>
      </c>
      <c r="E758">
        <v>5</v>
      </c>
      <c r="F758" t="s">
        <v>14</v>
      </c>
      <c r="G758">
        <v>3</v>
      </c>
      <c r="H758">
        <v>43</v>
      </c>
      <c r="I758">
        <v>22</v>
      </c>
      <c r="J758">
        <v>208</v>
      </c>
      <c r="K758">
        <v>28</v>
      </c>
      <c r="L758">
        <v>19</v>
      </c>
      <c r="M758">
        <v>0</v>
      </c>
      <c r="N758" t="s">
        <v>178</v>
      </c>
      <c r="O758">
        <v>28</v>
      </c>
    </row>
    <row r="759" spans="1:16" x14ac:dyDescent="0.3">
      <c r="A759" s="2">
        <v>41577</v>
      </c>
      <c r="B759" t="s">
        <v>93</v>
      </c>
      <c r="C759">
        <v>2018</v>
      </c>
      <c r="D759" t="s">
        <v>67</v>
      </c>
      <c r="E759">
        <v>5</v>
      </c>
      <c r="F759" t="s">
        <v>14</v>
      </c>
      <c r="G759">
        <v>3</v>
      </c>
      <c r="H759">
        <v>43</v>
      </c>
      <c r="I759">
        <v>22</v>
      </c>
      <c r="J759">
        <v>208</v>
      </c>
      <c r="K759">
        <v>28</v>
      </c>
      <c r="L759">
        <v>19</v>
      </c>
      <c r="M759">
        <v>0</v>
      </c>
      <c r="N759" t="s">
        <v>178</v>
      </c>
      <c r="O759">
        <v>30</v>
      </c>
    </row>
    <row r="760" spans="1:16" x14ac:dyDescent="0.3">
      <c r="A760" s="2">
        <v>41577</v>
      </c>
      <c r="B760" t="s">
        <v>93</v>
      </c>
      <c r="C760">
        <v>2018</v>
      </c>
      <c r="D760" t="s">
        <v>67</v>
      </c>
      <c r="E760">
        <v>5</v>
      </c>
      <c r="F760" t="s">
        <v>14</v>
      </c>
      <c r="G760">
        <v>3</v>
      </c>
      <c r="H760">
        <v>43</v>
      </c>
      <c r="I760">
        <v>22</v>
      </c>
      <c r="J760">
        <v>208</v>
      </c>
      <c r="K760">
        <v>28</v>
      </c>
      <c r="L760">
        <v>19</v>
      </c>
      <c r="M760">
        <v>0</v>
      </c>
      <c r="N760" t="s">
        <v>178</v>
      </c>
      <c r="O760">
        <v>39</v>
      </c>
    </row>
    <row r="761" spans="1:16" x14ac:dyDescent="0.3">
      <c r="A761" s="2">
        <v>41577</v>
      </c>
      <c r="B761" t="s">
        <v>93</v>
      </c>
      <c r="C761">
        <v>2018</v>
      </c>
      <c r="D761" t="s">
        <v>67</v>
      </c>
      <c r="E761">
        <v>5</v>
      </c>
      <c r="F761" t="s">
        <v>14</v>
      </c>
      <c r="G761">
        <v>3</v>
      </c>
      <c r="H761">
        <v>43</v>
      </c>
      <c r="I761">
        <v>22</v>
      </c>
      <c r="J761">
        <v>208</v>
      </c>
      <c r="K761">
        <v>28</v>
      </c>
      <c r="L761">
        <v>19</v>
      </c>
      <c r="M761">
        <v>0</v>
      </c>
      <c r="N761" t="s">
        <v>178</v>
      </c>
      <c r="O761">
        <v>22</v>
      </c>
    </row>
    <row r="762" spans="1:16" x14ac:dyDescent="0.3">
      <c r="A762" s="2">
        <v>41577</v>
      </c>
      <c r="B762" t="s">
        <v>93</v>
      </c>
      <c r="C762">
        <v>2018</v>
      </c>
      <c r="D762" t="s">
        <v>67</v>
      </c>
      <c r="E762">
        <v>5</v>
      </c>
      <c r="F762" t="s">
        <v>14</v>
      </c>
      <c r="G762">
        <v>3</v>
      </c>
      <c r="H762">
        <v>43</v>
      </c>
      <c r="I762">
        <v>22</v>
      </c>
      <c r="J762">
        <v>208</v>
      </c>
      <c r="K762">
        <v>28</v>
      </c>
      <c r="L762">
        <v>19</v>
      </c>
      <c r="M762">
        <v>0</v>
      </c>
      <c r="N762" t="s">
        <v>178</v>
      </c>
      <c r="O762">
        <v>25</v>
      </c>
    </row>
    <row r="763" spans="1:16" x14ac:dyDescent="0.3">
      <c r="A763" s="2">
        <v>41577</v>
      </c>
      <c r="B763" t="s">
        <v>93</v>
      </c>
      <c r="C763">
        <v>2018</v>
      </c>
      <c r="D763" t="s">
        <v>67</v>
      </c>
      <c r="E763">
        <v>5</v>
      </c>
      <c r="F763" t="s">
        <v>14</v>
      </c>
      <c r="G763">
        <v>3</v>
      </c>
      <c r="H763">
        <v>43</v>
      </c>
      <c r="I763">
        <v>22</v>
      </c>
      <c r="J763">
        <v>208</v>
      </c>
      <c r="K763">
        <v>28</v>
      </c>
      <c r="L763">
        <v>19</v>
      </c>
      <c r="M763">
        <v>0</v>
      </c>
      <c r="N763" t="s">
        <v>178</v>
      </c>
      <c r="O763">
        <v>40</v>
      </c>
      <c r="P763">
        <v>6262</v>
      </c>
    </row>
    <row r="764" spans="1:16" x14ac:dyDescent="0.3">
      <c r="A764" s="2">
        <v>41577</v>
      </c>
      <c r="B764" t="s">
        <v>93</v>
      </c>
      <c r="C764">
        <v>2018</v>
      </c>
      <c r="D764" t="s">
        <v>67</v>
      </c>
      <c r="E764">
        <v>6</v>
      </c>
      <c r="F764" t="s">
        <v>14</v>
      </c>
      <c r="G764">
        <v>2</v>
      </c>
      <c r="H764">
        <v>26</v>
      </c>
      <c r="I764">
        <v>28</v>
      </c>
      <c r="J764">
        <v>165</v>
      </c>
      <c r="K764">
        <v>20</v>
      </c>
      <c r="L764">
        <v>17</v>
      </c>
      <c r="M764">
        <v>0</v>
      </c>
      <c r="N764" t="s">
        <v>81</v>
      </c>
      <c r="O764">
        <v>40</v>
      </c>
    </row>
    <row r="765" spans="1:16" x14ac:dyDescent="0.3">
      <c r="A765" s="2">
        <v>41577</v>
      </c>
      <c r="B765" t="s">
        <v>93</v>
      </c>
      <c r="C765">
        <v>2018</v>
      </c>
      <c r="D765" t="s">
        <v>67</v>
      </c>
      <c r="E765">
        <v>6</v>
      </c>
      <c r="F765" t="s">
        <v>14</v>
      </c>
      <c r="G765">
        <v>2</v>
      </c>
      <c r="H765">
        <v>26</v>
      </c>
      <c r="I765">
        <v>28</v>
      </c>
      <c r="J765">
        <v>165</v>
      </c>
      <c r="K765">
        <v>20</v>
      </c>
      <c r="L765">
        <v>17</v>
      </c>
      <c r="M765">
        <v>0</v>
      </c>
      <c r="N765" t="s">
        <v>81</v>
      </c>
      <c r="O765">
        <v>33</v>
      </c>
    </row>
    <row r="766" spans="1:16" x14ac:dyDescent="0.3">
      <c r="A766" s="2">
        <v>41577</v>
      </c>
      <c r="B766" t="s">
        <v>93</v>
      </c>
      <c r="C766">
        <v>2018</v>
      </c>
      <c r="D766" t="s">
        <v>67</v>
      </c>
      <c r="E766">
        <v>6</v>
      </c>
      <c r="F766" t="s">
        <v>14</v>
      </c>
      <c r="G766">
        <v>2</v>
      </c>
      <c r="H766">
        <v>26</v>
      </c>
      <c r="I766">
        <v>28</v>
      </c>
      <c r="J766">
        <v>165</v>
      </c>
      <c r="K766">
        <v>20</v>
      </c>
      <c r="L766">
        <v>17</v>
      </c>
      <c r="M766">
        <v>0</v>
      </c>
      <c r="N766" t="s">
        <v>81</v>
      </c>
      <c r="O766">
        <v>39</v>
      </c>
    </row>
    <row r="767" spans="1:16" x14ac:dyDescent="0.3">
      <c r="A767" s="2">
        <v>41577</v>
      </c>
      <c r="B767" t="s">
        <v>93</v>
      </c>
      <c r="C767">
        <v>2018</v>
      </c>
      <c r="D767" t="s">
        <v>67</v>
      </c>
      <c r="E767">
        <v>6</v>
      </c>
      <c r="F767" t="s">
        <v>14</v>
      </c>
      <c r="G767">
        <v>2</v>
      </c>
      <c r="H767">
        <v>26</v>
      </c>
      <c r="I767">
        <v>28</v>
      </c>
      <c r="J767">
        <v>165</v>
      </c>
      <c r="K767">
        <v>20</v>
      </c>
      <c r="L767">
        <v>17</v>
      </c>
      <c r="M767">
        <v>0</v>
      </c>
      <c r="N767" t="s">
        <v>81</v>
      </c>
      <c r="O767">
        <v>37</v>
      </c>
    </row>
    <row r="768" spans="1:16" x14ac:dyDescent="0.3">
      <c r="A768" s="2">
        <v>41577</v>
      </c>
      <c r="B768" t="s">
        <v>93</v>
      </c>
      <c r="C768">
        <v>2018</v>
      </c>
      <c r="D768" t="s">
        <v>67</v>
      </c>
      <c r="E768">
        <v>6</v>
      </c>
      <c r="F768" t="s">
        <v>14</v>
      </c>
      <c r="G768">
        <v>2</v>
      </c>
      <c r="H768">
        <v>26</v>
      </c>
      <c r="I768">
        <v>28</v>
      </c>
      <c r="J768">
        <v>165</v>
      </c>
      <c r="K768">
        <v>20</v>
      </c>
      <c r="L768">
        <v>17</v>
      </c>
      <c r="M768">
        <v>0</v>
      </c>
      <c r="N768" t="s">
        <v>81</v>
      </c>
      <c r="O768">
        <v>44</v>
      </c>
    </row>
    <row r="769" spans="1:16" x14ac:dyDescent="0.3">
      <c r="A769" s="2">
        <v>41577</v>
      </c>
      <c r="B769" t="s">
        <v>93</v>
      </c>
      <c r="C769">
        <v>2018</v>
      </c>
      <c r="D769" t="s">
        <v>67</v>
      </c>
      <c r="E769">
        <v>6</v>
      </c>
      <c r="F769" t="s">
        <v>14</v>
      </c>
      <c r="G769">
        <v>2</v>
      </c>
      <c r="H769">
        <v>26</v>
      </c>
      <c r="I769">
        <v>28</v>
      </c>
      <c r="J769">
        <v>165</v>
      </c>
      <c r="K769">
        <v>20</v>
      </c>
      <c r="L769">
        <v>17</v>
      </c>
      <c r="M769">
        <v>0</v>
      </c>
      <c r="N769" t="s">
        <v>81</v>
      </c>
      <c r="O769">
        <v>36</v>
      </c>
    </row>
    <row r="770" spans="1:16" x14ac:dyDescent="0.3">
      <c r="A770" s="2">
        <v>41577</v>
      </c>
      <c r="B770" t="s">
        <v>93</v>
      </c>
      <c r="C770">
        <v>2018</v>
      </c>
      <c r="D770" t="s">
        <v>67</v>
      </c>
      <c r="E770">
        <v>6</v>
      </c>
      <c r="F770" t="s">
        <v>14</v>
      </c>
      <c r="G770">
        <v>2</v>
      </c>
      <c r="H770">
        <v>26</v>
      </c>
      <c r="I770">
        <v>28</v>
      </c>
      <c r="J770">
        <v>165</v>
      </c>
      <c r="K770">
        <v>20</v>
      </c>
      <c r="L770">
        <v>17</v>
      </c>
      <c r="M770">
        <v>0</v>
      </c>
      <c r="N770" t="s">
        <v>81</v>
      </c>
      <c r="O770">
        <v>36</v>
      </c>
    </row>
    <row r="771" spans="1:16" x14ac:dyDescent="0.3">
      <c r="A771" s="2">
        <v>41577</v>
      </c>
      <c r="B771" t="s">
        <v>93</v>
      </c>
      <c r="C771">
        <v>2018</v>
      </c>
      <c r="D771" t="s">
        <v>67</v>
      </c>
      <c r="E771">
        <v>6</v>
      </c>
      <c r="F771" t="s">
        <v>14</v>
      </c>
      <c r="G771">
        <v>2</v>
      </c>
      <c r="H771">
        <v>26</v>
      </c>
      <c r="I771">
        <v>28</v>
      </c>
      <c r="J771">
        <v>165</v>
      </c>
      <c r="K771">
        <v>20</v>
      </c>
      <c r="L771">
        <v>17</v>
      </c>
      <c r="M771">
        <v>0</v>
      </c>
      <c r="N771" t="s">
        <v>81</v>
      </c>
      <c r="O771">
        <v>38</v>
      </c>
    </row>
    <row r="772" spans="1:16" x14ac:dyDescent="0.3">
      <c r="A772" s="2">
        <v>41577</v>
      </c>
      <c r="B772" t="s">
        <v>93</v>
      </c>
      <c r="C772">
        <v>2018</v>
      </c>
      <c r="D772" t="s">
        <v>67</v>
      </c>
      <c r="E772">
        <v>6</v>
      </c>
      <c r="F772" t="s">
        <v>14</v>
      </c>
      <c r="G772">
        <v>2</v>
      </c>
      <c r="H772">
        <v>26</v>
      </c>
      <c r="I772">
        <v>28</v>
      </c>
      <c r="J772">
        <v>165</v>
      </c>
      <c r="K772">
        <v>20</v>
      </c>
      <c r="L772">
        <v>17</v>
      </c>
      <c r="M772">
        <v>0</v>
      </c>
      <c r="N772" t="s">
        <v>81</v>
      </c>
      <c r="O772">
        <v>54</v>
      </c>
    </row>
    <row r="773" spans="1:16" x14ac:dyDescent="0.3">
      <c r="A773" s="2">
        <v>41577</v>
      </c>
      <c r="B773" t="s">
        <v>93</v>
      </c>
      <c r="C773">
        <v>2018</v>
      </c>
      <c r="D773" t="s">
        <v>67</v>
      </c>
      <c r="E773">
        <v>6</v>
      </c>
      <c r="F773" t="s">
        <v>14</v>
      </c>
      <c r="G773">
        <v>2</v>
      </c>
      <c r="H773">
        <v>26</v>
      </c>
      <c r="I773">
        <v>28</v>
      </c>
      <c r="J773">
        <v>165</v>
      </c>
      <c r="K773">
        <v>20</v>
      </c>
      <c r="L773">
        <v>17</v>
      </c>
      <c r="M773">
        <v>0</v>
      </c>
      <c r="N773" t="s">
        <v>81</v>
      </c>
      <c r="O773">
        <v>39</v>
      </c>
    </row>
    <row r="774" spans="1:16" x14ac:dyDescent="0.3">
      <c r="A774" s="2">
        <v>41577</v>
      </c>
      <c r="B774" t="s">
        <v>93</v>
      </c>
      <c r="C774">
        <v>2018</v>
      </c>
      <c r="D774" t="s">
        <v>67</v>
      </c>
      <c r="E774">
        <v>6</v>
      </c>
      <c r="F774" t="s">
        <v>14</v>
      </c>
      <c r="G774">
        <v>2</v>
      </c>
      <c r="H774">
        <v>26</v>
      </c>
      <c r="I774">
        <v>28</v>
      </c>
      <c r="J774">
        <v>165</v>
      </c>
      <c r="K774">
        <v>20</v>
      </c>
      <c r="L774">
        <v>17</v>
      </c>
      <c r="M774">
        <v>0</v>
      </c>
      <c r="N774" t="s">
        <v>81</v>
      </c>
      <c r="O774">
        <v>40</v>
      </c>
    </row>
    <row r="775" spans="1:16" x14ac:dyDescent="0.3">
      <c r="A775" s="2">
        <v>41577</v>
      </c>
      <c r="B775" t="s">
        <v>93</v>
      </c>
      <c r="C775">
        <v>2018</v>
      </c>
      <c r="D775" t="s">
        <v>67</v>
      </c>
      <c r="E775">
        <v>6</v>
      </c>
      <c r="F775" t="s">
        <v>14</v>
      </c>
      <c r="G775">
        <v>2</v>
      </c>
      <c r="H775">
        <v>26</v>
      </c>
      <c r="I775">
        <v>28</v>
      </c>
      <c r="J775">
        <v>165</v>
      </c>
      <c r="K775">
        <v>20</v>
      </c>
      <c r="L775">
        <v>17</v>
      </c>
      <c r="M775">
        <v>0</v>
      </c>
      <c r="N775" t="s">
        <v>81</v>
      </c>
      <c r="O775">
        <v>36</v>
      </c>
    </row>
    <row r="776" spans="1:16" x14ac:dyDescent="0.3">
      <c r="A776" s="2">
        <v>41577</v>
      </c>
      <c r="B776" t="s">
        <v>93</v>
      </c>
      <c r="C776">
        <v>2018</v>
      </c>
      <c r="D776" t="s">
        <v>67</v>
      </c>
      <c r="E776">
        <v>6</v>
      </c>
      <c r="F776" t="s">
        <v>14</v>
      </c>
      <c r="G776">
        <v>2</v>
      </c>
      <c r="H776">
        <v>26</v>
      </c>
      <c r="I776">
        <v>28</v>
      </c>
      <c r="J776">
        <v>165</v>
      </c>
      <c r="K776">
        <v>20</v>
      </c>
      <c r="L776">
        <v>17</v>
      </c>
      <c r="M776">
        <v>0</v>
      </c>
      <c r="N776" t="s">
        <v>81</v>
      </c>
      <c r="O776">
        <v>32</v>
      </c>
    </row>
    <row r="777" spans="1:16" x14ac:dyDescent="0.3">
      <c r="A777" s="2">
        <v>41577</v>
      </c>
      <c r="B777" t="s">
        <v>93</v>
      </c>
      <c r="C777">
        <v>2018</v>
      </c>
      <c r="D777" t="s">
        <v>67</v>
      </c>
      <c r="E777">
        <v>6</v>
      </c>
      <c r="F777" t="s">
        <v>14</v>
      </c>
      <c r="G777">
        <v>2</v>
      </c>
      <c r="H777">
        <v>26</v>
      </c>
      <c r="I777">
        <v>28</v>
      </c>
      <c r="J777">
        <v>165</v>
      </c>
      <c r="K777">
        <v>20</v>
      </c>
      <c r="L777">
        <v>17</v>
      </c>
      <c r="M777">
        <v>0</v>
      </c>
      <c r="N777" t="s">
        <v>81</v>
      </c>
      <c r="O777">
        <v>61</v>
      </c>
    </row>
    <row r="778" spans="1:16" x14ac:dyDescent="0.3">
      <c r="A778" s="2">
        <v>41577</v>
      </c>
      <c r="B778" t="s">
        <v>93</v>
      </c>
      <c r="C778">
        <v>2018</v>
      </c>
      <c r="D778" t="s">
        <v>67</v>
      </c>
      <c r="E778">
        <v>6</v>
      </c>
      <c r="F778" t="s">
        <v>14</v>
      </c>
      <c r="G778">
        <v>2</v>
      </c>
      <c r="H778">
        <v>26</v>
      </c>
      <c r="I778">
        <v>28</v>
      </c>
      <c r="J778">
        <v>165</v>
      </c>
      <c r="K778">
        <v>20</v>
      </c>
      <c r="L778">
        <v>17</v>
      </c>
      <c r="M778">
        <v>0</v>
      </c>
      <c r="N778" t="s">
        <v>81</v>
      </c>
      <c r="O778">
        <v>21</v>
      </c>
    </row>
    <row r="779" spans="1:16" x14ac:dyDescent="0.3">
      <c r="A779" s="2">
        <v>41577</v>
      </c>
      <c r="B779" t="s">
        <v>93</v>
      </c>
      <c r="C779">
        <v>2018</v>
      </c>
      <c r="D779" t="s">
        <v>67</v>
      </c>
      <c r="E779">
        <v>6</v>
      </c>
      <c r="F779" t="s">
        <v>14</v>
      </c>
      <c r="G779">
        <v>2</v>
      </c>
      <c r="H779">
        <v>26</v>
      </c>
      <c r="I779">
        <v>28</v>
      </c>
      <c r="J779">
        <v>165</v>
      </c>
      <c r="K779">
        <v>20</v>
      </c>
      <c r="L779">
        <v>17</v>
      </c>
      <c r="M779">
        <v>0</v>
      </c>
      <c r="N779" t="s">
        <v>81</v>
      </c>
      <c r="O779">
        <v>23</v>
      </c>
    </row>
    <row r="780" spans="1:16" x14ac:dyDescent="0.3">
      <c r="A780" s="2">
        <v>41577</v>
      </c>
      <c r="B780" t="s">
        <v>93</v>
      </c>
      <c r="C780">
        <v>2018</v>
      </c>
      <c r="D780" t="s">
        <v>67</v>
      </c>
      <c r="E780">
        <v>6</v>
      </c>
      <c r="F780" t="s">
        <v>14</v>
      </c>
      <c r="G780">
        <v>2</v>
      </c>
      <c r="H780">
        <v>26</v>
      </c>
      <c r="I780">
        <v>28</v>
      </c>
      <c r="J780">
        <v>165</v>
      </c>
      <c r="K780">
        <v>20</v>
      </c>
      <c r="L780">
        <v>17</v>
      </c>
      <c r="M780">
        <v>0</v>
      </c>
      <c r="N780" t="s">
        <v>81</v>
      </c>
      <c r="O780">
        <v>43</v>
      </c>
    </row>
    <row r="781" spans="1:16" x14ac:dyDescent="0.3">
      <c r="A781" s="2">
        <v>41577</v>
      </c>
      <c r="B781" t="s">
        <v>93</v>
      </c>
      <c r="C781">
        <v>2018</v>
      </c>
      <c r="D781" t="s">
        <v>67</v>
      </c>
      <c r="E781">
        <v>6</v>
      </c>
      <c r="F781" t="s">
        <v>14</v>
      </c>
      <c r="G781">
        <v>2</v>
      </c>
      <c r="H781">
        <v>26</v>
      </c>
      <c r="I781">
        <v>28</v>
      </c>
      <c r="J781">
        <v>165</v>
      </c>
      <c r="K781">
        <v>20</v>
      </c>
      <c r="L781">
        <v>17</v>
      </c>
      <c r="M781">
        <v>0</v>
      </c>
      <c r="N781" t="s">
        <v>81</v>
      </c>
      <c r="O781">
        <v>21</v>
      </c>
    </row>
    <row r="782" spans="1:16" x14ac:dyDescent="0.3">
      <c r="A782" s="2">
        <v>41577</v>
      </c>
      <c r="B782" t="s">
        <v>93</v>
      </c>
      <c r="C782">
        <v>2018</v>
      </c>
      <c r="D782" t="s">
        <v>67</v>
      </c>
      <c r="E782">
        <v>6</v>
      </c>
      <c r="F782" t="s">
        <v>14</v>
      </c>
      <c r="G782">
        <v>2</v>
      </c>
      <c r="H782">
        <v>26</v>
      </c>
      <c r="I782">
        <v>28</v>
      </c>
      <c r="J782">
        <v>165</v>
      </c>
      <c r="K782">
        <v>20</v>
      </c>
      <c r="L782">
        <v>17</v>
      </c>
      <c r="M782">
        <v>0</v>
      </c>
      <c r="N782" t="s">
        <v>81</v>
      </c>
      <c r="O782">
        <v>34</v>
      </c>
    </row>
    <row r="783" spans="1:16" x14ac:dyDescent="0.3">
      <c r="A783" s="2">
        <v>41577</v>
      </c>
      <c r="B783" t="s">
        <v>93</v>
      </c>
      <c r="C783">
        <v>2018</v>
      </c>
      <c r="D783" t="s">
        <v>67</v>
      </c>
      <c r="E783">
        <v>6</v>
      </c>
      <c r="F783" t="s">
        <v>14</v>
      </c>
      <c r="G783">
        <v>2</v>
      </c>
      <c r="H783">
        <v>26</v>
      </c>
      <c r="I783">
        <v>28</v>
      </c>
      <c r="J783">
        <v>165</v>
      </c>
      <c r="K783">
        <v>20</v>
      </c>
      <c r="L783">
        <v>17</v>
      </c>
      <c r="M783">
        <v>0</v>
      </c>
      <c r="N783" t="s">
        <v>81</v>
      </c>
      <c r="O783">
        <v>46</v>
      </c>
      <c r="P783">
        <v>6265</v>
      </c>
    </row>
    <row r="784" spans="1:16" x14ac:dyDescent="0.3">
      <c r="A784" s="2">
        <v>41577</v>
      </c>
      <c r="B784" t="s">
        <v>93</v>
      </c>
      <c r="C784">
        <v>2018</v>
      </c>
      <c r="D784" t="s">
        <v>67</v>
      </c>
      <c r="E784">
        <v>7</v>
      </c>
      <c r="F784" t="s">
        <v>14</v>
      </c>
      <c r="G784">
        <v>3</v>
      </c>
      <c r="H784">
        <v>22</v>
      </c>
      <c r="I784">
        <v>32</v>
      </c>
      <c r="J784">
        <v>134</v>
      </c>
      <c r="K784">
        <v>15</v>
      </c>
      <c r="L784">
        <v>16</v>
      </c>
      <c r="M784">
        <v>0</v>
      </c>
      <c r="N784" t="s">
        <v>81</v>
      </c>
      <c r="O784">
        <v>45</v>
      </c>
    </row>
    <row r="785" spans="1:17" x14ac:dyDescent="0.3">
      <c r="A785" s="2">
        <v>41577</v>
      </c>
      <c r="B785" t="s">
        <v>93</v>
      </c>
      <c r="C785">
        <v>2018</v>
      </c>
      <c r="D785" t="s">
        <v>67</v>
      </c>
      <c r="E785">
        <v>7</v>
      </c>
      <c r="F785" t="s">
        <v>14</v>
      </c>
      <c r="G785">
        <v>3</v>
      </c>
      <c r="H785">
        <v>22</v>
      </c>
      <c r="I785">
        <v>32</v>
      </c>
      <c r="J785">
        <v>134</v>
      </c>
      <c r="K785">
        <v>15</v>
      </c>
      <c r="L785">
        <v>16</v>
      </c>
      <c r="M785">
        <v>0</v>
      </c>
      <c r="N785" t="s">
        <v>81</v>
      </c>
      <c r="O785">
        <v>39</v>
      </c>
    </row>
    <row r="786" spans="1:17" x14ac:dyDescent="0.3">
      <c r="A786" s="2">
        <v>41577</v>
      </c>
      <c r="B786" t="s">
        <v>93</v>
      </c>
      <c r="C786">
        <v>2018</v>
      </c>
      <c r="D786" t="s">
        <v>67</v>
      </c>
      <c r="E786">
        <v>7</v>
      </c>
      <c r="F786" t="s">
        <v>14</v>
      </c>
      <c r="G786">
        <v>3</v>
      </c>
      <c r="H786">
        <v>22</v>
      </c>
      <c r="I786">
        <v>32</v>
      </c>
      <c r="J786">
        <v>134</v>
      </c>
      <c r="K786">
        <v>15</v>
      </c>
      <c r="L786">
        <v>16</v>
      </c>
      <c r="M786">
        <v>0</v>
      </c>
      <c r="N786" t="s">
        <v>81</v>
      </c>
      <c r="O786">
        <v>23</v>
      </c>
    </row>
    <row r="787" spans="1:17" x14ac:dyDescent="0.3">
      <c r="A787" s="2">
        <v>41577</v>
      </c>
      <c r="B787" t="s">
        <v>93</v>
      </c>
      <c r="C787">
        <v>2018</v>
      </c>
      <c r="D787" t="s">
        <v>67</v>
      </c>
      <c r="E787">
        <v>7</v>
      </c>
      <c r="F787" t="s">
        <v>14</v>
      </c>
      <c r="G787">
        <v>3</v>
      </c>
      <c r="H787">
        <v>22</v>
      </c>
      <c r="I787">
        <v>32</v>
      </c>
      <c r="J787">
        <v>134</v>
      </c>
      <c r="K787">
        <v>15</v>
      </c>
      <c r="L787">
        <v>16</v>
      </c>
      <c r="M787">
        <v>0</v>
      </c>
      <c r="N787" t="s">
        <v>81</v>
      </c>
      <c r="O787">
        <v>18</v>
      </c>
    </row>
    <row r="788" spans="1:17" x14ac:dyDescent="0.3">
      <c r="A788" s="2">
        <v>41577</v>
      </c>
      <c r="B788" t="s">
        <v>93</v>
      </c>
      <c r="C788">
        <v>2018</v>
      </c>
      <c r="D788" t="s">
        <v>67</v>
      </c>
      <c r="E788">
        <v>7</v>
      </c>
      <c r="F788" t="s">
        <v>14</v>
      </c>
      <c r="G788">
        <v>3</v>
      </c>
      <c r="H788">
        <v>22</v>
      </c>
      <c r="I788">
        <v>32</v>
      </c>
      <c r="J788">
        <v>134</v>
      </c>
      <c r="K788">
        <v>15</v>
      </c>
      <c r="L788">
        <v>16</v>
      </c>
      <c r="M788">
        <v>0</v>
      </c>
      <c r="N788" t="s">
        <v>81</v>
      </c>
      <c r="O788">
        <v>29</v>
      </c>
    </row>
    <row r="789" spans="1:17" x14ac:dyDescent="0.3">
      <c r="A789" s="2">
        <v>41577</v>
      </c>
      <c r="B789" t="s">
        <v>93</v>
      </c>
      <c r="C789">
        <v>2018</v>
      </c>
      <c r="D789" t="s">
        <v>67</v>
      </c>
      <c r="E789">
        <v>7</v>
      </c>
      <c r="F789" t="s">
        <v>14</v>
      </c>
      <c r="G789">
        <v>3</v>
      </c>
      <c r="H789">
        <v>22</v>
      </c>
      <c r="I789">
        <v>32</v>
      </c>
      <c r="J789">
        <v>134</v>
      </c>
      <c r="K789">
        <v>15</v>
      </c>
      <c r="L789">
        <v>16</v>
      </c>
      <c r="M789">
        <v>0</v>
      </c>
      <c r="N789" t="s">
        <v>81</v>
      </c>
      <c r="O789">
        <v>37</v>
      </c>
    </row>
    <row r="790" spans="1:17" x14ac:dyDescent="0.3">
      <c r="A790" s="2">
        <v>41577</v>
      </c>
      <c r="B790" t="s">
        <v>93</v>
      </c>
      <c r="C790">
        <v>2018</v>
      </c>
      <c r="D790" t="s">
        <v>67</v>
      </c>
      <c r="E790">
        <v>7</v>
      </c>
      <c r="F790" t="s">
        <v>14</v>
      </c>
      <c r="G790">
        <v>3</v>
      </c>
      <c r="H790">
        <v>22</v>
      </c>
      <c r="I790">
        <v>32</v>
      </c>
      <c r="J790">
        <v>134</v>
      </c>
      <c r="K790">
        <v>15</v>
      </c>
      <c r="L790">
        <v>16</v>
      </c>
      <c r="M790">
        <v>0</v>
      </c>
      <c r="N790" t="s">
        <v>81</v>
      </c>
      <c r="O790">
        <v>26</v>
      </c>
    </row>
    <row r="791" spans="1:17" x14ac:dyDescent="0.3">
      <c r="A791" s="2">
        <v>41577</v>
      </c>
      <c r="B791" t="s">
        <v>93</v>
      </c>
      <c r="C791">
        <v>2018</v>
      </c>
      <c r="D791" t="s">
        <v>67</v>
      </c>
      <c r="E791">
        <v>7</v>
      </c>
      <c r="F791" t="s">
        <v>14</v>
      </c>
      <c r="G791">
        <v>3</v>
      </c>
      <c r="H791">
        <v>22</v>
      </c>
      <c r="I791">
        <v>32</v>
      </c>
      <c r="J791">
        <v>134</v>
      </c>
      <c r="K791">
        <v>15</v>
      </c>
      <c r="L791">
        <v>16</v>
      </c>
      <c r="M791">
        <v>0</v>
      </c>
      <c r="N791" t="s">
        <v>81</v>
      </c>
      <c r="O791">
        <v>25</v>
      </c>
    </row>
    <row r="792" spans="1:17" x14ac:dyDescent="0.3">
      <c r="A792" s="2">
        <v>41577</v>
      </c>
      <c r="B792" t="s">
        <v>93</v>
      </c>
      <c r="C792">
        <v>2018</v>
      </c>
      <c r="D792" t="s">
        <v>67</v>
      </c>
      <c r="E792">
        <v>7</v>
      </c>
      <c r="F792" t="s">
        <v>14</v>
      </c>
      <c r="G792">
        <v>3</v>
      </c>
      <c r="H792">
        <v>22</v>
      </c>
      <c r="I792">
        <v>32</v>
      </c>
      <c r="J792">
        <v>134</v>
      </c>
      <c r="K792">
        <v>15</v>
      </c>
      <c r="L792">
        <v>16</v>
      </c>
      <c r="M792">
        <v>0</v>
      </c>
      <c r="N792" t="s">
        <v>81</v>
      </c>
      <c r="O792">
        <v>33</v>
      </c>
    </row>
    <row r="793" spans="1:17" x14ac:dyDescent="0.3">
      <c r="A793" s="2">
        <v>41577</v>
      </c>
      <c r="B793" t="s">
        <v>93</v>
      </c>
      <c r="C793">
        <v>2018</v>
      </c>
      <c r="D793" t="s">
        <v>67</v>
      </c>
      <c r="E793">
        <v>7</v>
      </c>
      <c r="F793" t="s">
        <v>14</v>
      </c>
      <c r="G793">
        <v>3</v>
      </c>
      <c r="H793">
        <v>22</v>
      </c>
      <c r="I793">
        <v>32</v>
      </c>
      <c r="J793">
        <v>134</v>
      </c>
      <c r="K793">
        <v>15</v>
      </c>
      <c r="L793">
        <v>16</v>
      </c>
      <c r="M793">
        <v>0</v>
      </c>
      <c r="N793" t="s">
        <v>81</v>
      </c>
      <c r="O793">
        <v>37</v>
      </c>
    </row>
    <row r="794" spans="1:17" x14ac:dyDescent="0.3">
      <c r="A794" s="2">
        <v>41577</v>
      </c>
      <c r="B794" t="s">
        <v>93</v>
      </c>
      <c r="C794">
        <v>2018</v>
      </c>
      <c r="D794" t="s">
        <v>67</v>
      </c>
      <c r="E794">
        <v>7</v>
      </c>
      <c r="F794" t="s">
        <v>14</v>
      </c>
      <c r="G794">
        <v>3</v>
      </c>
      <c r="H794">
        <v>22</v>
      </c>
      <c r="I794">
        <v>32</v>
      </c>
      <c r="J794">
        <v>134</v>
      </c>
      <c r="K794">
        <v>15</v>
      </c>
      <c r="L794">
        <v>16</v>
      </c>
      <c r="M794">
        <v>0</v>
      </c>
      <c r="N794" t="s">
        <v>81</v>
      </c>
      <c r="O794">
        <v>27</v>
      </c>
    </row>
    <row r="795" spans="1:17" x14ac:dyDescent="0.3">
      <c r="A795" s="2">
        <v>41577</v>
      </c>
      <c r="B795" t="s">
        <v>93</v>
      </c>
      <c r="C795">
        <v>2018</v>
      </c>
      <c r="D795" t="s">
        <v>67</v>
      </c>
      <c r="E795">
        <v>7</v>
      </c>
      <c r="F795" t="s">
        <v>14</v>
      </c>
      <c r="G795">
        <v>3</v>
      </c>
      <c r="H795">
        <v>22</v>
      </c>
      <c r="I795">
        <v>32</v>
      </c>
      <c r="J795">
        <v>134</v>
      </c>
      <c r="K795">
        <v>15</v>
      </c>
      <c r="L795">
        <v>16</v>
      </c>
      <c r="M795">
        <v>0</v>
      </c>
      <c r="N795" t="s">
        <v>81</v>
      </c>
      <c r="O795">
        <v>33</v>
      </c>
    </row>
    <row r="796" spans="1:17" x14ac:dyDescent="0.3">
      <c r="A796" s="2">
        <v>41577</v>
      </c>
      <c r="B796" t="s">
        <v>93</v>
      </c>
      <c r="C796">
        <v>2018</v>
      </c>
      <c r="D796" t="s">
        <v>67</v>
      </c>
      <c r="E796">
        <v>7</v>
      </c>
      <c r="F796" t="s">
        <v>14</v>
      </c>
      <c r="G796">
        <v>3</v>
      </c>
      <c r="H796">
        <v>22</v>
      </c>
      <c r="I796">
        <v>32</v>
      </c>
      <c r="J796">
        <v>134</v>
      </c>
      <c r="K796">
        <v>15</v>
      </c>
      <c r="L796">
        <v>16</v>
      </c>
      <c r="M796">
        <v>0</v>
      </c>
      <c r="N796" t="s">
        <v>81</v>
      </c>
      <c r="O796">
        <v>21</v>
      </c>
    </row>
    <row r="797" spans="1:17" x14ac:dyDescent="0.3">
      <c r="A797" s="2">
        <v>41577</v>
      </c>
      <c r="B797" t="s">
        <v>93</v>
      </c>
      <c r="C797">
        <v>2018</v>
      </c>
      <c r="D797" t="s">
        <v>67</v>
      </c>
      <c r="E797">
        <v>7</v>
      </c>
      <c r="F797" t="s">
        <v>14</v>
      </c>
      <c r="G797">
        <v>3</v>
      </c>
      <c r="H797">
        <v>22</v>
      </c>
      <c r="I797">
        <v>32</v>
      </c>
      <c r="J797">
        <v>134</v>
      </c>
      <c r="K797">
        <v>15</v>
      </c>
      <c r="L797">
        <v>16</v>
      </c>
      <c r="M797">
        <v>0</v>
      </c>
      <c r="N797" t="s">
        <v>81</v>
      </c>
      <c r="O797">
        <v>40</v>
      </c>
    </row>
    <row r="798" spans="1:17" x14ac:dyDescent="0.3">
      <c r="A798" s="2">
        <v>41577</v>
      </c>
      <c r="B798" t="s">
        <v>93</v>
      </c>
      <c r="C798">
        <v>2018</v>
      </c>
      <c r="D798" t="s">
        <v>67</v>
      </c>
      <c r="E798">
        <v>7</v>
      </c>
      <c r="F798" t="s">
        <v>14</v>
      </c>
      <c r="G798">
        <v>3</v>
      </c>
      <c r="H798">
        <v>22</v>
      </c>
      <c r="I798">
        <v>32</v>
      </c>
      <c r="J798">
        <v>134</v>
      </c>
      <c r="K798">
        <v>15</v>
      </c>
      <c r="L798">
        <v>16</v>
      </c>
      <c r="M798">
        <v>0</v>
      </c>
      <c r="N798" t="s">
        <v>81</v>
      </c>
      <c r="O798">
        <v>35</v>
      </c>
      <c r="P798">
        <v>6266</v>
      </c>
      <c r="Q798">
        <v>1</v>
      </c>
    </row>
    <row r="799" spans="1:17" x14ac:dyDescent="0.3">
      <c r="A799" s="2">
        <v>41577</v>
      </c>
      <c r="B799" t="s">
        <v>93</v>
      </c>
      <c r="C799">
        <v>2018</v>
      </c>
      <c r="D799" t="s">
        <v>67</v>
      </c>
      <c r="E799">
        <v>8</v>
      </c>
      <c r="F799" t="s">
        <v>14</v>
      </c>
      <c r="G799">
        <v>1</v>
      </c>
      <c r="H799">
        <v>35</v>
      </c>
      <c r="I799">
        <v>30</v>
      </c>
      <c r="J799">
        <v>165</v>
      </c>
      <c r="K799">
        <v>13</v>
      </c>
      <c r="L799">
        <v>27</v>
      </c>
      <c r="M799">
        <v>0</v>
      </c>
      <c r="N799" t="s">
        <v>81</v>
      </c>
      <c r="O799">
        <v>26</v>
      </c>
    </row>
    <row r="800" spans="1:17" x14ac:dyDescent="0.3">
      <c r="A800" s="2">
        <v>41577</v>
      </c>
      <c r="B800" t="s">
        <v>93</v>
      </c>
      <c r="C800">
        <v>2018</v>
      </c>
      <c r="D800" t="s">
        <v>67</v>
      </c>
      <c r="E800">
        <v>8</v>
      </c>
      <c r="F800" t="s">
        <v>14</v>
      </c>
      <c r="G800">
        <v>1</v>
      </c>
      <c r="H800">
        <v>35</v>
      </c>
      <c r="I800">
        <v>30</v>
      </c>
      <c r="J800">
        <v>165</v>
      </c>
      <c r="K800">
        <v>13</v>
      </c>
      <c r="L800">
        <v>27</v>
      </c>
      <c r="M800">
        <v>0</v>
      </c>
      <c r="N800" t="s">
        <v>81</v>
      </c>
      <c r="O800">
        <v>44</v>
      </c>
    </row>
    <row r="801" spans="1:17" x14ac:dyDescent="0.3">
      <c r="A801" s="2">
        <v>41577</v>
      </c>
      <c r="B801" t="s">
        <v>93</v>
      </c>
      <c r="C801">
        <v>2018</v>
      </c>
      <c r="D801" t="s">
        <v>67</v>
      </c>
      <c r="E801">
        <v>8</v>
      </c>
      <c r="F801" t="s">
        <v>14</v>
      </c>
      <c r="G801">
        <v>1</v>
      </c>
      <c r="H801">
        <v>35</v>
      </c>
      <c r="I801">
        <v>30</v>
      </c>
      <c r="J801">
        <v>165</v>
      </c>
      <c r="K801">
        <v>13</v>
      </c>
      <c r="L801">
        <v>27</v>
      </c>
      <c r="M801">
        <v>0</v>
      </c>
      <c r="N801" t="s">
        <v>81</v>
      </c>
      <c r="O801">
        <v>45</v>
      </c>
    </row>
    <row r="802" spans="1:17" x14ac:dyDescent="0.3">
      <c r="A802" s="2">
        <v>41577</v>
      </c>
      <c r="B802" t="s">
        <v>93</v>
      </c>
      <c r="C802">
        <v>2018</v>
      </c>
      <c r="D802" t="s">
        <v>67</v>
      </c>
      <c r="E802">
        <v>8</v>
      </c>
      <c r="F802" t="s">
        <v>14</v>
      </c>
      <c r="G802">
        <v>1</v>
      </c>
      <c r="H802">
        <v>35</v>
      </c>
      <c r="I802">
        <v>30</v>
      </c>
      <c r="J802">
        <v>165</v>
      </c>
      <c r="K802">
        <v>13</v>
      </c>
      <c r="L802">
        <v>27</v>
      </c>
      <c r="M802">
        <v>0</v>
      </c>
      <c r="N802" t="s">
        <v>81</v>
      </c>
      <c r="O802">
        <v>38</v>
      </c>
    </row>
    <row r="803" spans="1:17" x14ac:dyDescent="0.3">
      <c r="A803" s="2">
        <v>41577</v>
      </c>
      <c r="B803" t="s">
        <v>93</v>
      </c>
      <c r="C803">
        <v>2018</v>
      </c>
      <c r="D803" t="s">
        <v>67</v>
      </c>
      <c r="E803">
        <v>8</v>
      </c>
      <c r="F803" t="s">
        <v>14</v>
      </c>
      <c r="G803">
        <v>1</v>
      </c>
      <c r="H803">
        <v>35</v>
      </c>
      <c r="I803">
        <v>30</v>
      </c>
      <c r="J803">
        <v>165</v>
      </c>
      <c r="K803">
        <v>13</v>
      </c>
      <c r="L803">
        <v>27</v>
      </c>
      <c r="M803">
        <v>0</v>
      </c>
      <c r="N803" t="s">
        <v>81</v>
      </c>
      <c r="O803">
        <v>40</v>
      </c>
    </row>
    <row r="804" spans="1:17" x14ac:dyDescent="0.3">
      <c r="A804" s="2">
        <v>41577</v>
      </c>
      <c r="B804" t="s">
        <v>93</v>
      </c>
      <c r="C804">
        <v>2018</v>
      </c>
      <c r="D804" t="s">
        <v>67</v>
      </c>
      <c r="E804">
        <v>8</v>
      </c>
      <c r="F804" t="s">
        <v>14</v>
      </c>
      <c r="G804">
        <v>1</v>
      </c>
      <c r="H804">
        <v>35</v>
      </c>
      <c r="I804">
        <v>30</v>
      </c>
      <c r="J804">
        <v>165</v>
      </c>
      <c r="K804">
        <v>13</v>
      </c>
      <c r="L804">
        <v>27</v>
      </c>
      <c r="M804">
        <v>0</v>
      </c>
      <c r="N804" t="s">
        <v>81</v>
      </c>
      <c r="O804">
        <v>33</v>
      </c>
    </row>
    <row r="805" spans="1:17" x14ac:dyDescent="0.3">
      <c r="A805" s="2">
        <v>41577</v>
      </c>
      <c r="B805" t="s">
        <v>93</v>
      </c>
      <c r="C805">
        <v>2018</v>
      </c>
      <c r="D805" t="s">
        <v>67</v>
      </c>
      <c r="E805">
        <v>8</v>
      </c>
      <c r="F805" t="s">
        <v>14</v>
      </c>
      <c r="G805">
        <v>1</v>
      </c>
      <c r="H805">
        <v>35</v>
      </c>
      <c r="I805">
        <v>30</v>
      </c>
      <c r="J805">
        <v>165</v>
      </c>
      <c r="K805">
        <v>13</v>
      </c>
      <c r="L805">
        <v>27</v>
      </c>
      <c r="M805">
        <v>0</v>
      </c>
      <c r="N805" t="s">
        <v>81</v>
      </c>
      <c r="O805">
        <v>35</v>
      </c>
    </row>
    <row r="806" spans="1:17" x14ac:dyDescent="0.3">
      <c r="A806" s="2">
        <v>41577</v>
      </c>
      <c r="B806" t="s">
        <v>93</v>
      </c>
      <c r="C806">
        <v>2018</v>
      </c>
      <c r="D806" t="s">
        <v>67</v>
      </c>
      <c r="E806">
        <v>8</v>
      </c>
      <c r="F806" t="s">
        <v>14</v>
      </c>
      <c r="G806">
        <v>1</v>
      </c>
      <c r="H806">
        <v>35</v>
      </c>
      <c r="I806">
        <v>30</v>
      </c>
      <c r="J806">
        <v>165</v>
      </c>
      <c r="K806">
        <v>13</v>
      </c>
      <c r="L806">
        <v>27</v>
      </c>
      <c r="M806">
        <v>0</v>
      </c>
      <c r="N806" t="s">
        <v>81</v>
      </c>
      <c r="O806">
        <v>24</v>
      </c>
    </row>
    <row r="807" spans="1:17" x14ac:dyDescent="0.3">
      <c r="A807" s="2">
        <v>41577</v>
      </c>
      <c r="B807" t="s">
        <v>93</v>
      </c>
      <c r="C807">
        <v>2018</v>
      </c>
      <c r="D807" t="s">
        <v>67</v>
      </c>
      <c r="E807">
        <v>8</v>
      </c>
      <c r="F807" t="s">
        <v>14</v>
      </c>
      <c r="G807">
        <v>1</v>
      </c>
      <c r="H807">
        <v>35</v>
      </c>
      <c r="I807">
        <v>30</v>
      </c>
      <c r="J807">
        <v>165</v>
      </c>
      <c r="K807">
        <v>13</v>
      </c>
      <c r="L807">
        <v>27</v>
      </c>
      <c r="M807">
        <v>0</v>
      </c>
      <c r="N807" t="s">
        <v>81</v>
      </c>
      <c r="O807">
        <v>25</v>
      </c>
    </row>
    <row r="808" spans="1:17" x14ac:dyDescent="0.3">
      <c r="A808" s="2">
        <v>41577</v>
      </c>
      <c r="B808" t="s">
        <v>93</v>
      </c>
      <c r="C808">
        <v>2018</v>
      </c>
      <c r="D808" t="s">
        <v>67</v>
      </c>
      <c r="E808">
        <v>8</v>
      </c>
      <c r="F808" t="s">
        <v>14</v>
      </c>
      <c r="G808">
        <v>1</v>
      </c>
      <c r="H808">
        <v>35</v>
      </c>
      <c r="I808">
        <v>30</v>
      </c>
      <c r="J808">
        <v>165</v>
      </c>
      <c r="K808">
        <v>13</v>
      </c>
      <c r="L808">
        <v>27</v>
      </c>
      <c r="M808">
        <v>0</v>
      </c>
      <c r="N808" t="s">
        <v>81</v>
      </c>
      <c r="O808">
        <v>36</v>
      </c>
    </row>
    <row r="809" spans="1:17" x14ac:dyDescent="0.3">
      <c r="A809" s="2">
        <v>41577</v>
      </c>
      <c r="B809" t="s">
        <v>93</v>
      </c>
      <c r="C809">
        <v>2018</v>
      </c>
      <c r="D809" t="s">
        <v>67</v>
      </c>
      <c r="E809">
        <v>8</v>
      </c>
      <c r="F809" t="s">
        <v>14</v>
      </c>
      <c r="G809">
        <v>1</v>
      </c>
      <c r="H809">
        <v>35</v>
      </c>
      <c r="I809">
        <v>30</v>
      </c>
      <c r="J809">
        <v>165</v>
      </c>
      <c r="K809">
        <v>13</v>
      </c>
      <c r="L809">
        <v>27</v>
      </c>
      <c r="M809">
        <v>0</v>
      </c>
      <c r="N809" t="s">
        <v>81</v>
      </c>
      <c r="O809">
        <v>44</v>
      </c>
    </row>
    <row r="810" spans="1:17" x14ac:dyDescent="0.3">
      <c r="A810" s="2">
        <v>41577</v>
      </c>
      <c r="B810" t="s">
        <v>93</v>
      </c>
      <c r="C810">
        <v>2018</v>
      </c>
      <c r="D810" t="s">
        <v>67</v>
      </c>
      <c r="E810">
        <v>8</v>
      </c>
      <c r="F810" t="s">
        <v>14</v>
      </c>
      <c r="G810">
        <v>1</v>
      </c>
      <c r="H810">
        <v>35</v>
      </c>
      <c r="I810">
        <v>30</v>
      </c>
      <c r="J810">
        <v>165</v>
      </c>
      <c r="K810">
        <v>13</v>
      </c>
      <c r="L810">
        <v>27</v>
      </c>
      <c r="M810">
        <v>0</v>
      </c>
      <c r="N810" t="s">
        <v>81</v>
      </c>
      <c r="O810">
        <v>29</v>
      </c>
    </row>
    <row r="811" spans="1:17" x14ac:dyDescent="0.3">
      <c r="A811" s="2">
        <v>41577</v>
      </c>
      <c r="B811" t="s">
        <v>93</v>
      </c>
      <c r="C811">
        <v>2018</v>
      </c>
      <c r="D811" t="s">
        <v>67</v>
      </c>
      <c r="E811">
        <v>8</v>
      </c>
      <c r="F811" t="s">
        <v>14</v>
      </c>
      <c r="G811">
        <v>1</v>
      </c>
      <c r="H811">
        <v>35</v>
      </c>
      <c r="I811">
        <v>30</v>
      </c>
      <c r="J811">
        <v>165</v>
      </c>
      <c r="K811">
        <v>13</v>
      </c>
      <c r="L811">
        <v>27</v>
      </c>
      <c r="M811">
        <v>0</v>
      </c>
      <c r="N811" t="s">
        <v>81</v>
      </c>
      <c r="O811">
        <v>35</v>
      </c>
      <c r="P811">
        <v>6264</v>
      </c>
      <c r="Q811">
        <v>1</v>
      </c>
    </row>
    <row r="812" spans="1:17" x14ac:dyDescent="0.3">
      <c r="A812" s="2">
        <v>41577</v>
      </c>
      <c r="B812" t="s">
        <v>93</v>
      </c>
      <c r="C812">
        <v>2018</v>
      </c>
      <c r="D812" t="s">
        <v>67</v>
      </c>
      <c r="E812">
        <v>9</v>
      </c>
      <c r="F812" t="s">
        <v>14</v>
      </c>
      <c r="G812">
        <v>1</v>
      </c>
      <c r="H812">
        <v>62</v>
      </c>
      <c r="I812">
        <v>27</v>
      </c>
      <c r="J812">
        <v>165</v>
      </c>
      <c r="K812">
        <v>13</v>
      </c>
      <c r="L812">
        <v>27</v>
      </c>
      <c r="M812">
        <v>0</v>
      </c>
      <c r="N812" t="s">
        <v>178</v>
      </c>
      <c r="O812">
        <v>36</v>
      </c>
    </row>
    <row r="813" spans="1:17" x14ac:dyDescent="0.3">
      <c r="A813" s="2">
        <v>41577</v>
      </c>
      <c r="B813" t="s">
        <v>93</v>
      </c>
      <c r="C813">
        <v>2018</v>
      </c>
      <c r="D813" t="s">
        <v>67</v>
      </c>
      <c r="E813">
        <v>9</v>
      </c>
      <c r="F813" t="s">
        <v>14</v>
      </c>
      <c r="G813">
        <v>1</v>
      </c>
      <c r="H813">
        <v>62</v>
      </c>
      <c r="I813">
        <v>27</v>
      </c>
      <c r="J813">
        <v>165</v>
      </c>
      <c r="K813">
        <v>13</v>
      </c>
      <c r="L813">
        <v>27</v>
      </c>
      <c r="M813">
        <v>0</v>
      </c>
      <c r="N813" t="s">
        <v>178</v>
      </c>
      <c r="O813">
        <v>45</v>
      </c>
    </row>
    <row r="814" spans="1:17" x14ac:dyDescent="0.3">
      <c r="A814" s="2">
        <v>41577</v>
      </c>
      <c r="B814" t="s">
        <v>93</v>
      </c>
      <c r="C814">
        <v>2018</v>
      </c>
      <c r="D814" t="s">
        <v>67</v>
      </c>
      <c r="E814">
        <v>9</v>
      </c>
      <c r="F814" t="s">
        <v>14</v>
      </c>
      <c r="G814">
        <v>1</v>
      </c>
      <c r="H814">
        <v>62</v>
      </c>
      <c r="I814">
        <v>27</v>
      </c>
      <c r="J814">
        <v>165</v>
      </c>
      <c r="K814">
        <v>13</v>
      </c>
      <c r="L814">
        <v>27</v>
      </c>
      <c r="M814">
        <v>0</v>
      </c>
      <c r="N814" t="s">
        <v>178</v>
      </c>
      <c r="O814">
        <v>20</v>
      </c>
    </row>
    <row r="815" spans="1:17" x14ac:dyDescent="0.3">
      <c r="A815" s="2">
        <v>41577</v>
      </c>
      <c r="B815" t="s">
        <v>93</v>
      </c>
      <c r="C815">
        <v>2018</v>
      </c>
      <c r="D815" t="s">
        <v>67</v>
      </c>
      <c r="E815">
        <v>9</v>
      </c>
      <c r="F815" t="s">
        <v>14</v>
      </c>
      <c r="G815">
        <v>1</v>
      </c>
      <c r="H815">
        <v>62</v>
      </c>
      <c r="I815">
        <v>27</v>
      </c>
      <c r="J815">
        <v>165</v>
      </c>
      <c r="K815">
        <v>13</v>
      </c>
      <c r="L815">
        <v>27</v>
      </c>
      <c r="M815">
        <v>0</v>
      </c>
      <c r="N815" t="s">
        <v>178</v>
      </c>
      <c r="O815">
        <v>27</v>
      </c>
    </row>
    <row r="816" spans="1:17" x14ac:dyDescent="0.3">
      <c r="A816" s="2">
        <v>41577</v>
      </c>
      <c r="B816" t="s">
        <v>93</v>
      </c>
      <c r="C816">
        <v>2018</v>
      </c>
      <c r="D816" t="s">
        <v>67</v>
      </c>
      <c r="E816">
        <v>9</v>
      </c>
      <c r="F816" t="s">
        <v>14</v>
      </c>
      <c r="G816">
        <v>1</v>
      </c>
      <c r="H816">
        <v>62</v>
      </c>
      <c r="I816">
        <v>27</v>
      </c>
      <c r="J816">
        <v>165</v>
      </c>
      <c r="K816">
        <v>13</v>
      </c>
      <c r="L816">
        <v>27</v>
      </c>
      <c r="M816">
        <v>0</v>
      </c>
      <c r="N816" t="s">
        <v>178</v>
      </c>
      <c r="O816">
        <v>50</v>
      </c>
    </row>
    <row r="817" spans="1:17" x14ac:dyDescent="0.3">
      <c r="A817" s="2">
        <v>41577</v>
      </c>
      <c r="B817" t="s">
        <v>93</v>
      </c>
      <c r="C817">
        <v>2018</v>
      </c>
      <c r="D817" t="s">
        <v>67</v>
      </c>
      <c r="E817">
        <v>9</v>
      </c>
      <c r="F817" t="s">
        <v>14</v>
      </c>
      <c r="G817">
        <v>1</v>
      </c>
      <c r="H817">
        <v>62</v>
      </c>
      <c r="I817">
        <v>27</v>
      </c>
      <c r="J817">
        <v>165</v>
      </c>
      <c r="K817">
        <v>13</v>
      </c>
      <c r="L817">
        <v>27</v>
      </c>
      <c r="M817">
        <v>0</v>
      </c>
      <c r="N817" t="s">
        <v>178</v>
      </c>
      <c r="O817">
        <v>30</v>
      </c>
    </row>
    <row r="818" spans="1:17" x14ac:dyDescent="0.3">
      <c r="A818" s="2">
        <v>41577</v>
      </c>
      <c r="B818" t="s">
        <v>93</v>
      </c>
      <c r="C818">
        <v>2018</v>
      </c>
      <c r="D818" t="s">
        <v>67</v>
      </c>
      <c r="E818">
        <v>9</v>
      </c>
      <c r="F818" t="s">
        <v>14</v>
      </c>
      <c r="G818">
        <v>1</v>
      </c>
      <c r="H818">
        <v>62</v>
      </c>
      <c r="I818">
        <v>27</v>
      </c>
      <c r="J818">
        <v>165</v>
      </c>
      <c r="K818">
        <v>13</v>
      </c>
      <c r="L818">
        <v>27</v>
      </c>
      <c r="M818">
        <v>0</v>
      </c>
      <c r="N818" t="s">
        <v>178</v>
      </c>
      <c r="O818">
        <v>28</v>
      </c>
    </row>
    <row r="819" spans="1:17" x14ac:dyDescent="0.3">
      <c r="A819" s="2">
        <v>41577</v>
      </c>
      <c r="B819" t="s">
        <v>93</v>
      </c>
      <c r="C819">
        <v>2018</v>
      </c>
      <c r="D819" t="s">
        <v>67</v>
      </c>
      <c r="E819">
        <v>9</v>
      </c>
      <c r="F819" t="s">
        <v>14</v>
      </c>
      <c r="G819">
        <v>1</v>
      </c>
      <c r="H819">
        <v>62</v>
      </c>
      <c r="I819">
        <v>27</v>
      </c>
      <c r="J819">
        <v>165</v>
      </c>
      <c r="K819">
        <v>13</v>
      </c>
      <c r="L819">
        <v>27</v>
      </c>
      <c r="M819">
        <v>0</v>
      </c>
      <c r="N819" t="s">
        <v>178</v>
      </c>
      <c r="O819">
        <v>26</v>
      </c>
    </row>
    <row r="820" spans="1:17" x14ac:dyDescent="0.3">
      <c r="A820" s="2">
        <v>41577</v>
      </c>
      <c r="B820" t="s">
        <v>93</v>
      </c>
      <c r="C820">
        <v>2018</v>
      </c>
      <c r="D820" t="s">
        <v>67</v>
      </c>
      <c r="E820">
        <v>9</v>
      </c>
      <c r="F820" t="s">
        <v>14</v>
      </c>
      <c r="G820">
        <v>1</v>
      </c>
      <c r="H820">
        <v>62</v>
      </c>
      <c r="I820">
        <v>27</v>
      </c>
      <c r="J820">
        <v>165</v>
      </c>
      <c r="K820">
        <v>13</v>
      </c>
      <c r="L820">
        <v>27</v>
      </c>
      <c r="M820">
        <v>0</v>
      </c>
      <c r="N820" t="s">
        <v>178</v>
      </c>
      <c r="O820">
        <v>49</v>
      </c>
    </row>
    <row r="821" spans="1:17" x14ac:dyDescent="0.3">
      <c r="A821" s="2">
        <v>41577</v>
      </c>
      <c r="B821" t="s">
        <v>93</v>
      </c>
      <c r="C821">
        <v>2018</v>
      </c>
      <c r="D821" t="s">
        <v>67</v>
      </c>
      <c r="E821">
        <v>9</v>
      </c>
      <c r="F821" t="s">
        <v>14</v>
      </c>
      <c r="G821">
        <v>1</v>
      </c>
      <c r="H821">
        <v>62</v>
      </c>
      <c r="I821">
        <v>27</v>
      </c>
      <c r="J821">
        <v>165</v>
      </c>
      <c r="K821">
        <v>13</v>
      </c>
      <c r="L821">
        <v>27</v>
      </c>
      <c r="M821">
        <v>0</v>
      </c>
      <c r="N821" t="s">
        <v>178</v>
      </c>
      <c r="O821">
        <v>36</v>
      </c>
    </row>
    <row r="822" spans="1:17" x14ac:dyDescent="0.3">
      <c r="A822" s="2">
        <v>41577</v>
      </c>
      <c r="B822" t="s">
        <v>93</v>
      </c>
      <c r="C822">
        <v>2018</v>
      </c>
      <c r="D822" t="s">
        <v>67</v>
      </c>
      <c r="E822">
        <v>9</v>
      </c>
      <c r="F822" t="s">
        <v>14</v>
      </c>
      <c r="G822">
        <v>1</v>
      </c>
      <c r="H822">
        <v>62</v>
      </c>
      <c r="I822">
        <v>27</v>
      </c>
      <c r="J822">
        <v>165</v>
      </c>
      <c r="K822">
        <v>13</v>
      </c>
      <c r="L822">
        <v>27</v>
      </c>
      <c r="M822">
        <v>0</v>
      </c>
      <c r="N822" t="s">
        <v>178</v>
      </c>
      <c r="O822">
        <v>32</v>
      </c>
    </row>
    <row r="823" spans="1:17" x14ac:dyDescent="0.3">
      <c r="A823" s="2">
        <v>41577</v>
      </c>
      <c r="B823" t="s">
        <v>93</v>
      </c>
      <c r="C823">
        <v>2018</v>
      </c>
      <c r="D823" t="s">
        <v>67</v>
      </c>
      <c r="E823">
        <v>9</v>
      </c>
      <c r="F823" t="s">
        <v>14</v>
      </c>
      <c r="G823">
        <v>1</v>
      </c>
      <c r="H823">
        <v>62</v>
      </c>
      <c r="I823">
        <v>27</v>
      </c>
      <c r="J823">
        <v>165</v>
      </c>
      <c r="K823">
        <v>13</v>
      </c>
      <c r="L823">
        <v>27</v>
      </c>
      <c r="M823">
        <v>0</v>
      </c>
      <c r="N823" t="s">
        <v>178</v>
      </c>
      <c r="O823">
        <v>26</v>
      </c>
    </row>
    <row r="824" spans="1:17" x14ac:dyDescent="0.3">
      <c r="A824" s="2">
        <v>41577</v>
      </c>
      <c r="B824" t="s">
        <v>93</v>
      </c>
      <c r="C824">
        <v>2018</v>
      </c>
      <c r="D824" t="s">
        <v>67</v>
      </c>
      <c r="E824">
        <v>9</v>
      </c>
      <c r="F824" t="s">
        <v>14</v>
      </c>
      <c r="G824">
        <v>1</v>
      </c>
      <c r="H824">
        <v>62</v>
      </c>
      <c r="I824">
        <v>27</v>
      </c>
      <c r="J824">
        <v>165</v>
      </c>
      <c r="K824">
        <v>13</v>
      </c>
      <c r="L824">
        <v>27</v>
      </c>
      <c r="M824">
        <v>0</v>
      </c>
      <c r="N824" t="s">
        <v>178</v>
      </c>
      <c r="O824">
        <v>47</v>
      </c>
    </row>
    <row r="825" spans="1:17" x14ac:dyDescent="0.3">
      <c r="A825" s="2">
        <v>41577</v>
      </c>
      <c r="B825" t="s">
        <v>93</v>
      </c>
      <c r="C825">
        <v>2018</v>
      </c>
      <c r="D825" t="s">
        <v>67</v>
      </c>
      <c r="E825">
        <v>9</v>
      </c>
      <c r="F825" t="s">
        <v>14</v>
      </c>
      <c r="G825">
        <v>1</v>
      </c>
      <c r="H825">
        <v>62</v>
      </c>
      <c r="I825">
        <v>27</v>
      </c>
      <c r="J825">
        <v>165</v>
      </c>
      <c r="K825">
        <v>13</v>
      </c>
      <c r="L825">
        <v>27</v>
      </c>
      <c r="M825">
        <v>0</v>
      </c>
      <c r="N825" t="s">
        <v>178</v>
      </c>
      <c r="O825">
        <v>22</v>
      </c>
    </row>
    <row r="826" spans="1:17" x14ac:dyDescent="0.3">
      <c r="A826" s="2">
        <v>41577</v>
      </c>
      <c r="B826" t="s">
        <v>93</v>
      </c>
      <c r="C826">
        <v>2018</v>
      </c>
      <c r="D826" t="s">
        <v>67</v>
      </c>
      <c r="E826">
        <v>9</v>
      </c>
      <c r="F826" t="s">
        <v>14</v>
      </c>
      <c r="G826">
        <v>1</v>
      </c>
      <c r="H826">
        <v>62</v>
      </c>
      <c r="I826">
        <v>27</v>
      </c>
      <c r="J826">
        <v>165</v>
      </c>
      <c r="K826">
        <v>13</v>
      </c>
      <c r="L826">
        <v>27</v>
      </c>
      <c r="M826">
        <v>0</v>
      </c>
      <c r="N826" t="s">
        <v>178</v>
      </c>
      <c r="O826">
        <v>43</v>
      </c>
      <c r="P826">
        <v>6260</v>
      </c>
      <c r="Q826">
        <v>1</v>
      </c>
    </row>
    <row r="827" spans="1:17" x14ac:dyDescent="0.3">
      <c r="A827" s="2">
        <v>41577</v>
      </c>
      <c r="B827" t="s">
        <v>93</v>
      </c>
      <c r="C827">
        <v>2018</v>
      </c>
      <c r="D827" t="s">
        <v>67</v>
      </c>
      <c r="E827">
        <v>10</v>
      </c>
      <c r="F827" t="s">
        <v>14</v>
      </c>
      <c r="G827">
        <v>1</v>
      </c>
      <c r="H827">
        <v>14</v>
      </c>
      <c r="I827">
        <v>33</v>
      </c>
      <c r="J827">
        <v>134</v>
      </c>
      <c r="K827">
        <v>16</v>
      </c>
      <c r="L827">
        <v>33</v>
      </c>
      <c r="M827">
        <v>0</v>
      </c>
      <c r="N827" t="s">
        <v>81</v>
      </c>
      <c r="O827">
        <v>49</v>
      </c>
    </row>
    <row r="828" spans="1:17" x14ac:dyDescent="0.3">
      <c r="A828" s="2">
        <v>41577</v>
      </c>
      <c r="B828" t="s">
        <v>93</v>
      </c>
      <c r="C828">
        <v>2018</v>
      </c>
      <c r="D828" t="s">
        <v>67</v>
      </c>
      <c r="E828">
        <v>10</v>
      </c>
      <c r="F828" t="s">
        <v>14</v>
      </c>
      <c r="G828">
        <v>1</v>
      </c>
      <c r="H828">
        <v>14</v>
      </c>
      <c r="I828">
        <v>33</v>
      </c>
      <c r="J828">
        <v>134</v>
      </c>
      <c r="K828">
        <v>16</v>
      </c>
      <c r="L828">
        <v>33</v>
      </c>
      <c r="M828">
        <v>0</v>
      </c>
      <c r="N828" t="s">
        <v>81</v>
      </c>
      <c r="O828">
        <v>41</v>
      </c>
    </row>
    <row r="829" spans="1:17" x14ac:dyDescent="0.3">
      <c r="A829" s="2">
        <v>41577</v>
      </c>
      <c r="B829" t="s">
        <v>93</v>
      </c>
      <c r="C829">
        <v>2018</v>
      </c>
      <c r="D829" t="s">
        <v>67</v>
      </c>
      <c r="E829">
        <v>10</v>
      </c>
      <c r="F829" t="s">
        <v>14</v>
      </c>
      <c r="G829">
        <v>1</v>
      </c>
      <c r="H829">
        <v>14</v>
      </c>
      <c r="I829">
        <v>33</v>
      </c>
      <c r="J829">
        <v>134</v>
      </c>
      <c r="K829">
        <v>16</v>
      </c>
      <c r="L829">
        <v>33</v>
      </c>
      <c r="M829">
        <v>0</v>
      </c>
      <c r="N829" t="s">
        <v>81</v>
      </c>
      <c r="O829">
        <v>54</v>
      </c>
    </row>
    <row r="830" spans="1:17" x14ac:dyDescent="0.3">
      <c r="A830" s="2">
        <v>41577</v>
      </c>
      <c r="B830" t="s">
        <v>93</v>
      </c>
      <c r="C830">
        <v>2018</v>
      </c>
      <c r="D830" t="s">
        <v>67</v>
      </c>
      <c r="E830">
        <v>10</v>
      </c>
      <c r="F830" t="s">
        <v>14</v>
      </c>
      <c r="G830">
        <v>1</v>
      </c>
      <c r="H830">
        <v>14</v>
      </c>
      <c r="I830">
        <v>33</v>
      </c>
      <c r="J830">
        <v>134</v>
      </c>
      <c r="K830">
        <v>16</v>
      </c>
      <c r="L830">
        <v>33</v>
      </c>
      <c r="M830">
        <v>0</v>
      </c>
      <c r="N830" t="s">
        <v>81</v>
      </c>
      <c r="O830">
        <v>50</v>
      </c>
    </row>
    <row r="831" spans="1:17" x14ac:dyDescent="0.3">
      <c r="A831" s="2">
        <v>41577</v>
      </c>
      <c r="B831" t="s">
        <v>93</v>
      </c>
      <c r="C831">
        <v>2018</v>
      </c>
      <c r="D831" t="s">
        <v>67</v>
      </c>
      <c r="E831">
        <v>10</v>
      </c>
      <c r="F831" t="s">
        <v>14</v>
      </c>
      <c r="G831">
        <v>1</v>
      </c>
      <c r="H831">
        <v>14</v>
      </c>
      <c r="I831">
        <v>33</v>
      </c>
      <c r="J831">
        <v>134</v>
      </c>
      <c r="K831">
        <v>16</v>
      </c>
      <c r="L831">
        <v>33</v>
      </c>
      <c r="M831">
        <v>0</v>
      </c>
      <c r="N831" t="s">
        <v>81</v>
      </c>
      <c r="O831">
        <v>31</v>
      </c>
    </row>
    <row r="832" spans="1:17" x14ac:dyDescent="0.3">
      <c r="A832" s="2">
        <v>41577</v>
      </c>
      <c r="B832" t="s">
        <v>93</v>
      </c>
      <c r="C832">
        <v>2018</v>
      </c>
      <c r="D832" t="s">
        <v>67</v>
      </c>
      <c r="E832">
        <v>10</v>
      </c>
      <c r="F832" t="s">
        <v>14</v>
      </c>
      <c r="G832">
        <v>1</v>
      </c>
      <c r="H832">
        <v>14</v>
      </c>
      <c r="I832">
        <v>33</v>
      </c>
      <c r="J832">
        <v>134</v>
      </c>
      <c r="K832">
        <v>16</v>
      </c>
      <c r="L832">
        <v>33</v>
      </c>
      <c r="M832">
        <v>0</v>
      </c>
      <c r="N832" t="s">
        <v>81</v>
      </c>
      <c r="O832">
        <v>41</v>
      </c>
    </row>
    <row r="833" spans="1:17" x14ac:dyDescent="0.3">
      <c r="A833" s="2">
        <v>41577</v>
      </c>
      <c r="B833" t="s">
        <v>93</v>
      </c>
      <c r="C833">
        <v>2018</v>
      </c>
      <c r="D833" t="s">
        <v>67</v>
      </c>
      <c r="E833">
        <v>10</v>
      </c>
      <c r="F833" t="s">
        <v>14</v>
      </c>
      <c r="G833">
        <v>1</v>
      </c>
      <c r="H833">
        <v>14</v>
      </c>
      <c r="I833">
        <v>33</v>
      </c>
      <c r="J833">
        <v>134</v>
      </c>
      <c r="K833">
        <v>16</v>
      </c>
      <c r="L833">
        <v>33</v>
      </c>
      <c r="M833">
        <v>0</v>
      </c>
      <c r="N833" t="s">
        <v>81</v>
      </c>
      <c r="O833">
        <v>33</v>
      </c>
    </row>
    <row r="834" spans="1:17" x14ac:dyDescent="0.3">
      <c r="A834" s="2">
        <v>41577</v>
      </c>
      <c r="B834" t="s">
        <v>93</v>
      </c>
      <c r="C834">
        <v>2018</v>
      </c>
      <c r="D834" t="s">
        <v>67</v>
      </c>
      <c r="E834">
        <v>10</v>
      </c>
      <c r="F834" t="s">
        <v>14</v>
      </c>
      <c r="G834">
        <v>1</v>
      </c>
      <c r="H834">
        <v>14</v>
      </c>
      <c r="I834">
        <v>33</v>
      </c>
      <c r="J834">
        <v>134</v>
      </c>
      <c r="K834">
        <v>16</v>
      </c>
      <c r="L834">
        <v>33</v>
      </c>
      <c r="M834">
        <v>0</v>
      </c>
      <c r="N834" t="s">
        <v>81</v>
      </c>
      <c r="O834">
        <v>40</v>
      </c>
    </row>
    <row r="835" spans="1:17" x14ac:dyDescent="0.3">
      <c r="A835" s="2">
        <v>41577</v>
      </c>
      <c r="B835" t="s">
        <v>93</v>
      </c>
      <c r="C835">
        <v>2018</v>
      </c>
      <c r="D835" t="s">
        <v>67</v>
      </c>
      <c r="E835">
        <v>10</v>
      </c>
      <c r="F835" t="s">
        <v>14</v>
      </c>
      <c r="G835">
        <v>1</v>
      </c>
      <c r="H835">
        <v>14</v>
      </c>
      <c r="I835">
        <v>33</v>
      </c>
      <c r="J835">
        <v>134</v>
      </c>
      <c r="K835">
        <v>16</v>
      </c>
      <c r="L835">
        <v>33</v>
      </c>
      <c r="M835">
        <v>0</v>
      </c>
      <c r="N835" t="s">
        <v>81</v>
      </c>
      <c r="O835">
        <v>40</v>
      </c>
    </row>
    <row r="836" spans="1:17" x14ac:dyDescent="0.3">
      <c r="A836" s="2">
        <v>41577</v>
      </c>
      <c r="B836" t="s">
        <v>93</v>
      </c>
      <c r="C836">
        <v>2018</v>
      </c>
      <c r="D836" t="s">
        <v>67</v>
      </c>
      <c r="E836">
        <v>10</v>
      </c>
      <c r="F836" t="s">
        <v>14</v>
      </c>
      <c r="G836">
        <v>1</v>
      </c>
      <c r="H836">
        <v>14</v>
      </c>
      <c r="I836">
        <v>33</v>
      </c>
      <c r="J836">
        <v>134</v>
      </c>
      <c r="K836">
        <v>16</v>
      </c>
      <c r="L836">
        <v>33</v>
      </c>
      <c r="M836">
        <v>0</v>
      </c>
      <c r="N836" t="s">
        <v>81</v>
      </c>
      <c r="O836">
        <v>37</v>
      </c>
    </row>
    <row r="837" spans="1:17" x14ac:dyDescent="0.3">
      <c r="A837" s="2">
        <v>41577</v>
      </c>
      <c r="B837" t="s">
        <v>93</v>
      </c>
      <c r="C837">
        <v>2018</v>
      </c>
      <c r="D837" t="s">
        <v>67</v>
      </c>
      <c r="E837">
        <v>10</v>
      </c>
      <c r="F837" t="s">
        <v>14</v>
      </c>
      <c r="G837">
        <v>1</v>
      </c>
      <c r="H837">
        <v>14</v>
      </c>
      <c r="I837">
        <v>33</v>
      </c>
      <c r="J837">
        <v>134</v>
      </c>
      <c r="K837">
        <v>16</v>
      </c>
      <c r="L837">
        <v>33</v>
      </c>
      <c r="M837">
        <v>0</v>
      </c>
      <c r="N837" t="s">
        <v>81</v>
      </c>
      <c r="O837">
        <v>36</v>
      </c>
    </row>
    <row r="838" spans="1:17" x14ac:dyDescent="0.3">
      <c r="A838" s="2">
        <v>41577</v>
      </c>
      <c r="B838" t="s">
        <v>93</v>
      </c>
      <c r="C838">
        <v>2018</v>
      </c>
      <c r="D838" t="s">
        <v>67</v>
      </c>
      <c r="E838">
        <v>10</v>
      </c>
      <c r="F838" t="s">
        <v>14</v>
      </c>
      <c r="G838">
        <v>1</v>
      </c>
      <c r="H838">
        <v>14</v>
      </c>
      <c r="I838">
        <v>33</v>
      </c>
      <c r="J838">
        <v>134</v>
      </c>
      <c r="K838">
        <v>16</v>
      </c>
      <c r="L838">
        <v>33</v>
      </c>
      <c r="M838">
        <v>0</v>
      </c>
      <c r="N838" t="s">
        <v>81</v>
      </c>
      <c r="O838">
        <v>42</v>
      </c>
    </row>
    <row r="839" spans="1:17" x14ac:dyDescent="0.3">
      <c r="A839" s="2">
        <v>41577</v>
      </c>
      <c r="B839" t="s">
        <v>93</v>
      </c>
      <c r="C839">
        <v>2018</v>
      </c>
      <c r="D839" t="s">
        <v>67</v>
      </c>
      <c r="E839">
        <v>10</v>
      </c>
      <c r="F839" t="s">
        <v>14</v>
      </c>
      <c r="G839">
        <v>1</v>
      </c>
      <c r="H839">
        <v>14</v>
      </c>
      <c r="I839">
        <v>33</v>
      </c>
      <c r="J839">
        <v>134</v>
      </c>
      <c r="K839">
        <v>16</v>
      </c>
      <c r="L839">
        <v>33</v>
      </c>
      <c r="M839">
        <v>0</v>
      </c>
      <c r="N839" t="s">
        <v>81</v>
      </c>
      <c r="O839">
        <v>40</v>
      </c>
    </row>
    <row r="840" spans="1:17" x14ac:dyDescent="0.3">
      <c r="A840" s="2">
        <v>41577</v>
      </c>
      <c r="B840" t="s">
        <v>93</v>
      </c>
      <c r="C840">
        <v>2018</v>
      </c>
      <c r="D840" t="s">
        <v>67</v>
      </c>
      <c r="E840">
        <v>10</v>
      </c>
      <c r="F840" t="s">
        <v>14</v>
      </c>
      <c r="G840">
        <v>1</v>
      </c>
      <c r="H840">
        <v>14</v>
      </c>
      <c r="I840">
        <v>33</v>
      </c>
      <c r="J840">
        <v>134</v>
      </c>
      <c r="K840">
        <v>16</v>
      </c>
      <c r="L840">
        <v>33</v>
      </c>
      <c r="M840">
        <v>0</v>
      </c>
      <c r="N840" t="s">
        <v>81</v>
      </c>
      <c r="O840">
        <v>44</v>
      </c>
    </row>
    <row r="841" spans="1:17" x14ac:dyDescent="0.3">
      <c r="A841" s="2">
        <v>41577</v>
      </c>
      <c r="B841" t="s">
        <v>93</v>
      </c>
      <c r="C841">
        <v>2018</v>
      </c>
      <c r="D841" t="s">
        <v>67</v>
      </c>
      <c r="E841">
        <v>10</v>
      </c>
      <c r="F841" t="s">
        <v>14</v>
      </c>
      <c r="G841">
        <v>1</v>
      </c>
      <c r="H841">
        <v>14</v>
      </c>
      <c r="I841">
        <v>33</v>
      </c>
      <c r="J841">
        <v>134</v>
      </c>
      <c r="K841">
        <v>16</v>
      </c>
      <c r="L841">
        <v>33</v>
      </c>
      <c r="M841">
        <v>0</v>
      </c>
      <c r="N841" t="s">
        <v>81</v>
      </c>
      <c r="O841">
        <v>32</v>
      </c>
    </row>
    <row r="842" spans="1:17" x14ac:dyDescent="0.3">
      <c r="A842" s="2">
        <v>41577</v>
      </c>
      <c r="B842" t="s">
        <v>93</v>
      </c>
      <c r="C842">
        <v>2018</v>
      </c>
      <c r="D842" t="s">
        <v>67</v>
      </c>
      <c r="E842">
        <v>10</v>
      </c>
      <c r="F842" t="s">
        <v>14</v>
      </c>
      <c r="G842">
        <v>1</v>
      </c>
      <c r="H842">
        <v>14</v>
      </c>
      <c r="I842">
        <v>33</v>
      </c>
      <c r="J842">
        <v>134</v>
      </c>
      <c r="K842">
        <v>16</v>
      </c>
      <c r="L842">
        <v>33</v>
      </c>
      <c r="M842">
        <v>0</v>
      </c>
      <c r="N842" t="s">
        <v>81</v>
      </c>
      <c r="O842">
        <v>28</v>
      </c>
      <c r="P842">
        <v>6268</v>
      </c>
      <c r="Q84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7422-CBA9-4DAA-B215-CE74013AD58E}">
  <dimension ref="A1:Q2962"/>
  <sheetViews>
    <sheetView zoomScaleNormal="100" workbookViewId="0">
      <pane ySplit="1" topLeftCell="A2" activePane="bottomLeft" state="frozen"/>
      <selection pane="bottomLeft" activeCell="D2" sqref="D2:D8"/>
    </sheetView>
  </sheetViews>
  <sheetFormatPr defaultRowHeight="14.4" x14ac:dyDescent="0.3"/>
  <cols>
    <col min="1" max="1" width="13.44140625" bestFit="1" customWidth="1"/>
    <col min="2" max="2" width="16.44140625" customWidth="1"/>
    <col min="3" max="3" width="13.109375" bestFit="1" customWidth="1"/>
    <col min="4" max="4" width="13.109375" customWidth="1"/>
    <col min="6" max="6" width="9.5546875" bestFit="1" customWidth="1"/>
    <col min="7" max="7" width="15.5546875" customWidth="1"/>
    <col min="8" max="8" width="9.5546875" customWidth="1"/>
    <col min="10" max="10" width="9.33203125" bestFit="1" customWidth="1"/>
    <col min="14" max="14" width="40.6640625" customWidth="1"/>
    <col min="15" max="15" width="17" bestFit="1" customWidth="1"/>
    <col min="16" max="16" width="10.1093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66</v>
      </c>
      <c r="E1" s="1" t="s">
        <v>3</v>
      </c>
      <c r="F1" s="1" t="s">
        <v>4</v>
      </c>
      <c r="G1" s="1" t="s">
        <v>55</v>
      </c>
      <c r="H1" s="1" t="s">
        <v>40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48</v>
      </c>
      <c r="N1" s="1" t="s">
        <v>10</v>
      </c>
      <c r="O1" s="1" t="s">
        <v>11</v>
      </c>
      <c r="P1" s="1" t="s">
        <v>51</v>
      </c>
      <c r="Q1" s="1" t="s">
        <v>53</v>
      </c>
    </row>
    <row r="2" spans="1:17" x14ac:dyDescent="0.3">
      <c r="A2" s="2">
        <v>43502</v>
      </c>
      <c r="B2" t="s">
        <v>12</v>
      </c>
      <c r="C2">
        <v>2016</v>
      </c>
      <c r="D2" t="s">
        <v>312</v>
      </c>
      <c r="E2">
        <v>1</v>
      </c>
      <c r="F2" t="s">
        <v>39</v>
      </c>
      <c r="H2">
        <v>0.5</v>
      </c>
      <c r="I2">
        <v>3</v>
      </c>
      <c r="J2">
        <v>4</v>
      </c>
      <c r="K2">
        <f>133+162</f>
        <v>295</v>
      </c>
      <c r="L2">
        <v>13</v>
      </c>
      <c r="M2">
        <v>0</v>
      </c>
      <c r="N2" t="s">
        <v>38</v>
      </c>
      <c r="O2">
        <v>29</v>
      </c>
    </row>
    <row r="3" spans="1:17" x14ac:dyDescent="0.3">
      <c r="A3" s="2">
        <v>43502</v>
      </c>
      <c r="B3" t="s">
        <v>12</v>
      </c>
      <c r="C3">
        <v>2016</v>
      </c>
      <c r="D3" t="s">
        <v>312</v>
      </c>
      <c r="E3">
        <v>1</v>
      </c>
      <c r="F3" t="s">
        <v>39</v>
      </c>
      <c r="H3">
        <v>0.5</v>
      </c>
      <c r="I3">
        <v>3</v>
      </c>
      <c r="J3">
        <v>4</v>
      </c>
      <c r="K3">
        <f t="shared" ref="K3:K26" si="0">133+162</f>
        <v>295</v>
      </c>
      <c r="L3">
        <v>13</v>
      </c>
      <c r="M3">
        <v>0</v>
      </c>
      <c r="N3" t="s">
        <v>38</v>
      </c>
      <c r="O3">
        <v>40</v>
      </c>
    </row>
    <row r="4" spans="1:17" x14ac:dyDescent="0.3">
      <c r="A4" s="2">
        <v>43502</v>
      </c>
      <c r="B4" t="s">
        <v>12</v>
      </c>
      <c r="C4">
        <v>2016</v>
      </c>
      <c r="D4" t="s">
        <v>312</v>
      </c>
      <c r="E4">
        <v>1</v>
      </c>
      <c r="F4" t="s">
        <v>39</v>
      </c>
      <c r="H4">
        <v>0.5</v>
      </c>
      <c r="I4">
        <v>3</v>
      </c>
      <c r="J4">
        <v>4</v>
      </c>
      <c r="K4">
        <f t="shared" si="0"/>
        <v>295</v>
      </c>
      <c r="L4">
        <v>13</v>
      </c>
      <c r="M4">
        <v>0</v>
      </c>
      <c r="N4" t="s">
        <v>38</v>
      </c>
      <c r="O4">
        <v>30</v>
      </c>
    </row>
    <row r="5" spans="1:17" x14ac:dyDescent="0.3">
      <c r="A5" s="2">
        <v>43502</v>
      </c>
      <c r="B5" t="s">
        <v>12</v>
      </c>
      <c r="C5">
        <v>2016</v>
      </c>
      <c r="D5" t="s">
        <v>312</v>
      </c>
      <c r="E5">
        <v>1</v>
      </c>
      <c r="F5" t="s">
        <v>39</v>
      </c>
      <c r="H5">
        <v>0.5</v>
      </c>
      <c r="I5">
        <v>3</v>
      </c>
      <c r="J5">
        <v>4</v>
      </c>
      <c r="K5">
        <f t="shared" si="0"/>
        <v>295</v>
      </c>
      <c r="L5">
        <v>13</v>
      </c>
      <c r="M5">
        <v>0</v>
      </c>
      <c r="N5" t="s">
        <v>38</v>
      </c>
      <c r="O5">
        <v>27</v>
      </c>
    </row>
    <row r="6" spans="1:17" x14ac:dyDescent="0.3">
      <c r="A6" s="2">
        <v>43502</v>
      </c>
      <c r="B6" t="s">
        <v>12</v>
      </c>
      <c r="C6">
        <v>2016</v>
      </c>
      <c r="D6" t="s">
        <v>312</v>
      </c>
      <c r="E6">
        <v>1</v>
      </c>
      <c r="F6" t="s">
        <v>39</v>
      </c>
      <c r="H6">
        <v>0.5</v>
      </c>
      <c r="I6">
        <v>3</v>
      </c>
      <c r="J6">
        <v>4</v>
      </c>
      <c r="K6">
        <f t="shared" si="0"/>
        <v>295</v>
      </c>
      <c r="L6">
        <v>13</v>
      </c>
      <c r="M6">
        <v>0</v>
      </c>
      <c r="N6" t="s">
        <v>38</v>
      </c>
      <c r="O6">
        <v>28</v>
      </c>
    </row>
    <row r="7" spans="1:17" x14ac:dyDescent="0.3">
      <c r="A7" s="2">
        <v>43502</v>
      </c>
      <c r="B7" t="s">
        <v>12</v>
      </c>
      <c r="C7">
        <v>2016</v>
      </c>
      <c r="D7" t="s">
        <v>312</v>
      </c>
      <c r="E7">
        <v>1</v>
      </c>
      <c r="F7" t="s">
        <v>39</v>
      </c>
      <c r="H7">
        <v>0.5</v>
      </c>
      <c r="I7">
        <v>3</v>
      </c>
      <c r="J7">
        <v>4</v>
      </c>
      <c r="K7">
        <f t="shared" si="0"/>
        <v>295</v>
      </c>
      <c r="L7">
        <v>13</v>
      </c>
      <c r="M7">
        <v>0</v>
      </c>
      <c r="N7" t="s">
        <v>38</v>
      </c>
      <c r="O7">
        <v>33</v>
      </c>
    </row>
    <row r="8" spans="1:17" x14ac:dyDescent="0.3">
      <c r="A8" s="2">
        <v>43502</v>
      </c>
      <c r="B8" t="s">
        <v>12</v>
      </c>
      <c r="C8">
        <v>2016</v>
      </c>
      <c r="D8" t="s">
        <v>312</v>
      </c>
      <c r="E8">
        <v>1</v>
      </c>
      <c r="F8" t="s">
        <v>39</v>
      </c>
      <c r="H8">
        <v>0.5</v>
      </c>
      <c r="I8">
        <v>3</v>
      </c>
      <c r="J8">
        <v>4</v>
      </c>
      <c r="K8">
        <f t="shared" si="0"/>
        <v>295</v>
      </c>
      <c r="L8">
        <v>13</v>
      </c>
      <c r="M8">
        <v>0</v>
      </c>
      <c r="N8" t="s">
        <v>38</v>
      </c>
      <c r="O8">
        <v>45</v>
      </c>
    </row>
    <row r="9" spans="1:17" x14ac:dyDescent="0.3">
      <c r="A9" s="2">
        <v>43502</v>
      </c>
      <c r="B9" t="s">
        <v>12</v>
      </c>
      <c r="C9">
        <v>2016</v>
      </c>
      <c r="D9" t="s">
        <v>312</v>
      </c>
      <c r="E9">
        <v>1</v>
      </c>
      <c r="F9" t="s">
        <v>39</v>
      </c>
      <c r="H9">
        <v>0.5</v>
      </c>
      <c r="I9">
        <v>3</v>
      </c>
      <c r="J9">
        <v>4</v>
      </c>
      <c r="K9">
        <f t="shared" si="0"/>
        <v>295</v>
      </c>
      <c r="L9">
        <v>13</v>
      </c>
      <c r="M9">
        <v>0</v>
      </c>
      <c r="N9" t="s">
        <v>38</v>
      </c>
      <c r="O9">
        <v>34</v>
      </c>
    </row>
    <row r="10" spans="1:17" x14ac:dyDescent="0.3">
      <c r="A10" s="2">
        <v>43502</v>
      </c>
      <c r="B10" t="s">
        <v>12</v>
      </c>
      <c r="C10">
        <v>2016</v>
      </c>
      <c r="D10" t="s">
        <v>312</v>
      </c>
      <c r="E10">
        <v>1</v>
      </c>
      <c r="F10" t="s">
        <v>39</v>
      </c>
      <c r="H10">
        <v>0.5</v>
      </c>
      <c r="I10">
        <v>3</v>
      </c>
      <c r="J10">
        <v>4</v>
      </c>
      <c r="K10">
        <f t="shared" si="0"/>
        <v>295</v>
      </c>
      <c r="L10">
        <v>13</v>
      </c>
      <c r="M10">
        <v>0</v>
      </c>
      <c r="N10" t="s">
        <v>38</v>
      </c>
      <c r="O10">
        <v>33</v>
      </c>
    </row>
    <row r="11" spans="1:17" x14ac:dyDescent="0.3">
      <c r="A11" s="2">
        <v>43502</v>
      </c>
      <c r="B11" t="s">
        <v>12</v>
      </c>
      <c r="C11">
        <v>2016</v>
      </c>
      <c r="D11" t="s">
        <v>312</v>
      </c>
      <c r="E11">
        <v>1</v>
      </c>
      <c r="F11" t="s">
        <v>39</v>
      </c>
      <c r="H11">
        <v>0.5</v>
      </c>
      <c r="I11">
        <v>3</v>
      </c>
      <c r="J11">
        <v>4</v>
      </c>
      <c r="K11">
        <f t="shared" si="0"/>
        <v>295</v>
      </c>
      <c r="L11">
        <v>13</v>
      </c>
      <c r="M11">
        <v>0</v>
      </c>
      <c r="N11" t="s">
        <v>38</v>
      </c>
      <c r="O11">
        <v>46</v>
      </c>
    </row>
    <row r="12" spans="1:17" x14ac:dyDescent="0.3">
      <c r="A12" s="2">
        <v>43502</v>
      </c>
      <c r="B12" t="s">
        <v>12</v>
      </c>
      <c r="C12">
        <v>2016</v>
      </c>
      <c r="D12" t="s">
        <v>312</v>
      </c>
      <c r="E12">
        <v>1</v>
      </c>
      <c r="F12" t="s">
        <v>39</v>
      </c>
      <c r="H12">
        <v>0.5</v>
      </c>
      <c r="I12">
        <v>3</v>
      </c>
      <c r="J12">
        <v>4</v>
      </c>
      <c r="K12">
        <f t="shared" si="0"/>
        <v>295</v>
      </c>
      <c r="L12">
        <v>13</v>
      </c>
      <c r="M12">
        <v>0</v>
      </c>
      <c r="N12" t="s">
        <v>38</v>
      </c>
      <c r="O12">
        <v>44</v>
      </c>
    </row>
    <row r="13" spans="1:17" x14ac:dyDescent="0.3">
      <c r="A13" s="2">
        <v>43502</v>
      </c>
      <c r="B13" t="s">
        <v>12</v>
      </c>
      <c r="C13">
        <v>2016</v>
      </c>
      <c r="D13" t="s">
        <v>312</v>
      </c>
      <c r="E13">
        <v>1</v>
      </c>
      <c r="F13" t="s">
        <v>39</v>
      </c>
      <c r="H13">
        <v>0.5</v>
      </c>
      <c r="I13">
        <v>3</v>
      </c>
      <c r="J13">
        <v>4</v>
      </c>
      <c r="K13">
        <f t="shared" si="0"/>
        <v>295</v>
      </c>
      <c r="L13">
        <v>13</v>
      </c>
      <c r="M13">
        <v>0</v>
      </c>
      <c r="N13" t="s">
        <v>38</v>
      </c>
      <c r="O13">
        <v>27</v>
      </c>
    </row>
    <row r="14" spans="1:17" x14ac:dyDescent="0.3">
      <c r="A14" s="2">
        <v>43502</v>
      </c>
      <c r="B14" t="s">
        <v>12</v>
      </c>
      <c r="C14">
        <v>2016</v>
      </c>
      <c r="D14" t="s">
        <v>312</v>
      </c>
      <c r="E14">
        <v>1</v>
      </c>
      <c r="F14" t="s">
        <v>39</v>
      </c>
      <c r="H14">
        <v>0.5</v>
      </c>
      <c r="I14">
        <v>3</v>
      </c>
      <c r="J14">
        <v>4</v>
      </c>
      <c r="K14">
        <f t="shared" si="0"/>
        <v>295</v>
      </c>
      <c r="L14">
        <v>13</v>
      </c>
      <c r="M14">
        <v>0</v>
      </c>
      <c r="N14" t="s">
        <v>38</v>
      </c>
      <c r="O14">
        <v>26</v>
      </c>
    </row>
    <row r="15" spans="1:17" x14ac:dyDescent="0.3">
      <c r="A15" s="2">
        <v>43502</v>
      </c>
      <c r="B15" t="s">
        <v>12</v>
      </c>
      <c r="C15">
        <v>2016</v>
      </c>
      <c r="D15" t="s">
        <v>312</v>
      </c>
      <c r="E15">
        <v>1</v>
      </c>
      <c r="F15" t="s">
        <v>39</v>
      </c>
      <c r="H15">
        <v>0.5</v>
      </c>
      <c r="I15">
        <v>3</v>
      </c>
      <c r="J15">
        <v>4</v>
      </c>
      <c r="K15">
        <f t="shared" si="0"/>
        <v>295</v>
      </c>
      <c r="L15">
        <v>13</v>
      </c>
      <c r="M15">
        <v>0</v>
      </c>
      <c r="N15" t="s">
        <v>38</v>
      </c>
      <c r="O15">
        <v>40</v>
      </c>
    </row>
    <row r="16" spans="1:17" x14ac:dyDescent="0.3">
      <c r="A16" s="2">
        <v>43502</v>
      </c>
      <c r="B16" t="s">
        <v>12</v>
      </c>
      <c r="C16">
        <v>2016</v>
      </c>
      <c r="D16" t="s">
        <v>312</v>
      </c>
      <c r="E16">
        <v>1</v>
      </c>
      <c r="F16" t="s">
        <v>39</v>
      </c>
      <c r="H16">
        <v>0.5</v>
      </c>
      <c r="I16">
        <v>3</v>
      </c>
      <c r="J16">
        <v>4</v>
      </c>
      <c r="K16">
        <f t="shared" si="0"/>
        <v>295</v>
      </c>
      <c r="L16">
        <v>13</v>
      </c>
      <c r="M16">
        <v>0</v>
      </c>
      <c r="N16" t="s">
        <v>38</v>
      </c>
      <c r="O16">
        <v>20</v>
      </c>
    </row>
    <row r="17" spans="1:15" x14ac:dyDescent="0.3">
      <c r="A17" s="2">
        <v>43502</v>
      </c>
      <c r="B17" t="s">
        <v>12</v>
      </c>
      <c r="C17">
        <v>2016</v>
      </c>
      <c r="D17" t="s">
        <v>312</v>
      </c>
      <c r="E17">
        <v>1</v>
      </c>
      <c r="F17" t="s">
        <v>39</v>
      </c>
      <c r="H17">
        <v>0.5</v>
      </c>
      <c r="I17">
        <v>3</v>
      </c>
      <c r="J17">
        <v>4</v>
      </c>
      <c r="K17">
        <f t="shared" si="0"/>
        <v>295</v>
      </c>
      <c r="L17">
        <v>13</v>
      </c>
      <c r="M17">
        <v>0</v>
      </c>
      <c r="N17" t="s">
        <v>38</v>
      </c>
      <c r="O17">
        <v>31</v>
      </c>
    </row>
    <row r="18" spans="1:15" x14ac:dyDescent="0.3">
      <c r="A18" s="2">
        <v>43502</v>
      </c>
      <c r="B18" t="s">
        <v>12</v>
      </c>
      <c r="C18">
        <v>2016</v>
      </c>
      <c r="D18" t="s">
        <v>312</v>
      </c>
      <c r="E18">
        <v>1</v>
      </c>
      <c r="F18" t="s">
        <v>39</v>
      </c>
      <c r="H18">
        <v>0.5</v>
      </c>
      <c r="I18">
        <v>3</v>
      </c>
      <c r="J18">
        <v>4</v>
      </c>
      <c r="K18">
        <f t="shared" si="0"/>
        <v>295</v>
      </c>
      <c r="L18">
        <v>13</v>
      </c>
      <c r="M18">
        <v>0</v>
      </c>
      <c r="N18" t="s">
        <v>38</v>
      </c>
      <c r="O18">
        <v>33</v>
      </c>
    </row>
    <row r="19" spans="1:15" x14ac:dyDescent="0.3">
      <c r="A19" s="2">
        <v>43502</v>
      </c>
      <c r="B19" t="s">
        <v>12</v>
      </c>
      <c r="C19">
        <v>2016</v>
      </c>
      <c r="D19" t="s">
        <v>312</v>
      </c>
      <c r="E19">
        <v>1</v>
      </c>
      <c r="F19" t="s">
        <v>39</v>
      </c>
      <c r="H19">
        <v>0.5</v>
      </c>
      <c r="I19">
        <v>3</v>
      </c>
      <c r="J19">
        <v>4</v>
      </c>
      <c r="K19">
        <f t="shared" si="0"/>
        <v>295</v>
      </c>
      <c r="L19">
        <v>13</v>
      </c>
      <c r="M19">
        <v>0</v>
      </c>
      <c r="N19" t="s">
        <v>38</v>
      </c>
      <c r="O19">
        <v>27</v>
      </c>
    </row>
    <row r="20" spans="1:15" x14ac:dyDescent="0.3">
      <c r="A20" s="2">
        <v>43502</v>
      </c>
      <c r="B20" t="s">
        <v>12</v>
      </c>
      <c r="C20">
        <v>2016</v>
      </c>
      <c r="D20" t="s">
        <v>312</v>
      </c>
      <c r="E20">
        <v>1</v>
      </c>
      <c r="F20" t="s">
        <v>39</v>
      </c>
      <c r="H20">
        <v>0.5</v>
      </c>
      <c r="I20">
        <v>3</v>
      </c>
      <c r="J20">
        <v>4</v>
      </c>
      <c r="K20">
        <f t="shared" si="0"/>
        <v>295</v>
      </c>
      <c r="L20">
        <v>13</v>
      </c>
      <c r="M20">
        <v>0</v>
      </c>
      <c r="N20" t="s">
        <v>38</v>
      </c>
      <c r="O20">
        <v>43</v>
      </c>
    </row>
    <row r="21" spans="1:15" x14ac:dyDescent="0.3">
      <c r="A21" s="2">
        <v>43502</v>
      </c>
      <c r="B21" t="s">
        <v>12</v>
      </c>
      <c r="C21">
        <v>2016</v>
      </c>
      <c r="D21" t="s">
        <v>312</v>
      </c>
      <c r="E21">
        <v>1</v>
      </c>
      <c r="F21" t="s">
        <v>39</v>
      </c>
      <c r="H21">
        <v>0.5</v>
      </c>
      <c r="I21">
        <v>3</v>
      </c>
      <c r="J21">
        <v>4</v>
      </c>
      <c r="K21">
        <f t="shared" si="0"/>
        <v>295</v>
      </c>
      <c r="L21">
        <v>13</v>
      </c>
      <c r="M21">
        <v>0</v>
      </c>
      <c r="N21" t="s">
        <v>38</v>
      </c>
      <c r="O21">
        <v>35</v>
      </c>
    </row>
    <row r="22" spans="1:15" x14ac:dyDescent="0.3">
      <c r="A22" s="2">
        <v>43502</v>
      </c>
      <c r="B22" t="s">
        <v>12</v>
      </c>
      <c r="C22">
        <v>2016</v>
      </c>
      <c r="D22" t="s">
        <v>312</v>
      </c>
      <c r="E22">
        <v>1</v>
      </c>
      <c r="F22" t="s">
        <v>39</v>
      </c>
      <c r="H22">
        <v>0.5</v>
      </c>
      <c r="I22">
        <v>3</v>
      </c>
      <c r="J22">
        <v>4</v>
      </c>
      <c r="K22">
        <f t="shared" si="0"/>
        <v>295</v>
      </c>
      <c r="L22">
        <v>13</v>
      </c>
      <c r="M22">
        <v>0</v>
      </c>
      <c r="N22" t="s">
        <v>38</v>
      </c>
      <c r="O22">
        <v>30</v>
      </c>
    </row>
    <row r="23" spans="1:15" x14ac:dyDescent="0.3">
      <c r="A23" s="2">
        <v>43502</v>
      </c>
      <c r="B23" t="s">
        <v>12</v>
      </c>
      <c r="C23">
        <v>2016</v>
      </c>
      <c r="D23" t="s">
        <v>312</v>
      </c>
      <c r="E23">
        <v>1</v>
      </c>
      <c r="F23" t="s">
        <v>39</v>
      </c>
      <c r="H23">
        <v>0.5</v>
      </c>
      <c r="I23">
        <v>3</v>
      </c>
      <c r="J23">
        <v>4</v>
      </c>
      <c r="K23">
        <f t="shared" si="0"/>
        <v>295</v>
      </c>
      <c r="L23">
        <v>13</v>
      </c>
      <c r="M23">
        <v>0</v>
      </c>
      <c r="N23" t="s">
        <v>38</v>
      </c>
      <c r="O23">
        <v>29</v>
      </c>
    </row>
    <row r="24" spans="1:15" x14ac:dyDescent="0.3">
      <c r="A24" s="2">
        <v>43502</v>
      </c>
      <c r="B24" t="s">
        <v>12</v>
      </c>
      <c r="C24">
        <v>2016</v>
      </c>
      <c r="D24" t="s">
        <v>312</v>
      </c>
      <c r="E24">
        <v>1</v>
      </c>
      <c r="F24" t="s">
        <v>39</v>
      </c>
      <c r="H24">
        <v>0.5</v>
      </c>
      <c r="I24">
        <v>3</v>
      </c>
      <c r="J24">
        <v>4</v>
      </c>
      <c r="K24">
        <f t="shared" si="0"/>
        <v>295</v>
      </c>
      <c r="L24">
        <v>13</v>
      </c>
      <c r="M24">
        <v>0</v>
      </c>
      <c r="N24" t="s">
        <v>38</v>
      </c>
      <c r="O24">
        <v>51</v>
      </c>
    </row>
    <row r="25" spans="1:15" x14ac:dyDescent="0.3">
      <c r="A25" s="2">
        <v>43502</v>
      </c>
      <c r="B25" t="s">
        <v>12</v>
      </c>
      <c r="C25">
        <v>2016</v>
      </c>
      <c r="D25" t="s">
        <v>312</v>
      </c>
      <c r="E25">
        <v>1</v>
      </c>
      <c r="F25" t="s">
        <v>39</v>
      </c>
      <c r="H25">
        <v>0.5</v>
      </c>
      <c r="I25">
        <v>3</v>
      </c>
      <c r="J25">
        <v>4</v>
      </c>
      <c r="K25">
        <f t="shared" si="0"/>
        <v>295</v>
      </c>
      <c r="L25">
        <v>13</v>
      </c>
      <c r="M25">
        <v>0</v>
      </c>
      <c r="N25" t="s">
        <v>38</v>
      </c>
      <c r="O25">
        <v>26</v>
      </c>
    </row>
    <row r="26" spans="1:15" x14ac:dyDescent="0.3">
      <c r="A26" s="2">
        <v>43502</v>
      </c>
      <c r="B26" t="s">
        <v>12</v>
      </c>
      <c r="C26">
        <v>2016</v>
      </c>
      <c r="D26" t="s">
        <v>312</v>
      </c>
      <c r="E26">
        <v>1</v>
      </c>
      <c r="F26" t="s">
        <v>39</v>
      </c>
      <c r="H26">
        <v>0.5</v>
      </c>
      <c r="I26">
        <v>3</v>
      </c>
      <c r="J26">
        <v>4</v>
      </c>
      <c r="K26">
        <f t="shared" si="0"/>
        <v>295</v>
      </c>
      <c r="L26">
        <v>13</v>
      </c>
      <c r="M26">
        <v>0</v>
      </c>
      <c r="N26" t="s">
        <v>38</v>
      </c>
      <c r="O26">
        <v>42</v>
      </c>
    </row>
    <row r="27" spans="1:15" x14ac:dyDescent="0.3">
      <c r="A27" s="2">
        <v>43502</v>
      </c>
      <c r="B27" t="s">
        <v>12</v>
      </c>
      <c r="C27">
        <v>2016</v>
      </c>
      <c r="D27" t="s">
        <v>312</v>
      </c>
      <c r="E27">
        <v>2</v>
      </c>
      <c r="F27" t="s">
        <v>39</v>
      </c>
      <c r="H27">
        <v>0.5</v>
      </c>
      <c r="I27">
        <v>2</v>
      </c>
      <c r="J27">
        <v>11</v>
      </c>
      <c r="K27">
        <v>311</v>
      </c>
      <c r="L27">
        <v>61</v>
      </c>
      <c r="M27">
        <v>0</v>
      </c>
      <c r="N27" t="s">
        <v>41</v>
      </c>
      <c r="O27">
        <v>30</v>
      </c>
    </row>
    <row r="28" spans="1:15" x14ac:dyDescent="0.3">
      <c r="A28" s="2">
        <v>43502</v>
      </c>
      <c r="B28" t="s">
        <v>12</v>
      </c>
      <c r="C28">
        <v>2016</v>
      </c>
      <c r="D28" t="s">
        <v>312</v>
      </c>
      <c r="E28">
        <v>2</v>
      </c>
      <c r="F28" t="s">
        <v>39</v>
      </c>
      <c r="H28">
        <v>0.5</v>
      </c>
      <c r="I28">
        <v>2</v>
      </c>
      <c r="J28">
        <v>11</v>
      </c>
      <c r="K28">
        <v>311</v>
      </c>
      <c r="L28">
        <v>61</v>
      </c>
      <c r="M28">
        <v>0</v>
      </c>
      <c r="N28" t="s">
        <v>41</v>
      </c>
      <c r="O28">
        <v>30</v>
      </c>
    </row>
    <row r="29" spans="1:15" x14ac:dyDescent="0.3">
      <c r="A29" s="2">
        <v>43502</v>
      </c>
      <c r="B29" t="s">
        <v>12</v>
      </c>
      <c r="C29">
        <v>2016</v>
      </c>
      <c r="D29" t="s">
        <v>312</v>
      </c>
      <c r="E29">
        <v>2</v>
      </c>
      <c r="F29" t="s">
        <v>39</v>
      </c>
      <c r="H29">
        <v>0.5</v>
      </c>
      <c r="I29">
        <v>2</v>
      </c>
      <c r="J29">
        <v>11</v>
      </c>
      <c r="K29">
        <v>311</v>
      </c>
      <c r="L29">
        <v>61</v>
      </c>
      <c r="M29">
        <v>0</v>
      </c>
      <c r="N29" t="s">
        <v>41</v>
      </c>
      <c r="O29">
        <v>39</v>
      </c>
    </row>
    <row r="30" spans="1:15" x14ac:dyDescent="0.3">
      <c r="A30" s="2">
        <v>43502</v>
      </c>
      <c r="B30" t="s">
        <v>12</v>
      </c>
      <c r="C30">
        <v>2016</v>
      </c>
      <c r="D30" t="s">
        <v>312</v>
      </c>
      <c r="E30">
        <v>2</v>
      </c>
      <c r="F30" t="s">
        <v>39</v>
      </c>
      <c r="H30">
        <v>0.5</v>
      </c>
      <c r="I30">
        <v>2</v>
      </c>
      <c r="J30">
        <v>11</v>
      </c>
      <c r="K30">
        <v>311</v>
      </c>
      <c r="L30">
        <v>61</v>
      </c>
      <c r="M30">
        <v>0</v>
      </c>
      <c r="N30" t="s">
        <v>41</v>
      </c>
      <c r="O30">
        <v>32</v>
      </c>
    </row>
    <row r="31" spans="1:15" x14ac:dyDescent="0.3">
      <c r="A31" s="2">
        <v>43502</v>
      </c>
      <c r="B31" t="s">
        <v>12</v>
      </c>
      <c r="C31">
        <v>2016</v>
      </c>
      <c r="D31" t="s">
        <v>312</v>
      </c>
      <c r="E31">
        <v>2</v>
      </c>
      <c r="F31" t="s">
        <v>39</v>
      </c>
      <c r="H31">
        <v>0.5</v>
      </c>
      <c r="I31">
        <v>2</v>
      </c>
      <c r="J31">
        <v>11</v>
      </c>
      <c r="K31">
        <v>311</v>
      </c>
      <c r="L31">
        <v>61</v>
      </c>
      <c r="M31">
        <v>0</v>
      </c>
      <c r="N31" t="s">
        <v>41</v>
      </c>
      <c r="O31">
        <v>28</v>
      </c>
    </row>
    <row r="32" spans="1:15" x14ac:dyDescent="0.3">
      <c r="A32" s="2">
        <v>43502</v>
      </c>
      <c r="B32" t="s">
        <v>12</v>
      </c>
      <c r="C32">
        <v>2016</v>
      </c>
      <c r="D32" t="s">
        <v>312</v>
      </c>
      <c r="E32">
        <v>2</v>
      </c>
      <c r="F32" t="s">
        <v>39</v>
      </c>
      <c r="H32">
        <v>0.5</v>
      </c>
      <c r="I32">
        <v>2</v>
      </c>
      <c r="J32">
        <v>11</v>
      </c>
      <c r="K32">
        <v>311</v>
      </c>
      <c r="L32">
        <v>61</v>
      </c>
      <c r="M32">
        <v>0</v>
      </c>
      <c r="N32" t="s">
        <v>41</v>
      </c>
      <c r="O32">
        <v>28</v>
      </c>
    </row>
    <row r="33" spans="1:15" x14ac:dyDescent="0.3">
      <c r="A33" s="2">
        <v>43502</v>
      </c>
      <c r="B33" t="s">
        <v>12</v>
      </c>
      <c r="C33">
        <v>2016</v>
      </c>
      <c r="D33" t="s">
        <v>312</v>
      </c>
      <c r="E33">
        <v>2</v>
      </c>
      <c r="F33" t="s">
        <v>39</v>
      </c>
      <c r="H33">
        <v>0.5</v>
      </c>
      <c r="I33">
        <v>2</v>
      </c>
      <c r="J33">
        <v>11</v>
      </c>
      <c r="K33">
        <v>311</v>
      </c>
      <c r="L33">
        <v>61</v>
      </c>
      <c r="M33">
        <v>0</v>
      </c>
      <c r="N33" t="s">
        <v>41</v>
      </c>
      <c r="O33">
        <v>25</v>
      </c>
    </row>
    <row r="34" spans="1:15" x14ac:dyDescent="0.3">
      <c r="A34" s="2">
        <v>43502</v>
      </c>
      <c r="B34" t="s">
        <v>12</v>
      </c>
      <c r="C34">
        <v>2016</v>
      </c>
      <c r="D34" t="s">
        <v>312</v>
      </c>
      <c r="E34">
        <v>2</v>
      </c>
      <c r="F34" t="s">
        <v>39</v>
      </c>
      <c r="H34">
        <v>0.5</v>
      </c>
      <c r="I34">
        <v>2</v>
      </c>
      <c r="J34">
        <v>11</v>
      </c>
      <c r="K34">
        <v>311</v>
      </c>
      <c r="L34">
        <v>61</v>
      </c>
      <c r="M34">
        <v>0</v>
      </c>
      <c r="N34" t="s">
        <v>41</v>
      </c>
      <c r="O34">
        <v>22</v>
      </c>
    </row>
    <row r="35" spans="1:15" x14ac:dyDescent="0.3">
      <c r="A35" s="2">
        <v>43502</v>
      </c>
      <c r="B35" t="s">
        <v>12</v>
      </c>
      <c r="C35">
        <v>2016</v>
      </c>
      <c r="D35" t="s">
        <v>312</v>
      </c>
      <c r="E35">
        <v>2</v>
      </c>
      <c r="F35" t="s">
        <v>39</v>
      </c>
      <c r="H35">
        <v>0.5</v>
      </c>
      <c r="I35">
        <v>2</v>
      </c>
      <c r="J35">
        <v>11</v>
      </c>
      <c r="K35">
        <v>311</v>
      </c>
      <c r="L35">
        <v>61</v>
      </c>
      <c r="M35">
        <v>0</v>
      </c>
      <c r="N35" t="s">
        <v>41</v>
      </c>
      <c r="O35">
        <v>23</v>
      </c>
    </row>
    <row r="36" spans="1:15" x14ac:dyDescent="0.3">
      <c r="A36" s="2">
        <v>43502</v>
      </c>
      <c r="B36" t="s">
        <v>12</v>
      </c>
      <c r="C36">
        <v>2016</v>
      </c>
      <c r="D36" t="s">
        <v>312</v>
      </c>
      <c r="E36">
        <v>2</v>
      </c>
      <c r="F36" t="s">
        <v>39</v>
      </c>
      <c r="H36">
        <v>0.5</v>
      </c>
      <c r="I36">
        <v>2</v>
      </c>
      <c r="J36">
        <v>11</v>
      </c>
      <c r="K36">
        <v>311</v>
      </c>
      <c r="L36">
        <v>61</v>
      </c>
      <c r="M36">
        <v>0</v>
      </c>
      <c r="N36" t="s">
        <v>41</v>
      </c>
      <c r="O36">
        <v>30</v>
      </c>
    </row>
    <row r="37" spans="1:15" x14ac:dyDescent="0.3">
      <c r="A37" s="2">
        <v>43502</v>
      </c>
      <c r="B37" t="s">
        <v>12</v>
      </c>
      <c r="C37">
        <v>2016</v>
      </c>
      <c r="D37" t="s">
        <v>312</v>
      </c>
      <c r="E37">
        <v>2</v>
      </c>
      <c r="F37" t="s">
        <v>39</v>
      </c>
      <c r="H37">
        <v>0.5</v>
      </c>
      <c r="I37">
        <v>2</v>
      </c>
      <c r="J37">
        <v>11</v>
      </c>
      <c r="K37">
        <v>311</v>
      </c>
      <c r="L37">
        <v>61</v>
      </c>
      <c r="M37">
        <v>0</v>
      </c>
      <c r="N37" t="s">
        <v>41</v>
      </c>
      <c r="O37">
        <v>31</v>
      </c>
    </row>
    <row r="38" spans="1:15" x14ac:dyDescent="0.3">
      <c r="A38" s="2">
        <v>43502</v>
      </c>
      <c r="B38" t="s">
        <v>12</v>
      </c>
      <c r="C38">
        <v>2016</v>
      </c>
      <c r="D38" t="s">
        <v>312</v>
      </c>
      <c r="E38">
        <v>2</v>
      </c>
      <c r="F38" t="s">
        <v>39</v>
      </c>
      <c r="H38">
        <v>0.5</v>
      </c>
      <c r="I38">
        <v>2</v>
      </c>
      <c r="J38">
        <v>11</v>
      </c>
      <c r="K38">
        <v>311</v>
      </c>
      <c r="L38">
        <v>61</v>
      </c>
      <c r="M38">
        <v>0</v>
      </c>
      <c r="N38" t="s">
        <v>41</v>
      </c>
      <c r="O38">
        <v>23</v>
      </c>
    </row>
    <row r="39" spans="1:15" x14ac:dyDescent="0.3">
      <c r="A39" s="2">
        <v>43502</v>
      </c>
      <c r="B39" t="s">
        <v>12</v>
      </c>
      <c r="C39">
        <v>2016</v>
      </c>
      <c r="D39" t="s">
        <v>312</v>
      </c>
      <c r="E39">
        <v>2</v>
      </c>
      <c r="F39" t="s">
        <v>39</v>
      </c>
      <c r="H39">
        <v>0.5</v>
      </c>
      <c r="I39">
        <v>2</v>
      </c>
      <c r="J39">
        <v>11</v>
      </c>
      <c r="K39">
        <v>311</v>
      </c>
      <c r="L39">
        <v>61</v>
      </c>
      <c r="M39">
        <v>0</v>
      </c>
      <c r="N39" t="s">
        <v>41</v>
      </c>
      <c r="O39">
        <v>30</v>
      </c>
    </row>
    <row r="40" spans="1:15" x14ac:dyDescent="0.3">
      <c r="A40" s="2">
        <v>43502</v>
      </c>
      <c r="B40" t="s">
        <v>12</v>
      </c>
      <c r="C40">
        <v>2016</v>
      </c>
      <c r="D40" t="s">
        <v>312</v>
      </c>
      <c r="E40">
        <v>2</v>
      </c>
      <c r="F40" t="s">
        <v>39</v>
      </c>
      <c r="H40">
        <v>0.5</v>
      </c>
      <c r="I40">
        <v>2</v>
      </c>
      <c r="J40">
        <v>11</v>
      </c>
      <c r="K40">
        <v>311</v>
      </c>
      <c r="L40">
        <v>61</v>
      </c>
      <c r="M40">
        <v>0</v>
      </c>
      <c r="N40" t="s">
        <v>41</v>
      </c>
      <c r="O40">
        <v>43</v>
      </c>
    </row>
    <row r="41" spans="1:15" x14ac:dyDescent="0.3">
      <c r="A41" s="2">
        <v>43502</v>
      </c>
      <c r="B41" t="s">
        <v>12</v>
      </c>
      <c r="C41">
        <v>2016</v>
      </c>
      <c r="D41" t="s">
        <v>312</v>
      </c>
      <c r="E41">
        <v>2</v>
      </c>
      <c r="F41" t="s">
        <v>39</v>
      </c>
      <c r="H41">
        <v>0.5</v>
      </c>
      <c r="I41">
        <v>2</v>
      </c>
      <c r="J41">
        <v>11</v>
      </c>
      <c r="K41">
        <v>311</v>
      </c>
      <c r="L41">
        <v>61</v>
      </c>
      <c r="M41">
        <v>0</v>
      </c>
      <c r="N41" t="s">
        <v>41</v>
      </c>
      <c r="O41">
        <v>33</v>
      </c>
    </row>
    <row r="42" spans="1:15" x14ac:dyDescent="0.3">
      <c r="A42" s="2">
        <v>43502</v>
      </c>
      <c r="B42" t="s">
        <v>12</v>
      </c>
      <c r="C42">
        <v>2016</v>
      </c>
      <c r="D42" t="s">
        <v>312</v>
      </c>
      <c r="E42">
        <v>2</v>
      </c>
      <c r="F42" t="s">
        <v>39</v>
      </c>
      <c r="H42">
        <v>0.5</v>
      </c>
      <c r="I42">
        <v>2</v>
      </c>
      <c r="J42">
        <v>11</v>
      </c>
      <c r="K42">
        <v>311</v>
      </c>
      <c r="L42">
        <v>61</v>
      </c>
      <c r="M42">
        <v>0</v>
      </c>
      <c r="N42" t="s">
        <v>41</v>
      </c>
      <c r="O42">
        <v>34</v>
      </c>
    </row>
    <row r="43" spans="1:15" x14ac:dyDescent="0.3">
      <c r="A43" s="2">
        <v>43502</v>
      </c>
      <c r="B43" t="s">
        <v>12</v>
      </c>
      <c r="C43">
        <v>2016</v>
      </c>
      <c r="D43" t="s">
        <v>312</v>
      </c>
      <c r="E43">
        <v>2</v>
      </c>
      <c r="F43" t="s">
        <v>39</v>
      </c>
      <c r="H43">
        <v>0.5</v>
      </c>
      <c r="I43">
        <v>2</v>
      </c>
      <c r="J43">
        <v>11</v>
      </c>
      <c r="K43">
        <v>311</v>
      </c>
      <c r="L43">
        <v>61</v>
      </c>
      <c r="M43">
        <v>0</v>
      </c>
      <c r="N43" t="s">
        <v>41</v>
      </c>
      <c r="O43">
        <v>27</v>
      </c>
    </row>
    <row r="44" spans="1:15" x14ac:dyDescent="0.3">
      <c r="A44" s="2">
        <v>43502</v>
      </c>
      <c r="B44" t="s">
        <v>12</v>
      </c>
      <c r="C44">
        <v>2016</v>
      </c>
      <c r="D44" t="s">
        <v>312</v>
      </c>
      <c r="E44">
        <v>2</v>
      </c>
      <c r="F44" t="s">
        <v>39</v>
      </c>
      <c r="H44">
        <v>0.5</v>
      </c>
      <c r="I44">
        <v>2</v>
      </c>
      <c r="J44">
        <v>11</v>
      </c>
      <c r="K44">
        <v>311</v>
      </c>
      <c r="L44">
        <v>61</v>
      </c>
      <c r="M44">
        <v>0</v>
      </c>
      <c r="N44" t="s">
        <v>41</v>
      </c>
      <c r="O44">
        <v>29</v>
      </c>
    </row>
    <row r="45" spans="1:15" x14ac:dyDescent="0.3">
      <c r="A45" s="2">
        <v>43502</v>
      </c>
      <c r="B45" t="s">
        <v>12</v>
      </c>
      <c r="C45">
        <v>2016</v>
      </c>
      <c r="D45" t="s">
        <v>312</v>
      </c>
      <c r="E45">
        <v>2</v>
      </c>
      <c r="F45" t="s">
        <v>39</v>
      </c>
      <c r="H45">
        <v>0.5</v>
      </c>
      <c r="I45">
        <v>2</v>
      </c>
      <c r="J45">
        <v>11</v>
      </c>
      <c r="K45">
        <v>311</v>
      </c>
      <c r="L45">
        <v>61</v>
      </c>
      <c r="M45">
        <v>0</v>
      </c>
      <c r="N45" t="s">
        <v>41</v>
      </c>
      <c r="O45">
        <v>38</v>
      </c>
    </row>
    <row r="46" spans="1:15" x14ac:dyDescent="0.3">
      <c r="A46" s="2">
        <v>43502</v>
      </c>
      <c r="B46" t="s">
        <v>12</v>
      </c>
      <c r="C46">
        <v>2016</v>
      </c>
      <c r="D46" t="s">
        <v>312</v>
      </c>
      <c r="E46">
        <v>2</v>
      </c>
      <c r="F46" t="s">
        <v>39</v>
      </c>
      <c r="H46">
        <v>0.5</v>
      </c>
      <c r="I46">
        <v>2</v>
      </c>
      <c r="J46">
        <v>11</v>
      </c>
      <c r="K46">
        <v>311</v>
      </c>
      <c r="L46">
        <v>61</v>
      </c>
      <c r="M46">
        <v>0</v>
      </c>
      <c r="N46" t="s">
        <v>41</v>
      </c>
      <c r="O46">
        <v>36</v>
      </c>
    </row>
    <row r="47" spans="1:15" x14ac:dyDescent="0.3">
      <c r="A47" s="2">
        <v>43502</v>
      </c>
      <c r="B47" t="s">
        <v>12</v>
      </c>
      <c r="C47">
        <v>2016</v>
      </c>
      <c r="D47" t="s">
        <v>312</v>
      </c>
      <c r="E47">
        <v>2</v>
      </c>
      <c r="F47" t="s">
        <v>39</v>
      </c>
      <c r="H47">
        <v>0.5</v>
      </c>
      <c r="I47">
        <v>2</v>
      </c>
      <c r="J47">
        <v>11</v>
      </c>
      <c r="K47">
        <v>311</v>
      </c>
      <c r="L47">
        <v>61</v>
      </c>
      <c r="M47">
        <v>0</v>
      </c>
      <c r="N47" t="s">
        <v>41</v>
      </c>
      <c r="O47">
        <v>42</v>
      </c>
    </row>
    <row r="48" spans="1:15" x14ac:dyDescent="0.3">
      <c r="A48" s="2">
        <v>43502</v>
      </c>
      <c r="B48" t="s">
        <v>12</v>
      </c>
      <c r="C48">
        <v>2016</v>
      </c>
      <c r="D48" t="s">
        <v>312</v>
      </c>
      <c r="E48">
        <v>2</v>
      </c>
      <c r="F48" t="s">
        <v>39</v>
      </c>
      <c r="H48">
        <v>0.5</v>
      </c>
      <c r="I48">
        <v>2</v>
      </c>
      <c r="J48">
        <v>11</v>
      </c>
      <c r="K48">
        <v>311</v>
      </c>
      <c r="L48">
        <v>61</v>
      </c>
      <c r="M48">
        <v>0</v>
      </c>
      <c r="N48" t="s">
        <v>41</v>
      </c>
      <c r="O48">
        <v>31</v>
      </c>
    </row>
    <row r="49" spans="1:15" x14ac:dyDescent="0.3">
      <c r="A49" s="2">
        <v>43502</v>
      </c>
      <c r="B49" t="s">
        <v>12</v>
      </c>
      <c r="C49">
        <v>2016</v>
      </c>
      <c r="D49" t="s">
        <v>312</v>
      </c>
      <c r="E49">
        <v>2</v>
      </c>
      <c r="F49" t="s">
        <v>39</v>
      </c>
      <c r="H49">
        <v>0.5</v>
      </c>
      <c r="I49">
        <v>2</v>
      </c>
      <c r="J49">
        <v>11</v>
      </c>
      <c r="K49">
        <v>311</v>
      </c>
      <c r="L49">
        <v>61</v>
      </c>
      <c r="M49">
        <v>0</v>
      </c>
      <c r="N49" t="s">
        <v>41</v>
      </c>
      <c r="O49">
        <v>36</v>
      </c>
    </row>
    <row r="50" spans="1:15" x14ac:dyDescent="0.3">
      <c r="A50" s="2">
        <v>43502</v>
      </c>
      <c r="B50" t="s">
        <v>12</v>
      </c>
      <c r="C50">
        <v>2016</v>
      </c>
      <c r="D50" t="s">
        <v>312</v>
      </c>
      <c r="E50">
        <v>2</v>
      </c>
      <c r="F50" t="s">
        <v>39</v>
      </c>
      <c r="H50">
        <v>0.5</v>
      </c>
      <c r="I50">
        <v>2</v>
      </c>
      <c r="J50">
        <v>11</v>
      </c>
      <c r="K50">
        <v>311</v>
      </c>
      <c r="L50">
        <v>61</v>
      </c>
      <c r="M50">
        <v>0</v>
      </c>
      <c r="N50" t="s">
        <v>41</v>
      </c>
      <c r="O50">
        <v>22</v>
      </c>
    </row>
    <row r="51" spans="1:15" x14ac:dyDescent="0.3">
      <c r="A51" s="2">
        <v>43502</v>
      </c>
      <c r="B51" t="s">
        <v>12</v>
      </c>
      <c r="C51">
        <v>2016</v>
      </c>
      <c r="D51" t="s">
        <v>312</v>
      </c>
      <c r="E51">
        <v>2</v>
      </c>
      <c r="F51" t="s">
        <v>39</v>
      </c>
      <c r="H51">
        <v>0.5</v>
      </c>
      <c r="I51">
        <v>2</v>
      </c>
      <c r="J51">
        <v>11</v>
      </c>
      <c r="K51">
        <v>311</v>
      </c>
      <c r="L51">
        <v>61</v>
      </c>
      <c r="M51">
        <v>0</v>
      </c>
      <c r="N51" t="s">
        <v>41</v>
      </c>
      <c r="O51">
        <v>47</v>
      </c>
    </row>
    <row r="52" spans="1:15" x14ac:dyDescent="0.3">
      <c r="A52" s="2">
        <v>43502</v>
      </c>
      <c r="B52" t="s">
        <v>12</v>
      </c>
      <c r="C52">
        <v>2016</v>
      </c>
      <c r="D52" t="s">
        <v>312</v>
      </c>
      <c r="E52">
        <v>3</v>
      </c>
      <c r="F52" t="s">
        <v>39</v>
      </c>
      <c r="H52">
        <v>0.5</v>
      </c>
      <c r="I52">
        <v>4</v>
      </c>
      <c r="J52">
        <v>18</v>
      </c>
      <c r="K52">
        <f>182+157</f>
        <v>339</v>
      </c>
      <c r="L52">
        <v>22</v>
      </c>
      <c r="M52">
        <v>0</v>
      </c>
      <c r="N52" t="s">
        <v>42</v>
      </c>
      <c r="O52">
        <v>29</v>
      </c>
    </row>
    <row r="53" spans="1:15" x14ac:dyDescent="0.3">
      <c r="A53" s="2">
        <v>43502</v>
      </c>
      <c r="B53" t="s">
        <v>12</v>
      </c>
      <c r="C53">
        <v>2016</v>
      </c>
      <c r="D53" t="s">
        <v>312</v>
      </c>
      <c r="E53">
        <v>3</v>
      </c>
      <c r="F53" t="s">
        <v>39</v>
      </c>
      <c r="H53">
        <v>0.5</v>
      </c>
      <c r="I53">
        <v>4</v>
      </c>
      <c r="J53">
        <v>18</v>
      </c>
      <c r="K53">
        <f t="shared" ref="K53:K76" si="1">182+157</f>
        <v>339</v>
      </c>
      <c r="L53">
        <v>22</v>
      </c>
      <c r="M53">
        <v>0</v>
      </c>
      <c r="N53" t="s">
        <v>42</v>
      </c>
      <c r="O53">
        <v>40</v>
      </c>
    </row>
    <row r="54" spans="1:15" x14ac:dyDescent="0.3">
      <c r="A54" s="2">
        <v>43502</v>
      </c>
      <c r="B54" t="s">
        <v>12</v>
      </c>
      <c r="C54">
        <v>2016</v>
      </c>
      <c r="D54" t="s">
        <v>312</v>
      </c>
      <c r="E54">
        <v>3</v>
      </c>
      <c r="F54" t="s">
        <v>39</v>
      </c>
      <c r="H54">
        <v>0.5</v>
      </c>
      <c r="I54">
        <v>4</v>
      </c>
      <c r="J54">
        <v>18</v>
      </c>
      <c r="K54">
        <f t="shared" si="1"/>
        <v>339</v>
      </c>
      <c r="L54">
        <v>22</v>
      </c>
      <c r="M54">
        <v>0</v>
      </c>
      <c r="N54" t="s">
        <v>42</v>
      </c>
      <c r="O54">
        <v>30</v>
      </c>
    </row>
    <row r="55" spans="1:15" x14ac:dyDescent="0.3">
      <c r="A55" s="2">
        <v>43502</v>
      </c>
      <c r="B55" t="s">
        <v>12</v>
      </c>
      <c r="C55">
        <v>2016</v>
      </c>
      <c r="D55" t="s">
        <v>312</v>
      </c>
      <c r="E55">
        <v>3</v>
      </c>
      <c r="F55" t="s">
        <v>39</v>
      </c>
      <c r="H55">
        <v>0.5</v>
      </c>
      <c r="I55">
        <v>4</v>
      </c>
      <c r="J55">
        <v>18</v>
      </c>
      <c r="K55">
        <f t="shared" si="1"/>
        <v>339</v>
      </c>
      <c r="L55">
        <v>22</v>
      </c>
      <c r="M55">
        <v>0</v>
      </c>
      <c r="N55" t="s">
        <v>42</v>
      </c>
      <c r="O55">
        <v>27</v>
      </c>
    </row>
    <row r="56" spans="1:15" x14ac:dyDescent="0.3">
      <c r="A56" s="2">
        <v>43502</v>
      </c>
      <c r="B56" t="s">
        <v>12</v>
      </c>
      <c r="C56">
        <v>2016</v>
      </c>
      <c r="D56" t="s">
        <v>312</v>
      </c>
      <c r="E56">
        <v>3</v>
      </c>
      <c r="F56" t="s">
        <v>39</v>
      </c>
      <c r="H56">
        <v>0.5</v>
      </c>
      <c r="I56">
        <v>4</v>
      </c>
      <c r="J56">
        <v>18</v>
      </c>
      <c r="K56">
        <f t="shared" si="1"/>
        <v>339</v>
      </c>
      <c r="L56">
        <v>22</v>
      </c>
      <c r="M56">
        <v>0</v>
      </c>
      <c r="N56" t="s">
        <v>42</v>
      </c>
      <c r="O56">
        <v>28</v>
      </c>
    </row>
    <row r="57" spans="1:15" x14ac:dyDescent="0.3">
      <c r="A57" s="2">
        <v>43502</v>
      </c>
      <c r="B57" t="s">
        <v>12</v>
      </c>
      <c r="C57">
        <v>2016</v>
      </c>
      <c r="D57" t="s">
        <v>312</v>
      </c>
      <c r="E57">
        <v>3</v>
      </c>
      <c r="F57" t="s">
        <v>39</v>
      </c>
      <c r="H57">
        <v>0.5</v>
      </c>
      <c r="I57">
        <v>4</v>
      </c>
      <c r="J57">
        <v>18</v>
      </c>
      <c r="K57">
        <f t="shared" si="1"/>
        <v>339</v>
      </c>
      <c r="L57">
        <v>22</v>
      </c>
      <c r="M57">
        <v>0</v>
      </c>
      <c r="N57" t="s">
        <v>42</v>
      </c>
      <c r="O57">
        <v>33</v>
      </c>
    </row>
    <row r="58" spans="1:15" x14ac:dyDescent="0.3">
      <c r="A58" s="2">
        <v>43502</v>
      </c>
      <c r="B58" t="s">
        <v>12</v>
      </c>
      <c r="C58">
        <v>2016</v>
      </c>
      <c r="D58" t="s">
        <v>312</v>
      </c>
      <c r="E58">
        <v>3</v>
      </c>
      <c r="F58" t="s">
        <v>39</v>
      </c>
      <c r="H58">
        <v>0.5</v>
      </c>
      <c r="I58">
        <v>4</v>
      </c>
      <c r="J58">
        <v>18</v>
      </c>
      <c r="K58">
        <f t="shared" si="1"/>
        <v>339</v>
      </c>
      <c r="L58">
        <v>22</v>
      </c>
      <c r="M58">
        <v>0</v>
      </c>
      <c r="N58" t="s">
        <v>42</v>
      </c>
      <c r="O58">
        <v>45</v>
      </c>
    </row>
    <row r="59" spans="1:15" x14ac:dyDescent="0.3">
      <c r="A59" s="2">
        <v>43502</v>
      </c>
      <c r="B59" t="s">
        <v>12</v>
      </c>
      <c r="C59">
        <v>2016</v>
      </c>
      <c r="D59" t="s">
        <v>312</v>
      </c>
      <c r="E59">
        <v>3</v>
      </c>
      <c r="F59" t="s">
        <v>39</v>
      </c>
      <c r="H59">
        <v>0.5</v>
      </c>
      <c r="I59">
        <v>4</v>
      </c>
      <c r="J59">
        <v>18</v>
      </c>
      <c r="K59">
        <f t="shared" si="1"/>
        <v>339</v>
      </c>
      <c r="L59">
        <v>22</v>
      </c>
      <c r="M59">
        <v>0</v>
      </c>
      <c r="N59" t="s">
        <v>42</v>
      </c>
      <c r="O59">
        <v>34</v>
      </c>
    </row>
    <row r="60" spans="1:15" x14ac:dyDescent="0.3">
      <c r="A60" s="2">
        <v>43502</v>
      </c>
      <c r="B60" t="s">
        <v>12</v>
      </c>
      <c r="C60">
        <v>2016</v>
      </c>
      <c r="D60" t="s">
        <v>312</v>
      </c>
      <c r="E60">
        <v>3</v>
      </c>
      <c r="F60" t="s">
        <v>39</v>
      </c>
      <c r="H60">
        <v>0.5</v>
      </c>
      <c r="I60">
        <v>4</v>
      </c>
      <c r="J60">
        <v>18</v>
      </c>
      <c r="K60">
        <f t="shared" si="1"/>
        <v>339</v>
      </c>
      <c r="L60">
        <v>22</v>
      </c>
      <c r="M60">
        <v>0</v>
      </c>
      <c r="N60" t="s">
        <v>42</v>
      </c>
      <c r="O60">
        <v>33</v>
      </c>
    </row>
    <row r="61" spans="1:15" x14ac:dyDescent="0.3">
      <c r="A61" s="2">
        <v>43502</v>
      </c>
      <c r="B61" t="s">
        <v>12</v>
      </c>
      <c r="C61">
        <v>2016</v>
      </c>
      <c r="D61" t="s">
        <v>312</v>
      </c>
      <c r="E61">
        <v>3</v>
      </c>
      <c r="F61" t="s">
        <v>39</v>
      </c>
      <c r="H61">
        <v>0.5</v>
      </c>
      <c r="I61">
        <v>4</v>
      </c>
      <c r="J61">
        <v>18</v>
      </c>
      <c r="K61">
        <f t="shared" si="1"/>
        <v>339</v>
      </c>
      <c r="L61">
        <v>22</v>
      </c>
      <c r="M61">
        <v>0</v>
      </c>
      <c r="N61" t="s">
        <v>42</v>
      </c>
      <c r="O61">
        <v>46</v>
      </c>
    </row>
    <row r="62" spans="1:15" x14ac:dyDescent="0.3">
      <c r="A62" s="2">
        <v>43502</v>
      </c>
      <c r="B62" t="s">
        <v>12</v>
      </c>
      <c r="C62">
        <v>2016</v>
      </c>
      <c r="D62" t="s">
        <v>312</v>
      </c>
      <c r="E62">
        <v>3</v>
      </c>
      <c r="F62" t="s">
        <v>39</v>
      </c>
      <c r="H62">
        <v>0.5</v>
      </c>
      <c r="I62">
        <v>4</v>
      </c>
      <c r="J62">
        <v>18</v>
      </c>
      <c r="K62">
        <f t="shared" si="1"/>
        <v>339</v>
      </c>
      <c r="L62">
        <v>22</v>
      </c>
      <c r="M62">
        <v>0</v>
      </c>
      <c r="N62" t="s">
        <v>42</v>
      </c>
      <c r="O62">
        <v>44</v>
      </c>
    </row>
    <row r="63" spans="1:15" x14ac:dyDescent="0.3">
      <c r="A63" s="2">
        <v>43502</v>
      </c>
      <c r="B63" t="s">
        <v>12</v>
      </c>
      <c r="C63">
        <v>2016</v>
      </c>
      <c r="D63" t="s">
        <v>312</v>
      </c>
      <c r="E63">
        <v>3</v>
      </c>
      <c r="F63" t="s">
        <v>39</v>
      </c>
      <c r="H63">
        <v>0.5</v>
      </c>
      <c r="I63">
        <v>4</v>
      </c>
      <c r="J63">
        <v>18</v>
      </c>
      <c r="K63">
        <f t="shared" si="1"/>
        <v>339</v>
      </c>
      <c r="L63">
        <v>22</v>
      </c>
      <c r="M63">
        <v>0</v>
      </c>
      <c r="N63" t="s">
        <v>42</v>
      </c>
      <c r="O63">
        <v>27</v>
      </c>
    </row>
    <row r="64" spans="1:15" x14ac:dyDescent="0.3">
      <c r="A64" s="2">
        <v>43502</v>
      </c>
      <c r="B64" t="s">
        <v>12</v>
      </c>
      <c r="C64">
        <v>2016</v>
      </c>
      <c r="D64" t="s">
        <v>312</v>
      </c>
      <c r="E64">
        <v>3</v>
      </c>
      <c r="F64" t="s">
        <v>39</v>
      </c>
      <c r="H64">
        <v>0.5</v>
      </c>
      <c r="I64">
        <v>4</v>
      </c>
      <c r="J64">
        <v>18</v>
      </c>
      <c r="K64">
        <f t="shared" si="1"/>
        <v>339</v>
      </c>
      <c r="L64">
        <v>22</v>
      </c>
      <c r="M64">
        <v>0</v>
      </c>
      <c r="N64" t="s">
        <v>42</v>
      </c>
      <c r="O64">
        <v>26</v>
      </c>
    </row>
    <row r="65" spans="1:15" x14ac:dyDescent="0.3">
      <c r="A65" s="2">
        <v>43502</v>
      </c>
      <c r="B65" t="s">
        <v>12</v>
      </c>
      <c r="C65">
        <v>2016</v>
      </c>
      <c r="D65" t="s">
        <v>312</v>
      </c>
      <c r="E65">
        <v>3</v>
      </c>
      <c r="F65" t="s">
        <v>39</v>
      </c>
      <c r="H65">
        <v>0.5</v>
      </c>
      <c r="I65">
        <v>4</v>
      </c>
      <c r="J65">
        <v>18</v>
      </c>
      <c r="K65">
        <f t="shared" si="1"/>
        <v>339</v>
      </c>
      <c r="L65">
        <v>22</v>
      </c>
      <c r="M65">
        <v>0</v>
      </c>
      <c r="N65" t="s">
        <v>42</v>
      </c>
      <c r="O65">
        <v>40</v>
      </c>
    </row>
    <row r="66" spans="1:15" x14ac:dyDescent="0.3">
      <c r="A66" s="2">
        <v>43502</v>
      </c>
      <c r="B66" t="s">
        <v>12</v>
      </c>
      <c r="C66">
        <v>2016</v>
      </c>
      <c r="D66" t="s">
        <v>312</v>
      </c>
      <c r="E66">
        <v>3</v>
      </c>
      <c r="F66" t="s">
        <v>39</v>
      </c>
      <c r="H66">
        <v>0.5</v>
      </c>
      <c r="I66">
        <v>4</v>
      </c>
      <c r="J66">
        <v>18</v>
      </c>
      <c r="K66">
        <f t="shared" si="1"/>
        <v>339</v>
      </c>
      <c r="L66">
        <v>22</v>
      </c>
      <c r="M66">
        <v>0</v>
      </c>
      <c r="N66" t="s">
        <v>42</v>
      </c>
      <c r="O66">
        <v>20</v>
      </c>
    </row>
    <row r="67" spans="1:15" x14ac:dyDescent="0.3">
      <c r="A67" s="2">
        <v>43502</v>
      </c>
      <c r="B67" t="s">
        <v>12</v>
      </c>
      <c r="C67">
        <v>2016</v>
      </c>
      <c r="D67" t="s">
        <v>312</v>
      </c>
      <c r="E67">
        <v>3</v>
      </c>
      <c r="F67" t="s">
        <v>39</v>
      </c>
      <c r="H67">
        <v>0.5</v>
      </c>
      <c r="I67">
        <v>4</v>
      </c>
      <c r="J67">
        <v>18</v>
      </c>
      <c r="K67">
        <f t="shared" si="1"/>
        <v>339</v>
      </c>
      <c r="L67">
        <v>22</v>
      </c>
      <c r="M67">
        <v>0</v>
      </c>
      <c r="N67" t="s">
        <v>42</v>
      </c>
      <c r="O67">
        <v>31</v>
      </c>
    </row>
    <row r="68" spans="1:15" x14ac:dyDescent="0.3">
      <c r="A68" s="2">
        <v>43502</v>
      </c>
      <c r="B68" t="s">
        <v>12</v>
      </c>
      <c r="C68">
        <v>2016</v>
      </c>
      <c r="D68" t="s">
        <v>312</v>
      </c>
      <c r="E68">
        <v>3</v>
      </c>
      <c r="F68" t="s">
        <v>39</v>
      </c>
      <c r="H68">
        <v>0.5</v>
      </c>
      <c r="I68">
        <v>4</v>
      </c>
      <c r="J68">
        <v>18</v>
      </c>
      <c r="K68">
        <f t="shared" si="1"/>
        <v>339</v>
      </c>
      <c r="L68">
        <v>22</v>
      </c>
      <c r="M68">
        <v>0</v>
      </c>
      <c r="N68" t="s">
        <v>42</v>
      </c>
      <c r="O68">
        <v>33</v>
      </c>
    </row>
    <row r="69" spans="1:15" x14ac:dyDescent="0.3">
      <c r="A69" s="2">
        <v>43502</v>
      </c>
      <c r="B69" t="s">
        <v>12</v>
      </c>
      <c r="C69">
        <v>2016</v>
      </c>
      <c r="D69" t="s">
        <v>312</v>
      </c>
      <c r="E69">
        <v>3</v>
      </c>
      <c r="F69" t="s">
        <v>39</v>
      </c>
      <c r="H69">
        <v>0.5</v>
      </c>
      <c r="I69">
        <v>4</v>
      </c>
      <c r="J69">
        <v>18</v>
      </c>
      <c r="K69">
        <f t="shared" si="1"/>
        <v>339</v>
      </c>
      <c r="L69">
        <v>22</v>
      </c>
      <c r="M69">
        <v>0</v>
      </c>
      <c r="N69" t="s">
        <v>42</v>
      </c>
      <c r="O69">
        <v>27</v>
      </c>
    </row>
    <row r="70" spans="1:15" x14ac:dyDescent="0.3">
      <c r="A70" s="2">
        <v>43502</v>
      </c>
      <c r="B70" t="s">
        <v>12</v>
      </c>
      <c r="C70">
        <v>2016</v>
      </c>
      <c r="D70" t="s">
        <v>312</v>
      </c>
      <c r="E70">
        <v>3</v>
      </c>
      <c r="F70" t="s">
        <v>39</v>
      </c>
      <c r="H70">
        <v>0.5</v>
      </c>
      <c r="I70">
        <v>4</v>
      </c>
      <c r="J70">
        <v>18</v>
      </c>
      <c r="K70">
        <f t="shared" si="1"/>
        <v>339</v>
      </c>
      <c r="L70">
        <v>22</v>
      </c>
      <c r="M70">
        <v>0</v>
      </c>
      <c r="N70" t="s">
        <v>42</v>
      </c>
      <c r="O70">
        <v>43</v>
      </c>
    </row>
    <row r="71" spans="1:15" x14ac:dyDescent="0.3">
      <c r="A71" s="2">
        <v>43502</v>
      </c>
      <c r="B71" t="s">
        <v>12</v>
      </c>
      <c r="C71">
        <v>2016</v>
      </c>
      <c r="D71" t="s">
        <v>312</v>
      </c>
      <c r="E71">
        <v>3</v>
      </c>
      <c r="F71" t="s">
        <v>39</v>
      </c>
      <c r="H71">
        <v>0.5</v>
      </c>
      <c r="I71">
        <v>4</v>
      </c>
      <c r="J71">
        <v>18</v>
      </c>
      <c r="K71">
        <f t="shared" si="1"/>
        <v>339</v>
      </c>
      <c r="L71">
        <v>22</v>
      </c>
      <c r="M71">
        <v>0</v>
      </c>
      <c r="N71" t="s">
        <v>42</v>
      </c>
      <c r="O71">
        <v>35</v>
      </c>
    </row>
    <row r="72" spans="1:15" x14ac:dyDescent="0.3">
      <c r="A72" s="2">
        <v>43502</v>
      </c>
      <c r="B72" t="s">
        <v>12</v>
      </c>
      <c r="C72">
        <v>2016</v>
      </c>
      <c r="D72" t="s">
        <v>312</v>
      </c>
      <c r="E72">
        <v>3</v>
      </c>
      <c r="F72" t="s">
        <v>39</v>
      </c>
      <c r="H72">
        <v>0.5</v>
      </c>
      <c r="I72">
        <v>4</v>
      </c>
      <c r="J72">
        <v>18</v>
      </c>
      <c r="K72">
        <f t="shared" si="1"/>
        <v>339</v>
      </c>
      <c r="L72">
        <v>22</v>
      </c>
      <c r="M72">
        <v>0</v>
      </c>
      <c r="N72" t="s">
        <v>42</v>
      </c>
      <c r="O72">
        <v>30</v>
      </c>
    </row>
    <row r="73" spans="1:15" x14ac:dyDescent="0.3">
      <c r="A73" s="2">
        <v>43502</v>
      </c>
      <c r="B73" t="s">
        <v>12</v>
      </c>
      <c r="C73">
        <v>2016</v>
      </c>
      <c r="D73" t="s">
        <v>312</v>
      </c>
      <c r="E73">
        <v>3</v>
      </c>
      <c r="F73" t="s">
        <v>39</v>
      </c>
      <c r="H73">
        <v>0.5</v>
      </c>
      <c r="I73">
        <v>4</v>
      </c>
      <c r="J73">
        <v>18</v>
      </c>
      <c r="K73">
        <f t="shared" si="1"/>
        <v>339</v>
      </c>
      <c r="L73">
        <v>22</v>
      </c>
      <c r="M73">
        <v>0</v>
      </c>
      <c r="N73" t="s">
        <v>42</v>
      </c>
      <c r="O73">
        <v>29</v>
      </c>
    </row>
    <row r="74" spans="1:15" x14ac:dyDescent="0.3">
      <c r="A74" s="2">
        <v>43502</v>
      </c>
      <c r="B74" t="s">
        <v>12</v>
      </c>
      <c r="C74">
        <v>2016</v>
      </c>
      <c r="D74" t="s">
        <v>312</v>
      </c>
      <c r="E74">
        <v>3</v>
      </c>
      <c r="F74" t="s">
        <v>39</v>
      </c>
      <c r="H74">
        <v>0.5</v>
      </c>
      <c r="I74">
        <v>4</v>
      </c>
      <c r="J74">
        <v>18</v>
      </c>
      <c r="K74">
        <f t="shared" si="1"/>
        <v>339</v>
      </c>
      <c r="L74">
        <v>22</v>
      </c>
      <c r="M74">
        <v>0</v>
      </c>
      <c r="N74" t="s">
        <v>42</v>
      </c>
      <c r="O74">
        <v>51</v>
      </c>
    </row>
    <row r="75" spans="1:15" x14ac:dyDescent="0.3">
      <c r="A75" s="2">
        <v>43502</v>
      </c>
      <c r="B75" t="s">
        <v>12</v>
      </c>
      <c r="C75">
        <v>2016</v>
      </c>
      <c r="D75" t="s">
        <v>312</v>
      </c>
      <c r="E75">
        <v>3</v>
      </c>
      <c r="F75" t="s">
        <v>39</v>
      </c>
      <c r="H75">
        <v>0.5</v>
      </c>
      <c r="I75">
        <v>4</v>
      </c>
      <c r="J75">
        <v>18</v>
      </c>
      <c r="K75">
        <f t="shared" si="1"/>
        <v>339</v>
      </c>
      <c r="L75">
        <v>22</v>
      </c>
      <c r="M75">
        <v>0</v>
      </c>
      <c r="N75" t="s">
        <v>42</v>
      </c>
      <c r="O75">
        <v>26</v>
      </c>
    </row>
    <row r="76" spans="1:15" x14ac:dyDescent="0.3">
      <c r="A76" s="2">
        <v>43502</v>
      </c>
      <c r="B76" t="s">
        <v>12</v>
      </c>
      <c r="C76">
        <v>2016</v>
      </c>
      <c r="D76" t="s">
        <v>312</v>
      </c>
      <c r="E76">
        <v>3</v>
      </c>
      <c r="F76" t="s">
        <v>39</v>
      </c>
      <c r="H76">
        <v>0.5</v>
      </c>
      <c r="I76">
        <v>4</v>
      </c>
      <c r="J76">
        <v>18</v>
      </c>
      <c r="K76">
        <f t="shared" si="1"/>
        <v>339</v>
      </c>
      <c r="L76">
        <v>22</v>
      </c>
      <c r="M76">
        <v>0</v>
      </c>
      <c r="N76" t="s">
        <v>42</v>
      </c>
      <c r="O76">
        <v>42</v>
      </c>
    </row>
    <row r="77" spans="1:15" x14ac:dyDescent="0.3">
      <c r="A77" s="2">
        <v>43502</v>
      </c>
      <c r="B77" t="s">
        <v>12</v>
      </c>
      <c r="C77">
        <v>2016</v>
      </c>
      <c r="D77" t="s">
        <v>312</v>
      </c>
      <c r="E77">
        <v>4</v>
      </c>
      <c r="F77" t="s">
        <v>39</v>
      </c>
      <c r="H77">
        <v>0.5</v>
      </c>
      <c r="I77">
        <v>1</v>
      </c>
      <c r="J77">
        <v>1</v>
      </c>
      <c r="K77">
        <f>237+25</f>
        <v>262</v>
      </c>
      <c r="L77">
        <v>23</v>
      </c>
      <c r="M77">
        <v>0</v>
      </c>
      <c r="N77" t="s">
        <v>81</v>
      </c>
      <c r="O77">
        <v>26</v>
      </c>
    </row>
    <row r="78" spans="1:15" x14ac:dyDescent="0.3">
      <c r="A78" s="2">
        <v>43502</v>
      </c>
      <c r="B78" t="s">
        <v>12</v>
      </c>
      <c r="C78">
        <v>2016</v>
      </c>
      <c r="D78" t="s">
        <v>312</v>
      </c>
      <c r="E78">
        <v>4</v>
      </c>
      <c r="F78" t="s">
        <v>39</v>
      </c>
      <c r="H78">
        <v>0.5</v>
      </c>
      <c r="I78">
        <v>1</v>
      </c>
      <c r="J78">
        <v>1</v>
      </c>
      <c r="K78">
        <f t="shared" ref="K78:K101" si="2">237+25</f>
        <v>262</v>
      </c>
      <c r="L78">
        <v>23</v>
      </c>
      <c r="M78">
        <v>0</v>
      </c>
      <c r="N78" t="s">
        <v>81</v>
      </c>
      <c r="O78">
        <v>41</v>
      </c>
    </row>
    <row r="79" spans="1:15" x14ac:dyDescent="0.3">
      <c r="A79" s="2">
        <v>43502</v>
      </c>
      <c r="B79" t="s">
        <v>12</v>
      </c>
      <c r="C79">
        <v>2016</v>
      </c>
      <c r="D79" t="s">
        <v>312</v>
      </c>
      <c r="E79">
        <v>4</v>
      </c>
      <c r="F79" t="s">
        <v>39</v>
      </c>
      <c r="H79">
        <v>0.5</v>
      </c>
      <c r="I79">
        <v>1</v>
      </c>
      <c r="J79">
        <v>1</v>
      </c>
      <c r="K79">
        <f t="shared" si="2"/>
        <v>262</v>
      </c>
      <c r="L79">
        <v>23</v>
      </c>
      <c r="M79">
        <v>0</v>
      </c>
      <c r="N79" t="s">
        <v>81</v>
      </c>
      <c r="O79">
        <v>35</v>
      </c>
    </row>
    <row r="80" spans="1:15" x14ac:dyDescent="0.3">
      <c r="A80" s="2">
        <v>43502</v>
      </c>
      <c r="B80" t="s">
        <v>12</v>
      </c>
      <c r="C80">
        <v>2016</v>
      </c>
      <c r="D80" t="s">
        <v>312</v>
      </c>
      <c r="E80">
        <v>4</v>
      </c>
      <c r="F80" t="s">
        <v>39</v>
      </c>
      <c r="H80">
        <v>0.5</v>
      </c>
      <c r="I80">
        <v>1</v>
      </c>
      <c r="J80">
        <v>1</v>
      </c>
      <c r="K80">
        <f t="shared" si="2"/>
        <v>262</v>
      </c>
      <c r="L80">
        <v>23</v>
      </c>
      <c r="M80">
        <v>0</v>
      </c>
      <c r="N80" t="s">
        <v>81</v>
      </c>
      <c r="O80">
        <v>38</v>
      </c>
    </row>
    <row r="81" spans="1:15" x14ac:dyDescent="0.3">
      <c r="A81" s="2">
        <v>43502</v>
      </c>
      <c r="B81" t="s">
        <v>12</v>
      </c>
      <c r="C81">
        <v>2016</v>
      </c>
      <c r="D81" t="s">
        <v>312</v>
      </c>
      <c r="E81">
        <v>4</v>
      </c>
      <c r="F81" t="s">
        <v>39</v>
      </c>
      <c r="H81">
        <v>0.5</v>
      </c>
      <c r="I81">
        <v>1</v>
      </c>
      <c r="J81">
        <v>1</v>
      </c>
      <c r="K81">
        <f t="shared" si="2"/>
        <v>262</v>
      </c>
      <c r="L81">
        <v>23</v>
      </c>
      <c r="M81">
        <v>0</v>
      </c>
      <c r="N81" t="s">
        <v>81</v>
      </c>
      <c r="O81">
        <v>28</v>
      </c>
    </row>
    <row r="82" spans="1:15" x14ac:dyDescent="0.3">
      <c r="A82" s="2">
        <v>43502</v>
      </c>
      <c r="B82" t="s">
        <v>12</v>
      </c>
      <c r="C82">
        <v>2016</v>
      </c>
      <c r="D82" t="s">
        <v>312</v>
      </c>
      <c r="E82">
        <v>4</v>
      </c>
      <c r="F82" t="s">
        <v>39</v>
      </c>
      <c r="H82">
        <v>0.5</v>
      </c>
      <c r="I82">
        <v>1</v>
      </c>
      <c r="J82">
        <v>1</v>
      </c>
      <c r="K82">
        <f t="shared" si="2"/>
        <v>262</v>
      </c>
      <c r="L82">
        <v>23</v>
      </c>
      <c r="M82">
        <v>0</v>
      </c>
      <c r="N82" t="s">
        <v>81</v>
      </c>
      <c r="O82">
        <v>28</v>
      </c>
    </row>
    <row r="83" spans="1:15" x14ac:dyDescent="0.3">
      <c r="A83" s="2">
        <v>43502</v>
      </c>
      <c r="B83" t="s">
        <v>12</v>
      </c>
      <c r="C83">
        <v>2016</v>
      </c>
      <c r="D83" t="s">
        <v>312</v>
      </c>
      <c r="E83">
        <v>4</v>
      </c>
      <c r="F83" t="s">
        <v>39</v>
      </c>
      <c r="H83">
        <v>0.5</v>
      </c>
      <c r="I83">
        <v>1</v>
      </c>
      <c r="J83">
        <v>1</v>
      </c>
      <c r="K83">
        <f t="shared" si="2"/>
        <v>262</v>
      </c>
      <c r="L83">
        <v>23</v>
      </c>
      <c r="M83">
        <v>0</v>
      </c>
      <c r="N83" t="s">
        <v>81</v>
      </c>
      <c r="O83">
        <v>29</v>
      </c>
    </row>
    <row r="84" spans="1:15" x14ac:dyDescent="0.3">
      <c r="A84" s="2">
        <v>43502</v>
      </c>
      <c r="B84" t="s">
        <v>12</v>
      </c>
      <c r="C84">
        <v>2016</v>
      </c>
      <c r="D84" t="s">
        <v>312</v>
      </c>
      <c r="E84">
        <v>4</v>
      </c>
      <c r="F84" t="s">
        <v>39</v>
      </c>
      <c r="H84">
        <v>0.5</v>
      </c>
      <c r="I84">
        <v>1</v>
      </c>
      <c r="J84">
        <v>1</v>
      </c>
      <c r="K84">
        <f t="shared" si="2"/>
        <v>262</v>
      </c>
      <c r="L84">
        <v>23</v>
      </c>
      <c r="M84">
        <v>0</v>
      </c>
      <c r="N84" t="s">
        <v>81</v>
      </c>
      <c r="O84">
        <v>30</v>
      </c>
    </row>
    <row r="85" spans="1:15" x14ac:dyDescent="0.3">
      <c r="A85" s="2">
        <v>43502</v>
      </c>
      <c r="B85" t="s">
        <v>12</v>
      </c>
      <c r="C85">
        <v>2016</v>
      </c>
      <c r="D85" t="s">
        <v>312</v>
      </c>
      <c r="E85">
        <v>4</v>
      </c>
      <c r="F85" t="s">
        <v>39</v>
      </c>
      <c r="H85">
        <v>0.5</v>
      </c>
      <c r="I85">
        <v>1</v>
      </c>
      <c r="J85">
        <v>1</v>
      </c>
      <c r="K85">
        <f t="shared" si="2"/>
        <v>262</v>
      </c>
      <c r="L85">
        <v>23</v>
      </c>
      <c r="M85">
        <v>0</v>
      </c>
      <c r="N85" t="s">
        <v>81</v>
      </c>
      <c r="O85">
        <v>32</v>
      </c>
    </row>
    <row r="86" spans="1:15" x14ac:dyDescent="0.3">
      <c r="A86" s="2">
        <v>43502</v>
      </c>
      <c r="B86" t="s">
        <v>12</v>
      </c>
      <c r="C86">
        <v>2016</v>
      </c>
      <c r="D86" t="s">
        <v>312</v>
      </c>
      <c r="E86">
        <v>4</v>
      </c>
      <c r="F86" t="s">
        <v>39</v>
      </c>
      <c r="H86">
        <v>0.5</v>
      </c>
      <c r="I86">
        <v>1</v>
      </c>
      <c r="J86">
        <v>1</v>
      </c>
      <c r="K86">
        <f t="shared" si="2"/>
        <v>262</v>
      </c>
      <c r="L86">
        <v>23</v>
      </c>
      <c r="M86">
        <v>0</v>
      </c>
      <c r="N86" t="s">
        <v>81</v>
      </c>
      <c r="O86">
        <v>28</v>
      </c>
    </row>
    <row r="87" spans="1:15" x14ac:dyDescent="0.3">
      <c r="A87" s="2">
        <v>43502</v>
      </c>
      <c r="B87" t="s">
        <v>12</v>
      </c>
      <c r="C87">
        <v>2016</v>
      </c>
      <c r="D87" t="s">
        <v>312</v>
      </c>
      <c r="E87">
        <v>4</v>
      </c>
      <c r="F87" t="s">
        <v>39</v>
      </c>
      <c r="H87">
        <v>0.5</v>
      </c>
      <c r="I87">
        <v>1</v>
      </c>
      <c r="J87">
        <v>1</v>
      </c>
      <c r="K87">
        <f t="shared" si="2"/>
        <v>262</v>
      </c>
      <c r="L87">
        <v>23</v>
      </c>
      <c r="M87">
        <v>0</v>
      </c>
      <c r="N87" t="s">
        <v>81</v>
      </c>
      <c r="O87">
        <v>37</v>
      </c>
    </row>
    <row r="88" spans="1:15" x14ac:dyDescent="0.3">
      <c r="A88" s="2">
        <v>43502</v>
      </c>
      <c r="B88" t="s">
        <v>12</v>
      </c>
      <c r="C88">
        <v>2016</v>
      </c>
      <c r="D88" t="s">
        <v>312</v>
      </c>
      <c r="E88">
        <v>4</v>
      </c>
      <c r="F88" t="s">
        <v>39</v>
      </c>
      <c r="H88">
        <v>0.5</v>
      </c>
      <c r="I88">
        <v>1</v>
      </c>
      <c r="J88">
        <v>1</v>
      </c>
      <c r="K88">
        <f t="shared" si="2"/>
        <v>262</v>
      </c>
      <c r="L88">
        <v>23</v>
      </c>
      <c r="M88">
        <v>0</v>
      </c>
      <c r="N88" t="s">
        <v>81</v>
      </c>
      <c r="O88">
        <v>25</v>
      </c>
    </row>
    <row r="89" spans="1:15" x14ac:dyDescent="0.3">
      <c r="A89" s="2">
        <v>43502</v>
      </c>
      <c r="B89" t="s">
        <v>12</v>
      </c>
      <c r="C89">
        <v>2016</v>
      </c>
      <c r="D89" t="s">
        <v>312</v>
      </c>
      <c r="E89">
        <v>4</v>
      </c>
      <c r="F89" t="s">
        <v>39</v>
      </c>
      <c r="H89">
        <v>0.5</v>
      </c>
      <c r="I89">
        <v>1</v>
      </c>
      <c r="J89">
        <v>1</v>
      </c>
      <c r="K89">
        <f t="shared" si="2"/>
        <v>262</v>
      </c>
      <c r="L89">
        <v>23</v>
      </c>
      <c r="M89">
        <v>0</v>
      </c>
      <c r="N89" t="s">
        <v>81</v>
      </c>
      <c r="O89">
        <v>35</v>
      </c>
    </row>
    <row r="90" spans="1:15" x14ac:dyDescent="0.3">
      <c r="A90" s="2">
        <v>43502</v>
      </c>
      <c r="B90" t="s">
        <v>12</v>
      </c>
      <c r="C90">
        <v>2016</v>
      </c>
      <c r="D90" t="s">
        <v>312</v>
      </c>
      <c r="E90">
        <v>4</v>
      </c>
      <c r="F90" t="s">
        <v>39</v>
      </c>
      <c r="H90">
        <v>0.5</v>
      </c>
      <c r="I90">
        <v>1</v>
      </c>
      <c r="J90">
        <v>1</v>
      </c>
      <c r="K90">
        <f t="shared" si="2"/>
        <v>262</v>
      </c>
      <c r="L90">
        <v>23</v>
      </c>
      <c r="M90">
        <v>0</v>
      </c>
      <c r="N90" t="s">
        <v>81</v>
      </c>
      <c r="O90">
        <v>35</v>
      </c>
    </row>
    <row r="91" spans="1:15" x14ac:dyDescent="0.3">
      <c r="A91" s="2">
        <v>43502</v>
      </c>
      <c r="B91" t="s">
        <v>12</v>
      </c>
      <c r="C91">
        <v>2016</v>
      </c>
      <c r="D91" t="s">
        <v>312</v>
      </c>
      <c r="E91">
        <v>4</v>
      </c>
      <c r="F91" t="s">
        <v>39</v>
      </c>
      <c r="H91">
        <v>0.5</v>
      </c>
      <c r="I91">
        <v>1</v>
      </c>
      <c r="J91">
        <v>1</v>
      </c>
      <c r="K91">
        <f t="shared" si="2"/>
        <v>262</v>
      </c>
      <c r="L91">
        <v>23</v>
      </c>
      <c r="M91">
        <v>0</v>
      </c>
      <c r="N91" t="s">
        <v>81</v>
      </c>
      <c r="O91">
        <v>22</v>
      </c>
    </row>
    <row r="92" spans="1:15" x14ac:dyDescent="0.3">
      <c r="A92" s="2">
        <v>43502</v>
      </c>
      <c r="B92" t="s">
        <v>12</v>
      </c>
      <c r="C92">
        <v>2016</v>
      </c>
      <c r="D92" t="s">
        <v>312</v>
      </c>
      <c r="E92">
        <v>4</v>
      </c>
      <c r="F92" t="s">
        <v>39</v>
      </c>
      <c r="H92">
        <v>0.5</v>
      </c>
      <c r="I92">
        <v>1</v>
      </c>
      <c r="J92">
        <v>1</v>
      </c>
      <c r="K92">
        <f t="shared" si="2"/>
        <v>262</v>
      </c>
      <c r="L92">
        <v>23</v>
      </c>
      <c r="M92">
        <v>0</v>
      </c>
      <c r="N92" t="s">
        <v>81</v>
      </c>
      <c r="O92">
        <v>26</v>
      </c>
    </row>
    <row r="93" spans="1:15" x14ac:dyDescent="0.3">
      <c r="A93" s="2">
        <v>43502</v>
      </c>
      <c r="B93" t="s">
        <v>12</v>
      </c>
      <c r="C93">
        <v>2016</v>
      </c>
      <c r="D93" t="s">
        <v>312</v>
      </c>
      <c r="E93">
        <v>4</v>
      </c>
      <c r="F93" t="s">
        <v>39</v>
      </c>
      <c r="H93">
        <v>0.5</v>
      </c>
      <c r="I93">
        <v>1</v>
      </c>
      <c r="J93">
        <v>1</v>
      </c>
      <c r="K93">
        <f t="shared" si="2"/>
        <v>262</v>
      </c>
      <c r="L93">
        <v>23</v>
      </c>
      <c r="M93">
        <v>0</v>
      </c>
      <c r="N93" t="s">
        <v>81</v>
      </c>
      <c r="O93">
        <v>37</v>
      </c>
    </row>
    <row r="94" spans="1:15" x14ac:dyDescent="0.3">
      <c r="A94" s="2">
        <v>43502</v>
      </c>
      <c r="B94" t="s">
        <v>12</v>
      </c>
      <c r="C94">
        <v>2016</v>
      </c>
      <c r="D94" t="s">
        <v>312</v>
      </c>
      <c r="E94">
        <v>4</v>
      </c>
      <c r="F94" t="s">
        <v>39</v>
      </c>
      <c r="H94">
        <v>0.5</v>
      </c>
      <c r="I94">
        <v>1</v>
      </c>
      <c r="J94">
        <v>1</v>
      </c>
      <c r="K94">
        <f t="shared" si="2"/>
        <v>262</v>
      </c>
      <c r="L94">
        <v>23</v>
      </c>
      <c r="M94">
        <v>0</v>
      </c>
      <c r="N94" t="s">
        <v>81</v>
      </c>
      <c r="O94">
        <v>25</v>
      </c>
    </row>
    <row r="95" spans="1:15" x14ac:dyDescent="0.3">
      <c r="A95" s="2">
        <v>43502</v>
      </c>
      <c r="B95" t="s">
        <v>12</v>
      </c>
      <c r="C95">
        <v>2016</v>
      </c>
      <c r="D95" t="s">
        <v>312</v>
      </c>
      <c r="E95">
        <v>4</v>
      </c>
      <c r="F95" t="s">
        <v>39</v>
      </c>
      <c r="H95">
        <v>0.5</v>
      </c>
      <c r="I95">
        <v>1</v>
      </c>
      <c r="J95">
        <v>1</v>
      </c>
      <c r="K95">
        <f t="shared" si="2"/>
        <v>262</v>
      </c>
      <c r="L95">
        <v>23</v>
      </c>
      <c r="M95">
        <v>0</v>
      </c>
      <c r="N95" t="s">
        <v>81</v>
      </c>
      <c r="O95">
        <v>27</v>
      </c>
    </row>
    <row r="96" spans="1:15" x14ac:dyDescent="0.3">
      <c r="A96" s="2">
        <v>43502</v>
      </c>
      <c r="B96" t="s">
        <v>12</v>
      </c>
      <c r="C96">
        <v>2016</v>
      </c>
      <c r="D96" t="s">
        <v>312</v>
      </c>
      <c r="E96">
        <v>4</v>
      </c>
      <c r="F96" t="s">
        <v>39</v>
      </c>
      <c r="H96">
        <v>0.5</v>
      </c>
      <c r="I96">
        <v>1</v>
      </c>
      <c r="J96">
        <v>1</v>
      </c>
      <c r="K96">
        <f t="shared" si="2"/>
        <v>262</v>
      </c>
      <c r="L96">
        <v>23</v>
      </c>
      <c r="M96">
        <v>0</v>
      </c>
      <c r="N96" t="s">
        <v>81</v>
      </c>
      <c r="O96">
        <v>34</v>
      </c>
    </row>
    <row r="97" spans="1:15" x14ac:dyDescent="0.3">
      <c r="A97" s="2">
        <v>43502</v>
      </c>
      <c r="B97" t="s">
        <v>12</v>
      </c>
      <c r="C97">
        <v>2016</v>
      </c>
      <c r="D97" t="s">
        <v>312</v>
      </c>
      <c r="E97">
        <v>4</v>
      </c>
      <c r="F97" t="s">
        <v>39</v>
      </c>
      <c r="H97">
        <v>0.5</v>
      </c>
      <c r="I97">
        <v>1</v>
      </c>
      <c r="J97">
        <v>1</v>
      </c>
      <c r="K97">
        <f t="shared" si="2"/>
        <v>262</v>
      </c>
      <c r="L97">
        <v>23</v>
      </c>
      <c r="M97">
        <v>0</v>
      </c>
      <c r="N97" t="s">
        <v>81</v>
      </c>
      <c r="O97">
        <v>41</v>
      </c>
    </row>
    <row r="98" spans="1:15" x14ac:dyDescent="0.3">
      <c r="A98" s="2">
        <v>43502</v>
      </c>
      <c r="B98" t="s">
        <v>12</v>
      </c>
      <c r="C98">
        <v>2016</v>
      </c>
      <c r="D98" t="s">
        <v>312</v>
      </c>
      <c r="E98">
        <v>4</v>
      </c>
      <c r="F98" t="s">
        <v>39</v>
      </c>
      <c r="H98">
        <v>0.5</v>
      </c>
      <c r="I98">
        <v>1</v>
      </c>
      <c r="J98">
        <v>1</v>
      </c>
      <c r="K98">
        <f t="shared" si="2"/>
        <v>262</v>
      </c>
      <c r="L98">
        <v>23</v>
      </c>
      <c r="M98">
        <v>0</v>
      </c>
      <c r="N98" t="s">
        <v>81</v>
      </c>
      <c r="O98">
        <v>39</v>
      </c>
    </row>
    <row r="99" spans="1:15" x14ac:dyDescent="0.3">
      <c r="A99" s="2">
        <v>43502</v>
      </c>
      <c r="B99" t="s">
        <v>12</v>
      </c>
      <c r="C99">
        <v>2016</v>
      </c>
      <c r="D99" t="s">
        <v>312</v>
      </c>
      <c r="E99">
        <v>4</v>
      </c>
      <c r="F99" t="s">
        <v>39</v>
      </c>
      <c r="H99">
        <v>0.5</v>
      </c>
      <c r="I99">
        <v>1</v>
      </c>
      <c r="J99">
        <v>1</v>
      </c>
      <c r="K99">
        <f t="shared" si="2"/>
        <v>262</v>
      </c>
      <c r="L99">
        <v>23</v>
      </c>
      <c r="M99">
        <v>0</v>
      </c>
      <c r="N99" t="s">
        <v>81</v>
      </c>
      <c r="O99">
        <v>23</v>
      </c>
    </row>
    <row r="100" spans="1:15" x14ac:dyDescent="0.3">
      <c r="A100" s="2">
        <v>43502</v>
      </c>
      <c r="B100" t="s">
        <v>12</v>
      </c>
      <c r="C100">
        <v>2016</v>
      </c>
      <c r="D100" t="s">
        <v>312</v>
      </c>
      <c r="E100">
        <v>4</v>
      </c>
      <c r="F100" t="s">
        <v>39</v>
      </c>
      <c r="H100">
        <v>0.5</v>
      </c>
      <c r="I100">
        <v>1</v>
      </c>
      <c r="J100">
        <v>1</v>
      </c>
      <c r="K100">
        <f t="shared" si="2"/>
        <v>262</v>
      </c>
      <c r="L100">
        <v>23</v>
      </c>
      <c r="M100">
        <v>0</v>
      </c>
      <c r="N100" t="s">
        <v>81</v>
      </c>
      <c r="O100">
        <v>41</v>
      </c>
    </row>
    <row r="101" spans="1:15" x14ac:dyDescent="0.3">
      <c r="A101" s="2">
        <v>43502</v>
      </c>
      <c r="B101" t="s">
        <v>12</v>
      </c>
      <c r="C101">
        <v>2016</v>
      </c>
      <c r="D101" t="s">
        <v>312</v>
      </c>
      <c r="E101">
        <v>4</v>
      </c>
      <c r="F101" t="s">
        <v>39</v>
      </c>
      <c r="H101">
        <v>0.5</v>
      </c>
      <c r="I101">
        <v>1</v>
      </c>
      <c r="J101">
        <v>1</v>
      </c>
      <c r="K101">
        <f t="shared" si="2"/>
        <v>262</v>
      </c>
      <c r="L101">
        <v>23</v>
      </c>
      <c r="M101">
        <v>0</v>
      </c>
      <c r="N101" t="s">
        <v>81</v>
      </c>
      <c r="O101">
        <v>34</v>
      </c>
    </row>
    <row r="102" spans="1:15" x14ac:dyDescent="0.3">
      <c r="A102" s="2">
        <v>43502</v>
      </c>
      <c r="B102" t="s">
        <v>12</v>
      </c>
      <c r="C102">
        <v>2016</v>
      </c>
      <c r="D102" t="s">
        <v>312</v>
      </c>
      <c r="E102">
        <v>5</v>
      </c>
      <c r="F102" t="s">
        <v>39</v>
      </c>
      <c r="H102">
        <v>0.5</v>
      </c>
      <c r="I102">
        <v>3</v>
      </c>
      <c r="J102">
        <v>41</v>
      </c>
      <c r="K102">
        <f>189+195</f>
        <v>384</v>
      </c>
      <c r="L102">
        <v>19</v>
      </c>
      <c r="M102">
        <v>0</v>
      </c>
      <c r="N102" t="s">
        <v>43</v>
      </c>
      <c r="O102">
        <v>23</v>
      </c>
    </row>
    <row r="103" spans="1:15" x14ac:dyDescent="0.3">
      <c r="A103" s="2">
        <v>43502</v>
      </c>
      <c r="B103" t="s">
        <v>12</v>
      </c>
      <c r="C103">
        <v>2016</v>
      </c>
      <c r="D103" t="s">
        <v>312</v>
      </c>
      <c r="E103">
        <v>5</v>
      </c>
      <c r="F103" t="s">
        <v>39</v>
      </c>
      <c r="H103">
        <v>0.5</v>
      </c>
      <c r="I103">
        <v>3</v>
      </c>
      <c r="J103">
        <v>41</v>
      </c>
      <c r="K103">
        <f t="shared" ref="K103:K126" si="3">189+195</f>
        <v>384</v>
      </c>
      <c r="L103">
        <v>19</v>
      </c>
      <c r="M103">
        <v>0</v>
      </c>
      <c r="N103" t="s">
        <v>43</v>
      </c>
      <c r="O103">
        <v>43</v>
      </c>
    </row>
    <row r="104" spans="1:15" x14ac:dyDescent="0.3">
      <c r="A104" s="2">
        <v>43502</v>
      </c>
      <c r="B104" t="s">
        <v>12</v>
      </c>
      <c r="C104">
        <v>2016</v>
      </c>
      <c r="D104" t="s">
        <v>312</v>
      </c>
      <c r="E104">
        <v>5</v>
      </c>
      <c r="F104" t="s">
        <v>39</v>
      </c>
      <c r="H104">
        <v>0.5</v>
      </c>
      <c r="I104">
        <v>3</v>
      </c>
      <c r="J104">
        <v>41</v>
      </c>
      <c r="K104">
        <f t="shared" si="3"/>
        <v>384</v>
      </c>
      <c r="L104">
        <v>19</v>
      </c>
      <c r="M104">
        <v>0</v>
      </c>
      <c r="N104" t="s">
        <v>43</v>
      </c>
      <c r="O104">
        <v>27</v>
      </c>
    </row>
    <row r="105" spans="1:15" x14ac:dyDescent="0.3">
      <c r="A105" s="2">
        <v>43502</v>
      </c>
      <c r="B105" t="s">
        <v>12</v>
      </c>
      <c r="C105">
        <v>2016</v>
      </c>
      <c r="D105" t="s">
        <v>312</v>
      </c>
      <c r="E105">
        <v>5</v>
      </c>
      <c r="F105" t="s">
        <v>39</v>
      </c>
      <c r="H105">
        <v>0.5</v>
      </c>
      <c r="I105">
        <v>3</v>
      </c>
      <c r="J105">
        <v>41</v>
      </c>
      <c r="K105">
        <f t="shared" si="3"/>
        <v>384</v>
      </c>
      <c r="L105">
        <v>19</v>
      </c>
      <c r="M105">
        <v>0</v>
      </c>
      <c r="N105" t="s">
        <v>43</v>
      </c>
      <c r="O105">
        <v>36</v>
      </c>
    </row>
    <row r="106" spans="1:15" x14ac:dyDescent="0.3">
      <c r="A106" s="2">
        <v>43502</v>
      </c>
      <c r="B106" t="s">
        <v>12</v>
      </c>
      <c r="C106">
        <v>2016</v>
      </c>
      <c r="D106" t="s">
        <v>312</v>
      </c>
      <c r="E106">
        <v>5</v>
      </c>
      <c r="F106" t="s">
        <v>39</v>
      </c>
      <c r="H106">
        <v>0.5</v>
      </c>
      <c r="I106">
        <v>3</v>
      </c>
      <c r="J106">
        <v>41</v>
      </c>
      <c r="K106">
        <f t="shared" si="3"/>
        <v>384</v>
      </c>
      <c r="L106">
        <v>19</v>
      </c>
      <c r="M106">
        <v>0</v>
      </c>
      <c r="N106" t="s">
        <v>43</v>
      </c>
      <c r="O106">
        <v>22</v>
      </c>
    </row>
    <row r="107" spans="1:15" x14ac:dyDescent="0.3">
      <c r="A107" s="2">
        <v>43502</v>
      </c>
      <c r="B107" t="s">
        <v>12</v>
      </c>
      <c r="C107">
        <v>2016</v>
      </c>
      <c r="D107" t="s">
        <v>312</v>
      </c>
      <c r="E107">
        <v>5</v>
      </c>
      <c r="F107" t="s">
        <v>39</v>
      </c>
      <c r="H107">
        <v>0.5</v>
      </c>
      <c r="I107">
        <v>3</v>
      </c>
      <c r="J107">
        <v>41</v>
      </c>
      <c r="K107">
        <f t="shared" si="3"/>
        <v>384</v>
      </c>
      <c r="L107">
        <v>19</v>
      </c>
      <c r="M107">
        <v>0</v>
      </c>
      <c r="N107" t="s">
        <v>43</v>
      </c>
      <c r="O107">
        <v>34</v>
      </c>
    </row>
    <row r="108" spans="1:15" x14ac:dyDescent="0.3">
      <c r="A108" s="2">
        <v>43502</v>
      </c>
      <c r="B108" t="s">
        <v>12</v>
      </c>
      <c r="C108">
        <v>2016</v>
      </c>
      <c r="D108" t="s">
        <v>312</v>
      </c>
      <c r="E108">
        <v>5</v>
      </c>
      <c r="F108" t="s">
        <v>39</v>
      </c>
      <c r="H108">
        <v>0.5</v>
      </c>
      <c r="I108">
        <v>3</v>
      </c>
      <c r="J108">
        <v>41</v>
      </c>
      <c r="K108">
        <f t="shared" si="3"/>
        <v>384</v>
      </c>
      <c r="L108">
        <v>19</v>
      </c>
      <c r="M108">
        <v>0</v>
      </c>
      <c r="N108" t="s">
        <v>43</v>
      </c>
      <c r="O108">
        <v>32</v>
      </c>
    </row>
    <row r="109" spans="1:15" x14ac:dyDescent="0.3">
      <c r="A109" s="2">
        <v>43502</v>
      </c>
      <c r="B109" t="s">
        <v>12</v>
      </c>
      <c r="C109">
        <v>2016</v>
      </c>
      <c r="D109" t="s">
        <v>312</v>
      </c>
      <c r="E109">
        <v>5</v>
      </c>
      <c r="F109" t="s">
        <v>39</v>
      </c>
      <c r="H109">
        <v>0.5</v>
      </c>
      <c r="I109">
        <v>3</v>
      </c>
      <c r="J109">
        <v>41</v>
      </c>
      <c r="K109">
        <f t="shared" si="3"/>
        <v>384</v>
      </c>
      <c r="L109">
        <v>19</v>
      </c>
      <c r="M109">
        <v>0</v>
      </c>
      <c r="N109" t="s">
        <v>43</v>
      </c>
      <c r="O109">
        <v>35</v>
      </c>
    </row>
    <row r="110" spans="1:15" x14ac:dyDescent="0.3">
      <c r="A110" s="2">
        <v>43502</v>
      </c>
      <c r="B110" t="s">
        <v>12</v>
      </c>
      <c r="C110">
        <v>2016</v>
      </c>
      <c r="D110" t="s">
        <v>312</v>
      </c>
      <c r="E110">
        <v>5</v>
      </c>
      <c r="F110" t="s">
        <v>39</v>
      </c>
      <c r="H110">
        <v>0.5</v>
      </c>
      <c r="I110">
        <v>3</v>
      </c>
      <c r="J110">
        <v>41</v>
      </c>
      <c r="K110">
        <f t="shared" si="3"/>
        <v>384</v>
      </c>
      <c r="L110">
        <v>19</v>
      </c>
      <c r="M110">
        <v>0</v>
      </c>
      <c r="N110" t="s">
        <v>43</v>
      </c>
      <c r="O110">
        <v>31</v>
      </c>
    </row>
    <row r="111" spans="1:15" x14ac:dyDescent="0.3">
      <c r="A111" s="2">
        <v>43502</v>
      </c>
      <c r="B111" t="s">
        <v>12</v>
      </c>
      <c r="C111">
        <v>2016</v>
      </c>
      <c r="D111" t="s">
        <v>312</v>
      </c>
      <c r="E111">
        <v>5</v>
      </c>
      <c r="F111" t="s">
        <v>39</v>
      </c>
      <c r="H111">
        <v>0.5</v>
      </c>
      <c r="I111">
        <v>3</v>
      </c>
      <c r="J111">
        <v>41</v>
      </c>
      <c r="K111">
        <f t="shared" si="3"/>
        <v>384</v>
      </c>
      <c r="L111">
        <v>19</v>
      </c>
      <c r="M111">
        <v>0</v>
      </c>
      <c r="N111" t="s">
        <v>43</v>
      </c>
      <c r="O111">
        <v>25</v>
      </c>
    </row>
    <row r="112" spans="1:15" x14ac:dyDescent="0.3">
      <c r="A112" s="2">
        <v>43502</v>
      </c>
      <c r="B112" t="s">
        <v>12</v>
      </c>
      <c r="C112">
        <v>2016</v>
      </c>
      <c r="D112" t="s">
        <v>312</v>
      </c>
      <c r="E112">
        <v>5</v>
      </c>
      <c r="F112" t="s">
        <v>39</v>
      </c>
      <c r="H112">
        <v>0.5</v>
      </c>
      <c r="I112">
        <v>3</v>
      </c>
      <c r="J112">
        <v>41</v>
      </c>
      <c r="K112">
        <f t="shared" si="3"/>
        <v>384</v>
      </c>
      <c r="L112">
        <v>19</v>
      </c>
      <c r="M112">
        <v>0</v>
      </c>
      <c r="N112" t="s">
        <v>43</v>
      </c>
      <c r="O112">
        <v>23</v>
      </c>
    </row>
    <row r="113" spans="1:15" x14ac:dyDescent="0.3">
      <c r="A113" s="2">
        <v>43502</v>
      </c>
      <c r="B113" t="s">
        <v>12</v>
      </c>
      <c r="C113">
        <v>2016</v>
      </c>
      <c r="D113" t="s">
        <v>312</v>
      </c>
      <c r="E113">
        <v>5</v>
      </c>
      <c r="F113" t="s">
        <v>39</v>
      </c>
      <c r="H113">
        <v>0.5</v>
      </c>
      <c r="I113">
        <v>3</v>
      </c>
      <c r="J113">
        <v>41</v>
      </c>
      <c r="K113">
        <f t="shared" si="3"/>
        <v>384</v>
      </c>
      <c r="L113">
        <v>19</v>
      </c>
      <c r="M113">
        <v>0</v>
      </c>
      <c r="N113" t="s">
        <v>43</v>
      </c>
      <c r="O113">
        <v>47</v>
      </c>
    </row>
    <row r="114" spans="1:15" x14ac:dyDescent="0.3">
      <c r="A114" s="2">
        <v>43502</v>
      </c>
      <c r="B114" t="s">
        <v>12</v>
      </c>
      <c r="C114">
        <v>2016</v>
      </c>
      <c r="D114" t="s">
        <v>312</v>
      </c>
      <c r="E114">
        <v>5</v>
      </c>
      <c r="F114" t="s">
        <v>39</v>
      </c>
      <c r="H114">
        <v>0.5</v>
      </c>
      <c r="I114">
        <v>3</v>
      </c>
      <c r="J114">
        <v>41</v>
      </c>
      <c r="K114">
        <f t="shared" si="3"/>
        <v>384</v>
      </c>
      <c r="L114">
        <v>19</v>
      </c>
      <c r="M114">
        <v>0</v>
      </c>
      <c r="N114" t="s">
        <v>43</v>
      </c>
      <c r="O114">
        <v>32</v>
      </c>
    </row>
    <row r="115" spans="1:15" x14ac:dyDescent="0.3">
      <c r="A115" s="2">
        <v>43502</v>
      </c>
      <c r="B115" t="s">
        <v>12</v>
      </c>
      <c r="C115">
        <v>2016</v>
      </c>
      <c r="D115" t="s">
        <v>312</v>
      </c>
      <c r="E115">
        <v>5</v>
      </c>
      <c r="F115" t="s">
        <v>39</v>
      </c>
      <c r="H115">
        <v>0.5</v>
      </c>
      <c r="I115">
        <v>3</v>
      </c>
      <c r="J115">
        <v>41</v>
      </c>
      <c r="K115">
        <f t="shared" si="3"/>
        <v>384</v>
      </c>
      <c r="L115">
        <v>19</v>
      </c>
      <c r="M115">
        <v>0</v>
      </c>
      <c r="N115" t="s">
        <v>43</v>
      </c>
      <c r="O115">
        <v>29</v>
      </c>
    </row>
    <row r="116" spans="1:15" x14ac:dyDescent="0.3">
      <c r="A116" s="2">
        <v>43502</v>
      </c>
      <c r="B116" t="s">
        <v>12</v>
      </c>
      <c r="C116">
        <v>2016</v>
      </c>
      <c r="D116" t="s">
        <v>312</v>
      </c>
      <c r="E116">
        <v>5</v>
      </c>
      <c r="F116" t="s">
        <v>39</v>
      </c>
      <c r="H116">
        <v>0.5</v>
      </c>
      <c r="I116">
        <v>3</v>
      </c>
      <c r="J116">
        <v>41</v>
      </c>
      <c r="K116">
        <f t="shared" si="3"/>
        <v>384</v>
      </c>
      <c r="L116">
        <v>19</v>
      </c>
      <c r="M116">
        <v>0</v>
      </c>
      <c r="N116" t="s">
        <v>43</v>
      </c>
      <c r="O116">
        <v>20</v>
      </c>
    </row>
    <row r="117" spans="1:15" x14ac:dyDescent="0.3">
      <c r="A117" s="2">
        <v>43502</v>
      </c>
      <c r="B117" t="s">
        <v>12</v>
      </c>
      <c r="C117">
        <v>2016</v>
      </c>
      <c r="D117" t="s">
        <v>312</v>
      </c>
      <c r="E117">
        <v>5</v>
      </c>
      <c r="F117" t="s">
        <v>39</v>
      </c>
      <c r="H117">
        <v>0.5</v>
      </c>
      <c r="I117">
        <v>3</v>
      </c>
      <c r="J117">
        <v>41</v>
      </c>
      <c r="K117">
        <f t="shared" si="3"/>
        <v>384</v>
      </c>
      <c r="L117">
        <v>19</v>
      </c>
      <c r="M117">
        <v>0</v>
      </c>
      <c r="N117" t="s">
        <v>43</v>
      </c>
      <c r="O117">
        <v>32</v>
      </c>
    </row>
    <row r="118" spans="1:15" x14ac:dyDescent="0.3">
      <c r="A118" s="2">
        <v>43502</v>
      </c>
      <c r="B118" t="s">
        <v>12</v>
      </c>
      <c r="C118">
        <v>2016</v>
      </c>
      <c r="D118" t="s">
        <v>312</v>
      </c>
      <c r="E118">
        <v>5</v>
      </c>
      <c r="F118" t="s">
        <v>39</v>
      </c>
      <c r="H118">
        <v>0.5</v>
      </c>
      <c r="I118">
        <v>3</v>
      </c>
      <c r="J118">
        <v>41</v>
      </c>
      <c r="K118">
        <f t="shared" si="3"/>
        <v>384</v>
      </c>
      <c r="L118">
        <v>19</v>
      </c>
      <c r="M118">
        <v>0</v>
      </c>
      <c r="N118" t="s">
        <v>43</v>
      </c>
      <c r="O118">
        <v>35</v>
      </c>
    </row>
    <row r="119" spans="1:15" x14ac:dyDescent="0.3">
      <c r="A119" s="2">
        <v>43502</v>
      </c>
      <c r="B119" t="s">
        <v>12</v>
      </c>
      <c r="C119">
        <v>2016</v>
      </c>
      <c r="D119" t="s">
        <v>312</v>
      </c>
      <c r="E119">
        <v>5</v>
      </c>
      <c r="F119" t="s">
        <v>39</v>
      </c>
      <c r="H119">
        <v>0.5</v>
      </c>
      <c r="I119">
        <v>3</v>
      </c>
      <c r="J119">
        <v>41</v>
      </c>
      <c r="K119">
        <f t="shared" si="3"/>
        <v>384</v>
      </c>
      <c r="L119">
        <v>19</v>
      </c>
      <c r="M119">
        <v>0</v>
      </c>
      <c r="N119" t="s">
        <v>43</v>
      </c>
      <c r="O119">
        <v>41</v>
      </c>
    </row>
    <row r="120" spans="1:15" x14ac:dyDescent="0.3">
      <c r="A120" s="2">
        <v>43502</v>
      </c>
      <c r="B120" t="s">
        <v>12</v>
      </c>
      <c r="C120">
        <v>2016</v>
      </c>
      <c r="D120" t="s">
        <v>312</v>
      </c>
      <c r="E120">
        <v>5</v>
      </c>
      <c r="F120" t="s">
        <v>39</v>
      </c>
      <c r="H120">
        <v>0.5</v>
      </c>
      <c r="I120">
        <v>3</v>
      </c>
      <c r="J120">
        <v>41</v>
      </c>
      <c r="K120">
        <f t="shared" si="3"/>
        <v>384</v>
      </c>
      <c r="L120">
        <v>19</v>
      </c>
      <c r="M120">
        <v>0</v>
      </c>
      <c r="N120" t="s">
        <v>43</v>
      </c>
      <c r="O120">
        <v>35</v>
      </c>
    </row>
    <row r="121" spans="1:15" x14ac:dyDescent="0.3">
      <c r="A121" s="2">
        <v>43502</v>
      </c>
      <c r="B121" t="s">
        <v>12</v>
      </c>
      <c r="C121">
        <v>2016</v>
      </c>
      <c r="D121" t="s">
        <v>312</v>
      </c>
      <c r="E121">
        <v>5</v>
      </c>
      <c r="F121" t="s">
        <v>39</v>
      </c>
      <c r="H121">
        <v>0.5</v>
      </c>
      <c r="I121">
        <v>3</v>
      </c>
      <c r="J121">
        <v>41</v>
      </c>
      <c r="K121">
        <f t="shared" si="3"/>
        <v>384</v>
      </c>
      <c r="L121">
        <v>19</v>
      </c>
      <c r="M121">
        <v>0</v>
      </c>
      <c r="N121" t="s">
        <v>43</v>
      </c>
      <c r="O121">
        <v>30</v>
      </c>
    </row>
    <row r="122" spans="1:15" x14ac:dyDescent="0.3">
      <c r="A122" s="2">
        <v>43502</v>
      </c>
      <c r="B122" t="s">
        <v>12</v>
      </c>
      <c r="C122">
        <v>2016</v>
      </c>
      <c r="D122" t="s">
        <v>312</v>
      </c>
      <c r="E122">
        <v>5</v>
      </c>
      <c r="F122" t="s">
        <v>39</v>
      </c>
      <c r="H122">
        <v>0.5</v>
      </c>
      <c r="I122">
        <v>3</v>
      </c>
      <c r="J122">
        <v>41</v>
      </c>
      <c r="K122">
        <f t="shared" si="3"/>
        <v>384</v>
      </c>
      <c r="L122">
        <v>19</v>
      </c>
      <c r="M122">
        <v>0</v>
      </c>
      <c r="N122" t="s">
        <v>43</v>
      </c>
      <c r="O122">
        <v>40</v>
      </c>
    </row>
    <row r="123" spans="1:15" x14ac:dyDescent="0.3">
      <c r="A123" s="2">
        <v>43502</v>
      </c>
      <c r="B123" t="s">
        <v>12</v>
      </c>
      <c r="C123">
        <v>2016</v>
      </c>
      <c r="D123" t="s">
        <v>312</v>
      </c>
      <c r="E123">
        <v>5</v>
      </c>
      <c r="F123" t="s">
        <v>39</v>
      </c>
      <c r="H123">
        <v>0.5</v>
      </c>
      <c r="I123">
        <v>3</v>
      </c>
      <c r="J123">
        <v>41</v>
      </c>
      <c r="K123">
        <f t="shared" si="3"/>
        <v>384</v>
      </c>
      <c r="L123">
        <v>19</v>
      </c>
      <c r="M123">
        <v>0</v>
      </c>
      <c r="N123" t="s">
        <v>43</v>
      </c>
      <c r="O123">
        <v>27</v>
      </c>
    </row>
    <row r="124" spans="1:15" x14ac:dyDescent="0.3">
      <c r="A124" s="2">
        <v>43502</v>
      </c>
      <c r="B124" t="s">
        <v>12</v>
      </c>
      <c r="C124">
        <v>2016</v>
      </c>
      <c r="D124" t="s">
        <v>312</v>
      </c>
      <c r="E124">
        <v>5</v>
      </c>
      <c r="F124" t="s">
        <v>39</v>
      </c>
      <c r="H124">
        <v>0.5</v>
      </c>
      <c r="I124">
        <v>3</v>
      </c>
      <c r="J124">
        <v>41</v>
      </c>
      <c r="K124">
        <f t="shared" si="3"/>
        <v>384</v>
      </c>
      <c r="L124">
        <v>19</v>
      </c>
      <c r="M124">
        <v>0</v>
      </c>
      <c r="N124" t="s">
        <v>43</v>
      </c>
      <c r="O124">
        <v>25</v>
      </c>
    </row>
    <row r="125" spans="1:15" x14ac:dyDescent="0.3">
      <c r="A125" s="2">
        <v>43502</v>
      </c>
      <c r="B125" t="s">
        <v>12</v>
      </c>
      <c r="C125">
        <v>2016</v>
      </c>
      <c r="D125" t="s">
        <v>312</v>
      </c>
      <c r="E125">
        <v>5</v>
      </c>
      <c r="F125" t="s">
        <v>39</v>
      </c>
      <c r="H125">
        <v>0.5</v>
      </c>
      <c r="I125">
        <v>3</v>
      </c>
      <c r="J125">
        <v>41</v>
      </c>
      <c r="K125">
        <f t="shared" si="3"/>
        <v>384</v>
      </c>
      <c r="L125">
        <v>19</v>
      </c>
      <c r="M125">
        <v>0</v>
      </c>
      <c r="N125" t="s">
        <v>43</v>
      </c>
      <c r="O125">
        <v>40</v>
      </c>
    </row>
    <row r="126" spans="1:15" x14ac:dyDescent="0.3">
      <c r="A126" s="2">
        <v>43502</v>
      </c>
      <c r="B126" t="s">
        <v>12</v>
      </c>
      <c r="C126">
        <v>2016</v>
      </c>
      <c r="D126" t="s">
        <v>312</v>
      </c>
      <c r="E126">
        <v>5</v>
      </c>
      <c r="F126" t="s">
        <v>39</v>
      </c>
      <c r="H126">
        <v>0.5</v>
      </c>
      <c r="I126">
        <v>3</v>
      </c>
      <c r="J126">
        <v>41</v>
      </c>
      <c r="K126">
        <f t="shared" si="3"/>
        <v>384</v>
      </c>
      <c r="L126">
        <v>19</v>
      </c>
      <c r="M126">
        <v>0</v>
      </c>
      <c r="N126" t="s">
        <v>43</v>
      </c>
      <c r="O126">
        <v>40</v>
      </c>
    </row>
    <row r="127" spans="1:15" x14ac:dyDescent="0.3">
      <c r="A127" s="2">
        <v>43502</v>
      </c>
      <c r="B127" t="s">
        <v>12</v>
      </c>
      <c r="C127">
        <v>2016</v>
      </c>
      <c r="D127" t="s">
        <v>312</v>
      </c>
      <c r="E127">
        <v>6</v>
      </c>
      <c r="F127" t="s">
        <v>39</v>
      </c>
      <c r="H127">
        <v>0.5</v>
      </c>
      <c r="I127">
        <v>1</v>
      </c>
      <c r="J127">
        <v>24</v>
      </c>
      <c r="K127">
        <f>343+25</f>
        <v>368</v>
      </c>
      <c r="L127">
        <v>47</v>
      </c>
      <c r="M127">
        <v>0</v>
      </c>
      <c r="N127" t="s">
        <v>44</v>
      </c>
      <c r="O127">
        <v>31</v>
      </c>
    </row>
    <row r="128" spans="1:15" x14ac:dyDescent="0.3">
      <c r="A128" s="2">
        <v>43502</v>
      </c>
      <c r="B128" t="s">
        <v>12</v>
      </c>
      <c r="C128">
        <v>2016</v>
      </c>
      <c r="D128" t="s">
        <v>312</v>
      </c>
      <c r="E128">
        <v>6</v>
      </c>
      <c r="F128" t="s">
        <v>39</v>
      </c>
      <c r="H128">
        <v>0.5</v>
      </c>
      <c r="I128">
        <v>1</v>
      </c>
      <c r="J128">
        <v>24</v>
      </c>
      <c r="K128">
        <f t="shared" ref="K128:K151" si="4">343+25</f>
        <v>368</v>
      </c>
      <c r="L128">
        <v>47</v>
      </c>
      <c r="M128">
        <v>0</v>
      </c>
      <c r="N128" t="s">
        <v>44</v>
      </c>
      <c r="O128">
        <v>34</v>
      </c>
    </row>
    <row r="129" spans="1:15" x14ac:dyDescent="0.3">
      <c r="A129" s="2">
        <v>43502</v>
      </c>
      <c r="B129" t="s">
        <v>12</v>
      </c>
      <c r="C129">
        <v>2016</v>
      </c>
      <c r="D129" t="s">
        <v>312</v>
      </c>
      <c r="E129">
        <v>6</v>
      </c>
      <c r="F129" t="s">
        <v>39</v>
      </c>
      <c r="H129">
        <v>0.5</v>
      </c>
      <c r="I129">
        <v>1</v>
      </c>
      <c r="J129">
        <v>24</v>
      </c>
      <c r="K129">
        <f t="shared" si="4"/>
        <v>368</v>
      </c>
      <c r="L129">
        <v>47</v>
      </c>
      <c r="M129">
        <v>0</v>
      </c>
      <c r="N129" t="s">
        <v>44</v>
      </c>
      <c r="O129">
        <v>35</v>
      </c>
    </row>
    <row r="130" spans="1:15" x14ac:dyDescent="0.3">
      <c r="A130" s="2">
        <v>43502</v>
      </c>
      <c r="B130" t="s">
        <v>12</v>
      </c>
      <c r="C130">
        <v>2016</v>
      </c>
      <c r="D130" t="s">
        <v>312</v>
      </c>
      <c r="E130">
        <v>6</v>
      </c>
      <c r="F130" t="s">
        <v>39</v>
      </c>
      <c r="H130">
        <v>0.5</v>
      </c>
      <c r="I130">
        <v>1</v>
      </c>
      <c r="J130">
        <v>24</v>
      </c>
      <c r="K130">
        <f t="shared" si="4"/>
        <v>368</v>
      </c>
      <c r="L130">
        <v>47</v>
      </c>
      <c r="M130">
        <v>0</v>
      </c>
      <c r="N130" t="s">
        <v>44</v>
      </c>
      <c r="O130">
        <v>29</v>
      </c>
    </row>
    <row r="131" spans="1:15" x14ac:dyDescent="0.3">
      <c r="A131" s="2">
        <v>43502</v>
      </c>
      <c r="B131" t="s">
        <v>12</v>
      </c>
      <c r="C131">
        <v>2016</v>
      </c>
      <c r="D131" t="s">
        <v>312</v>
      </c>
      <c r="E131">
        <v>6</v>
      </c>
      <c r="F131" t="s">
        <v>39</v>
      </c>
      <c r="H131">
        <v>0.5</v>
      </c>
      <c r="I131">
        <v>1</v>
      </c>
      <c r="J131">
        <v>24</v>
      </c>
      <c r="K131">
        <f t="shared" si="4"/>
        <v>368</v>
      </c>
      <c r="L131">
        <v>47</v>
      </c>
      <c r="M131">
        <v>0</v>
      </c>
      <c r="N131" t="s">
        <v>44</v>
      </c>
      <c r="O131">
        <v>37</v>
      </c>
    </row>
    <row r="132" spans="1:15" x14ac:dyDescent="0.3">
      <c r="A132" s="2">
        <v>43502</v>
      </c>
      <c r="B132" t="s">
        <v>12</v>
      </c>
      <c r="C132">
        <v>2016</v>
      </c>
      <c r="D132" t="s">
        <v>312</v>
      </c>
      <c r="E132">
        <v>6</v>
      </c>
      <c r="F132" t="s">
        <v>39</v>
      </c>
      <c r="H132">
        <v>0.5</v>
      </c>
      <c r="I132">
        <v>1</v>
      </c>
      <c r="J132">
        <v>24</v>
      </c>
      <c r="K132">
        <f t="shared" si="4"/>
        <v>368</v>
      </c>
      <c r="L132">
        <v>47</v>
      </c>
      <c r="M132">
        <v>0</v>
      </c>
      <c r="N132" t="s">
        <v>44</v>
      </c>
      <c r="O132">
        <v>24</v>
      </c>
    </row>
    <row r="133" spans="1:15" x14ac:dyDescent="0.3">
      <c r="A133" s="2">
        <v>43502</v>
      </c>
      <c r="B133" t="s">
        <v>12</v>
      </c>
      <c r="C133">
        <v>2016</v>
      </c>
      <c r="D133" t="s">
        <v>312</v>
      </c>
      <c r="E133">
        <v>6</v>
      </c>
      <c r="F133" t="s">
        <v>39</v>
      </c>
      <c r="H133">
        <v>0.5</v>
      </c>
      <c r="I133">
        <v>1</v>
      </c>
      <c r="J133">
        <v>24</v>
      </c>
      <c r="K133">
        <f t="shared" si="4"/>
        <v>368</v>
      </c>
      <c r="L133">
        <v>47</v>
      </c>
      <c r="M133">
        <v>0</v>
      </c>
      <c r="N133" t="s">
        <v>44</v>
      </c>
      <c r="O133">
        <v>30</v>
      </c>
    </row>
    <row r="134" spans="1:15" x14ac:dyDescent="0.3">
      <c r="A134" s="2">
        <v>43502</v>
      </c>
      <c r="B134" t="s">
        <v>12</v>
      </c>
      <c r="C134">
        <v>2016</v>
      </c>
      <c r="D134" t="s">
        <v>312</v>
      </c>
      <c r="E134">
        <v>6</v>
      </c>
      <c r="F134" t="s">
        <v>39</v>
      </c>
      <c r="H134">
        <v>0.5</v>
      </c>
      <c r="I134">
        <v>1</v>
      </c>
      <c r="J134">
        <v>24</v>
      </c>
      <c r="K134">
        <f t="shared" si="4"/>
        <v>368</v>
      </c>
      <c r="L134">
        <v>47</v>
      </c>
      <c r="M134">
        <v>0</v>
      </c>
      <c r="N134" t="s">
        <v>44</v>
      </c>
      <c r="O134">
        <v>35</v>
      </c>
    </row>
    <row r="135" spans="1:15" x14ac:dyDescent="0.3">
      <c r="A135" s="2">
        <v>43502</v>
      </c>
      <c r="B135" t="s">
        <v>12</v>
      </c>
      <c r="C135">
        <v>2016</v>
      </c>
      <c r="D135" t="s">
        <v>312</v>
      </c>
      <c r="E135">
        <v>6</v>
      </c>
      <c r="F135" t="s">
        <v>39</v>
      </c>
      <c r="H135">
        <v>0.5</v>
      </c>
      <c r="I135">
        <v>1</v>
      </c>
      <c r="J135">
        <v>24</v>
      </c>
      <c r="K135">
        <f t="shared" si="4"/>
        <v>368</v>
      </c>
      <c r="L135">
        <v>47</v>
      </c>
      <c r="M135">
        <v>0</v>
      </c>
      <c r="N135" t="s">
        <v>44</v>
      </c>
      <c r="O135">
        <v>26</v>
      </c>
    </row>
    <row r="136" spans="1:15" x14ac:dyDescent="0.3">
      <c r="A136" s="2">
        <v>43502</v>
      </c>
      <c r="B136" t="s">
        <v>12</v>
      </c>
      <c r="C136">
        <v>2016</v>
      </c>
      <c r="D136" t="s">
        <v>312</v>
      </c>
      <c r="E136">
        <v>6</v>
      </c>
      <c r="F136" t="s">
        <v>39</v>
      </c>
      <c r="H136">
        <v>0.5</v>
      </c>
      <c r="I136">
        <v>1</v>
      </c>
      <c r="J136">
        <v>24</v>
      </c>
      <c r="K136">
        <f t="shared" si="4"/>
        <v>368</v>
      </c>
      <c r="L136">
        <v>47</v>
      </c>
      <c r="M136">
        <v>0</v>
      </c>
      <c r="N136" t="s">
        <v>44</v>
      </c>
      <c r="O136">
        <v>27</v>
      </c>
    </row>
    <row r="137" spans="1:15" x14ac:dyDescent="0.3">
      <c r="A137" s="2">
        <v>43502</v>
      </c>
      <c r="B137" t="s">
        <v>12</v>
      </c>
      <c r="C137">
        <v>2016</v>
      </c>
      <c r="D137" t="s">
        <v>312</v>
      </c>
      <c r="E137">
        <v>6</v>
      </c>
      <c r="F137" t="s">
        <v>39</v>
      </c>
      <c r="H137">
        <v>0.5</v>
      </c>
      <c r="I137">
        <v>1</v>
      </c>
      <c r="J137">
        <v>24</v>
      </c>
      <c r="K137">
        <f t="shared" si="4"/>
        <v>368</v>
      </c>
      <c r="L137">
        <v>47</v>
      </c>
      <c r="M137">
        <v>0</v>
      </c>
      <c r="N137" t="s">
        <v>44</v>
      </c>
      <c r="O137">
        <v>28</v>
      </c>
    </row>
    <row r="138" spans="1:15" x14ac:dyDescent="0.3">
      <c r="A138" s="2">
        <v>43502</v>
      </c>
      <c r="B138" t="s">
        <v>12</v>
      </c>
      <c r="C138">
        <v>2016</v>
      </c>
      <c r="D138" t="s">
        <v>312</v>
      </c>
      <c r="E138">
        <v>6</v>
      </c>
      <c r="F138" t="s">
        <v>39</v>
      </c>
      <c r="H138">
        <v>0.5</v>
      </c>
      <c r="I138">
        <v>1</v>
      </c>
      <c r="J138">
        <v>24</v>
      </c>
      <c r="K138">
        <f t="shared" si="4"/>
        <v>368</v>
      </c>
      <c r="L138">
        <v>47</v>
      </c>
      <c r="M138">
        <v>0</v>
      </c>
      <c r="N138" t="s">
        <v>44</v>
      </c>
      <c r="O138">
        <v>22</v>
      </c>
    </row>
    <row r="139" spans="1:15" x14ac:dyDescent="0.3">
      <c r="A139" s="2">
        <v>43502</v>
      </c>
      <c r="B139" t="s">
        <v>12</v>
      </c>
      <c r="C139">
        <v>2016</v>
      </c>
      <c r="D139" t="s">
        <v>312</v>
      </c>
      <c r="E139">
        <v>6</v>
      </c>
      <c r="F139" t="s">
        <v>39</v>
      </c>
      <c r="H139">
        <v>0.5</v>
      </c>
      <c r="I139">
        <v>1</v>
      </c>
      <c r="J139">
        <v>24</v>
      </c>
      <c r="K139">
        <f t="shared" si="4"/>
        <v>368</v>
      </c>
      <c r="L139">
        <v>47</v>
      </c>
      <c r="M139">
        <v>0</v>
      </c>
      <c r="N139" t="s">
        <v>44</v>
      </c>
      <c r="O139">
        <v>34</v>
      </c>
    </row>
    <row r="140" spans="1:15" x14ac:dyDescent="0.3">
      <c r="A140" s="2">
        <v>43502</v>
      </c>
      <c r="B140" t="s">
        <v>12</v>
      </c>
      <c r="C140">
        <v>2016</v>
      </c>
      <c r="D140" t="s">
        <v>312</v>
      </c>
      <c r="E140">
        <v>6</v>
      </c>
      <c r="F140" t="s">
        <v>39</v>
      </c>
      <c r="H140">
        <v>0.5</v>
      </c>
      <c r="I140">
        <v>1</v>
      </c>
      <c r="J140">
        <v>24</v>
      </c>
      <c r="K140">
        <f t="shared" si="4"/>
        <v>368</v>
      </c>
      <c r="L140">
        <v>47</v>
      </c>
      <c r="M140">
        <v>0</v>
      </c>
      <c r="N140" t="s">
        <v>44</v>
      </c>
      <c r="O140">
        <v>49</v>
      </c>
    </row>
    <row r="141" spans="1:15" x14ac:dyDescent="0.3">
      <c r="A141" s="2">
        <v>43502</v>
      </c>
      <c r="B141" t="s">
        <v>12</v>
      </c>
      <c r="C141">
        <v>2016</v>
      </c>
      <c r="D141" t="s">
        <v>312</v>
      </c>
      <c r="E141">
        <v>6</v>
      </c>
      <c r="F141" t="s">
        <v>39</v>
      </c>
      <c r="H141">
        <v>0.5</v>
      </c>
      <c r="I141">
        <v>1</v>
      </c>
      <c r="J141">
        <v>24</v>
      </c>
      <c r="K141">
        <f t="shared" si="4"/>
        <v>368</v>
      </c>
      <c r="L141">
        <v>47</v>
      </c>
      <c r="M141">
        <v>0</v>
      </c>
      <c r="N141" t="s">
        <v>44</v>
      </c>
      <c r="O141">
        <v>33</v>
      </c>
    </row>
    <row r="142" spans="1:15" x14ac:dyDescent="0.3">
      <c r="A142" s="2">
        <v>43502</v>
      </c>
      <c r="B142" t="s">
        <v>12</v>
      </c>
      <c r="C142">
        <v>2016</v>
      </c>
      <c r="D142" t="s">
        <v>312</v>
      </c>
      <c r="E142">
        <v>6</v>
      </c>
      <c r="F142" t="s">
        <v>39</v>
      </c>
      <c r="H142">
        <v>0.5</v>
      </c>
      <c r="I142">
        <v>1</v>
      </c>
      <c r="J142">
        <v>24</v>
      </c>
      <c r="K142">
        <f t="shared" si="4"/>
        <v>368</v>
      </c>
      <c r="L142">
        <v>47</v>
      </c>
      <c r="M142">
        <v>0</v>
      </c>
      <c r="N142" t="s">
        <v>44</v>
      </c>
      <c r="O142">
        <v>31</v>
      </c>
    </row>
    <row r="143" spans="1:15" x14ac:dyDescent="0.3">
      <c r="A143" s="2">
        <v>43502</v>
      </c>
      <c r="B143" t="s">
        <v>12</v>
      </c>
      <c r="C143">
        <v>2016</v>
      </c>
      <c r="D143" t="s">
        <v>312</v>
      </c>
      <c r="E143">
        <v>6</v>
      </c>
      <c r="F143" t="s">
        <v>39</v>
      </c>
      <c r="H143">
        <v>0.5</v>
      </c>
      <c r="I143">
        <v>1</v>
      </c>
      <c r="J143">
        <v>24</v>
      </c>
      <c r="K143">
        <f t="shared" si="4"/>
        <v>368</v>
      </c>
      <c r="L143">
        <v>47</v>
      </c>
      <c r="M143">
        <v>0</v>
      </c>
      <c r="N143" t="s">
        <v>44</v>
      </c>
      <c r="O143">
        <v>41</v>
      </c>
    </row>
    <row r="144" spans="1:15" x14ac:dyDescent="0.3">
      <c r="A144" s="2">
        <v>43502</v>
      </c>
      <c r="B144" t="s">
        <v>12</v>
      </c>
      <c r="C144">
        <v>2016</v>
      </c>
      <c r="D144" t="s">
        <v>312</v>
      </c>
      <c r="E144">
        <v>6</v>
      </c>
      <c r="F144" t="s">
        <v>39</v>
      </c>
      <c r="H144">
        <v>0.5</v>
      </c>
      <c r="I144">
        <v>1</v>
      </c>
      <c r="J144">
        <v>24</v>
      </c>
      <c r="K144">
        <f t="shared" si="4"/>
        <v>368</v>
      </c>
      <c r="L144">
        <v>47</v>
      </c>
      <c r="M144">
        <v>0</v>
      </c>
      <c r="N144" t="s">
        <v>44</v>
      </c>
      <c r="O144">
        <v>36</v>
      </c>
    </row>
    <row r="145" spans="1:15" x14ac:dyDescent="0.3">
      <c r="A145" s="2">
        <v>43502</v>
      </c>
      <c r="B145" t="s">
        <v>12</v>
      </c>
      <c r="C145">
        <v>2016</v>
      </c>
      <c r="D145" t="s">
        <v>312</v>
      </c>
      <c r="E145">
        <v>6</v>
      </c>
      <c r="F145" t="s">
        <v>39</v>
      </c>
      <c r="H145">
        <v>0.5</v>
      </c>
      <c r="I145">
        <v>1</v>
      </c>
      <c r="J145">
        <v>24</v>
      </c>
      <c r="K145">
        <f t="shared" si="4"/>
        <v>368</v>
      </c>
      <c r="L145">
        <v>47</v>
      </c>
      <c r="M145">
        <v>0</v>
      </c>
      <c r="N145" t="s">
        <v>44</v>
      </c>
      <c r="O145">
        <v>46</v>
      </c>
    </row>
    <row r="146" spans="1:15" x14ac:dyDescent="0.3">
      <c r="A146" s="2">
        <v>43502</v>
      </c>
      <c r="B146" t="s">
        <v>12</v>
      </c>
      <c r="C146">
        <v>2016</v>
      </c>
      <c r="D146" t="s">
        <v>312</v>
      </c>
      <c r="E146">
        <v>6</v>
      </c>
      <c r="F146" t="s">
        <v>39</v>
      </c>
      <c r="H146">
        <v>0.5</v>
      </c>
      <c r="I146">
        <v>1</v>
      </c>
      <c r="J146">
        <v>24</v>
      </c>
      <c r="K146">
        <f t="shared" si="4"/>
        <v>368</v>
      </c>
      <c r="L146">
        <v>47</v>
      </c>
      <c r="M146">
        <v>0</v>
      </c>
      <c r="N146" t="s">
        <v>44</v>
      </c>
      <c r="O146">
        <v>26</v>
      </c>
    </row>
    <row r="147" spans="1:15" x14ac:dyDescent="0.3">
      <c r="A147" s="2">
        <v>43502</v>
      </c>
      <c r="B147" t="s">
        <v>12</v>
      </c>
      <c r="C147">
        <v>2016</v>
      </c>
      <c r="D147" t="s">
        <v>312</v>
      </c>
      <c r="E147">
        <v>6</v>
      </c>
      <c r="F147" t="s">
        <v>39</v>
      </c>
      <c r="H147">
        <v>0.5</v>
      </c>
      <c r="I147">
        <v>1</v>
      </c>
      <c r="J147">
        <v>24</v>
      </c>
      <c r="K147">
        <f t="shared" si="4"/>
        <v>368</v>
      </c>
      <c r="L147">
        <v>47</v>
      </c>
      <c r="M147">
        <v>0</v>
      </c>
      <c r="N147" t="s">
        <v>44</v>
      </c>
      <c r="O147">
        <v>35</v>
      </c>
    </row>
    <row r="148" spans="1:15" x14ac:dyDescent="0.3">
      <c r="A148" s="2">
        <v>43502</v>
      </c>
      <c r="B148" t="s">
        <v>12</v>
      </c>
      <c r="C148">
        <v>2016</v>
      </c>
      <c r="D148" t="s">
        <v>312</v>
      </c>
      <c r="E148">
        <v>6</v>
      </c>
      <c r="F148" t="s">
        <v>39</v>
      </c>
      <c r="H148">
        <v>0.5</v>
      </c>
      <c r="I148">
        <v>1</v>
      </c>
      <c r="J148">
        <v>24</v>
      </c>
      <c r="K148">
        <f t="shared" si="4"/>
        <v>368</v>
      </c>
      <c r="L148">
        <v>47</v>
      </c>
      <c r="M148">
        <v>0</v>
      </c>
      <c r="N148" t="s">
        <v>44</v>
      </c>
      <c r="O148">
        <v>41</v>
      </c>
    </row>
    <row r="149" spans="1:15" x14ac:dyDescent="0.3">
      <c r="A149" s="2">
        <v>43502</v>
      </c>
      <c r="B149" t="s">
        <v>12</v>
      </c>
      <c r="C149">
        <v>2016</v>
      </c>
      <c r="D149" t="s">
        <v>312</v>
      </c>
      <c r="E149">
        <v>6</v>
      </c>
      <c r="F149" t="s">
        <v>39</v>
      </c>
      <c r="H149">
        <v>0.5</v>
      </c>
      <c r="I149">
        <v>1</v>
      </c>
      <c r="J149">
        <v>24</v>
      </c>
      <c r="K149">
        <f t="shared" si="4"/>
        <v>368</v>
      </c>
      <c r="L149">
        <v>47</v>
      </c>
      <c r="M149">
        <v>0</v>
      </c>
      <c r="N149" t="s">
        <v>44</v>
      </c>
      <c r="O149">
        <v>33</v>
      </c>
    </row>
    <row r="150" spans="1:15" x14ac:dyDescent="0.3">
      <c r="A150" s="2">
        <v>43502</v>
      </c>
      <c r="B150" t="s">
        <v>12</v>
      </c>
      <c r="C150">
        <v>2016</v>
      </c>
      <c r="D150" t="s">
        <v>312</v>
      </c>
      <c r="E150">
        <v>6</v>
      </c>
      <c r="F150" t="s">
        <v>39</v>
      </c>
      <c r="H150">
        <v>0.5</v>
      </c>
      <c r="I150">
        <v>1</v>
      </c>
      <c r="J150">
        <v>24</v>
      </c>
      <c r="K150">
        <f t="shared" si="4"/>
        <v>368</v>
      </c>
      <c r="L150">
        <v>47</v>
      </c>
      <c r="M150">
        <v>0</v>
      </c>
      <c r="N150" t="s">
        <v>44</v>
      </c>
      <c r="O150">
        <v>30</v>
      </c>
    </row>
    <row r="151" spans="1:15" x14ac:dyDescent="0.3">
      <c r="A151" s="2">
        <v>43502</v>
      </c>
      <c r="B151" t="s">
        <v>12</v>
      </c>
      <c r="C151">
        <v>2016</v>
      </c>
      <c r="D151" t="s">
        <v>312</v>
      </c>
      <c r="E151">
        <v>6</v>
      </c>
      <c r="F151" t="s">
        <v>39</v>
      </c>
      <c r="H151">
        <v>0.5</v>
      </c>
      <c r="I151">
        <v>1</v>
      </c>
      <c r="J151">
        <v>24</v>
      </c>
      <c r="K151">
        <f t="shared" si="4"/>
        <v>368</v>
      </c>
      <c r="L151">
        <v>47</v>
      </c>
      <c r="M151">
        <v>0</v>
      </c>
      <c r="N151" t="s">
        <v>44</v>
      </c>
      <c r="O151">
        <v>19</v>
      </c>
    </row>
    <row r="152" spans="1:15" x14ac:dyDescent="0.3">
      <c r="A152" s="2">
        <v>43502</v>
      </c>
      <c r="B152" t="s">
        <v>12</v>
      </c>
      <c r="C152">
        <v>2016</v>
      </c>
      <c r="D152" t="s">
        <v>312</v>
      </c>
      <c r="E152">
        <v>7</v>
      </c>
      <c r="F152" t="s">
        <v>39</v>
      </c>
      <c r="H152">
        <v>0.5</v>
      </c>
      <c r="I152">
        <v>1</v>
      </c>
      <c r="J152">
        <v>26</v>
      </c>
      <c r="K152">
        <f>129+198</f>
        <v>327</v>
      </c>
      <c r="L152">
        <v>32</v>
      </c>
      <c r="M152">
        <v>0</v>
      </c>
      <c r="N152" t="s">
        <v>45</v>
      </c>
      <c r="O152">
        <v>40</v>
      </c>
    </row>
    <row r="153" spans="1:15" x14ac:dyDescent="0.3">
      <c r="A153" s="2">
        <v>43502</v>
      </c>
      <c r="B153" t="s">
        <v>12</v>
      </c>
      <c r="C153">
        <v>2016</v>
      </c>
      <c r="D153" t="s">
        <v>312</v>
      </c>
      <c r="E153">
        <v>7</v>
      </c>
      <c r="F153" t="s">
        <v>39</v>
      </c>
      <c r="H153">
        <v>0.5</v>
      </c>
      <c r="I153">
        <v>1</v>
      </c>
      <c r="J153">
        <v>26</v>
      </c>
      <c r="K153">
        <f t="shared" ref="K153:K176" si="5">129+198</f>
        <v>327</v>
      </c>
      <c r="L153">
        <v>32</v>
      </c>
      <c r="M153">
        <v>0</v>
      </c>
      <c r="N153" t="s">
        <v>45</v>
      </c>
      <c r="O153">
        <v>23</v>
      </c>
    </row>
    <row r="154" spans="1:15" x14ac:dyDescent="0.3">
      <c r="A154" s="2">
        <v>43502</v>
      </c>
      <c r="B154" t="s">
        <v>12</v>
      </c>
      <c r="C154">
        <v>2016</v>
      </c>
      <c r="D154" t="s">
        <v>312</v>
      </c>
      <c r="E154">
        <v>7</v>
      </c>
      <c r="F154" t="s">
        <v>39</v>
      </c>
      <c r="H154">
        <v>0.5</v>
      </c>
      <c r="I154">
        <v>1</v>
      </c>
      <c r="J154">
        <v>26</v>
      </c>
      <c r="K154">
        <f t="shared" si="5"/>
        <v>327</v>
      </c>
      <c r="L154">
        <v>32</v>
      </c>
      <c r="M154">
        <v>0</v>
      </c>
      <c r="N154" t="s">
        <v>45</v>
      </c>
      <c r="O154">
        <v>31</v>
      </c>
    </row>
    <row r="155" spans="1:15" x14ac:dyDescent="0.3">
      <c r="A155" s="2">
        <v>43502</v>
      </c>
      <c r="B155" t="s">
        <v>12</v>
      </c>
      <c r="C155">
        <v>2016</v>
      </c>
      <c r="D155" t="s">
        <v>312</v>
      </c>
      <c r="E155">
        <v>7</v>
      </c>
      <c r="F155" t="s">
        <v>39</v>
      </c>
      <c r="H155">
        <v>0.5</v>
      </c>
      <c r="I155">
        <v>1</v>
      </c>
      <c r="J155">
        <v>26</v>
      </c>
      <c r="K155">
        <f t="shared" si="5"/>
        <v>327</v>
      </c>
      <c r="L155">
        <v>32</v>
      </c>
      <c r="M155">
        <v>0</v>
      </c>
      <c r="N155" t="s">
        <v>45</v>
      </c>
      <c r="O155">
        <v>24</v>
      </c>
    </row>
    <row r="156" spans="1:15" x14ac:dyDescent="0.3">
      <c r="A156" s="2">
        <v>43502</v>
      </c>
      <c r="B156" t="s">
        <v>12</v>
      </c>
      <c r="C156">
        <v>2016</v>
      </c>
      <c r="D156" t="s">
        <v>312</v>
      </c>
      <c r="E156">
        <v>7</v>
      </c>
      <c r="F156" t="s">
        <v>39</v>
      </c>
      <c r="H156">
        <v>0.5</v>
      </c>
      <c r="I156">
        <v>1</v>
      </c>
      <c r="J156">
        <v>26</v>
      </c>
      <c r="K156">
        <f t="shared" si="5"/>
        <v>327</v>
      </c>
      <c r="L156">
        <v>32</v>
      </c>
      <c r="M156">
        <v>0</v>
      </c>
      <c r="N156" t="s">
        <v>45</v>
      </c>
      <c r="O156">
        <v>39</v>
      </c>
    </row>
    <row r="157" spans="1:15" x14ac:dyDescent="0.3">
      <c r="A157" s="2">
        <v>43502</v>
      </c>
      <c r="B157" t="s">
        <v>12</v>
      </c>
      <c r="C157">
        <v>2016</v>
      </c>
      <c r="D157" t="s">
        <v>312</v>
      </c>
      <c r="E157">
        <v>7</v>
      </c>
      <c r="F157" t="s">
        <v>39</v>
      </c>
      <c r="H157">
        <v>0.5</v>
      </c>
      <c r="I157">
        <v>1</v>
      </c>
      <c r="J157">
        <v>26</v>
      </c>
      <c r="K157">
        <f t="shared" si="5"/>
        <v>327</v>
      </c>
      <c r="L157">
        <v>32</v>
      </c>
      <c r="M157">
        <v>0</v>
      </c>
      <c r="N157" t="s">
        <v>45</v>
      </c>
      <c r="O157">
        <v>40</v>
      </c>
    </row>
    <row r="158" spans="1:15" x14ac:dyDescent="0.3">
      <c r="A158" s="2">
        <v>43502</v>
      </c>
      <c r="B158" t="s">
        <v>12</v>
      </c>
      <c r="C158">
        <v>2016</v>
      </c>
      <c r="D158" t="s">
        <v>312</v>
      </c>
      <c r="E158">
        <v>7</v>
      </c>
      <c r="F158" t="s">
        <v>39</v>
      </c>
      <c r="H158">
        <v>0.5</v>
      </c>
      <c r="I158">
        <v>1</v>
      </c>
      <c r="J158">
        <v>26</v>
      </c>
      <c r="K158">
        <f t="shared" si="5"/>
        <v>327</v>
      </c>
      <c r="L158">
        <v>32</v>
      </c>
      <c r="M158">
        <v>0</v>
      </c>
      <c r="N158" t="s">
        <v>45</v>
      </c>
      <c r="O158">
        <v>27</v>
      </c>
    </row>
    <row r="159" spans="1:15" x14ac:dyDescent="0.3">
      <c r="A159" s="2">
        <v>43502</v>
      </c>
      <c r="B159" t="s">
        <v>12</v>
      </c>
      <c r="C159">
        <v>2016</v>
      </c>
      <c r="D159" t="s">
        <v>312</v>
      </c>
      <c r="E159">
        <v>7</v>
      </c>
      <c r="F159" t="s">
        <v>39</v>
      </c>
      <c r="H159">
        <v>0.5</v>
      </c>
      <c r="I159">
        <v>1</v>
      </c>
      <c r="J159">
        <v>26</v>
      </c>
      <c r="K159">
        <f t="shared" si="5"/>
        <v>327</v>
      </c>
      <c r="L159">
        <v>32</v>
      </c>
      <c r="M159">
        <v>0</v>
      </c>
      <c r="N159" t="s">
        <v>45</v>
      </c>
      <c r="O159">
        <v>39</v>
      </c>
    </row>
    <row r="160" spans="1:15" x14ac:dyDescent="0.3">
      <c r="A160" s="2">
        <v>43502</v>
      </c>
      <c r="B160" t="s">
        <v>12</v>
      </c>
      <c r="C160">
        <v>2016</v>
      </c>
      <c r="D160" t="s">
        <v>312</v>
      </c>
      <c r="E160">
        <v>7</v>
      </c>
      <c r="F160" t="s">
        <v>39</v>
      </c>
      <c r="H160">
        <v>0.5</v>
      </c>
      <c r="I160">
        <v>1</v>
      </c>
      <c r="J160">
        <v>26</v>
      </c>
      <c r="K160">
        <f t="shared" si="5"/>
        <v>327</v>
      </c>
      <c r="L160">
        <v>32</v>
      </c>
      <c r="M160">
        <v>0</v>
      </c>
      <c r="N160" t="s">
        <v>45</v>
      </c>
      <c r="O160">
        <v>26</v>
      </c>
    </row>
    <row r="161" spans="1:15" x14ac:dyDescent="0.3">
      <c r="A161" s="2">
        <v>43502</v>
      </c>
      <c r="B161" t="s">
        <v>12</v>
      </c>
      <c r="C161">
        <v>2016</v>
      </c>
      <c r="D161" t="s">
        <v>312</v>
      </c>
      <c r="E161">
        <v>7</v>
      </c>
      <c r="F161" t="s">
        <v>39</v>
      </c>
      <c r="H161">
        <v>0.5</v>
      </c>
      <c r="I161">
        <v>1</v>
      </c>
      <c r="J161">
        <v>26</v>
      </c>
      <c r="K161">
        <f t="shared" si="5"/>
        <v>327</v>
      </c>
      <c r="L161">
        <v>32</v>
      </c>
      <c r="M161">
        <v>0</v>
      </c>
      <c r="N161" t="s">
        <v>45</v>
      </c>
      <c r="O161">
        <v>18</v>
      </c>
    </row>
    <row r="162" spans="1:15" x14ac:dyDescent="0.3">
      <c r="A162" s="2">
        <v>43502</v>
      </c>
      <c r="B162" t="s">
        <v>12</v>
      </c>
      <c r="C162">
        <v>2016</v>
      </c>
      <c r="D162" t="s">
        <v>312</v>
      </c>
      <c r="E162">
        <v>7</v>
      </c>
      <c r="F162" t="s">
        <v>39</v>
      </c>
      <c r="H162">
        <v>0.5</v>
      </c>
      <c r="I162">
        <v>1</v>
      </c>
      <c r="J162">
        <v>26</v>
      </c>
      <c r="K162">
        <f t="shared" si="5"/>
        <v>327</v>
      </c>
      <c r="L162">
        <v>32</v>
      </c>
      <c r="M162">
        <v>0</v>
      </c>
      <c r="N162" t="s">
        <v>45</v>
      </c>
      <c r="O162">
        <v>27</v>
      </c>
    </row>
    <row r="163" spans="1:15" x14ac:dyDescent="0.3">
      <c r="A163" s="2">
        <v>43502</v>
      </c>
      <c r="B163" t="s">
        <v>12</v>
      </c>
      <c r="C163">
        <v>2016</v>
      </c>
      <c r="D163" t="s">
        <v>312</v>
      </c>
      <c r="E163">
        <v>7</v>
      </c>
      <c r="F163" t="s">
        <v>39</v>
      </c>
      <c r="H163">
        <v>0.5</v>
      </c>
      <c r="I163">
        <v>1</v>
      </c>
      <c r="J163">
        <v>26</v>
      </c>
      <c r="K163">
        <f t="shared" si="5"/>
        <v>327</v>
      </c>
      <c r="L163">
        <v>32</v>
      </c>
      <c r="M163">
        <v>0</v>
      </c>
      <c r="N163" t="s">
        <v>45</v>
      </c>
      <c r="O163">
        <v>37</v>
      </c>
    </row>
    <row r="164" spans="1:15" x14ac:dyDescent="0.3">
      <c r="A164" s="2">
        <v>43502</v>
      </c>
      <c r="B164" t="s">
        <v>12</v>
      </c>
      <c r="C164">
        <v>2016</v>
      </c>
      <c r="D164" t="s">
        <v>312</v>
      </c>
      <c r="E164">
        <v>7</v>
      </c>
      <c r="F164" t="s">
        <v>39</v>
      </c>
      <c r="H164">
        <v>0.5</v>
      </c>
      <c r="I164">
        <v>1</v>
      </c>
      <c r="J164">
        <v>26</v>
      </c>
      <c r="K164">
        <f t="shared" si="5"/>
        <v>327</v>
      </c>
      <c r="L164">
        <v>32</v>
      </c>
      <c r="M164">
        <v>0</v>
      </c>
      <c r="N164" t="s">
        <v>45</v>
      </c>
      <c r="O164">
        <v>31</v>
      </c>
    </row>
    <row r="165" spans="1:15" x14ac:dyDescent="0.3">
      <c r="A165" s="2">
        <v>43502</v>
      </c>
      <c r="B165" t="s">
        <v>12</v>
      </c>
      <c r="C165">
        <v>2016</v>
      </c>
      <c r="D165" t="s">
        <v>312</v>
      </c>
      <c r="E165">
        <v>7</v>
      </c>
      <c r="F165" t="s">
        <v>39</v>
      </c>
      <c r="H165">
        <v>0.5</v>
      </c>
      <c r="I165">
        <v>1</v>
      </c>
      <c r="J165">
        <v>26</v>
      </c>
      <c r="K165">
        <f t="shared" si="5"/>
        <v>327</v>
      </c>
      <c r="L165">
        <v>32</v>
      </c>
      <c r="M165">
        <v>0</v>
      </c>
      <c r="N165" t="s">
        <v>45</v>
      </c>
      <c r="O165">
        <v>23</v>
      </c>
    </row>
    <row r="166" spans="1:15" x14ac:dyDescent="0.3">
      <c r="A166" s="2">
        <v>43502</v>
      </c>
      <c r="B166" t="s">
        <v>12</v>
      </c>
      <c r="C166">
        <v>2016</v>
      </c>
      <c r="D166" t="s">
        <v>312</v>
      </c>
      <c r="E166">
        <v>7</v>
      </c>
      <c r="F166" t="s">
        <v>39</v>
      </c>
      <c r="H166">
        <v>0.5</v>
      </c>
      <c r="I166">
        <v>1</v>
      </c>
      <c r="J166">
        <v>26</v>
      </c>
      <c r="K166">
        <f t="shared" si="5"/>
        <v>327</v>
      </c>
      <c r="L166">
        <v>32</v>
      </c>
      <c r="M166">
        <v>0</v>
      </c>
      <c r="N166" t="s">
        <v>45</v>
      </c>
      <c r="O166">
        <v>26</v>
      </c>
    </row>
    <row r="167" spans="1:15" x14ac:dyDescent="0.3">
      <c r="A167" s="2">
        <v>43502</v>
      </c>
      <c r="B167" t="s">
        <v>12</v>
      </c>
      <c r="C167">
        <v>2016</v>
      </c>
      <c r="D167" t="s">
        <v>312</v>
      </c>
      <c r="E167">
        <v>7</v>
      </c>
      <c r="F167" t="s">
        <v>39</v>
      </c>
      <c r="H167">
        <v>0.5</v>
      </c>
      <c r="I167">
        <v>1</v>
      </c>
      <c r="J167">
        <v>26</v>
      </c>
      <c r="K167">
        <f t="shared" si="5"/>
        <v>327</v>
      </c>
      <c r="L167">
        <v>32</v>
      </c>
      <c r="M167">
        <v>0</v>
      </c>
      <c r="N167" t="s">
        <v>45</v>
      </c>
      <c r="O167">
        <v>35</v>
      </c>
    </row>
    <row r="168" spans="1:15" x14ac:dyDescent="0.3">
      <c r="A168" s="2">
        <v>43502</v>
      </c>
      <c r="B168" t="s">
        <v>12</v>
      </c>
      <c r="C168">
        <v>2016</v>
      </c>
      <c r="D168" t="s">
        <v>312</v>
      </c>
      <c r="E168">
        <v>7</v>
      </c>
      <c r="F168" t="s">
        <v>39</v>
      </c>
      <c r="H168">
        <v>0.5</v>
      </c>
      <c r="I168">
        <v>1</v>
      </c>
      <c r="J168">
        <v>26</v>
      </c>
      <c r="K168">
        <f t="shared" si="5"/>
        <v>327</v>
      </c>
      <c r="L168">
        <v>32</v>
      </c>
      <c r="M168">
        <v>0</v>
      </c>
      <c r="N168" t="s">
        <v>45</v>
      </c>
      <c r="O168">
        <v>26</v>
      </c>
    </row>
    <row r="169" spans="1:15" x14ac:dyDescent="0.3">
      <c r="A169" s="2">
        <v>43502</v>
      </c>
      <c r="B169" t="s">
        <v>12</v>
      </c>
      <c r="C169">
        <v>2016</v>
      </c>
      <c r="D169" t="s">
        <v>312</v>
      </c>
      <c r="E169">
        <v>7</v>
      </c>
      <c r="F169" t="s">
        <v>39</v>
      </c>
      <c r="H169">
        <v>0.5</v>
      </c>
      <c r="I169">
        <v>1</v>
      </c>
      <c r="J169">
        <v>26</v>
      </c>
      <c r="K169">
        <f t="shared" si="5"/>
        <v>327</v>
      </c>
      <c r="L169">
        <v>32</v>
      </c>
      <c r="M169">
        <v>0</v>
      </c>
      <c r="N169" t="s">
        <v>45</v>
      </c>
      <c r="O169">
        <v>29</v>
      </c>
    </row>
    <row r="170" spans="1:15" x14ac:dyDescent="0.3">
      <c r="A170" s="2">
        <v>43502</v>
      </c>
      <c r="B170" t="s">
        <v>12</v>
      </c>
      <c r="C170">
        <v>2016</v>
      </c>
      <c r="D170" t="s">
        <v>312</v>
      </c>
      <c r="E170">
        <v>7</v>
      </c>
      <c r="F170" t="s">
        <v>39</v>
      </c>
      <c r="H170">
        <v>0.5</v>
      </c>
      <c r="I170">
        <v>1</v>
      </c>
      <c r="J170">
        <v>26</v>
      </c>
      <c r="K170">
        <f t="shared" si="5"/>
        <v>327</v>
      </c>
      <c r="L170">
        <v>32</v>
      </c>
      <c r="M170">
        <v>0</v>
      </c>
      <c r="N170" t="s">
        <v>45</v>
      </c>
      <c r="O170">
        <v>26</v>
      </c>
    </row>
    <row r="171" spans="1:15" x14ac:dyDescent="0.3">
      <c r="A171" s="2">
        <v>43502</v>
      </c>
      <c r="B171" t="s">
        <v>12</v>
      </c>
      <c r="C171">
        <v>2016</v>
      </c>
      <c r="D171" t="s">
        <v>312</v>
      </c>
      <c r="E171">
        <v>7</v>
      </c>
      <c r="F171" t="s">
        <v>39</v>
      </c>
      <c r="H171">
        <v>0.5</v>
      </c>
      <c r="I171">
        <v>1</v>
      </c>
      <c r="J171">
        <v>26</v>
      </c>
      <c r="K171">
        <f t="shared" si="5"/>
        <v>327</v>
      </c>
      <c r="L171">
        <v>32</v>
      </c>
      <c r="M171">
        <v>0</v>
      </c>
      <c r="N171" t="s">
        <v>45</v>
      </c>
      <c r="O171">
        <v>23</v>
      </c>
    </row>
    <row r="172" spans="1:15" x14ac:dyDescent="0.3">
      <c r="A172" s="2">
        <v>43502</v>
      </c>
      <c r="B172" t="s">
        <v>12</v>
      </c>
      <c r="C172">
        <v>2016</v>
      </c>
      <c r="D172" t="s">
        <v>312</v>
      </c>
      <c r="E172">
        <v>7</v>
      </c>
      <c r="F172" t="s">
        <v>39</v>
      </c>
      <c r="H172">
        <v>0.5</v>
      </c>
      <c r="I172">
        <v>1</v>
      </c>
      <c r="J172">
        <v>26</v>
      </c>
      <c r="K172">
        <f t="shared" si="5"/>
        <v>327</v>
      </c>
      <c r="L172">
        <v>32</v>
      </c>
      <c r="M172">
        <v>0</v>
      </c>
      <c r="N172" t="s">
        <v>45</v>
      </c>
      <c r="O172">
        <v>31</v>
      </c>
    </row>
    <row r="173" spans="1:15" x14ac:dyDescent="0.3">
      <c r="A173" s="2">
        <v>43502</v>
      </c>
      <c r="B173" t="s">
        <v>12</v>
      </c>
      <c r="C173">
        <v>2016</v>
      </c>
      <c r="D173" t="s">
        <v>312</v>
      </c>
      <c r="E173">
        <v>7</v>
      </c>
      <c r="F173" t="s">
        <v>39</v>
      </c>
      <c r="H173">
        <v>0.5</v>
      </c>
      <c r="I173">
        <v>1</v>
      </c>
      <c r="J173">
        <v>26</v>
      </c>
      <c r="K173">
        <f t="shared" si="5"/>
        <v>327</v>
      </c>
      <c r="L173">
        <v>32</v>
      </c>
      <c r="M173">
        <v>0</v>
      </c>
      <c r="N173" t="s">
        <v>45</v>
      </c>
      <c r="O173">
        <v>23</v>
      </c>
    </row>
    <row r="174" spans="1:15" x14ac:dyDescent="0.3">
      <c r="A174" s="2">
        <v>43502</v>
      </c>
      <c r="B174" t="s">
        <v>12</v>
      </c>
      <c r="C174">
        <v>2016</v>
      </c>
      <c r="D174" t="s">
        <v>312</v>
      </c>
      <c r="E174">
        <v>7</v>
      </c>
      <c r="F174" t="s">
        <v>39</v>
      </c>
      <c r="H174">
        <v>0.5</v>
      </c>
      <c r="I174">
        <v>1</v>
      </c>
      <c r="J174">
        <v>26</v>
      </c>
      <c r="K174">
        <f t="shared" si="5"/>
        <v>327</v>
      </c>
      <c r="L174">
        <v>32</v>
      </c>
      <c r="M174">
        <v>0</v>
      </c>
      <c r="N174" t="s">
        <v>45</v>
      </c>
      <c r="O174">
        <v>30</v>
      </c>
    </row>
    <row r="175" spans="1:15" x14ac:dyDescent="0.3">
      <c r="A175" s="2">
        <v>43502</v>
      </c>
      <c r="B175" t="s">
        <v>12</v>
      </c>
      <c r="C175">
        <v>2016</v>
      </c>
      <c r="D175" t="s">
        <v>312</v>
      </c>
      <c r="E175">
        <v>7</v>
      </c>
      <c r="F175" t="s">
        <v>39</v>
      </c>
      <c r="H175">
        <v>0.5</v>
      </c>
      <c r="I175">
        <v>1</v>
      </c>
      <c r="J175">
        <v>26</v>
      </c>
      <c r="K175">
        <f t="shared" si="5"/>
        <v>327</v>
      </c>
      <c r="L175">
        <v>32</v>
      </c>
      <c r="M175">
        <v>0</v>
      </c>
      <c r="N175" t="s">
        <v>45</v>
      </c>
      <c r="O175">
        <v>42</v>
      </c>
    </row>
    <row r="176" spans="1:15" x14ac:dyDescent="0.3">
      <c r="A176" s="2">
        <v>43502</v>
      </c>
      <c r="B176" t="s">
        <v>12</v>
      </c>
      <c r="C176">
        <v>2016</v>
      </c>
      <c r="D176" t="s">
        <v>312</v>
      </c>
      <c r="E176">
        <v>7</v>
      </c>
      <c r="F176" t="s">
        <v>39</v>
      </c>
      <c r="H176">
        <v>0.5</v>
      </c>
      <c r="I176">
        <v>1</v>
      </c>
      <c r="J176">
        <v>26</v>
      </c>
      <c r="K176">
        <f t="shared" si="5"/>
        <v>327</v>
      </c>
      <c r="L176">
        <v>32</v>
      </c>
      <c r="M176">
        <v>0</v>
      </c>
      <c r="N176" t="s">
        <v>45</v>
      </c>
      <c r="O176">
        <v>30</v>
      </c>
    </row>
    <row r="177" spans="1:15" x14ac:dyDescent="0.3">
      <c r="A177" s="2">
        <v>43502</v>
      </c>
      <c r="B177" t="s">
        <v>12</v>
      </c>
      <c r="C177">
        <v>2016</v>
      </c>
      <c r="D177" t="s">
        <v>312</v>
      </c>
      <c r="E177">
        <v>8</v>
      </c>
      <c r="F177" t="s">
        <v>39</v>
      </c>
      <c r="H177">
        <v>0.5</v>
      </c>
      <c r="I177">
        <v>3</v>
      </c>
      <c r="J177">
        <v>33</v>
      </c>
      <c r="K177">
        <f>414+25</f>
        <v>439</v>
      </c>
      <c r="L177">
        <v>65</v>
      </c>
      <c r="M177">
        <v>0</v>
      </c>
      <c r="N177" t="s">
        <v>46</v>
      </c>
      <c r="O177">
        <v>42</v>
      </c>
    </row>
    <row r="178" spans="1:15" x14ac:dyDescent="0.3">
      <c r="A178" s="2">
        <v>43502</v>
      </c>
      <c r="B178" t="s">
        <v>12</v>
      </c>
      <c r="C178">
        <v>2016</v>
      </c>
      <c r="D178" t="s">
        <v>312</v>
      </c>
      <c r="E178">
        <v>8</v>
      </c>
      <c r="F178" t="s">
        <v>39</v>
      </c>
      <c r="H178">
        <v>0.5</v>
      </c>
      <c r="I178">
        <v>3</v>
      </c>
      <c r="J178">
        <v>33</v>
      </c>
      <c r="K178">
        <f t="shared" ref="K178:K201" si="6">414+25</f>
        <v>439</v>
      </c>
      <c r="L178">
        <v>65</v>
      </c>
      <c r="M178">
        <v>0</v>
      </c>
      <c r="N178" t="s">
        <v>46</v>
      </c>
      <c r="O178">
        <v>44</v>
      </c>
    </row>
    <row r="179" spans="1:15" x14ac:dyDescent="0.3">
      <c r="A179" s="2">
        <v>43502</v>
      </c>
      <c r="B179" t="s">
        <v>12</v>
      </c>
      <c r="C179">
        <v>2016</v>
      </c>
      <c r="D179" t="s">
        <v>312</v>
      </c>
      <c r="E179">
        <v>8</v>
      </c>
      <c r="F179" t="s">
        <v>39</v>
      </c>
      <c r="H179">
        <v>0.5</v>
      </c>
      <c r="I179">
        <v>3</v>
      </c>
      <c r="J179">
        <v>33</v>
      </c>
      <c r="K179">
        <f t="shared" si="6"/>
        <v>439</v>
      </c>
      <c r="L179">
        <v>65</v>
      </c>
      <c r="M179">
        <v>0</v>
      </c>
      <c r="N179" t="s">
        <v>46</v>
      </c>
      <c r="O179">
        <v>23</v>
      </c>
    </row>
    <row r="180" spans="1:15" x14ac:dyDescent="0.3">
      <c r="A180" s="2">
        <v>43502</v>
      </c>
      <c r="B180" t="s">
        <v>12</v>
      </c>
      <c r="C180">
        <v>2016</v>
      </c>
      <c r="D180" t="s">
        <v>312</v>
      </c>
      <c r="E180">
        <v>8</v>
      </c>
      <c r="F180" t="s">
        <v>39</v>
      </c>
      <c r="H180">
        <v>0.5</v>
      </c>
      <c r="I180">
        <v>3</v>
      </c>
      <c r="J180">
        <v>33</v>
      </c>
      <c r="K180">
        <f t="shared" si="6"/>
        <v>439</v>
      </c>
      <c r="L180">
        <v>65</v>
      </c>
      <c r="M180">
        <v>0</v>
      </c>
      <c r="N180" t="s">
        <v>46</v>
      </c>
      <c r="O180">
        <v>42</v>
      </c>
    </row>
    <row r="181" spans="1:15" x14ac:dyDescent="0.3">
      <c r="A181" s="2">
        <v>43502</v>
      </c>
      <c r="B181" t="s">
        <v>12</v>
      </c>
      <c r="C181">
        <v>2016</v>
      </c>
      <c r="D181" t="s">
        <v>312</v>
      </c>
      <c r="E181">
        <v>8</v>
      </c>
      <c r="F181" t="s">
        <v>39</v>
      </c>
      <c r="H181">
        <v>0.5</v>
      </c>
      <c r="I181">
        <v>3</v>
      </c>
      <c r="J181">
        <v>33</v>
      </c>
      <c r="K181">
        <f t="shared" si="6"/>
        <v>439</v>
      </c>
      <c r="L181">
        <v>65</v>
      </c>
      <c r="M181">
        <v>0</v>
      </c>
      <c r="N181" t="s">
        <v>46</v>
      </c>
      <c r="O181">
        <v>46</v>
      </c>
    </row>
    <row r="182" spans="1:15" x14ac:dyDescent="0.3">
      <c r="A182" s="2">
        <v>43502</v>
      </c>
      <c r="B182" t="s">
        <v>12</v>
      </c>
      <c r="C182">
        <v>2016</v>
      </c>
      <c r="D182" t="s">
        <v>312</v>
      </c>
      <c r="E182">
        <v>8</v>
      </c>
      <c r="F182" t="s">
        <v>39</v>
      </c>
      <c r="H182">
        <v>0.5</v>
      </c>
      <c r="I182">
        <v>3</v>
      </c>
      <c r="J182">
        <v>33</v>
      </c>
      <c r="K182">
        <f t="shared" si="6"/>
        <v>439</v>
      </c>
      <c r="L182">
        <v>65</v>
      </c>
      <c r="M182">
        <v>0</v>
      </c>
      <c r="N182" t="s">
        <v>46</v>
      </c>
      <c r="O182">
        <v>39</v>
      </c>
    </row>
    <row r="183" spans="1:15" x14ac:dyDescent="0.3">
      <c r="A183" s="2">
        <v>43502</v>
      </c>
      <c r="B183" t="s">
        <v>12</v>
      </c>
      <c r="C183">
        <v>2016</v>
      </c>
      <c r="D183" t="s">
        <v>312</v>
      </c>
      <c r="E183">
        <v>8</v>
      </c>
      <c r="F183" t="s">
        <v>39</v>
      </c>
      <c r="H183">
        <v>0.5</v>
      </c>
      <c r="I183">
        <v>3</v>
      </c>
      <c r="J183">
        <v>33</v>
      </c>
      <c r="K183">
        <f t="shared" si="6"/>
        <v>439</v>
      </c>
      <c r="L183">
        <v>65</v>
      </c>
      <c r="M183">
        <v>0</v>
      </c>
      <c r="N183" t="s">
        <v>46</v>
      </c>
      <c r="O183">
        <v>43</v>
      </c>
    </row>
    <row r="184" spans="1:15" x14ac:dyDescent="0.3">
      <c r="A184" s="2">
        <v>43502</v>
      </c>
      <c r="B184" t="s">
        <v>12</v>
      </c>
      <c r="C184">
        <v>2016</v>
      </c>
      <c r="D184" t="s">
        <v>312</v>
      </c>
      <c r="E184">
        <v>8</v>
      </c>
      <c r="F184" t="s">
        <v>39</v>
      </c>
      <c r="H184">
        <v>0.5</v>
      </c>
      <c r="I184">
        <v>3</v>
      </c>
      <c r="J184">
        <v>33</v>
      </c>
      <c r="K184">
        <f t="shared" si="6"/>
        <v>439</v>
      </c>
      <c r="L184">
        <v>65</v>
      </c>
      <c r="M184">
        <v>0</v>
      </c>
      <c r="N184" t="s">
        <v>46</v>
      </c>
      <c r="O184">
        <v>34</v>
      </c>
    </row>
    <row r="185" spans="1:15" x14ac:dyDescent="0.3">
      <c r="A185" s="2">
        <v>43502</v>
      </c>
      <c r="B185" t="s">
        <v>12</v>
      </c>
      <c r="C185">
        <v>2016</v>
      </c>
      <c r="D185" t="s">
        <v>312</v>
      </c>
      <c r="E185">
        <v>8</v>
      </c>
      <c r="F185" t="s">
        <v>39</v>
      </c>
      <c r="H185">
        <v>0.5</v>
      </c>
      <c r="I185">
        <v>3</v>
      </c>
      <c r="J185">
        <v>33</v>
      </c>
      <c r="K185">
        <f t="shared" si="6"/>
        <v>439</v>
      </c>
      <c r="L185">
        <v>65</v>
      </c>
      <c r="M185">
        <v>0</v>
      </c>
      <c r="N185" t="s">
        <v>46</v>
      </c>
      <c r="O185">
        <v>40</v>
      </c>
    </row>
    <row r="186" spans="1:15" x14ac:dyDescent="0.3">
      <c r="A186" s="2">
        <v>43502</v>
      </c>
      <c r="B186" t="s">
        <v>12</v>
      </c>
      <c r="C186">
        <v>2016</v>
      </c>
      <c r="D186" t="s">
        <v>312</v>
      </c>
      <c r="E186">
        <v>8</v>
      </c>
      <c r="F186" t="s">
        <v>39</v>
      </c>
      <c r="H186">
        <v>0.5</v>
      </c>
      <c r="I186">
        <v>3</v>
      </c>
      <c r="J186">
        <v>33</v>
      </c>
      <c r="K186">
        <f t="shared" si="6"/>
        <v>439</v>
      </c>
      <c r="L186">
        <v>65</v>
      </c>
      <c r="M186">
        <v>0</v>
      </c>
      <c r="N186" t="s">
        <v>46</v>
      </c>
      <c r="O186">
        <v>37</v>
      </c>
    </row>
    <row r="187" spans="1:15" x14ac:dyDescent="0.3">
      <c r="A187" s="2">
        <v>43502</v>
      </c>
      <c r="B187" t="s">
        <v>12</v>
      </c>
      <c r="C187">
        <v>2016</v>
      </c>
      <c r="D187" t="s">
        <v>312</v>
      </c>
      <c r="E187">
        <v>8</v>
      </c>
      <c r="F187" t="s">
        <v>39</v>
      </c>
      <c r="H187">
        <v>0.5</v>
      </c>
      <c r="I187">
        <v>3</v>
      </c>
      <c r="J187">
        <v>33</v>
      </c>
      <c r="K187">
        <f t="shared" si="6"/>
        <v>439</v>
      </c>
      <c r="L187">
        <v>65</v>
      </c>
      <c r="M187">
        <v>0</v>
      </c>
      <c r="N187" t="s">
        <v>46</v>
      </c>
      <c r="O187">
        <v>32</v>
      </c>
    </row>
    <row r="188" spans="1:15" x14ac:dyDescent="0.3">
      <c r="A188" s="2">
        <v>43502</v>
      </c>
      <c r="B188" t="s">
        <v>12</v>
      </c>
      <c r="C188">
        <v>2016</v>
      </c>
      <c r="D188" t="s">
        <v>312</v>
      </c>
      <c r="E188">
        <v>8</v>
      </c>
      <c r="F188" t="s">
        <v>39</v>
      </c>
      <c r="H188">
        <v>0.5</v>
      </c>
      <c r="I188">
        <v>3</v>
      </c>
      <c r="J188">
        <v>33</v>
      </c>
      <c r="K188">
        <f t="shared" si="6"/>
        <v>439</v>
      </c>
      <c r="L188">
        <v>65</v>
      </c>
      <c r="M188">
        <v>0</v>
      </c>
      <c r="N188" t="s">
        <v>46</v>
      </c>
      <c r="O188">
        <v>33</v>
      </c>
    </row>
    <row r="189" spans="1:15" x14ac:dyDescent="0.3">
      <c r="A189" s="2">
        <v>43502</v>
      </c>
      <c r="B189" t="s">
        <v>12</v>
      </c>
      <c r="C189">
        <v>2016</v>
      </c>
      <c r="D189" t="s">
        <v>312</v>
      </c>
      <c r="E189">
        <v>8</v>
      </c>
      <c r="F189" t="s">
        <v>39</v>
      </c>
      <c r="H189">
        <v>0.5</v>
      </c>
      <c r="I189">
        <v>3</v>
      </c>
      <c r="J189">
        <v>33</v>
      </c>
      <c r="K189">
        <f t="shared" si="6"/>
        <v>439</v>
      </c>
      <c r="L189">
        <v>65</v>
      </c>
      <c r="M189">
        <v>0</v>
      </c>
      <c r="N189" t="s">
        <v>46</v>
      </c>
      <c r="O189">
        <v>31</v>
      </c>
    </row>
    <row r="190" spans="1:15" x14ac:dyDescent="0.3">
      <c r="A190" s="2">
        <v>43502</v>
      </c>
      <c r="B190" t="s">
        <v>12</v>
      </c>
      <c r="C190">
        <v>2016</v>
      </c>
      <c r="D190" t="s">
        <v>312</v>
      </c>
      <c r="E190">
        <v>8</v>
      </c>
      <c r="F190" t="s">
        <v>39</v>
      </c>
      <c r="H190">
        <v>0.5</v>
      </c>
      <c r="I190">
        <v>3</v>
      </c>
      <c r="J190">
        <v>33</v>
      </c>
      <c r="K190">
        <f t="shared" si="6"/>
        <v>439</v>
      </c>
      <c r="L190">
        <v>65</v>
      </c>
      <c r="M190">
        <v>0</v>
      </c>
      <c r="N190" t="s">
        <v>46</v>
      </c>
      <c r="O190">
        <v>42</v>
      </c>
    </row>
    <row r="191" spans="1:15" x14ac:dyDescent="0.3">
      <c r="A191" s="2">
        <v>43502</v>
      </c>
      <c r="B191" t="s">
        <v>12</v>
      </c>
      <c r="C191">
        <v>2016</v>
      </c>
      <c r="D191" t="s">
        <v>312</v>
      </c>
      <c r="E191">
        <v>8</v>
      </c>
      <c r="F191" t="s">
        <v>39</v>
      </c>
      <c r="H191">
        <v>0.5</v>
      </c>
      <c r="I191">
        <v>3</v>
      </c>
      <c r="J191">
        <v>33</v>
      </c>
      <c r="K191">
        <f t="shared" si="6"/>
        <v>439</v>
      </c>
      <c r="L191">
        <v>65</v>
      </c>
      <c r="M191">
        <v>0</v>
      </c>
      <c r="N191" t="s">
        <v>46</v>
      </c>
      <c r="O191">
        <v>30</v>
      </c>
    </row>
    <row r="192" spans="1:15" x14ac:dyDescent="0.3">
      <c r="A192" s="2">
        <v>43502</v>
      </c>
      <c r="B192" t="s">
        <v>12</v>
      </c>
      <c r="C192">
        <v>2016</v>
      </c>
      <c r="D192" t="s">
        <v>312</v>
      </c>
      <c r="E192">
        <v>8</v>
      </c>
      <c r="F192" t="s">
        <v>39</v>
      </c>
      <c r="H192">
        <v>0.5</v>
      </c>
      <c r="I192">
        <v>3</v>
      </c>
      <c r="J192">
        <v>33</v>
      </c>
      <c r="K192">
        <f t="shared" si="6"/>
        <v>439</v>
      </c>
      <c r="L192">
        <v>65</v>
      </c>
      <c r="M192">
        <v>0</v>
      </c>
      <c r="N192" t="s">
        <v>46</v>
      </c>
      <c r="O192">
        <v>38</v>
      </c>
    </row>
    <row r="193" spans="1:15" x14ac:dyDescent="0.3">
      <c r="A193" s="2">
        <v>43502</v>
      </c>
      <c r="B193" t="s">
        <v>12</v>
      </c>
      <c r="C193">
        <v>2016</v>
      </c>
      <c r="D193" t="s">
        <v>312</v>
      </c>
      <c r="E193">
        <v>8</v>
      </c>
      <c r="F193" t="s">
        <v>39</v>
      </c>
      <c r="H193">
        <v>0.5</v>
      </c>
      <c r="I193">
        <v>3</v>
      </c>
      <c r="J193">
        <v>33</v>
      </c>
      <c r="K193">
        <f t="shared" si="6"/>
        <v>439</v>
      </c>
      <c r="L193">
        <v>65</v>
      </c>
      <c r="M193">
        <v>0</v>
      </c>
      <c r="N193" t="s">
        <v>46</v>
      </c>
      <c r="O193">
        <v>35</v>
      </c>
    </row>
    <row r="194" spans="1:15" x14ac:dyDescent="0.3">
      <c r="A194" s="2">
        <v>43502</v>
      </c>
      <c r="B194" t="s">
        <v>12</v>
      </c>
      <c r="C194">
        <v>2016</v>
      </c>
      <c r="D194" t="s">
        <v>312</v>
      </c>
      <c r="E194">
        <v>8</v>
      </c>
      <c r="F194" t="s">
        <v>39</v>
      </c>
      <c r="H194">
        <v>0.5</v>
      </c>
      <c r="I194">
        <v>3</v>
      </c>
      <c r="J194">
        <v>33</v>
      </c>
      <c r="K194">
        <f t="shared" si="6"/>
        <v>439</v>
      </c>
      <c r="L194">
        <v>65</v>
      </c>
      <c r="M194">
        <v>0</v>
      </c>
      <c r="N194" t="s">
        <v>46</v>
      </c>
      <c r="O194">
        <v>29</v>
      </c>
    </row>
    <row r="195" spans="1:15" x14ac:dyDescent="0.3">
      <c r="A195" s="2">
        <v>43502</v>
      </c>
      <c r="B195" t="s">
        <v>12</v>
      </c>
      <c r="C195">
        <v>2016</v>
      </c>
      <c r="D195" t="s">
        <v>312</v>
      </c>
      <c r="E195">
        <v>8</v>
      </c>
      <c r="F195" t="s">
        <v>39</v>
      </c>
      <c r="H195">
        <v>0.5</v>
      </c>
      <c r="I195">
        <v>3</v>
      </c>
      <c r="J195">
        <v>33</v>
      </c>
      <c r="K195">
        <f t="shared" si="6"/>
        <v>439</v>
      </c>
      <c r="L195">
        <v>65</v>
      </c>
      <c r="M195">
        <v>0</v>
      </c>
      <c r="N195" t="s">
        <v>46</v>
      </c>
      <c r="O195">
        <v>39</v>
      </c>
    </row>
    <row r="196" spans="1:15" x14ac:dyDescent="0.3">
      <c r="A196" s="2">
        <v>43502</v>
      </c>
      <c r="B196" t="s">
        <v>12</v>
      </c>
      <c r="C196">
        <v>2016</v>
      </c>
      <c r="D196" t="s">
        <v>312</v>
      </c>
      <c r="E196">
        <v>8</v>
      </c>
      <c r="F196" t="s">
        <v>39</v>
      </c>
      <c r="H196">
        <v>0.5</v>
      </c>
      <c r="I196">
        <v>3</v>
      </c>
      <c r="J196">
        <v>33</v>
      </c>
      <c r="K196">
        <f t="shared" si="6"/>
        <v>439</v>
      </c>
      <c r="L196">
        <v>65</v>
      </c>
      <c r="M196">
        <v>0</v>
      </c>
      <c r="N196" t="s">
        <v>46</v>
      </c>
      <c r="O196">
        <v>29</v>
      </c>
    </row>
    <row r="197" spans="1:15" x14ac:dyDescent="0.3">
      <c r="A197" s="2">
        <v>43502</v>
      </c>
      <c r="B197" t="s">
        <v>12</v>
      </c>
      <c r="C197">
        <v>2016</v>
      </c>
      <c r="D197" t="s">
        <v>312</v>
      </c>
      <c r="E197">
        <v>8</v>
      </c>
      <c r="F197" t="s">
        <v>39</v>
      </c>
      <c r="H197">
        <v>0.5</v>
      </c>
      <c r="I197">
        <v>3</v>
      </c>
      <c r="J197">
        <v>33</v>
      </c>
      <c r="K197">
        <f t="shared" si="6"/>
        <v>439</v>
      </c>
      <c r="L197">
        <v>65</v>
      </c>
      <c r="M197">
        <v>0</v>
      </c>
      <c r="N197" t="s">
        <v>46</v>
      </c>
      <c r="O197">
        <v>33</v>
      </c>
    </row>
    <row r="198" spans="1:15" x14ac:dyDescent="0.3">
      <c r="A198" s="2">
        <v>43502</v>
      </c>
      <c r="B198" t="s">
        <v>12</v>
      </c>
      <c r="C198">
        <v>2016</v>
      </c>
      <c r="D198" t="s">
        <v>312</v>
      </c>
      <c r="E198">
        <v>8</v>
      </c>
      <c r="F198" t="s">
        <v>39</v>
      </c>
      <c r="H198">
        <v>0.5</v>
      </c>
      <c r="I198">
        <v>3</v>
      </c>
      <c r="J198">
        <v>33</v>
      </c>
      <c r="K198">
        <f t="shared" si="6"/>
        <v>439</v>
      </c>
      <c r="L198">
        <v>65</v>
      </c>
      <c r="M198">
        <v>0</v>
      </c>
      <c r="N198" t="s">
        <v>46</v>
      </c>
      <c r="O198">
        <v>38</v>
      </c>
    </row>
    <row r="199" spans="1:15" x14ac:dyDescent="0.3">
      <c r="A199" s="2">
        <v>43502</v>
      </c>
      <c r="B199" t="s">
        <v>12</v>
      </c>
      <c r="C199">
        <v>2016</v>
      </c>
      <c r="D199" t="s">
        <v>312</v>
      </c>
      <c r="E199">
        <v>8</v>
      </c>
      <c r="F199" t="s">
        <v>39</v>
      </c>
      <c r="H199">
        <v>0.5</v>
      </c>
      <c r="I199">
        <v>3</v>
      </c>
      <c r="J199">
        <v>33</v>
      </c>
      <c r="K199">
        <f t="shared" si="6"/>
        <v>439</v>
      </c>
      <c r="L199">
        <v>65</v>
      </c>
      <c r="M199">
        <v>0</v>
      </c>
      <c r="N199" t="s">
        <v>46</v>
      </c>
      <c r="O199">
        <v>32</v>
      </c>
    </row>
    <row r="200" spans="1:15" x14ac:dyDescent="0.3">
      <c r="A200" s="2">
        <v>43502</v>
      </c>
      <c r="B200" t="s">
        <v>12</v>
      </c>
      <c r="C200">
        <v>2016</v>
      </c>
      <c r="D200" t="s">
        <v>312</v>
      </c>
      <c r="E200">
        <v>8</v>
      </c>
      <c r="F200" t="s">
        <v>39</v>
      </c>
      <c r="H200">
        <v>0.5</v>
      </c>
      <c r="I200">
        <v>3</v>
      </c>
      <c r="J200">
        <v>33</v>
      </c>
      <c r="K200">
        <f t="shared" si="6"/>
        <v>439</v>
      </c>
      <c r="L200">
        <v>65</v>
      </c>
      <c r="M200">
        <v>0</v>
      </c>
      <c r="N200" t="s">
        <v>46</v>
      </c>
      <c r="O200">
        <v>34</v>
      </c>
    </row>
    <row r="201" spans="1:15" x14ac:dyDescent="0.3">
      <c r="A201" s="2">
        <v>43502</v>
      </c>
      <c r="B201" t="s">
        <v>12</v>
      </c>
      <c r="C201">
        <v>2016</v>
      </c>
      <c r="D201" t="s">
        <v>312</v>
      </c>
      <c r="E201">
        <v>8</v>
      </c>
      <c r="F201" t="s">
        <v>39</v>
      </c>
      <c r="H201">
        <v>0.5</v>
      </c>
      <c r="I201">
        <v>3</v>
      </c>
      <c r="J201">
        <v>33</v>
      </c>
      <c r="K201">
        <f t="shared" si="6"/>
        <v>439</v>
      </c>
      <c r="L201">
        <v>65</v>
      </c>
      <c r="M201">
        <v>0</v>
      </c>
      <c r="N201" t="s">
        <v>46</v>
      </c>
      <c r="O201">
        <v>31</v>
      </c>
    </row>
    <row r="202" spans="1:15" x14ac:dyDescent="0.3">
      <c r="A202" s="2">
        <v>43502</v>
      </c>
      <c r="B202" t="s">
        <v>12</v>
      </c>
      <c r="C202">
        <v>2016</v>
      </c>
      <c r="D202" t="s">
        <v>312</v>
      </c>
      <c r="E202">
        <v>9</v>
      </c>
      <c r="F202" t="s">
        <v>39</v>
      </c>
      <c r="H202">
        <v>0.5</v>
      </c>
      <c r="I202">
        <v>2</v>
      </c>
      <c r="J202">
        <v>48</v>
      </c>
      <c r="K202">
        <f>52+49</f>
        <v>101</v>
      </c>
      <c r="L202">
        <v>23</v>
      </c>
      <c r="M202">
        <v>0</v>
      </c>
      <c r="N202" t="s">
        <v>47</v>
      </c>
      <c r="O202">
        <v>30</v>
      </c>
    </row>
    <row r="203" spans="1:15" x14ac:dyDescent="0.3">
      <c r="A203" s="2">
        <v>43502</v>
      </c>
      <c r="B203" t="s">
        <v>12</v>
      </c>
      <c r="C203">
        <v>2016</v>
      </c>
      <c r="D203" t="s">
        <v>312</v>
      </c>
      <c r="E203">
        <v>9</v>
      </c>
      <c r="F203" t="s">
        <v>39</v>
      </c>
      <c r="H203">
        <v>0.5</v>
      </c>
      <c r="I203">
        <v>2</v>
      </c>
      <c r="J203">
        <v>48</v>
      </c>
      <c r="K203">
        <f t="shared" ref="K203:K226" si="7">52+49</f>
        <v>101</v>
      </c>
      <c r="L203">
        <v>23</v>
      </c>
      <c r="M203">
        <v>0</v>
      </c>
      <c r="N203" t="s">
        <v>47</v>
      </c>
      <c r="O203">
        <v>42</v>
      </c>
    </row>
    <row r="204" spans="1:15" x14ac:dyDescent="0.3">
      <c r="A204" s="2">
        <v>43502</v>
      </c>
      <c r="B204" t="s">
        <v>12</v>
      </c>
      <c r="C204">
        <v>2016</v>
      </c>
      <c r="D204" t="s">
        <v>312</v>
      </c>
      <c r="E204">
        <v>9</v>
      </c>
      <c r="F204" t="s">
        <v>39</v>
      </c>
      <c r="H204">
        <v>0.5</v>
      </c>
      <c r="I204">
        <v>2</v>
      </c>
      <c r="J204">
        <v>48</v>
      </c>
      <c r="K204">
        <f t="shared" si="7"/>
        <v>101</v>
      </c>
      <c r="L204">
        <v>23</v>
      </c>
      <c r="M204">
        <v>0</v>
      </c>
      <c r="N204" t="s">
        <v>47</v>
      </c>
      <c r="O204">
        <v>24</v>
      </c>
    </row>
    <row r="205" spans="1:15" x14ac:dyDescent="0.3">
      <c r="A205" s="2">
        <v>43502</v>
      </c>
      <c r="B205" t="s">
        <v>12</v>
      </c>
      <c r="C205">
        <v>2016</v>
      </c>
      <c r="D205" t="s">
        <v>312</v>
      </c>
      <c r="E205">
        <v>9</v>
      </c>
      <c r="F205" t="s">
        <v>39</v>
      </c>
      <c r="H205">
        <v>0.5</v>
      </c>
      <c r="I205">
        <v>2</v>
      </c>
      <c r="J205">
        <v>48</v>
      </c>
      <c r="K205">
        <f t="shared" si="7"/>
        <v>101</v>
      </c>
      <c r="L205">
        <v>23</v>
      </c>
      <c r="M205">
        <v>0</v>
      </c>
      <c r="N205" t="s">
        <v>47</v>
      </c>
      <c r="O205">
        <v>36</v>
      </c>
    </row>
    <row r="206" spans="1:15" x14ac:dyDescent="0.3">
      <c r="A206" s="2">
        <v>43502</v>
      </c>
      <c r="B206" t="s">
        <v>12</v>
      </c>
      <c r="C206">
        <v>2016</v>
      </c>
      <c r="D206" t="s">
        <v>312</v>
      </c>
      <c r="E206">
        <v>9</v>
      </c>
      <c r="F206" t="s">
        <v>39</v>
      </c>
      <c r="H206">
        <v>0.5</v>
      </c>
      <c r="I206">
        <v>2</v>
      </c>
      <c r="J206">
        <v>48</v>
      </c>
      <c r="K206">
        <f t="shared" si="7"/>
        <v>101</v>
      </c>
      <c r="L206">
        <v>23</v>
      </c>
      <c r="M206">
        <v>0</v>
      </c>
      <c r="N206" t="s">
        <v>47</v>
      </c>
      <c r="O206">
        <v>39</v>
      </c>
    </row>
    <row r="207" spans="1:15" x14ac:dyDescent="0.3">
      <c r="A207" s="2">
        <v>43502</v>
      </c>
      <c r="B207" t="s">
        <v>12</v>
      </c>
      <c r="C207">
        <v>2016</v>
      </c>
      <c r="D207" t="s">
        <v>312</v>
      </c>
      <c r="E207">
        <v>9</v>
      </c>
      <c r="F207" t="s">
        <v>39</v>
      </c>
      <c r="H207">
        <v>0.5</v>
      </c>
      <c r="I207">
        <v>2</v>
      </c>
      <c r="J207">
        <v>48</v>
      </c>
      <c r="K207">
        <f t="shared" si="7"/>
        <v>101</v>
      </c>
      <c r="L207">
        <v>23</v>
      </c>
      <c r="M207">
        <v>0</v>
      </c>
      <c r="N207" t="s">
        <v>47</v>
      </c>
      <c r="O207">
        <v>32</v>
      </c>
    </row>
    <row r="208" spans="1:15" x14ac:dyDescent="0.3">
      <c r="A208" s="2">
        <v>43502</v>
      </c>
      <c r="B208" t="s">
        <v>12</v>
      </c>
      <c r="C208">
        <v>2016</v>
      </c>
      <c r="D208" t="s">
        <v>312</v>
      </c>
      <c r="E208">
        <v>9</v>
      </c>
      <c r="F208" t="s">
        <v>39</v>
      </c>
      <c r="H208">
        <v>0.5</v>
      </c>
      <c r="I208">
        <v>2</v>
      </c>
      <c r="J208">
        <v>48</v>
      </c>
      <c r="K208">
        <f t="shared" si="7"/>
        <v>101</v>
      </c>
      <c r="L208">
        <v>23</v>
      </c>
      <c r="M208">
        <v>0</v>
      </c>
      <c r="N208" t="s">
        <v>47</v>
      </c>
      <c r="O208">
        <v>29</v>
      </c>
    </row>
    <row r="209" spans="1:15" x14ac:dyDescent="0.3">
      <c r="A209" s="2">
        <v>43502</v>
      </c>
      <c r="B209" t="s">
        <v>12</v>
      </c>
      <c r="C209">
        <v>2016</v>
      </c>
      <c r="D209" t="s">
        <v>312</v>
      </c>
      <c r="E209">
        <v>9</v>
      </c>
      <c r="F209" t="s">
        <v>39</v>
      </c>
      <c r="H209">
        <v>0.5</v>
      </c>
      <c r="I209">
        <v>2</v>
      </c>
      <c r="J209">
        <v>48</v>
      </c>
      <c r="K209">
        <f t="shared" si="7"/>
        <v>101</v>
      </c>
      <c r="L209">
        <v>23</v>
      </c>
      <c r="M209">
        <v>0</v>
      </c>
      <c r="N209" t="s">
        <v>47</v>
      </c>
      <c r="O209">
        <v>31</v>
      </c>
    </row>
    <row r="210" spans="1:15" x14ac:dyDescent="0.3">
      <c r="A210" s="2">
        <v>43502</v>
      </c>
      <c r="B210" t="s">
        <v>12</v>
      </c>
      <c r="C210">
        <v>2016</v>
      </c>
      <c r="D210" t="s">
        <v>312</v>
      </c>
      <c r="E210">
        <v>9</v>
      </c>
      <c r="F210" t="s">
        <v>39</v>
      </c>
      <c r="H210">
        <v>0.5</v>
      </c>
      <c r="I210">
        <v>2</v>
      </c>
      <c r="J210">
        <v>48</v>
      </c>
      <c r="K210">
        <f t="shared" si="7"/>
        <v>101</v>
      </c>
      <c r="L210">
        <v>23</v>
      </c>
      <c r="M210">
        <v>0</v>
      </c>
      <c r="N210" t="s">
        <v>47</v>
      </c>
      <c r="O210">
        <v>19</v>
      </c>
    </row>
    <row r="211" spans="1:15" x14ac:dyDescent="0.3">
      <c r="A211" s="2">
        <v>43502</v>
      </c>
      <c r="B211" t="s">
        <v>12</v>
      </c>
      <c r="C211">
        <v>2016</v>
      </c>
      <c r="D211" t="s">
        <v>312</v>
      </c>
      <c r="E211">
        <v>9</v>
      </c>
      <c r="F211" t="s">
        <v>39</v>
      </c>
      <c r="H211">
        <v>0.5</v>
      </c>
      <c r="I211">
        <v>2</v>
      </c>
      <c r="J211">
        <v>48</v>
      </c>
      <c r="K211">
        <f t="shared" si="7"/>
        <v>101</v>
      </c>
      <c r="L211">
        <v>23</v>
      </c>
      <c r="M211">
        <v>0</v>
      </c>
      <c r="N211" t="s">
        <v>47</v>
      </c>
      <c r="O211">
        <v>24</v>
      </c>
    </row>
    <row r="212" spans="1:15" x14ac:dyDescent="0.3">
      <c r="A212" s="2">
        <v>43502</v>
      </c>
      <c r="B212" t="s">
        <v>12</v>
      </c>
      <c r="C212">
        <v>2016</v>
      </c>
      <c r="D212" t="s">
        <v>312</v>
      </c>
      <c r="E212">
        <v>9</v>
      </c>
      <c r="F212" t="s">
        <v>39</v>
      </c>
      <c r="H212">
        <v>0.5</v>
      </c>
      <c r="I212">
        <v>2</v>
      </c>
      <c r="J212">
        <v>48</v>
      </c>
      <c r="K212">
        <f t="shared" si="7"/>
        <v>101</v>
      </c>
      <c r="L212">
        <v>23</v>
      </c>
      <c r="M212">
        <v>0</v>
      </c>
      <c r="N212" t="s">
        <v>47</v>
      </c>
      <c r="O212">
        <v>46</v>
      </c>
    </row>
    <row r="213" spans="1:15" x14ac:dyDescent="0.3">
      <c r="A213" s="2">
        <v>43502</v>
      </c>
      <c r="B213" t="s">
        <v>12</v>
      </c>
      <c r="C213">
        <v>2016</v>
      </c>
      <c r="D213" t="s">
        <v>312</v>
      </c>
      <c r="E213">
        <v>9</v>
      </c>
      <c r="F213" t="s">
        <v>39</v>
      </c>
      <c r="H213">
        <v>0.5</v>
      </c>
      <c r="I213">
        <v>2</v>
      </c>
      <c r="J213">
        <v>48</v>
      </c>
      <c r="K213">
        <f t="shared" si="7"/>
        <v>101</v>
      </c>
      <c r="L213">
        <v>23</v>
      </c>
      <c r="M213">
        <v>0</v>
      </c>
      <c r="N213" t="s">
        <v>47</v>
      </c>
      <c r="O213">
        <v>11</v>
      </c>
    </row>
    <row r="214" spans="1:15" x14ac:dyDescent="0.3">
      <c r="A214" s="2">
        <v>43502</v>
      </c>
      <c r="B214" t="s">
        <v>12</v>
      </c>
      <c r="C214">
        <v>2016</v>
      </c>
      <c r="D214" t="s">
        <v>312</v>
      </c>
      <c r="E214">
        <v>9</v>
      </c>
      <c r="F214" t="s">
        <v>39</v>
      </c>
      <c r="H214">
        <v>0.5</v>
      </c>
      <c r="I214">
        <v>2</v>
      </c>
      <c r="J214">
        <v>48</v>
      </c>
      <c r="K214">
        <f t="shared" si="7"/>
        <v>101</v>
      </c>
      <c r="L214">
        <v>23</v>
      </c>
      <c r="M214">
        <v>0</v>
      </c>
      <c r="N214" t="s">
        <v>47</v>
      </c>
      <c r="O214">
        <v>35</v>
      </c>
    </row>
    <row r="215" spans="1:15" x14ac:dyDescent="0.3">
      <c r="A215" s="2">
        <v>43502</v>
      </c>
      <c r="B215" t="s">
        <v>12</v>
      </c>
      <c r="C215">
        <v>2016</v>
      </c>
      <c r="D215" t="s">
        <v>312</v>
      </c>
      <c r="E215">
        <v>9</v>
      </c>
      <c r="F215" t="s">
        <v>39</v>
      </c>
      <c r="H215">
        <v>0.5</v>
      </c>
      <c r="I215">
        <v>2</v>
      </c>
      <c r="J215">
        <v>48</v>
      </c>
      <c r="K215">
        <f t="shared" si="7"/>
        <v>101</v>
      </c>
      <c r="L215">
        <v>23</v>
      </c>
      <c r="M215">
        <v>0</v>
      </c>
      <c r="N215" t="s">
        <v>47</v>
      </c>
      <c r="O215">
        <v>35</v>
      </c>
    </row>
    <row r="216" spans="1:15" x14ac:dyDescent="0.3">
      <c r="A216" s="2">
        <v>43502</v>
      </c>
      <c r="B216" t="s">
        <v>12</v>
      </c>
      <c r="C216">
        <v>2016</v>
      </c>
      <c r="D216" t="s">
        <v>312</v>
      </c>
      <c r="E216">
        <v>9</v>
      </c>
      <c r="F216" t="s">
        <v>39</v>
      </c>
      <c r="H216">
        <v>0.5</v>
      </c>
      <c r="I216">
        <v>2</v>
      </c>
      <c r="J216">
        <v>48</v>
      </c>
      <c r="K216">
        <f t="shared" si="7"/>
        <v>101</v>
      </c>
      <c r="L216">
        <v>23</v>
      </c>
      <c r="M216">
        <v>0</v>
      </c>
      <c r="N216" t="s">
        <v>47</v>
      </c>
      <c r="O216">
        <v>20</v>
      </c>
    </row>
    <row r="217" spans="1:15" x14ac:dyDescent="0.3">
      <c r="A217" s="2">
        <v>43502</v>
      </c>
      <c r="B217" t="s">
        <v>12</v>
      </c>
      <c r="C217">
        <v>2016</v>
      </c>
      <c r="D217" t="s">
        <v>312</v>
      </c>
      <c r="E217">
        <v>9</v>
      </c>
      <c r="F217" t="s">
        <v>39</v>
      </c>
      <c r="H217">
        <v>0.5</v>
      </c>
      <c r="I217">
        <v>2</v>
      </c>
      <c r="J217">
        <v>48</v>
      </c>
      <c r="K217">
        <f t="shared" si="7"/>
        <v>101</v>
      </c>
      <c r="L217">
        <v>23</v>
      </c>
      <c r="M217">
        <v>0</v>
      </c>
      <c r="N217" t="s">
        <v>47</v>
      </c>
      <c r="O217">
        <v>34</v>
      </c>
    </row>
    <row r="218" spans="1:15" x14ac:dyDescent="0.3">
      <c r="A218" s="2">
        <v>43502</v>
      </c>
      <c r="B218" t="s">
        <v>12</v>
      </c>
      <c r="C218">
        <v>2016</v>
      </c>
      <c r="D218" t="s">
        <v>312</v>
      </c>
      <c r="E218">
        <v>9</v>
      </c>
      <c r="F218" t="s">
        <v>39</v>
      </c>
      <c r="H218">
        <v>0.5</v>
      </c>
      <c r="I218">
        <v>2</v>
      </c>
      <c r="J218">
        <v>48</v>
      </c>
      <c r="K218">
        <f t="shared" si="7"/>
        <v>101</v>
      </c>
      <c r="L218">
        <v>23</v>
      </c>
      <c r="M218">
        <v>0</v>
      </c>
      <c r="N218" t="s">
        <v>47</v>
      </c>
      <c r="O218">
        <v>23</v>
      </c>
    </row>
    <row r="219" spans="1:15" x14ac:dyDescent="0.3">
      <c r="A219" s="2">
        <v>43502</v>
      </c>
      <c r="B219" t="s">
        <v>12</v>
      </c>
      <c r="C219">
        <v>2016</v>
      </c>
      <c r="D219" t="s">
        <v>312</v>
      </c>
      <c r="E219">
        <v>9</v>
      </c>
      <c r="F219" t="s">
        <v>39</v>
      </c>
      <c r="H219">
        <v>0.5</v>
      </c>
      <c r="I219">
        <v>2</v>
      </c>
      <c r="J219">
        <v>48</v>
      </c>
      <c r="K219">
        <f t="shared" si="7"/>
        <v>101</v>
      </c>
      <c r="L219">
        <v>23</v>
      </c>
      <c r="M219">
        <v>0</v>
      </c>
      <c r="N219" t="s">
        <v>47</v>
      </c>
      <c r="O219">
        <v>30</v>
      </c>
    </row>
    <row r="220" spans="1:15" x14ac:dyDescent="0.3">
      <c r="A220" s="2">
        <v>43502</v>
      </c>
      <c r="B220" t="s">
        <v>12</v>
      </c>
      <c r="C220">
        <v>2016</v>
      </c>
      <c r="D220" t="s">
        <v>312</v>
      </c>
      <c r="E220">
        <v>9</v>
      </c>
      <c r="F220" t="s">
        <v>39</v>
      </c>
      <c r="H220">
        <v>0.5</v>
      </c>
      <c r="I220">
        <v>2</v>
      </c>
      <c r="J220">
        <v>48</v>
      </c>
      <c r="K220">
        <f t="shared" si="7"/>
        <v>101</v>
      </c>
      <c r="L220">
        <v>23</v>
      </c>
      <c r="M220">
        <v>0</v>
      </c>
      <c r="N220" t="s">
        <v>47</v>
      </c>
      <c r="O220">
        <v>23</v>
      </c>
    </row>
    <row r="221" spans="1:15" x14ac:dyDescent="0.3">
      <c r="A221" s="2">
        <v>43502</v>
      </c>
      <c r="B221" t="s">
        <v>12</v>
      </c>
      <c r="C221">
        <v>2016</v>
      </c>
      <c r="D221" t="s">
        <v>312</v>
      </c>
      <c r="E221">
        <v>9</v>
      </c>
      <c r="F221" t="s">
        <v>39</v>
      </c>
      <c r="H221">
        <v>0.5</v>
      </c>
      <c r="I221">
        <v>2</v>
      </c>
      <c r="J221">
        <v>48</v>
      </c>
      <c r="K221">
        <f t="shared" si="7"/>
        <v>101</v>
      </c>
      <c r="L221">
        <v>23</v>
      </c>
      <c r="M221">
        <v>0</v>
      </c>
      <c r="N221" t="s">
        <v>47</v>
      </c>
      <c r="O221">
        <v>15</v>
      </c>
    </row>
    <row r="222" spans="1:15" x14ac:dyDescent="0.3">
      <c r="A222" s="2">
        <v>43502</v>
      </c>
      <c r="B222" t="s">
        <v>12</v>
      </c>
      <c r="C222">
        <v>2016</v>
      </c>
      <c r="D222" t="s">
        <v>312</v>
      </c>
      <c r="E222">
        <v>9</v>
      </c>
      <c r="F222" t="s">
        <v>39</v>
      </c>
      <c r="H222">
        <v>0.5</v>
      </c>
      <c r="I222">
        <v>2</v>
      </c>
      <c r="J222">
        <v>48</v>
      </c>
      <c r="K222">
        <f t="shared" si="7"/>
        <v>101</v>
      </c>
      <c r="L222">
        <v>23</v>
      </c>
      <c r="M222">
        <v>0</v>
      </c>
      <c r="N222" t="s">
        <v>47</v>
      </c>
      <c r="O222">
        <v>20</v>
      </c>
    </row>
    <row r="223" spans="1:15" x14ac:dyDescent="0.3">
      <c r="A223" s="2">
        <v>43502</v>
      </c>
      <c r="B223" t="s">
        <v>12</v>
      </c>
      <c r="C223">
        <v>2016</v>
      </c>
      <c r="D223" t="s">
        <v>312</v>
      </c>
      <c r="E223">
        <v>9</v>
      </c>
      <c r="F223" t="s">
        <v>39</v>
      </c>
      <c r="H223">
        <v>0.5</v>
      </c>
      <c r="I223">
        <v>2</v>
      </c>
      <c r="J223">
        <v>48</v>
      </c>
      <c r="K223">
        <f t="shared" si="7"/>
        <v>101</v>
      </c>
      <c r="L223">
        <v>23</v>
      </c>
      <c r="M223">
        <v>0</v>
      </c>
      <c r="N223" t="s">
        <v>47</v>
      </c>
      <c r="O223">
        <v>17</v>
      </c>
    </row>
    <row r="224" spans="1:15" x14ac:dyDescent="0.3">
      <c r="A224" s="2">
        <v>43502</v>
      </c>
      <c r="B224" t="s">
        <v>12</v>
      </c>
      <c r="C224">
        <v>2016</v>
      </c>
      <c r="D224" t="s">
        <v>312</v>
      </c>
      <c r="E224">
        <v>9</v>
      </c>
      <c r="F224" t="s">
        <v>39</v>
      </c>
      <c r="H224">
        <v>0.5</v>
      </c>
      <c r="I224">
        <v>2</v>
      </c>
      <c r="J224">
        <v>48</v>
      </c>
      <c r="K224">
        <f t="shared" si="7"/>
        <v>101</v>
      </c>
      <c r="L224">
        <v>23</v>
      </c>
      <c r="M224">
        <v>0</v>
      </c>
      <c r="N224" t="s">
        <v>47</v>
      </c>
      <c r="O224">
        <v>34</v>
      </c>
    </row>
    <row r="225" spans="1:15" x14ac:dyDescent="0.3">
      <c r="A225" s="2">
        <v>43502</v>
      </c>
      <c r="B225" t="s">
        <v>12</v>
      </c>
      <c r="C225">
        <v>2016</v>
      </c>
      <c r="D225" t="s">
        <v>312</v>
      </c>
      <c r="E225">
        <v>9</v>
      </c>
      <c r="F225" t="s">
        <v>39</v>
      </c>
      <c r="H225">
        <v>0.5</v>
      </c>
      <c r="I225">
        <v>2</v>
      </c>
      <c r="J225">
        <v>48</v>
      </c>
      <c r="K225">
        <f t="shared" si="7"/>
        <v>101</v>
      </c>
      <c r="L225">
        <v>23</v>
      </c>
      <c r="M225">
        <v>0</v>
      </c>
      <c r="N225" t="s">
        <v>47</v>
      </c>
      <c r="O225">
        <v>26</v>
      </c>
    </row>
    <row r="226" spans="1:15" x14ac:dyDescent="0.3">
      <c r="A226" s="2">
        <v>43502</v>
      </c>
      <c r="B226" t="s">
        <v>12</v>
      </c>
      <c r="C226">
        <v>2016</v>
      </c>
      <c r="D226" t="s">
        <v>312</v>
      </c>
      <c r="E226">
        <v>9</v>
      </c>
      <c r="F226" t="s">
        <v>39</v>
      </c>
      <c r="H226">
        <v>0.5</v>
      </c>
      <c r="I226">
        <v>2</v>
      </c>
      <c r="J226">
        <v>48</v>
      </c>
      <c r="K226">
        <f t="shared" si="7"/>
        <v>101</v>
      </c>
      <c r="L226">
        <v>23</v>
      </c>
      <c r="M226">
        <v>0</v>
      </c>
      <c r="N226" t="s">
        <v>47</v>
      </c>
      <c r="O226">
        <v>15</v>
      </c>
    </row>
    <row r="227" spans="1:15" x14ac:dyDescent="0.3">
      <c r="A227" s="2">
        <v>43502</v>
      </c>
      <c r="B227" t="s">
        <v>12</v>
      </c>
      <c r="C227">
        <v>2016</v>
      </c>
      <c r="D227" t="s">
        <v>312</v>
      </c>
      <c r="E227">
        <v>10</v>
      </c>
      <c r="F227" t="s">
        <v>39</v>
      </c>
      <c r="H227">
        <v>0.5</v>
      </c>
      <c r="I227">
        <v>3</v>
      </c>
      <c r="J227">
        <v>7</v>
      </c>
      <c r="K227">
        <f>212+25</f>
        <v>237</v>
      </c>
      <c r="L227">
        <v>27</v>
      </c>
      <c r="M227">
        <v>0</v>
      </c>
      <c r="N227" t="s">
        <v>38</v>
      </c>
      <c r="O227">
        <v>32</v>
      </c>
    </row>
    <row r="228" spans="1:15" x14ac:dyDescent="0.3">
      <c r="A228" s="2">
        <v>43502</v>
      </c>
      <c r="B228" t="s">
        <v>12</v>
      </c>
      <c r="C228">
        <v>2016</v>
      </c>
      <c r="D228" t="s">
        <v>312</v>
      </c>
      <c r="E228">
        <v>10</v>
      </c>
      <c r="F228" t="s">
        <v>39</v>
      </c>
      <c r="H228">
        <v>0.5</v>
      </c>
      <c r="I228">
        <v>3</v>
      </c>
      <c r="J228">
        <v>7</v>
      </c>
      <c r="K228">
        <f t="shared" ref="K228:K251" si="8">212+25</f>
        <v>237</v>
      </c>
      <c r="L228">
        <v>27</v>
      </c>
      <c r="M228">
        <v>0</v>
      </c>
      <c r="N228" t="s">
        <v>38</v>
      </c>
      <c r="O228">
        <v>36</v>
      </c>
    </row>
    <row r="229" spans="1:15" x14ac:dyDescent="0.3">
      <c r="A229" s="2">
        <v>43502</v>
      </c>
      <c r="B229" t="s">
        <v>12</v>
      </c>
      <c r="C229">
        <v>2016</v>
      </c>
      <c r="D229" t="s">
        <v>312</v>
      </c>
      <c r="E229">
        <v>10</v>
      </c>
      <c r="F229" t="s">
        <v>39</v>
      </c>
      <c r="H229">
        <v>0.5</v>
      </c>
      <c r="I229">
        <v>3</v>
      </c>
      <c r="J229">
        <v>7</v>
      </c>
      <c r="K229">
        <f t="shared" si="8"/>
        <v>237</v>
      </c>
      <c r="L229">
        <v>27</v>
      </c>
      <c r="M229">
        <v>0</v>
      </c>
      <c r="N229" t="s">
        <v>38</v>
      </c>
      <c r="O229">
        <v>38</v>
      </c>
    </row>
    <row r="230" spans="1:15" x14ac:dyDescent="0.3">
      <c r="A230" s="2">
        <v>43502</v>
      </c>
      <c r="B230" t="s">
        <v>12</v>
      </c>
      <c r="C230">
        <v>2016</v>
      </c>
      <c r="D230" t="s">
        <v>312</v>
      </c>
      <c r="E230">
        <v>10</v>
      </c>
      <c r="F230" t="s">
        <v>39</v>
      </c>
      <c r="H230">
        <v>0.5</v>
      </c>
      <c r="I230">
        <v>3</v>
      </c>
      <c r="J230">
        <v>7</v>
      </c>
      <c r="K230">
        <f t="shared" si="8"/>
        <v>237</v>
      </c>
      <c r="L230">
        <v>27</v>
      </c>
      <c r="M230">
        <v>0</v>
      </c>
      <c r="N230" t="s">
        <v>38</v>
      </c>
      <c r="O230">
        <v>38</v>
      </c>
    </row>
    <row r="231" spans="1:15" x14ac:dyDescent="0.3">
      <c r="A231" s="2">
        <v>43502</v>
      </c>
      <c r="B231" t="s">
        <v>12</v>
      </c>
      <c r="C231">
        <v>2016</v>
      </c>
      <c r="D231" t="s">
        <v>312</v>
      </c>
      <c r="E231">
        <v>10</v>
      </c>
      <c r="F231" t="s">
        <v>39</v>
      </c>
      <c r="H231">
        <v>0.5</v>
      </c>
      <c r="I231">
        <v>3</v>
      </c>
      <c r="J231">
        <v>7</v>
      </c>
      <c r="K231">
        <f t="shared" si="8"/>
        <v>237</v>
      </c>
      <c r="L231">
        <v>27</v>
      </c>
      <c r="M231">
        <v>0</v>
      </c>
      <c r="N231" t="s">
        <v>38</v>
      </c>
      <c r="O231">
        <v>20</v>
      </c>
    </row>
    <row r="232" spans="1:15" x14ac:dyDescent="0.3">
      <c r="A232" s="2">
        <v>43502</v>
      </c>
      <c r="B232" t="s">
        <v>12</v>
      </c>
      <c r="C232">
        <v>2016</v>
      </c>
      <c r="D232" t="s">
        <v>312</v>
      </c>
      <c r="E232">
        <v>10</v>
      </c>
      <c r="F232" t="s">
        <v>39</v>
      </c>
      <c r="H232">
        <v>0.5</v>
      </c>
      <c r="I232">
        <v>3</v>
      </c>
      <c r="J232">
        <v>7</v>
      </c>
      <c r="K232">
        <f t="shared" si="8"/>
        <v>237</v>
      </c>
      <c r="L232">
        <v>27</v>
      </c>
      <c r="M232">
        <v>0</v>
      </c>
      <c r="N232" t="s">
        <v>38</v>
      </c>
      <c r="O232">
        <v>26</v>
      </c>
    </row>
    <row r="233" spans="1:15" x14ac:dyDescent="0.3">
      <c r="A233" s="2">
        <v>43502</v>
      </c>
      <c r="B233" t="s">
        <v>12</v>
      </c>
      <c r="C233">
        <v>2016</v>
      </c>
      <c r="D233" t="s">
        <v>312</v>
      </c>
      <c r="E233">
        <v>10</v>
      </c>
      <c r="F233" t="s">
        <v>39</v>
      </c>
      <c r="H233">
        <v>0.5</v>
      </c>
      <c r="I233">
        <v>3</v>
      </c>
      <c r="J233">
        <v>7</v>
      </c>
      <c r="K233">
        <f t="shared" si="8"/>
        <v>237</v>
      </c>
      <c r="L233">
        <v>27</v>
      </c>
      <c r="M233">
        <v>0</v>
      </c>
      <c r="N233" t="s">
        <v>38</v>
      </c>
      <c r="O233">
        <v>30</v>
      </c>
    </row>
    <row r="234" spans="1:15" x14ac:dyDescent="0.3">
      <c r="A234" s="2">
        <v>43502</v>
      </c>
      <c r="B234" t="s">
        <v>12</v>
      </c>
      <c r="C234">
        <v>2016</v>
      </c>
      <c r="D234" t="s">
        <v>312</v>
      </c>
      <c r="E234">
        <v>10</v>
      </c>
      <c r="F234" t="s">
        <v>39</v>
      </c>
      <c r="H234">
        <v>0.5</v>
      </c>
      <c r="I234">
        <v>3</v>
      </c>
      <c r="J234">
        <v>7</v>
      </c>
      <c r="K234">
        <f t="shared" si="8"/>
        <v>237</v>
      </c>
      <c r="L234">
        <v>27</v>
      </c>
      <c r="M234">
        <v>0</v>
      </c>
      <c r="N234" t="s">
        <v>38</v>
      </c>
      <c r="O234">
        <v>47</v>
      </c>
    </row>
    <row r="235" spans="1:15" x14ac:dyDescent="0.3">
      <c r="A235" s="2">
        <v>43502</v>
      </c>
      <c r="B235" t="s">
        <v>12</v>
      </c>
      <c r="C235">
        <v>2016</v>
      </c>
      <c r="D235" t="s">
        <v>312</v>
      </c>
      <c r="E235">
        <v>10</v>
      </c>
      <c r="F235" t="s">
        <v>39</v>
      </c>
      <c r="H235">
        <v>0.5</v>
      </c>
      <c r="I235">
        <v>3</v>
      </c>
      <c r="J235">
        <v>7</v>
      </c>
      <c r="K235">
        <f t="shared" si="8"/>
        <v>237</v>
      </c>
      <c r="L235">
        <v>27</v>
      </c>
      <c r="M235">
        <v>0</v>
      </c>
      <c r="N235" t="s">
        <v>38</v>
      </c>
      <c r="O235">
        <v>16</v>
      </c>
    </row>
    <row r="236" spans="1:15" x14ac:dyDescent="0.3">
      <c r="A236" s="2">
        <v>43502</v>
      </c>
      <c r="B236" t="s">
        <v>12</v>
      </c>
      <c r="C236">
        <v>2016</v>
      </c>
      <c r="D236" t="s">
        <v>312</v>
      </c>
      <c r="E236">
        <v>10</v>
      </c>
      <c r="F236" t="s">
        <v>39</v>
      </c>
      <c r="H236">
        <v>0.5</v>
      </c>
      <c r="I236">
        <v>3</v>
      </c>
      <c r="J236">
        <v>7</v>
      </c>
      <c r="K236">
        <f t="shared" si="8"/>
        <v>237</v>
      </c>
      <c r="L236">
        <v>27</v>
      </c>
      <c r="M236">
        <v>0</v>
      </c>
      <c r="N236" t="s">
        <v>38</v>
      </c>
      <c r="O236">
        <v>40</v>
      </c>
    </row>
    <row r="237" spans="1:15" x14ac:dyDescent="0.3">
      <c r="A237" s="2">
        <v>43502</v>
      </c>
      <c r="B237" t="s">
        <v>12</v>
      </c>
      <c r="C237">
        <v>2016</v>
      </c>
      <c r="D237" t="s">
        <v>312</v>
      </c>
      <c r="E237">
        <v>10</v>
      </c>
      <c r="F237" t="s">
        <v>39</v>
      </c>
      <c r="H237">
        <v>0.5</v>
      </c>
      <c r="I237">
        <v>3</v>
      </c>
      <c r="J237">
        <v>7</v>
      </c>
      <c r="K237">
        <f t="shared" si="8"/>
        <v>237</v>
      </c>
      <c r="L237">
        <v>27</v>
      </c>
      <c r="M237">
        <v>0</v>
      </c>
      <c r="N237" t="s">
        <v>38</v>
      </c>
      <c r="O237">
        <v>21</v>
      </c>
    </row>
    <row r="238" spans="1:15" x14ac:dyDescent="0.3">
      <c r="A238" s="2">
        <v>43502</v>
      </c>
      <c r="B238" t="s">
        <v>12</v>
      </c>
      <c r="C238">
        <v>2016</v>
      </c>
      <c r="D238" t="s">
        <v>312</v>
      </c>
      <c r="E238">
        <v>10</v>
      </c>
      <c r="F238" t="s">
        <v>39</v>
      </c>
      <c r="H238">
        <v>0.5</v>
      </c>
      <c r="I238">
        <v>3</v>
      </c>
      <c r="J238">
        <v>7</v>
      </c>
      <c r="K238">
        <f t="shared" si="8"/>
        <v>237</v>
      </c>
      <c r="L238">
        <v>27</v>
      </c>
      <c r="M238">
        <v>0</v>
      </c>
      <c r="N238" t="s">
        <v>38</v>
      </c>
      <c r="O238">
        <v>35</v>
      </c>
    </row>
    <row r="239" spans="1:15" x14ac:dyDescent="0.3">
      <c r="A239" s="2">
        <v>43502</v>
      </c>
      <c r="B239" t="s">
        <v>12</v>
      </c>
      <c r="C239">
        <v>2016</v>
      </c>
      <c r="D239" t="s">
        <v>312</v>
      </c>
      <c r="E239">
        <v>10</v>
      </c>
      <c r="F239" t="s">
        <v>39</v>
      </c>
      <c r="H239">
        <v>0.5</v>
      </c>
      <c r="I239">
        <v>3</v>
      </c>
      <c r="J239">
        <v>7</v>
      </c>
      <c r="K239">
        <f t="shared" si="8"/>
        <v>237</v>
      </c>
      <c r="L239">
        <v>27</v>
      </c>
      <c r="M239">
        <v>0</v>
      </c>
      <c r="N239" t="s">
        <v>38</v>
      </c>
      <c r="O239">
        <v>27</v>
      </c>
    </row>
    <row r="240" spans="1:15" x14ac:dyDescent="0.3">
      <c r="A240" s="2">
        <v>43502</v>
      </c>
      <c r="B240" t="s">
        <v>12</v>
      </c>
      <c r="C240">
        <v>2016</v>
      </c>
      <c r="D240" t="s">
        <v>312</v>
      </c>
      <c r="E240">
        <v>10</v>
      </c>
      <c r="F240" t="s">
        <v>39</v>
      </c>
      <c r="H240">
        <v>0.5</v>
      </c>
      <c r="I240">
        <v>3</v>
      </c>
      <c r="J240">
        <v>7</v>
      </c>
      <c r="K240">
        <f t="shared" si="8"/>
        <v>237</v>
      </c>
      <c r="L240">
        <v>27</v>
      </c>
      <c r="M240">
        <v>0</v>
      </c>
      <c r="N240" t="s">
        <v>38</v>
      </c>
      <c r="O240">
        <v>40</v>
      </c>
    </row>
    <row r="241" spans="1:17" x14ac:dyDescent="0.3">
      <c r="A241" s="2">
        <v>43502</v>
      </c>
      <c r="B241" t="s">
        <v>12</v>
      </c>
      <c r="C241">
        <v>2016</v>
      </c>
      <c r="D241" t="s">
        <v>312</v>
      </c>
      <c r="E241">
        <v>10</v>
      </c>
      <c r="F241" t="s">
        <v>39</v>
      </c>
      <c r="H241">
        <v>0.5</v>
      </c>
      <c r="I241">
        <v>3</v>
      </c>
      <c r="J241">
        <v>7</v>
      </c>
      <c r="K241">
        <f t="shared" si="8"/>
        <v>237</v>
      </c>
      <c r="L241">
        <v>27</v>
      </c>
      <c r="M241">
        <v>0</v>
      </c>
      <c r="N241" t="s">
        <v>38</v>
      </c>
      <c r="O241">
        <v>29</v>
      </c>
    </row>
    <row r="242" spans="1:17" x14ac:dyDescent="0.3">
      <c r="A242" s="2">
        <v>43502</v>
      </c>
      <c r="B242" t="s">
        <v>12</v>
      </c>
      <c r="C242">
        <v>2016</v>
      </c>
      <c r="D242" t="s">
        <v>312</v>
      </c>
      <c r="E242">
        <v>10</v>
      </c>
      <c r="F242" t="s">
        <v>39</v>
      </c>
      <c r="H242">
        <v>0.5</v>
      </c>
      <c r="I242">
        <v>3</v>
      </c>
      <c r="J242">
        <v>7</v>
      </c>
      <c r="K242">
        <f t="shared" si="8"/>
        <v>237</v>
      </c>
      <c r="L242">
        <v>27</v>
      </c>
      <c r="M242">
        <v>0</v>
      </c>
      <c r="N242" t="s">
        <v>38</v>
      </c>
      <c r="O242">
        <v>24</v>
      </c>
    </row>
    <row r="243" spans="1:17" x14ac:dyDescent="0.3">
      <c r="A243" s="2">
        <v>43502</v>
      </c>
      <c r="B243" t="s">
        <v>12</v>
      </c>
      <c r="C243">
        <v>2016</v>
      </c>
      <c r="D243" t="s">
        <v>312</v>
      </c>
      <c r="E243">
        <v>10</v>
      </c>
      <c r="F243" t="s">
        <v>39</v>
      </c>
      <c r="H243">
        <v>0.5</v>
      </c>
      <c r="I243">
        <v>3</v>
      </c>
      <c r="J243">
        <v>7</v>
      </c>
      <c r="K243">
        <f t="shared" si="8"/>
        <v>237</v>
      </c>
      <c r="L243">
        <v>27</v>
      </c>
      <c r="M243">
        <v>0</v>
      </c>
      <c r="N243" t="s">
        <v>38</v>
      </c>
      <c r="O243">
        <v>28</v>
      </c>
    </row>
    <row r="244" spans="1:17" x14ac:dyDescent="0.3">
      <c r="A244" s="2">
        <v>43502</v>
      </c>
      <c r="B244" t="s">
        <v>12</v>
      </c>
      <c r="C244">
        <v>2016</v>
      </c>
      <c r="D244" t="s">
        <v>312</v>
      </c>
      <c r="E244">
        <v>10</v>
      </c>
      <c r="F244" t="s">
        <v>39</v>
      </c>
      <c r="H244">
        <v>0.5</v>
      </c>
      <c r="I244">
        <v>3</v>
      </c>
      <c r="J244">
        <v>7</v>
      </c>
      <c r="K244">
        <f t="shared" si="8"/>
        <v>237</v>
      </c>
      <c r="L244">
        <v>27</v>
      </c>
      <c r="M244">
        <v>0</v>
      </c>
      <c r="N244" t="s">
        <v>38</v>
      </c>
      <c r="O244">
        <v>32</v>
      </c>
    </row>
    <row r="245" spans="1:17" x14ac:dyDescent="0.3">
      <c r="A245" s="2">
        <v>43502</v>
      </c>
      <c r="B245" t="s">
        <v>12</v>
      </c>
      <c r="C245">
        <v>2016</v>
      </c>
      <c r="D245" t="s">
        <v>312</v>
      </c>
      <c r="E245">
        <v>10</v>
      </c>
      <c r="F245" t="s">
        <v>39</v>
      </c>
      <c r="H245">
        <v>0.5</v>
      </c>
      <c r="I245">
        <v>3</v>
      </c>
      <c r="J245">
        <v>7</v>
      </c>
      <c r="K245">
        <f t="shared" si="8"/>
        <v>237</v>
      </c>
      <c r="L245">
        <v>27</v>
      </c>
      <c r="M245">
        <v>0</v>
      </c>
      <c r="N245" t="s">
        <v>38</v>
      </c>
      <c r="O245">
        <v>30</v>
      </c>
    </row>
    <row r="246" spans="1:17" x14ac:dyDescent="0.3">
      <c r="A246" s="2">
        <v>43502</v>
      </c>
      <c r="B246" t="s">
        <v>12</v>
      </c>
      <c r="C246">
        <v>2016</v>
      </c>
      <c r="D246" t="s">
        <v>312</v>
      </c>
      <c r="E246">
        <v>10</v>
      </c>
      <c r="F246" t="s">
        <v>39</v>
      </c>
      <c r="H246">
        <v>0.5</v>
      </c>
      <c r="I246">
        <v>3</v>
      </c>
      <c r="J246">
        <v>7</v>
      </c>
      <c r="K246">
        <f t="shared" si="8"/>
        <v>237</v>
      </c>
      <c r="L246">
        <v>27</v>
      </c>
      <c r="M246">
        <v>0</v>
      </c>
      <c r="N246" t="s">
        <v>38</v>
      </c>
      <c r="O246">
        <v>19</v>
      </c>
    </row>
    <row r="247" spans="1:17" x14ac:dyDescent="0.3">
      <c r="A247" s="2">
        <v>43502</v>
      </c>
      <c r="B247" t="s">
        <v>12</v>
      </c>
      <c r="C247">
        <v>2016</v>
      </c>
      <c r="D247" t="s">
        <v>312</v>
      </c>
      <c r="E247">
        <v>10</v>
      </c>
      <c r="F247" t="s">
        <v>39</v>
      </c>
      <c r="H247">
        <v>0.5</v>
      </c>
      <c r="I247">
        <v>3</v>
      </c>
      <c r="J247">
        <v>7</v>
      </c>
      <c r="K247">
        <f t="shared" si="8"/>
        <v>237</v>
      </c>
      <c r="L247">
        <v>27</v>
      </c>
      <c r="M247">
        <v>0</v>
      </c>
      <c r="N247" t="s">
        <v>38</v>
      </c>
      <c r="O247">
        <v>22</v>
      </c>
    </row>
    <row r="248" spans="1:17" x14ac:dyDescent="0.3">
      <c r="A248" s="2">
        <v>43502</v>
      </c>
      <c r="B248" t="s">
        <v>12</v>
      </c>
      <c r="C248">
        <v>2016</v>
      </c>
      <c r="D248" t="s">
        <v>312</v>
      </c>
      <c r="E248">
        <v>10</v>
      </c>
      <c r="F248" t="s">
        <v>39</v>
      </c>
      <c r="H248">
        <v>0.5</v>
      </c>
      <c r="I248">
        <v>3</v>
      </c>
      <c r="J248">
        <v>7</v>
      </c>
      <c r="K248">
        <f t="shared" si="8"/>
        <v>237</v>
      </c>
      <c r="L248">
        <v>27</v>
      </c>
      <c r="M248">
        <v>0</v>
      </c>
      <c r="N248" t="s">
        <v>38</v>
      </c>
      <c r="O248">
        <v>23</v>
      </c>
    </row>
    <row r="249" spans="1:17" x14ac:dyDescent="0.3">
      <c r="A249" s="2">
        <v>43502</v>
      </c>
      <c r="B249" t="s">
        <v>12</v>
      </c>
      <c r="C249">
        <v>2016</v>
      </c>
      <c r="D249" t="s">
        <v>312</v>
      </c>
      <c r="E249">
        <v>10</v>
      </c>
      <c r="F249" t="s">
        <v>39</v>
      </c>
      <c r="H249">
        <v>0.5</v>
      </c>
      <c r="I249">
        <v>3</v>
      </c>
      <c r="J249">
        <v>7</v>
      </c>
      <c r="K249">
        <f t="shared" si="8"/>
        <v>237</v>
      </c>
      <c r="L249">
        <v>27</v>
      </c>
      <c r="M249">
        <v>0</v>
      </c>
      <c r="N249" t="s">
        <v>38</v>
      </c>
      <c r="O249">
        <v>31</v>
      </c>
    </row>
    <row r="250" spans="1:17" x14ac:dyDescent="0.3">
      <c r="A250" s="2">
        <v>43502</v>
      </c>
      <c r="B250" t="s">
        <v>12</v>
      </c>
      <c r="C250">
        <v>2016</v>
      </c>
      <c r="D250" t="s">
        <v>312</v>
      </c>
      <c r="E250">
        <v>10</v>
      </c>
      <c r="F250" t="s">
        <v>39</v>
      </c>
      <c r="H250">
        <v>0.5</v>
      </c>
      <c r="I250">
        <v>3</v>
      </c>
      <c r="J250">
        <v>7</v>
      </c>
      <c r="K250">
        <f t="shared" si="8"/>
        <v>237</v>
      </c>
      <c r="L250">
        <v>27</v>
      </c>
      <c r="M250">
        <v>0</v>
      </c>
      <c r="N250" t="s">
        <v>38</v>
      </c>
      <c r="O250">
        <v>21</v>
      </c>
    </row>
    <row r="251" spans="1:17" x14ac:dyDescent="0.3">
      <c r="A251" s="2">
        <v>43502</v>
      </c>
      <c r="B251" t="s">
        <v>12</v>
      </c>
      <c r="C251">
        <v>2016</v>
      </c>
      <c r="D251" t="s">
        <v>312</v>
      </c>
      <c r="E251">
        <v>10</v>
      </c>
      <c r="F251" t="s">
        <v>39</v>
      </c>
      <c r="H251">
        <v>0.5</v>
      </c>
      <c r="I251">
        <v>3</v>
      </c>
      <c r="J251">
        <v>7</v>
      </c>
      <c r="K251">
        <f t="shared" si="8"/>
        <v>237</v>
      </c>
      <c r="L251">
        <v>27</v>
      </c>
      <c r="M251">
        <v>0</v>
      </c>
      <c r="N251" t="s">
        <v>38</v>
      </c>
      <c r="O251">
        <v>34</v>
      </c>
    </row>
    <row r="252" spans="1:17" x14ac:dyDescent="0.3">
      <c r="A252" s="2">
        <v>43546</v>
      </c>
      <c r="B252" t="s">
        <v>91</v>
      </c>
      <c r="C252">
        <v>2016</v>
      </c>
      <c r="D252" t="s">
        <v>312</v>
      </c>
      <c r="E252">
        <v>1</v>
      </c>
      <c r="F252" t="s">
        <v>39</v>
      </c>
      <c r="G252" t="s">
        <v>56</v>
      </c>
      <c r="H252">
        <v>0.5</v>
      </c>
      <c r="K252">
        <v>74</v>
      </c>
      <c r="L252">
        <v>18</v>
      </c>
      <c r="M252">
        <v>0</v>
      </c>
      <c r="N252" t="s">
        <v>50</v>
      </c>
      <c r="O252">
        <v>34</v>
      </c>
      <c r="P252">
        <v>4633</v>
      </c>
      <c r="Q252">
        <v>2</v>
      </c>
    </row>
    <row r="253" spans="1:17" x14ac:dyDescent="0.3">
      <c r="A253" s="2">
        <v>43546</v>
      </c>
      <c r="B253" t="s">
        <v>91</v>
      </c>
      <c r="C253">
        <v>2016</v>
      </c>
      <c r="D253" t="s">
        <v>312</v>
      </c>
      <c r="E253">
        <v>1</v>
      </c>
      <c r="F253" t="s">
        <v>39</v>
      </c>
      <c r="G253" t="s">
        <v>56</v>
      </c>
      <c r="H253">
        <v>0.5</v>
      </c>
      <c r="K253">
        <v>74</v>
      </c>
      <c r="L253">
        <v>18</v>
      </c>
      <c r="M253">
        <v>0</v>
      </c>
      <c r="N253" t="s">
        <v>50</v>
      </c>
      <c r="O253">
        <v>60</v>
      </c>
    </row>
    <row r="254" spans="1:17" x14ac:dyDescent="0.3">
      <c r="A254" s="2">
        <v>43546</v>
      </c>
      <c r="B254" t="s">
        <v>91</v>
      </c>
      <c r="C254">
        <v>2016</v>
      </c>
      <c r="D254" t="s">
        <v>312</v>
      </c>
      <c r="E254">
        <v>1</v>
      </c>
      <c r="F254" t="s">
        <v>39</v>
      </c>
      <c r="G254" t="s">
        <v>56</v>
      </c>
      <c r="H254">
        <v>0.5</v>
      </c>
      <c r="K254">
        <v>74</v>
      </c>
      <c r="L254">
        <v>18</v>
      </c>
      <c r="M254">
        <v>0</v>
      </c>
      <c r="N254" t="s">
        <v>50</v>
      </c>
      <c r="O254">
        <v>52</v>
      </c>
    </row>
    <row r="255" spans="1:17" x14ac:dyDescent="0.3">
      <c r="A255" s="2">
        <v>43546</v>
      </c>
      <c r="B255" t="s">
        <v>91</v>
      </c>
      <c r="C255">
        <v>2016</v>
      </c>
      <c r="D255" t="s">
        <v>312</v>
      </c>
      <c r="E255">
        <v>1</v>
      </c>
      <c r="F255" t="s">
        <v>39</v>
      </c>
      <c r="G255" t="s">
        <v>56</v>
      </c>
      <c r="H255">
        <v>0.5</v>
      </c>
      <c r="K255">
        <v>74</v>
      </c>
      <c r="L255">
        <v>18</v>
      </c>
      <c r="M255">
        <v>0</v>
      </c>
      <c r="N255" t="s">
        <v>50</v>
      </c>
      <c r="O255">
        <v>30</v>
      </c>
    </row>
    <row r="256" spans="1:17" x14ac:dyDescent="0.3">
      <c r="A256" s="2">
        <v>43546</v>
      </c>
      <c r="B256" t="s">
        <v>91</v>
      </c>
      <c r="C256">
        <v>2016</v>
      </c>
      <c r="D256" t="s">
        <v>312</v>
      </c>
      <c r="E256">
        <v>1</v>
      </c>
      <c r="F256" t="s">
        <v>39</v>
      </c>
      <c r="G256" t="s">
        <v>56</v>
      </c>
      <c r="H256">
        <v>0.5</v>
      </c>
      <c r="K256">
        <v>74</v>
      </c>
      <c r="L256">
        <v>18</v>
      </c>
      <c r="M256">
        <v>0</v>
      </c>
      <c r="N256" t="s">
        <v>50</v>
      </c>
      <c r="O256">
        <v>59</v>
      </c>
    </row>
    <row r="257" spans="1:15" x14ac:dyDescent="0.3">
      <c r="A257" s="2">
        <v>43546</v>
      </c>
      <c r="B257" t="s">
        <v>91</v>
      </c>
      <c r="C257">
        <v>2016</v>
      </c>
      <c r="D257" t="s">
        <v>312</v>
      </c>
      <c r="E257">
        <v>1</v>
      </c>
      <c r="F257" t="s">
        <v>39</v>
      </c>
      <c r="G257" t="s">
        <v>56</v>
      </c>
      <c r="H257">
        <v>0.5</v>
      </c>
      <c r="K257">
        <v>74</v>
      </c>
      <c r="L257">
        <v>18</v>
      </c>
      <c r="M257">
        <v>0</v>
      </c>
      <c r="N257" t="s">
        <v>50</v>
      </c>
      <c r="O257">
        <v>42</v>
      </c>
    </row>
    <row r="258" spans="1:15" x14ac:dyDescent="0.3">
      <c r="A258" s="2">
        <v>43546</v>
      </c>
      <c r="B258" t="s">
        <v>91</v>
      </c>
      <c r="C258">
        <v>2016</v>
      </c>
      <c r="D258" t="s">
        <v>312</v>
      </c>
      <c r="E258">
        <v>1</v>
      </c>
      <c r="F258" t="s">
        <v>39</v>
      </c>
      <c r="G258" t="s">
        <v>56</v>
      </c>
      <c r="H258">
        <v>0.5</v>
      </c>
      <c r="K258">
        <v>74</v>
      </c>
      <c r="L258">
        <v>18</v>
      </c>
      <c r="M258">
        <v>0</v>
      </c>
      <c r="N258" t="s">
        <v>50</v>
      </c>
      <c r="O258">
        <v>27</v>
      </c>
    </row>
    <row r="259" spans="1:15" x14ac:dyDescent="0.3">
      <c r="A259" s="2">
        <v>43546</v>
      </c>
      <c r="B259" t="s">
        <v>91</v>
      </c>
      <c r="C259">
        <v>2016</v>
      </c>
      <c r="D259" t="s">
        <v>312</v>
      </c>
      <c r="E259">
        <v>1</v>
      </c>
      <c r="F259" t="s">
        <v>39</v>
      </c>
      <c r="G259" t="s">
        <v>56</v>
      </c>
      <c r="H259">
        <v>0.5</v>
      </c>
      <c r="K259">
        <v>74</v>
      </c>
      <c r="L259">
        <v>18</v>
      </c>
      <c r="M259">
        <v>0</v>
      </c>
      <c r="N259" t="s">
        <v>50</v>
      </c>
      <c r="O259">
        <v>18</v>
      </c>
    </row>
    <row r="260" spans="1:15" x14ac:dyDescent="0.3">
      <c r="A260" s="2">
        <v>43546</v>
      </c>
      <c r="B260" t="s">
        <v>91</v>
      </c>
      <c r="C260">
        <v>2016</v>
      </c>
      <c r="D260" t="s">
        <v>312</v>
      </c>
      <c r="E260">
        <v>1</v>
      </c>
      <c r="F260" t="s">
        <v>39</v>
      </c>
      <c r="G260" t="s">
        <v>56</v>
      </c>
      <c r="H260">
        <v>0.5</v>
      </c>
      <c r="K260">
        <v>74</v>
      </c>
      <c r="L260">
        <v>18</v>
      </c>
      <c r="M260">
        <v>0</v>
      </c>
      <c r="N260" t="s">
        <v>50</v>
      </c>
      <c r="O260">
        <v>52</v>
      </c>
    </row>
    <row r="261" spans="1:15" x14ac:dyDescent="0.3">
      <c r="A261" s="2">
        <v>43546</v>
      </c>
      <c r="B261" t="s">
        <v>91</v>
      </c>
      <c r="C261">
        <v>2016</v>
      </c>
      <c r="D261" t="s">
        <v>312</v>
      </c>
      <c r="E261">
        <v>1</v>
      </c>
      <c r="F261" t="s">
        <v>39</v>
      </c>
      <c r="G261" t="s">
        <v>56</v>
      </c>
      <c r="H261">
        <v>0.5</v>
      </c>
      <c r="K261">
        <v>74</v>
      </c>
      <c r="L261">
        <v>18</v>
      </c>
      <c r="M261">
        <v>0</v>
      </c>
      <c r="N261" t="s">
        <v>50</v>
      </c>
      <c r="O261">
        <v>34</v>
      </c>
    </row>
    <row r="262" spans="1:15" x14ac:dyDescent="0.3">
      <c r="A262" s="2">
        <v>43546</v>
      </c>
      <c r="B262" t="s">
        <v>91</v>
      </c>
      <c r="C262">
        <v>2016</v>
      </c>
      <c r="D262" t="s">
        <v>312</v>
      </c>
      <c r="E262">
        <v>1</v>
      </c>
      <c r="F262" t="s">
        <v>39</v>
      </c>
      <c r="G262" t="s">
        <v>56</v>
      </c>
      <c r="H262">
        <v>0.5</v>
      </c>
      <c r="K262">
        <v>74</v>
      </c>
      <c r="L262">
        <v>18</v>
      </c>
      <c r="M262">
        <v>0</v>
      </c>
      <c r="N262" t="s">
        <v>50</v>
      </c>
      <c r="O262">
        <v>38</v>
      </c>
    </row>
    <row r="263" spans="1:15" x14ac:dyDescent="0.3">
      <c r="A263" s="2">
        <v>43546</v>
      </c>
      <c r="B263" t="s">
        <v>91</v>
      </c>
      <c r="C263">
        <v>2016</v>
      </c>
      <c r="D263" t="s">
        <v>312</v>
      </c>
      <c r="E263">
        <v>1</v>
      </c>
      <c r="F263" t="s">
        <v>39</v>
      </c>
      <c r="G263" t="s">
        <v>56</v>
      </c>
      <c r="H263">
        <v>0.5</v>
      </c>
      <c r="K263">
        <v>74</v>
      </c>
      <c r="L263">
        <v>18</v>
      </c>
      <c r="M263">
        <v>0</v>
      </c>
      <c r="N263" t="s">
        <v>50</v>
      </c>
      <c r="O263">
        <v>54</v>
      </c>
    </row>
    <row r="264" spans="1:15" x14ac:dyDescent="0.3">
      <c r="A264" s="2">
        <v>43546</v>
      </c>
      <c r="B264" t="s">
        <v>91</v>
      </c>
      <c r="C264">
        <v>2016</v>
      </c>
      <c r="D264" t="s">
        <v>312</v>
      </c>
      <c r="E264">
        <v>1</v>
      </c>
      <c r="F264" t="s">
        <v>39</v>
      </c>
      <c r="G264" t="s">
        <v>56</v>
      </c>
      <c r="H264">
        <v>0.5</v>
      </c>
      <c r="K264">
        <v>74</v>
      </c>
      <c r="L264">
        <v>18</v>
      </c>
      <c r="M264">
        <v>0</v>
      </c>
      <c r="N264" t="s">
        <v>50</v>
      </c>
      <c r="O264">
        <v>45</v>
      </c>
    </row>
    <row r="265" spans="1:15" x14ac:dyDescent="0.3">
      <c r="A265" s="2">
        <v>43546</v>
      </c>
      <c r="B265" t="s">
        <v>91</v>
      </c>
      <c r="C265">
        <v>2016</v>
      </c>
      <c r="D265" t="s">
        <v>312</v>
      </c>
      <c r="E265">
        <v>1</v>
      </c>
      <c r="F265" t="s">
        <v>39</v>
      </c>
      <c r="G265" t="s">
        <v>56</v>
      </c>
      <c r="H265">
        <v>0.5</v>
      </c>
      <c r="K265">
        <v>74</v>
      </c>
      <c r="L265">
        <v>18</v>
      </c>
      <c r="M265">
        <v>0</v>
      </c>
      <c r="N265" t="s">
        <v>50</v>
      </c>
      <c r="O265">
        <v>39</v>
      </c>
    </row>
    <row r="266" spans="1:15" x14ac:dyDescent="0.3">
      <c r="A266" s="2">
        <v>43546</v>
      </c>
      <c r="B266" t="s">
        <v>91</v>
      </c>
      <c r="C266">
        <v>2016</v>
      </c>
      <c r="D266" t="s">
        <v>312</v>
      </c>
      <c r="E266">
        <v>1</v>
      </c>
      <c r="F266" t="s">
        <v>39</v>
      </c>
      <c r="G266" t="s">
        <v>56</v>
      </c>
      <c r="H266">
        <v>0.5</v>
      </c>
      <c r="K266">
        <v>74</v>
      </c>
      <c r="L266">
        <v>18</v>
      </c>
      <c r="M266">
        <v>0</v>
      </c>
      <c r="N266" t="s">
        <v>50</v>
      </c>
      <c r="O266">
        <v>30</v>
      </c>
    </row>
    <row r="267" spans="1:15" x14ac:dyDescent="0.3">
      <c r="A267" s="2">
        <v>43546</v>
      </c>
      <c r="B267" t="s">
        <v>91</v>
      </c>
      <c r="C267">
        <v>2016</v>
      </c>
      <c r="D267" t="s">
        <v>312</v>
      </c>
      <c r="E267">
        <v>1</v>
      </c>
      <c r="F267" t="s">
        <v>39</v>
      </c>
      <c r="G267" t="s">
        <v>56</v>
      </c>
      <c r="H267">
        <v>0.5</v>
      </c>
      <c r="K267">
        <v>74</v>
      </c>
      <c r="L267">
        <v>18</v>
      </c>
      <c r="M267">
        <v>0</v>
      </c>
      <c r="N267" t="s">
        <v>50</v>
      </c>
      <c r="O267">
        <v>27</v>
      </c>
    </row>
    <row r="268" spans="1:15" x14ac:dyDescent="0.3">
      <c r="A268" s="2">
        <v>43546</v>
      </c>
      <c r="B268" t="s">
        <v>91</v>
      </c>
      <c r="C268">
        <v>2016</v>
      </c>
      <c r="D268" t="s">
        <v>312</v>
      </c>
      <c r="E268">
        <v>1</v>
      </c>
      <c r="F268" t="s">
        <v>39</v>
      </c>
      <c r="G268" t="s">
        <v>56</v>
      </c>
      <c r="H268">
        <v>0.5</v>
      </c>
      <c r="K268">
        <v>74</v>
      </c>
      <c r="L268">
        <v>18</v>
      </c>
      <c r="M268">
        <v>0</v>
      </c>
      <c r="N268" t="s">
        <v>50</v>
      </c>
      <c r="O268">
        <v>49</v>
      </c>
    </row>
    <row r="269" spans="1:15" x14ac:dyDescent="0.3">
      <c r="A269" s="2">
        <v>43546</v>
      </c>
      <c r="B269" t="s">
        <v>91</v>
      </c>
      <c r="C269">
        <v>2016</v>
      </c>
      <c r="D269" t="s">
        <v>312</v>
      </c>
      <c r="E269">
        <v>1</v>
      </c>
      <c r="F269" t="s">
        <v>39</v>
      </c>
      <c r="G269" t="s">
        <v>56</v>
      </c>
      <c r="H269">
        <v>0.5</v>
      </c>
      <c r="K269">
        <v>74</v>
      </c>
      <c r="L269">
        <v>18</v>
      </c>
      <c r="M269">
        <v>0</v>
      </c>
      <c r="N269" t="s">
        <v>50</v>
      </c>
      <c r="O269">
        <v>33</v>
      </c>
    </row>
    <row r="270" spans="1:15" x14ac:dyDescent="0.3">
      <c r="A270" s="2">
        <v>43546</v>
      </c>
      <c r="B270" t="s">
        <v>91</v>
      </c>
      <c r="C270">
        <v>2016</v>
      </c>
      <c r="D270" t="s">
        <v>312</v>
      </c>
      <c r="E270">
        <v>1</v>
      </c>
      <c r="F270" t="s">
        <v>39</v>
      </c>
      <c r="G270" t="s">
        <v>56</v>
      </c>
      <c r="H270">
        <v>0.5</v>
      </c>
      <c r="K270">
        <v>74</v>
      </c>
      <c r="L270">
        <v>18</v>
      </c>
      <c r="M270">
        <v>0</v>
      </c>
      <c r="N270" t="s">
        <v>50</v>
      </c>
      <c r="O270">
        <v>23</v>
      </c>
    </row>
    <row r="271" spans="1:15" x14ac:dyDescent="0.3">
      <c r="A271" s="2">
        <v>43546</v>
      </c>
      <c r="B271" t="s">
        <v>91</v>
      </c>
      <c r="C271">
        <v>2016</v>
      </c>
      <c r="D271" t="s">
        <v>312</v>
      </c>
      <c r="E271">
        <v>1</v>
      </c>
      <c r="F271" t="s">
        <v>39</v>
      </c>
      <c r="G271" t="s">
        <v>56</v>
      </c>
      <c r="H271">
        <v>0.5</v>
      </c>
      <c r="K271">
        <v>74</v>
      </c>
      <c r="L271">
        <v>18</v>
      </c>
      <c r="M271">
        <v>0</v>
      </c>
      <c r="N271" t="s">
        <v>50</v>
      </c>
      <c r="O271">
        <v>39</v>
      </c>
    </row>
    <row r="272" spans="1:15" x14ac:dyDescent="0.3">
      <c r="A272" s="2">
        <v>43546</v>
      </c>
      <c r="B272" t="s">
        <v>91</v>
      </c>
      <c r="C272">
        <v>2016</v>
      </c>
      <c r="D272" t="s">
        <v>312</v>
      </c>
      <c r="E272">
        <v>1</v>
      </c>
      <c r="F272" t="s">
        <v>39</v>
      </c>
      <c r="G272" t="s">
        <v>56</v>
      </c>
      <c r="H272">
        <v>0.5</v>
      </c>
      <c r="K272">
        <v>74</v>
      </c>
      <c r="L272">
        <v>18</v>
      </c>
      <c r="M272">
        <v>0</v>
      </c>
      <c r="N272" t="s">
        <v>50</v>
      </c>
      <c r="O272">
        <v>26</v>
      </c>
    </row>
    <row r="273" spans="1:17" x14ac:dyDescent="0.3">
      <c r="A273" s="2">
        <v>43546</v>
      </c>
      <c r="B273" t="s">
        <v>91</v>
      </c>
      <c r="C273">
        <v>2016</v>
      </c>
      <c r="D273" t="s">
        <v>312</v>
      </c>
      <c r="E273">
        <v>1</v>
      </c>
      <c r="F273" t="s">
        <v>39</v>
      </c>
      <c r="G273" t="s">
        <v>56</v>
      </c>
      <c r="H273">
        <v>0.5</v>
      </c>
      <c r="K273">
        <v>74</v>
      </c>
      <c r="L273">
        <v>18</v>
      </c>
      <c r="M273">
        <v>0</v>
      </c>
      <c r="N273" t="s">
        <v>50</v>
      </c>
      <c r="O273">
        <v>34</v>
      </c>
    </row>
    <row r="274" spans="1:17" x14ac:dyDescent="0.3">
      <c r="A274" s="2">
        <v>43546</v>
      </c>
      <c r="B274" t="s">
        <v>91</v>
      </c>
      <c r="C274">
        <v>2016</v>
      </c>
      <c r="D274" t="s">
        <v>312</v>
      </c>
      <c r="E274">
        <v>1</v>
      </c>
      <c r="F274" t="s">
        <v>39</v>
      </c>
      <c r="G274" t="s">
        <v>56</v>
      </c>
      <c r="H274">
        <v>0.5</v>
      </c>
      <c r="K274">
        <v>74</v>
      </c>
      <c r="L274">
        <v>18</v>
      </c>
      <c r="M274">
        <v>0</v>
      </c>
      <c r="N274" t="s">
        <v>50</v>
      </c>
      <c r="O274">
        <v>22</v>
      </c>
    </row>
    <row r="275" spans="1:17" x14ac:dyDescent="0.3">
      <c r="A275" s="2">
        <v>43546</v>
      </c>
      <c r="B275" t="s">
        <v>91</v>
      </c>
      <c r="C275">
        <v>2016</v>
      </c>
      <c r="D275" t="s">
        <v>312</v>
      </c>
      <c r="E275">
        <v>1</v>
      </c>
      <c r="F275" t="s">
        <v>39</v>
      </c>
      <c r="G275" t="s">
        <v>56</v>
      </c>
      <c r="H275">
        <v>0.5</v>
      </c>
      <c r="K275">
        <v>74</v>
      </c>
      <c r="L275">
        <v>18</v>
      </c>
      <c r="M275">
        <v>0</v>
      </c>
      <c r="N275" t="s">
        <v>50</v>
      </c>
      <c r="O275">
        <v>85</v>
      </c>
    </row>
    <row r="276" spans="1:17" x14ac:dyDescent="0.3">
      <c r="A276" s="2">
        <v>43546</v>
      </c>
      <c r="B276" t="s">
        <v>91</v>
      </c>
      <c r="C276">
        <v>2016</v>
      </c>
      <c r="D276" t="s">
        <v>312</v>
      </c>
      <c r="E276">
        <v>1</v>
      </c>
      <c r="F276" t="s">
        <v>39</v>
      </c>
      <c r="G276" t="s">
        <v>56</v>
      </c>
      <c r="H276">
        <v>0.5</v>
      </c>
      <c r="K276">
        <v>74</v>
      </c>
      <c r="L276">
        <v>18</v>
      </c>
      <c r="M276">
        <v>0</v>
      </c>
      <c r="N276" t="s">
        <v>50</v>
      </c>
      <c r="O276">
        <v>67</v>
      </c>
    </row>
    <row r="277" spans="1:17" x14ac:dyDescent="0.3">
      <c r="A277" s="2">
        <v>43546</v>
      </c>
      <c r="B277" t="s">
        <v>91</v>
      </c>
      <c r="C277">
        <v>2016</v>
      </c>
      <c r="D277" t="s">
        <v>312</v>
      </c>
      <c r="E277">
        <v>2</v>
      </c>
      <c r="F277" t="s">
        <v>39</v>
      </c>
      <c r="G277" t="s">
        <v>57</v>
      </c>
      <c r="H277">
        <v>0.5</v>
      </c>
      <c r="K277">
        <v>105</v>
      </c>
      <c r="L277">
        <v>17</v>
      </c>
      <c r="M277">
        <v>2</v>
      </c>
      <c r="N277" t="s">
        <v>52</v>
      </c>
      <c r="O277">
        <v>82</v>
      </c>
      <c r="P277">
        <v>4637</v>
      </c>
      <c r="Q277">
        <v>2</v>
      </c>
    </row>
    <row r="278" spans="1:17" x14ac:dyDescent="0.3">
      <c r="A278" s="2">
        <v>43546</v>
      </c>
      <c r="B278" t="s">
        <v>91</v>
      </c>
      <c r="C278">
        <v>2016</v>
      </c>
      <c r="D278" t="s">
        <v>312</v>
      </c>
      <c r="E278">
        <v>2</v>
      </c>
      <c r="F278" t="s">
        <v>39</v>
      </c>
      <c r="G278" t="s">
        <v>57</v>
      </c>
      <c r="H278">
        <v>0.5</v>
      </c>
      <c r="K278">
        <v>105</v>
      </c>
      <c r="L278">
        <v>17</v>
      </c>
      <c r="M278">
        <v>2</v>
      </c>
      <c r="N278" t="s">
        <v>52</v>
      </c>
      <c r="O278">
        <v>26</v>
      </c>
    </row>
    <row r="279" spans="1:17" x14ac:dyDescent="0.3">
      <c r="A279" s="2">
        <v>43546</v>
      </c>
      <c r="B279" t="s">
        <v>91</v>
      </c>
      <c r="C279">
        <v>2016</v>
      </c>
      <c r="D279" t="s">
        <v>312</v>
      </c>
      <c r="E279">
        <v>2</v>
      </c>
      <c r="F279" t="s">
        <v>39</v>
      </c>
      <c r="G279" t="s">
        <v>57</v>
      </c>
      <c r="H279">
        <v>0.5</v>
      </c>
      <c r="K279">
        <v>105</v>
      </c>
      <c r="L279">
        <v>17</v>
      </c>
      <c r="M279">
        <v>2</v>
      </c>
      <c r="N279" t="s">
        <v>52</v>
      </c>
      <c r="O279">
        <v>64</v>
      </c>
    </row>
    <row r="280" spans="1:17" x14ac:dyDescent="0.3">
      <c r="A280" s="2">
        <v>43546</v>
      </c>
      <c r="B280" t="s">
        <v>91</v>
      </c>
      <c r="C280">
        <v>2016</v>
      </c>
      <c r="D280" t="s">
        <v>312</v>
      </c>
      <c r="E280">
        <v>2</v>
      </c>
      <c r="F280" t="s">
        <v>39</v>
      </c>
      <c r="G280" t="s">
        <v>57</v>
      </c>
      <c r="H280">
        <v>0.5</v>
      </c>
      <c r="K280">
        <v>105</v>
      </c>
      <c r="L280">
        <v>17</v>
      </c>
      <c r="M280">
        <v>2</v>
      </c>
      <c r="N280" t="s">
        <v>52</v>
      </c>
      <c r="O280">
        <v>35</v>
      </c>
    </row>
    <row r="281" spans="1:17" x14ac:dyDescent="0.3">
      <c r="A281" s="2">
        <v>43546</v>
      </c>
      <c r="B281" t="s">
        <v>91</v>
      </c>
      <c r="C281">
        <v>2016</v>
      </c>
      <c r="D281" t="s">
        <v>312</v>
      </c>
      <c r="E281">
        <v>2</v>
      </c>
      <c r="F281" t="s">
        <v>39</v>
      </c>
      <c r="G281" t="s">
        <v>57</v>
      </c>
      <c r="H281">
        <v>0.5</v>
      </c>
      <c r="K281">
        <v>105</v>
      </c>
      <c r="L281">
        <v>17</v>
      </c>
      <c r="M281">
        <v>2</v>
      </c>
      <c r="N281" t="s">
        <v>52</v>
      </c>
      <c r="O281">
        <v>78</v>
      </c>
    </row>
    <row r="282" spans="1:17" x14ac:dyDescent="0.3">
      <c r="A282" s="2">
        <v>43546</v>
      </c>
      <c r="B282" t="s">
        <v>91</v>
      </c>
      <c r="C282">
        <v>2016</v>
      </c>
      <c r="D282" t="s">
        <v>312</v>
      </c>
      <c r="E282">
        <v>2</v>
      </c>
      <c r="F282" t="s">
        <v>39</v>
      </c>
      <c r="G282" t="s">
        <v>57</v>
      </c>
      <c r="H282">
        <v>0.5</v>
      </c>
      <c r="K282">
        <v>105</v>
      </c>
      <c r="L282">
        <v>17</v>
      </c>
      <c r="M282">
        <v>2</v>
      </c>
      <c r="N282" t="s">
        <v>52</v>
      </c>
      <c r="O282">
        <v>47</v>
      </c>
    </row>
    <row r="283" spans="1:17" x14ac:dyDescent="0.3">
      <c r="A283" s="2">
        <v>43546</v>
      </c>
      <c r="B283" t="s">
        <v>91</v>
      </c>
      <c r="C283">
        <v>2016</v>
      </c>
      <c r="D283" t="s">
        <v>312</v>
      </c>
      <c r="E283">
        <v>2</v>
      </c>
      <c r="F283" t="s">
        <v>39</v>
      </c>
      <c r="G283" t="s">
        <v>57</v>
      </c>
      <c r="H283">
        <v>0.5</v>
      </c>
      <c r="K283">
        <v>105</v>
      </c>
      <c r="L283">
        <v>17</v>
      </c>
      <c r="M283">
        <v>2</v>
      </c>
      <c r="N283" t="s">
        <v>52</v>
      </c>
      <c r="O283">
        <v>49</v>
      </c>
    </row>
    <row r="284" spans="1:17" x14ac:dyDescent="0.3">
      <c r="A284" s="2">
        <v>43546</v>
      </c>
      <c r="B284" t="s">
        <v>91</v>
      </c>
      <c r="C284">
        <v>2016</v>
      </c>
      <c r="D284" t="s">
        <v>312</v>
      </c>
      <c r="E284">
        <v>2</v>
      </c>
      <c r="F284" t="s">
        <v>39</v>
      </c>
      <c r="G284" t="s">
        <v>57</v>
      </c>
      <c r="H284">
        <v>0.5</v>
      </c>
      <c r="K284">
        <v>105</v>
      </c>
      <c r="L284">
        <v>17</v>
      </c>
      <c r="M284">
        <v>2</v>
      </c>
      <c r="N284" t="s">
        <v>52</v>
      </c>
      <c r="O284">
        <v>43</v>
      </c>
    </row>
    <row r="285" spans="1:17" x14ac:dyDescent="0.3">
      <c r="A285" s="2">
        <v>43546</v>
      </c>
      <c r="B285" t="s">
        <v>91</v>
      </c>
      <c r="C285">
        <v>2016</v>
      </c>
      <c r="D285" t="s">
        <v>312</v>
      </c>
      <c r="E285">
        <v>2</v>
      </c>
      <c r="F285" t="s">
        <v>39</v>
      </c>
      <c r="G285" t="s">
        <v>57</v>
      </c>
      <c r="H285">
        <v>0.5</v>
      </c>
      <c r="K285">
        <v>105</v>
      </c>
      <c r="L285">
        <v>17</v>
      </c>
      <c r="M285">
        <v>2</v>
      </c>
      <c r="N285" t="s">
        <v>52</v>
      </c>
      <c r="O285">
        <v>76</v>
      </c>
    </row>
    <row r="286" spans="1:17" x14ac:dyDescent="0.3">
      <c r="A286" s="2">
        <v>43546</v>
      </c>
      <c r="B286" t="s">
        <v>91</v>
      </c>
      <c r="C286">
        <v>2016</v>
      </c>
      <c r="D286" t="s">
        <v>312</v>
      </c>
      <c r="E286">
        <v>2</v>
      </c>
      <c r="F286" t="s">
        <v>39</v>
      </c>
      <c r="G286" t="s">
        <v>57</v>
      </c>
      <c r="H286">
        <v>0.5</v>
      </c>
      <c r="K286">
        <v>105</v>
      </c>
      <c r="L286">
        <v>17</v>
      </c>
      <c r="M286">
        <v>2</v>
      </c>
      <c r="N286" t="s">
        <v>52</v>
      </c>
      <c r="O286">
        <v>27</v>
      </c>
    </row>
    <row r="287" spans="1:17" x14ac:dyDescent="0.3">
      <c r="A287" s="2">
        <v>43546</v>
      </c>
      <c r="B287" t="s">
        <v>91</v>
      </c>
      <c r="C287">
        <v>2016</v>
      </c>
      <c r="D287" t="s">
        <v>312</v>
      </c>
      <c r="E287">
        <v>2</v>
      </c>
      <c r="F287" t="s">
        <v>39</v>
      </c>
      <c r="G287" t="s">
        <v>57</v>
      </c>
      <c r="H287">
        <v>0.5</v>
      </c>
      <c r="K287">
        <v>105</v>
      </c>
      <c r="L287">
        <v>17</v>
      </c>
      <c r="M287">
        <v>2</v>
      </c>
      <c r="N287" t="s">
        <v>52</v>
      </c>
      <c r="O287">
        <v>26</v>
      </c>
    </row>
    <row r="288" spans="1:17" x14ac:dyDescent="0.3">
      <c r="A288" s="2">
        <v>43546</v>
      </c>
      <c r="B288" t="s">
        <v>91</v>
      </c>
      <c r="C288">
        <v>2016</v>
      </c>
      <c r="D288" t="s">
        <v>312</v>
      </c>
      <c r="E288">
        <v>2</v>
      </c>
      <c r="F288" t="s">
        <v>39</v>
      </c>
      <c r="G288" t="s">
        <v>57</v>
      </c>
      <c r="H288">
        <v>0.5</v>
      </c>
      <c r="K288">
        <v>105</v>
      </c>
      <c r="L288">
        <v>17</v>
      </c>
      <c r="M288">
        <v>2</v>
      </c>
      <c r="N288" t="s">
        <v>52</v>
      </c>
      <c r="O288">
        <v>77</v>
      </c>
    </row>
    <row r="289" spans="1:17" x14ac:dyDescent="0.3">
      <c r="A289" s="2">
        <v>43546</v>
      </c>
      <c r="B289" t="s">
        <v>91</v>
      </c>
      <c r="C289">
        <v>2016</v>
      </c>
      <c r="D289" t="s">
        <v>312</v>
      </c>
      <c r="E289">
        <v>2</v>
      </c>
      <c r="F289" t="s">
        <v>39</v>
      </c>
      <c r="G289" t="s">
        <v>57</v>
      </c>
      <c r="H289">
        <v>0.5</v>
      </c>
      <c r="K289">
        <v>105</v>
      </c>
      <c r="L289">
        <v>17</v>
      </c>
      <c r="M289">
        <v>2</v>
      </c>
      <c r="N289" t="s">
        <v>52</v>
      </c>
      <c r="O289">
        <v>69</v>
      </c>
    </row>
    <row r="290" spans="1:17" x14ac:dyDescent="0.3">
      <c r="A290" s="2">
        <v>43546</v>
      </c>
      <c r="B290" t="s">
        <v>91</v>
      </c>
      <c r="C290">
        <v>2016</v>
      </c>
      <c r="D290" t="s">
        <v>312</v>
      </c>
      <c r="E290">
        <v>2</v>
      </c>
      <c r="F290" t="s">
        <v>39</v>
      </c>
      <c r="G290" t="s">
        <v>57</v>
      </c>
      <c r="H290">
        <v>0.5</v>
      </c>
      <c r="K290">
        <v>105</v>
      </c>
      <c r="L290">
        <v>17</v>
      </c>
      <c r="M290">
        <v>2</v>
      </c>
      <c r="N290" t="s">
        <v>52</v>
      </c>
      <c r="O290">
        <v>46</v>
      </c>
    </row>
    <row r="291" spans="1:17" x14ac:dyDescent="0.3">
      <c r="A291" s="2">
        <v>43546</v>
      </c>
      <c r="B291" t="s">
        <v>91</v>
      </c>
      <c r="C291">
        <v>2016</v>
      </c>
      <c r="D291" t="s">
        <v>312</v>
      </c>
      <c r="E291">
        <v>2</v>
      </c>
      <c r="F291" t="s">
        <v>39</v>
      </c>
      <c r="G291" t="s">
        <v>57</v>
      </c>
      <c r="H291">
        <v>0.5</v>
      </c>
      <c r="K291">
        <v>105</v>
      </c>
      <c r="L291">
        <v>17</v>
      </c>
      <c r="M291">
        <v>2</v>
      </c>
      <c r="N291" t="s">
        <v>52</v>
      </c>
      <c r="O291">
        <v>85</v>
      </c>
    </row>
    <row r="292" spans="1:17" x14ac:dyDescent="0.3">
      <c r="A292" s="2">
        <v>43546</v>
      </c>
      <c r="B292" t="s">
        <v>91</v>
      </c>
      <c r="C292">
        <v>2016</v>
      </c>
      <c r="D292" t="s">
        <v>312</v>
      </c>
      <c r="E292">
        <v>2</v>
      </c>
      <c r="F292" t="s">
        <v>39</v>
      </c>
      <c r="G292" t="s">
        <v>57</v>
      </c>
      <c r="H292">
        <v>0.5</v>
      </c>
      <c r="K292">
        <v>105</v>
      </c>
      <c r="L292">
        <v>17</v>
      </c>
      <c r="M292">
        <v>2</v>
      </c>
      <c r="N292" t="s">
        <v>52</v>
      </c>
      <c r="O292">
        <v>59</v>
      </c>
    </row>
    <row r="293" spans="1:17" x14ac:dyDescent="0.3">
      <c r="A293" s="2">
        <v>43546</v>
      </c>
      <c r="B293" t="s">
        <v>91</v>
      </c>
      <c r="C293">
        <v>2016</v>
      </c>
      <c r="D293" t="s">
        <v>312</v>
      </c>
      <c r="E293">
        <v>2</v>
      </c>
      <c r="F293" t="s">
        <v>39</v>
      </c>
      <c r="G293" t="s">
        <v>57</v>
      </c>
      <c r="H293">
        <v>0.5</v>
      </c>
      <c r="K293">
        <v>105</v>
      </c>
      <c r="L293">
        <v>17</v>
      </c>
      <c r="M293">
        <v>2</v>
      </c>
      <c r="N293" t="s">
        <v>52</v>
      </c>
      <c r="O293">
        <v>30</v>
      </c>
    </row>
    <row r="294" spans="1:17" x14ac:dyDescent="0.3">
      <c r="A294" s="2">
        <v>43546</v>
      </c>
      <c r="B294" t="s">
        <v>91</v>
      </c>
      <c r="C294">
        <v>2016</v>
      </c>
      <c r="D294" t="s">
        <v>312</v>
      </c>
      <c r="E294">
        <v>2</v>
      </c>
      <c r="F294" t="s">
        <v>39</v>
      </c>
      <c r="G294" t="s">
        <v>57</v>
      </c>
      <c r="H294">
        <v>0.5</v>
      </c>
      <c r="K294">
        <v>105</v>
      </c>
      <c r="L294">
        <v>17</v>
      </c>
      <c r="M294">
        <v>2</v>
      </c>
      <c r="N294" t="s">
        <v>52</v>
      </c>
      <c r="O294">
        <v>29</v>
      </c>
    </row>
    <row r="295" spans="1:17" x14ac:dyDescent="0.3">
      <c r="A295" s="2">
        <v>43546</v>
      </c>
      <c r="B295" t="s">
        <v>91</v>
      </c>
      <c r="C295">
        <v>2016</v>
      </c>
      <c r="D295" t="s">
        <v>312</v>
      </c>
      <c r="E295">
        <v>2</v>
      </c>
      <c r="F295" t="s">
        <v>39</v>
      </c>
      <c r="G295" t="s">
        <v>57</v>
      </c>
      <c r="H295">
        <v>0.5</v>
      </c>
      <c r="K295">
        <v>105</v>
      </c>
      <c r="L295">
        <v>17</v>
      </c>
      <c r="M295">
        <v>2</v>
      </c>
      <c r="N295" t="s">
        <v>52</v>
      </c>
      <c r="O295">
        <v>26</v>
      </c>
    </row>
    <row r="296" spans="1:17" x14ac:dyDescent="0.3">
      <c r="A296" s="2">
        <v>43546</v>
      </c>
      <c r="B296" t="s">
        <v>91</v>
      </c>
      <c r="C296">
        <v>2016</v>
      </c>
      <c r="D296" t="s">
        <v>312</v>
      </c>
      <c r="E296">
        <v>2</v>
      </c>
      <c r="F296" t="s">
        <v>39</v>
      </c>
      <c r="G296" t="s">
        <v>57</v>
      </c>
      <c r="H296">
        <v>0.5</v>
      </c>
      <c r="K296">
        <v>105</v>
      </c>
      <c r="L296">
        <v>17</v>
      </c>
      <c r="M296">
        <v>2</v>
      </c>
      <c r="N296" t="s">
        <v>52</v>
      </c>
      <c r="O296">
        <v>33</v>
      </c>
    </row>
    <row r="297" spans="1:17" x14ac:dyDescent="0.3">
      <c r="A297" s="2">
        <v>43546</v>
      </c>
      <c r="B297" t="s">
        <v>91</v>
      </c>
      <c r="C297">
        <v>2016</v>
      </c>
      <c r="D297" t="s">
        <v>312</v>
      </c>
      <c r="E297">
        <v>2</v>
      </c>
      <c r="F297" t="s">
        <v>39</v>
      </c>
      <c r="G297" t="s">
        <v>57</v>
      </c>
      <c r="H297">
        <v>0.5</v>
      </c>
      <c r="K297">
        <v>105</v>
      </c>
      <c r="L297">
        <v>17</v>
      </c>
      <c r="M297">
        <v>2</v>
      </c>
      <c r="N297" t="s">
        <v>52</v>
      </c>
      <c r="O297">
        <v>76</v>
      </c>
    </row>
    <row r="298" spans="1:17" x14ac:dyDescent="0.3">
      <c r="A298" s="2">
        <v>43546</v>
      </c>
      <c r="B298" t="s">
        <v>91</v>
      </c>
      <c r="C298">
        <v>2016</v>
      </c>
      <c r="D298" t="s">
        <v>312</v>
      </c>
      <c r="E298">
        <v>2</v>
      </c>
      <c r="F298" t="s">
        <v>39</v>
      </c>
      <c r="G298" t="s">
        <v>57</v>
      </c>
      <c r="H298">
        <v>0.5</v>
      </c>
      <c r="K298">
        <v>105</v>
      </c>
      <c r="L298">
        <v>17</v>
      </c>
      <c r="M298">
        <v>2</v>
      </c>
      <c r="N298" t="s">
        <v>52</v>
      </c>
      <c r="O298">
        <v>44</v>
      </c>
    </row>
    <row r="299" spans="1:17" x14ac:dyDescent="0.3">
      <c r="A299" s="2">
        <v>43546</v>
      </c>
      <c r="B299" t="s">
        <v>91</v>
      </c>
      <c r="C299">
        <v>2016</v>
      </c>
      <c r="D299" t="s">
        <v>312</v>
      </c>
      <c r="E299">
        <v>2</v>
      </c>
      <c r="F299" t="s">
        <v>39</v>
      </c>
      <c r="G299" t="s">
        <v>57</v>
      </c>
      <c r="H299">
        <v>0.5</v>
      </c>
      <c r="K299">
        <v>105</v>
      </c>
      <c r="L299">
        <v>17</v>
      </c>
      <c r="M299">
        <v>2</v>
      </c>
      <c r="N299" t="s">
        <v>52</v>
      </c>
      <c r="O299">
        <v>36</v>
      </c>
    </row>
    <row r="300" spans="1:17" x14ac:dyDescent="0.3">
      <c r="A300" s="2">
        <v>43546</v>
      </c>
      <c r="B300" t="s">
        <v>91</v>
      </c>
      <c r="C300">
        <v>2016</v>
      </c>
      <c r="D300" t="s">
        <v>312</v>
      </c>
      <c r="E300">
        <v>2</v>
      </c>
      <c r="F300" t="s">
        <v>39</v>
      </c>
      <c r="G300" t="s">
        <v>57</v>
      </c>
      <c r="H300">
        <v>0.5</v>
      </c>
      <c r="K300">
        <v>105</v>
      </c>
      <c r="L300">
        <v>17</v>
      </c>
      <c r="M300">
        <v>2</v>
      </c>
      <c r="N300" t="s">
        <v>52</v>
      </c>
      <c r="O300">
        <v>51</v>
      </c>
    </row>
    <row r="301" spans="1:17" x14ac:dyDescent="0.3">
      <c r="A301" s="2">
        <v>43546</v>
      </c>
      <c r="B301" t="s">
        <v>91</v>
      </c>
      <c r="C301">
        <v>2016</v>
      </c>
      <c r="D301" t="s">
        <v>312</v>
      </c>
      <c r="E301">
        <v>2</v>
      </c>
      <c r="F301" t="s">
        <v>39</v>
      </c>
      <c r="G301" t="s">
        <v>57</v>
      </c>
      <c r="H301">
        <v>0.5</v>
      </c>
      <c r="K301">
        <v>105</v>
      </c>
      <c r="L301">
        <v>17</v>
      </c>
      <c r="M301">
        <v>2</v>
      </c>
      <c r="N301" t="s">
        <v>52</v>
      </c>
      <c r="O301">
        <v>35</v>
      </c>
    </row>
    <row r="302" spans="1:17" x14ac:dyDescent="0.3">
      <c r="A302" s="2">
        <v>43546</v>
      </c>
      <c r="B302" t="s">
        <v>91</v>
      </c>
      <c r="C302">
        <v>2016</v>
      </c>
      <c r="D302" t="s">
        <v>312</v>
      </c>
      <c r="E302">
        <v>3</v>
      </c>
      <c r="F302" t="s">
        <v>39</v>
      </c>
      <c r="G302" t="s">
        <v>56</v>
      </c>
      <c r="H302">
        <v>0.5</v>
      </c>
      <c r="K302">
        <v>86</v>
      </c>
      <c r="L302">
        <v>28</v>
      </c>
      <c r="M302">
        <v>0</v>
      </c>
      <c r="N302" t="s">
        <v>54</v>
      </c>
      <c r="O302">
        <v>65</v>
      </c>
      <c r="P302">
        <v>4638</v>
      </c>
      <c r="Q302">
        <v>2</v>
      </c>
    </row>
    <row r="303" spans="1:17" x14ac:dyDescent="0.3">
      <c r="A303" s="2">
        <v>43546</v>
      </c>
      <c r="B303" t="s">
        <v>91</v>
      </c>
      <c r="C303">
        <v>2016</v>
      </c>
      <c r="D303" t="s">
        <v>312</v>
      </c>
      <c r="E303">
        <v>3</v>
      </c>
      <c r="F303" t="s">
        <v>39</v>
      </c>
      <c r="G303" t="s">
        <v>56</v>
      </c>
      <c r="H303">
        <v>0.5</v>
      </c>
      <c r="K303">
        <v>86</v>
      </c>
      <c r="L303">
        <v>28</v>
      </c>
      <c r="M303">
        <v>0</v>
      </c>
      <c r="N303" t="s">
        <v>54</v>
      </c>
      <c r="O303">
        <v>32</v>
      </c>
    </row>
    <row r="304" spans="1:17" x14ac:dyDescent="0.3">
      <c r="A304" s="2">
        <v>43546</v>
      </c>
      <c r="B304" t="s">
        <v>91</v>
      </c>
      <c r="C304">
        <v>2016</v>
      </c>
      <c r="D304" t="s">
        <v>312</v>
      </c>
      <c r="E304">
        <v>3</v>
      </c>
      <c r="F304" t="s">
        <v>39</v>
      </c>
      <c r="G304" t="s">
        <v>56</v>
      </c>
      <c r="H304">
        <v>0.5</v>
      </c>
      <c r="K304">
        <v>86</v>
      </c>
      <c r="L304">
        <v>28</v>
      </c>
      <c r="M304">
        <v>0</v>
      </c>
      <c r="N304" t="s">
        <v>54</v>
      </c>
      <c r="O304">
        <v>29</v>
      </c>
    </row>
    <row r="305" spans="1:15" x14ac:dyDescent="0.3">
      <c r="A305" s="2">
        <v>43546</v>
      </c>
      <c r="B305" t="s">
        <v>91</v>
      </c>
      <c r="C305">
        <v>2016</v>
      </c>
      <c r="D305" t="s">
        <v>312</v>
      </c>
      <c r="E305">
        <v>3</v>
      </c>
      <c r="F305" t="s">
        <v>39</v>
      </c>
      <c r="G305" t="s">
        <v>56</v>
      </c>
      <c r="H305">
        <v>0.5</v>
      </c>
      <c r="K305">
        <v>86</v>
      </c>
      <c r="L305">
        <v>28</v>
      </c>
      <c r="M305">
        <v>0</v>
      </c>
      <c r="N305" t="s">
        <v>54</v>
      </c>
      <c r="O305">
        <v>34</v>
      </c>
    </row>
    <row r="306" spans="1:15" x14ac:dyDescent="0.3">
      <c r="A306" s="2">
        <v>43546</v>
      </c>
      <c r="B306" t="s">
        <v>91</v>
      </c>
      <c r="C306">
        <v>2016</v>
      </c>
      <c r="D306" t="s">
        <v>312</v>
      </c>
      <c r="E306">
        <v>3</v>
      </c>
      <c r="F306" t="s">
        <v>39</v>
      </c>
      <c r="G306" t="s">
        <v>56</v>
      </c>
      <c r="H306">
        <v>0.5</v>
      </c>
      <c r="K306">
        <v>86</v>
      </c>
      <c r="L306">
        <v>28</v>
      </c>
      <c r="M306">
        <v>0</v>
      </c>
      <c r="N306" t="s">
        <v>54</v>
      </c>
      <c r="O306">
        <v>30</v>
      </c>
    </row>
    <row r="307" spans="1:15" x14ac:dyDescent="0.3">
      <c r="A307" s="2">
        <v>43546</v>
      </c>
      <c r="B307" t="s">
        <v>91</v>
      </c>
      <c r="C307">
        <v>2016</v>
      </c>
      <c r="D307" t="s">
        <v>312</v>
      </c>
      <c r="E307">
        <v>3</v>
      </c>
      <c r="F307" t="s">
        <v>39</v>
      </c>
      <c r="G307" t="s">
        <v>56</v>
      </c>
      <c r="H307">
        <v>0.5</v>
      </c>
      <c r="K307">
        <v>86</v>
      </c>
      <c r="L307">
        <v>28</v>
      </c>
      <c r="M307">
        <v>0</v>
      </c>
      <c r="N307" t="s">
        <v>54</v>
      </c>
      <c r="O307">
        <v>45</v>
      </c>
    </row>
    <row r="308" spans="1:15" x14ac:dyDescent="0.3">
      <c r="A308" s="2">
        <v>43546</v>
      </c>
      <c r="B308" t="s">
        <v>91</v>
      </c>
      <c r="C308">
        <v>2016</v>
      </c>
      <c r="D308" t="s">
        <v>312</v>
      </c>
      <c r="E308">
        <v>3</v>
      </c>
      <c r="F308" t="s">
        <v>39</v>
      </c>
      <c r="G308" t="s">
        <v>56</v>
      </c>
      <c r="H308">
        <v>0.5</v>
      </c>
      <c r="K308">
        <v>86</v>
      </c>
      <c r="L308">
        <v>28</v>
      </c>
      <c r="M308">
        <v>0</v>
      </c>
      <c r="N308" t="s">
        <v>54</v>
      </c>
      <c r="O308">
        <v>36</v>
      </c>
    </row>
    <row r="309" spans="1:15" x14ac:dyDescent="0.3">
      <c r="A309" s="2">
        <v>43546</v>
      </c>
      <c r="B309" t="s">
        <v>91</v>
      </c>
      <c r="C309">
        <v>2016</v>
      </c>
      <c r="D309" t="s">
        <v>312</v>
      </c>
      <c r="E309">
        <v>3</v>
      </c>
      <c r="F309" t="s">
        <v>39</v>
      </c>
      <c r="G309" t="s">
        <v>56</v>
      </c>
      <c r="H309">
        <v>0.5</v>
      </c>
      <c r="K309">
        <v>86</v>
      </c>
      <c r="L309">
        <v>28</v>
      </c>
      <c r="M309">
        <v>0</v>
      </c>
      <c r="N309" t="s">
        <v>54</v>
      </c>
      <c r="O309">
        <v>34</v>
      </c>
    </row>
    <row r="310" spans="1:15" x14ac:dyDescent="0.3">
      <c r="A310" s="2">
        <v>43546</v>
      </c>
      <c r="B310" t="s">
        <v>91</v>
      </c>
      <c r="C310">
        <v>2016</v>
      </c>
      <c r="D310" t="s">
        <v>312</v>
      </c>
      <c r="E310">
        <v>3</v>
      </c>
      <c r="F310" t="s">
        <v>39</v>
      </c>
      <c r="G310" t="s">
        <v>56</v>
      </c>
      <c r="H310">
        <v>0.5</v>
      </c>
      <c r="K310">
        <v>86</v>
      </c>
      <c r="L310">
        <v>28</v>
      </c>
      <c r="M310">
        <v>0</v>
      </c>
      <c r="N310" t="s">
        <v>54</v>
      </c>
      <c r="O310">
        <v>103</v>
      </c>
    </row>
    <row r="311" spans="1:15" x14ac:dyDescent="0.3">
      <c r="A311" s="2">
        <v>43546</v>
      </c>
      <c r="B311" t="s">
        <v>91</v>
      </c>
      <c r="C311">
        <v>2016</v>
      </c>
      <c r="D311" t="s">
        <v>312</v>
      </c>
      <c r="E311">
        <v>3</v>
      </c>
      <c r="F311" t="s">
        <v>39</v>
      </c>
      <c r="G311" t="s">
        <v>56</v>
      </c>
      <c r="H311">
        <v>0.5</v>
      </c>
      <c r="K311">
        <v>86</v>
      </c>
      <c r="L311">
        <v>28</v>
      </c>
      <c r="M311">
        <v>0</v>
      </c>
      <c r="N311" t="s">
        <v>54</v>
      </c>
      <c r="O311">
        <v>74</v>
      </c>
    </row>
    <row r="312" spans="1:15" x14ac:dyDescent="0.3">
      <c r="A312" s="2">
        <v>43546</v>
      </c>
      <c r="B312" t="s">
        <v>91</v>
      </c>
      <c r="C312">
        <v>2016</v>
      </c>
      <c r="D312" t="s">
        <v>312</v>
      </c>
      <c r="E312">
        <v>3</v>
      </c>
      <c r="F312" t="s">
        <v>39</v>
      </c>
      <c r="G312" t="s">
        <v>56</v>
      </c>
      <c r="H312">
        <v>0.5</v>
      </c>
      <c r="K312">
        <v>86</v>
      </c>
      <c r="L312">
        <v>28</v>
      </c>
      <c r="M312">
        <v>0</v>
      </c>
      <c r="N312" t="s">
        <v>54</v>
      </c>
      <c r="O312">
        <v>35</v>
      </c>
    </row>
    <row r="313" spans="1:15" x14ac:dyDescent="0.3">
      <c r="A313" s="2">
        <v>43546</v>
      </c>
      <c r="B313" t="s">
        <v>91</v>
      </c>
      <c r="C313">
        <v>2016</v>
      </c>
      <c r="D313" t="s">
        <v>312</v>
      </c>
      <c r="E313">
        <v>3</v>
      </c>
      <c r="F313" t="s">
        <v>39</v>
      </c>
      <c r="G313" t="s">
        <v>56</v>
      </c>
      <c r="H313">
        <v>0.5</v>
      </c>
      <c r="K313">
        <v>86</v>
      </c>
      <c r="L313">
        <v>28</v>
      </c>
      <c r="M313">
        <v>0</v>
      </c>
      <c r="N313" t="s">
        <v>54</v>
      </c>
      <c r="O313">
        <v>33</v>
      </c>
    </row>
    <row r="314" spans="1:15" x14ac:dyDescent="0.3">
      <c r="A314" s="2">
        <v>43546</v>
      </c>
      <c r="B314" t="s">
        <v>91</v>
      </c>
      <c r="C314">
        <v>2016</v>
      </c>
      <c r="D314" t="s">
        <v>312</v>
      </c>
      <c r="E314">
        <v>3</v>
      </c>
      <c r="F314" t="s">
        <v>39</v>
      </c>
      <c r="G314" t="s">
        <v>56</v>
      </c>
      <c r="H314">
        <v>0.5</v>
      </c>
      <c r="K314">
        <v>86</v>
      </c>
      <c r="L314">
        <v>28</v>
      </c>
      <c r="M314">
        <v>0</v>
      </c>
      <c r="N314" t="s">
        <v>54</v>
      </c>
      <c r="O314">
        <v>60</v>
      </c>
    </row>
    <row r="315" spans="1:15" x14ac:dyDescent="0.3">
      <c r="A315" s="2">
        <v>43546</v>
      </c>
      <c r="B315" t="s">
        <v>91</v>
      </c>
      <c r="C315">
        <v>2016</v>
      </c>
      <c r="D315" t="s">
        <v>312</v>
      </c>
      <c r="E315">
        <v>3</v>
      </c>
      <c r="F315" t="s">
        <v>39</v>
      </c>
      <c r="G315" t="s">
        <v>56</v>
      </c>
      <c r="H315">
        <v>0.5</v>
      </c>
      <c r="K315">
        <v>86</v>
      </c>
      <c r="L315">
        <v>28</v>
      </c>
      <c r="M315">
        <v>0</v>
      </c>
      <c r="N315" t="s">
        <v>54</v>
      </c>
      <c r="O315">
        <v>49</v>
      </c>
    </row>
    <row r="316" spans="1:15" x14ac:dyDescent="0.3">
      <c r="A316" s="2">
        <v>43546</v>
      </c>
      <c r="B316" t="s">
        <v>91</v>
      </c>
      <c r="C316">
        <v>2016</v>
      </c>
      <c r="D316" t="s">
        <v>312</v>
      </c>
      <c r="E316">
        <v>3</v>
      </c>
      <c r="F316" t="s">
        <v>39</v>
      </c>
      <c r="G316" t="s">
        <v>56</v>
      </c>
      <c r="H316">
        <v>0.5</v>
      </c>
      <c r="K316">
        <v>86</v>
      </c>
      <c r="L316">
        <v>28</v>
      </c>
      <c r="M316">
        <v>0</v>
      </c>
      <c r="N316" t="s">
        <v>54</v>
      </c>
      <c r="O316">
        <v>27</v>
      </c>
    </row>
    <row r="317" spans="1:15" x14ac:dyDescent="0.3">
      <c r="A317" s="2">
        <v>43546</v>
      </c>
      <c r="B317" t="s">
        <v>91</v>
      </c>
      <c r="C317">
        <v>2016</v>
      </c>
      <c r="D317" t="s">
        <v>312</v>
      </c>
      <c r="E317">
        <v>3</v>
      </c>
      <c r="F317" t="s">
        <v>39</v>
      </c>
      <c r="G317" t="s">
        <v>56</v>
      </c>
      <c r="H317">
        <v>0.5</v>
      </c>
      <c r="K317">
        <v>86</v>
      </c>
      <c r="L317">
        <v>28</v>
      </c>
      <c r="M317">
        <v>0</v>
      </c>
      <c r="N317" t="s">
        <v>54</v>
      </c>
      <c r="O317">
        <v>44</v>
      </c>
    </row>
    <row r="318" spans="1:15" x14ac:dyDescent="0.3">
      <c r="A318" s="2">
        <v>43546</v>
      </c>
      <c r="B318" t="s">
        <v>91</v>
      </c>
      <c r="C318">
        <v>2016</v>
      </c>
      <c r="D318" t="s">
        <v>312</v>
      </c>
      <c r="E318">
        <v>3</v>
      </c>
      <c r="F318" t="s">
        <v>39</v>
      </c>
      <c r="G318" t="s">
        <v>56</v>
      </c>
      <c r="H318">
        <v>0.5</v>
      </c>
      <c r="K318">
        <v>86</v>
      </c>
      <c r="L318">
        <v>28</v>
      </c>
      <c r="M318">
        <v>0</v>
      </c>
      <c r="N318" t="s">
        <v>54</v>
      </c>
      <c r="O318">
        <v>20</v>
      </c>
    </row>
    <row r="319" spans="1:15" x14ac:dyDescent="0.3">
      <c r="A319" s="2">
        <v>43546</v>
      </c>
      <c r="B319" t="s">
        <v>91</v>
      </c>
      <c r="C319">
        <v>2016</v>
      </c>
      <c r="D319" t="s">
        <v>312</v>
      </c>
      <c r="E319">
        <v>3</v>
      </c>
      <c r="F319" t="s">
        <v>39</v>
      </c>
      <c r="G319" t="s">
        <v>56</v>
      </c>
      <c r="H319">
        <v>0.5</v>
      </c>
      <c r="K319">
        <v>86</v>
      </c>
      <c r="L319">
        <v>28</v>
      </c>
      <c r="M319">
        <v>0</v>
      </c>
      <c r="N319" t="s">
        <v>54</v>
      </c>
      <c r="O319">
        <v>56</v>
      </c>
    </row>
    <row r="320" spans="1:15" x14ac:dyDescent="0.3">
      <c r="A320" s="2">
        <v>43546</v>
      </c>
      <c r="B320" t="s">
        <v>91</v>
      </c>
      <c r="C320">
        <v>2016</v>
      </c>
      <c r="D320" t="s">
        <v>312</v>
      </c>
      <c r="E320">
        <v>3</v>
      </c>
      <c r="F320" t="s">
        <v>39</v>
      </c>
      <c r="G320" t="s">
        <v>56</v>
      </c>
      <c r="H320">
        <v>0.5</v>
      </c>
      <c r="K320">
        <v>86</v>
      </c>
      <c r="L320">
        <v>28</v>
      </c>
      <c r="M320">
        <v>0</v>
      </c>
      <c r="N320" t="s">
        <v>54</v>
      </c>
      <c r="O320">
        <v>34</v>
      </c>
    </row>
    <row r="321" spans="1:17" x14ac:dyDescent="0.3">
      <c r="A321" s="2">
        <v>43546</v>
      </c>
      <c r="B321" t="s">
        <v>91</v>
      </c>
      <c r="C321">
        <v>2016</v>
      </c>
      <c r="D321" t="s">
        <v>312</v>
      </c>
      <c r="E321">
        <v>3</v>
      </c>
      <c r="F321" t="s">
        <v>39</v>
      </c>
      <c r="G321" t="s">
        <v>56</v>
      </c>
      <c r="H321">
        <v>0.5</v>
      </c>
      <c r="K321">
        <v>86</v>
      </c>
      <c r="L321">
        <v>28</v>
      </c>
      <c r="M321">
        <v>0</v>
      </c>
      <c r="N321" t="s">
        <v>54</v>
      </c>
      <c r="O321">
        <v>75</v>
      </c>
    </row>
    <row r="322" spans="1:17" x14ac:dyDescent="0.3">
      <c r="A322" s="2">
        <v>43546</v>
      </c>
      <c r="B322" t="s">
        <v>91</v>
      </c>
      <c r="C322">
        <v>2016</v>
      </c>
      <c r="D322" t="s">
        <v>312</v>
      </c>
      <c r="E322">
        <v>3</v>
      </c>
      <c r="F322" t="s">
        <v>39</v>
      </c>
      <c r="G322" t="s">
        <v>56</v>
      </c>
      <c r="H322">
        <v>0.5</v>
      </c>
      <c r="K322">
        <v>86</v>
      </c>
      <c r="L322">
        <v>28</v>
      </c>
      <c r="M322">
        <v>0</v>
      </c>
      <c r="N322" t="s">
        <v>54</v>
      </c>
      <c r="O322">
        <v>29</v>
      </c>
    </row>
    <row r="323" spans="1:17" x14ac:dyDescent="0.3">
      <c r="A323" s="2">
        <v>43546</v>
      </c>
      <c r="B323" t="s">
        <v>91</v>
      </c>
      <c r="C323">
        <v>2016</v>
      </c>
      <c r="D323" t="s">
        <v>312</v>
      </c>
      <c r="E323">
        <v>3</v>
      </c>
      <c r="F323" t="s">
        <v>39</v>
      </c>
      <c r="G323" t="s">
        <v>56</v>
      </c>
      <c r="H323">
        <v>0.5</v>
      </c>
      <c r="K323">
        <v>86</v>
      </c>
      <c r="L323">
        <v>28</v>
      </c>
      <c r="M323">
        <v>0</v>
      </c>
      <c r="N323" t="s">
        <v>54</v>
      </c>
      <c r="O323">
        <v>45</v>
      </c>
    </row>
    <row r="324" spans="1:17" x14ac:dyDescent="0.3">
      <c r="A324" s="2">
        <v>43546</v>
      </c>
      <c r="B324" t="s">
        <v>91</v>
      </c>
      <c r="C324">
        <v>2016</v>
      </c>
      <c r="D324" t="s">
        <v>312</v>
      </c>
      <c r="E324">
        <v>3</v>
      </c>
      <c r="F324" t="s">
        <v>39</v>
      </c>
      <c r="G324" t="s">
        <v>56</v>
      </c>
      <c r="H324">
        <v>0.5</v>
      </c>
      <c r="K324">
        <v>86</v>
      </c>
      <c r="L324">
        <v>28</v>
      </c>
      <c r="M324">
        <v>0</v>
      </c>
      <c r="N324" t="s">
        <v>54</v>
      </c>
      <c r="O324">
        <v>47</v>
      </c>
    </row>
    <row r="325" spans="1:17" x14ac:dyDescent="0.3">
      <c r="A325" s="2">
        <v>43546</v>
      </c>
      <c r="B325" t="s">
        <v>91</v>
      </c>
      <c r="C325">
        <v>2016</v>
      </c>
      <c r="D325" t="s">
        <v>312</v>
      </c>
      <c r="E325">
        <v>3</v>
      </c>
      <c r="F325" t="s">
        <v>39</v>
      </c>
      <c r="G325" t="s">
        <v>56</v>
      </c>
      <c r="H325">
        <v>0.5</v>
      </c>
      <c r="K325">
        <v>86</v>
      </c>
      <c r="L325">
        <v>28</v>
      </c>
      <c r="M325">
        <v>0</v>
      </c>
      <c r="N325" t="s">
        <v>54</v>
      </c>
      <c r="O325">
        <v>77</v>
      </c>
    </row>
    <row r="326" spans="1:17" x14ac:dyDescent="0.3">
      <c r="A326" s="2">
        <v>43546</v>
      </c>
      <c r="B326" t="s">
        <v>91</v>
      </c>
      <c r="C326">
        <v>2016</v>
      </c>
      <c r="D326" t="s">
        <v>312</v>
      </c>
      <c r="E326">
        <v>3</v>
      </c>
      <c r="F326" t="s">
        <v>39</v>
      </c>
      <c r="G326" t="s">
        <v>56</v>
      </c>
      <c r="H326">
        <v>0.5</v>
      </c>
      <c r="K326">
        <v>86</v>
      </c>
      <c r="L326">
        <v>28</v>
      </c>
      <c r="M326">
        <v>0</v>
      </c>
      <c r="N326" t="s">
        <v>54</v>
      </c>
      <c r="O326">
        <v>46</v>
      </c>
    </row>
    <row r="327" spans="1:17" x14ac:dyDescent="0.3">
      <c r="A327" s="2">
        <v>43546</v>
      </c>
      <c r="B327" t="s">
        <v>91</v>
      </c>
      <c r="C327">
        <v>2016</v>
      </c>
      <c r="D327" t="s">
        <v>312</v>
      </c>
      <c r="E327">
        <v>4</v>
      </c>
      <c r="F327" t="s">
        <v>39</v>
      </c>
      <c r="G327" t="s">
        <v>57</v>
      </c>
      <c r="H327">
        <v>0.5</v>
      </c>
      <c r="K327">
        <v>76</v>
      </c>
      <c r="L327">
        <v>16</v>
      </c>
      <c r="M327">
        <v>2</v>
      </c>
      <c r="N327" t="s">
        <v>58</v>
      </c>
      <c r="O327">
        <v>50</v>
      </c>
      <c r="P327">
        <v>4639</v>
      </c>
      <c r="Q327">
        <v>2</v>
      </c>
    </row>
    <row r="328" spans="1:17" x14ac:dyDescent="0.3">
      <c r="A328" s="2">
        <v>43546</v>
      </c>
      <c r="B328" t="s">
        <v>91</v>
      </c>
      <c r="C328">
        <v>2016</v>
      </c>
      <c r="D328" t="s">
        <v>312</v>
      </c>
      <c r="E328">
        <v>4</v>
      </c>
      <c r="F328" t="s">
        <v>39</v>
      </c>
      <c r="G328" t="s">
        <v>57</v>
      </c>
      <c r="H328">
        <v>0.5</v>
      </c>
      <c r="K328">
        <v>76</v>
      </c>
      <c r="L328">
        <v>16</v>
      </c>
      <c r="M328">
        <v>2</v>
      </c>
      <c r="N328" t="s">
        <v>58</v>
      </c>
      <c r="O328">
        <v>39</v>
      </c>
    </row>
    <row r="329" spans="1:17" x14ac:dyDescent="0.3">
      <c r="A329" s="2">
        <v>43546</v>
      </c>
      <c r="B329" t="s">
        <v>91</v>
      </c>
      <c r="C329">
        <v>2016</v>
      </c>
      <c r="D329" t="s">
        <v>312</v>
      </c>
      <c r="E329">
        <v>4</v>
      </c>
      <c r="F329" t="s">
        <v>39</v>
      </c>
      <c r="G329" t="s">
        <v>57</v>
      </c>
      <c r="H329">
        <v>0.5</v>
      </c>
      <c r="K329">
        <v>76</v>
      </c>
      <c r="L329">
        <v>16</v>
      </c>
      <c r="M329">
        <v>2</v>
      </c>
      <c r="N329" t="s">
        <v>58</v>
      </c>
      <c r="O329">
        <v>46</v>
      </c>
    </row>
    <row r="330" spans="1:17" x14ac:dyDescent="0.3">
      <c r="A330" s="2">
        <v>43546</v>
      </c>
      <c r="B330" t="s">
        <v>91</v>
      </c>
      <c r="C330">
        <v>2016</v>
      </c>
      <c r="D330" t="s">
        <v>312</v>
      </c>
      <c r="E330">
        <v>4</v>
      </c>
      <c r="F330" t="s">
        <v>39</v>
      </c>
      <c r="G330" t="s">
        <v>57</v>
      </c>
      <c r="H330">
        <v>0.5</v>
      </c>
      <c r="K330">
        <v>76</v>
      </c>
      <c r="L330">
        <v>16</v>
      </c>
      <c r="M330">
        <v>2</v>
      </c>
      <c r="N330" t="s">
        <v>58</v>
      </c>
      <c r="O330">
        <v>25</v>
      </c>
    </row>
    <row r="331" spans="1:17" x14ac:dyDescent="0.3">
      <c r="A331" s="2">
        <v>43546</v>
      </c>
      <c r="B331" t="s">
        <v>91</v>
      </c>
      <c r="C331">
        <v>2016</v>
      </c>
      <c r="D331" t="s">
        <v>312</v>
      </c>
      <c r="E331">
        <v>4</v>
      </c>
      <c r="F331" t="s">
        <v>39</v>
      </c>
      <c r="G331" t="s">
        <v>57</v>
      </c>
      <c r="H331">
        <v>0.5</v>
      </c>
      <c r="K331">
        <v>76</v>
      </c>
      <c r="L331">
        <v>16</v>
      </c>
      <c r="M331">
        <v>2</v>
      </c>
      <c r="N331" t="s">
        <v>58</v>
      </c>
      <c r="O331">
        <v>22</v>
      </c>
    </row>
    <row r="332" spans="1:17" x14ac:dyDescent="0.3">
      <c r="A332" s="2">
        <v>43546</v>
      </c>
      <c r="B332" t="s">
        <v>91</v>
      </c>
      <c r="C332">
        <v>2016</v>
      </c>
      <c r="D332" t="s">
        <v>312</v>
      </c>
      <c r="E332">
        <v>4</v>
      </c>
      <c r="F332" t="s">
        <v>39</v>
      </c>
      <c r="G332" t="s">
        <v>57</v>
      </c>
      <c r="H332">
        <v>0.5</v>
      </c>
      <c r="K332">
        <v>76</v>
      </c>
      <c r="L332">
        <v>16</v>
      </c>
      <c r="M332">
        <v>2</v>
      </c>
      <c r="N332" t="s">
        <v>58</v>
      </c>
      <c r="O332">
        <v>50</v>
      </c>
    </row>
    <row r="333" spans="1:17" x14ac:dyDescent="0.3">
      <c r="A333" s="2">
        <v>43546</v>
      </c>
      <c r="B333" t="s">
        <v>91</v>
      </c>
      <c r="C333">
        <v>2016</v>
      </c>
      <c r="D333" t="s">
        <v>312</v>
      </c>
      <c r="E333">
        <v>4</v>
      </c>
      <c r="F333" t="s">
        <v>39</v>
      </c>
      <c r="G333" t="s">
        <v>57</v>
      </c>
      <c r="H333">
        <v>0.5</v>
      </c>
      <c r="K333">
        <v>76</v>
      </c>
      <c r="L333">
        <v>16</v>
      </c>
      <c r="M333">
        <v>2</v>
      </c>
      <c r="N333" t="s">
        <v>58</v>
      </c>
      <c r="O333">
        <v>41</v>
      </c>
    </row>
    <row r="334" spans="1:17" x14ac:dyDescent="0.3">
      <c r="A334" s="2">
        <v>43546</v>
      </c>
      <c r="B334" t="s">
        <v>91</v>
      </c>
      <c r="C334">
        <v>2016</v>
      </c>
      <c r="D334" t="s">
        <v>312</v>
      </c>
      <c r="E334">
        <v>4</v>
      </c>
      <c r="F334" t="s">
        <v>39</v>
      </c>
      <c r="G334" t="s">
        <v>57</v>
      </c>
      <c r="H334">
        <v>0.5</v>
      </c>
      <c r="K334">
        <v>76</v>
      </c>
      <c r="L334">
        <v>16</v>
      </c>
      <c r="M334">
        <v>2</v>
      </c>
      <c r="N334" t="s">
        <v>58</v>
      </c>
      <c r="O334">
        <v>34</v>
      </c>
    </row>
    <row r="335" spans="1:17" x14ac:dyDescent="0.3">
      <c r="A335" s="2">
        <v>43546</v>
      </c>
      <c r="B335" t="s">
        <v>91</v>
      </c>
      <c r="C335">
        <v>2016</v>
      </c>
      <c r="D335" t="s">
        <v>312</v>
      </c>
      <c r="E335">
        <v>4</v>
      </c>
      <c r="F335" t="s">
        <v>39</v>
      </c>
      <c r="G335" t="s">
        <v>57</v>
      </c>
      <c r="H335">
        <v>0.5</v>
      </c>
      <c r="K335">
        <v>76</v>
      </c>
      <c r="L335">
        <v>16</v>
      </c>
      <c r="M335">
        <v>2</v>
      </c>
      <c r="N335" t="s">
        <v>58</v>
      </c>
      <c r="O335">
        <v>43</v>
      </c>
    </row>
    <row r="336" spans="1:17" x14ac:dyDescent="0.3">
      <c r="A336" s="2">
        <v>43546</v>
      </c>
      <c r="B336" t="s">
        <v>91</v>
      </c>
      <c r="C336">
        <v>2016</v>
      </c>
      <c r="D336" t="s">
        <v>312</v>
      </c>
      <c r="E336">
        <v>4</v>
      </c>
      <c r="F336" t="s">
        <v>39</v>
      </c>
      <c r="G336" t="s">
        <v>57</v>
      </c>
      <c r="H336">
        <v>0.5</v>
      </c>
      <c r="K336">
        <v>76</v>
      </c>
      <c r="L336">
        <v>16</v>
      </c>
      <c r="M336">
        <v>2</v>
      </c>
      <c r="N336" t="s">
        <v>58</v>
      </c>
      <c r="O336">
        <v>27</v>
      </c>
    </row>
    <row r="337" spans="1:17" x14ac:dyDescent="0.3">
      <c r="A337" s="2">
        <v>43546</v>
      </c>
      <c r="B337" t="s">
        <v>91</v>
      </c>
      <c r="C337">
        <v>2016</v>
      </c>
      <c r="D337" t="s">
        <v>312</v>
      </c>
      <c r="E337">
        <v>4</v>
      </c>
      <c r="F337" t="s">
        <v>39</v>
      </c>
      <c r="G337" t="s">
        <v>57</v>
      </c>
      <c r="H337">
        <v>0.5</v>
      </c>
      <c r="K337">
        <v>76</v>
      </c>
      <c r="L337">
        <v>16</v>
      </c>
      <c r="M337">
        <v>2</v>
      </c>
      <c r="N337" t="s">
        <v>58</v>
      </c>
      <c r="O337">
        <v>71</v>
      </c>
    </row>
    <row r="338" spans="1:17" x14ac:dyDescent="0.3">
      <c r="A338" s="2">
        <v>43546</v>
      </c>
      <c r="B338" t="s">
        <v>91</v>
      </c>
      <c r="C338">
        <v>2016</v>
      </c>
      <c r="D338" t="s">
        <v>312</v>
      </c>
      <c r="E338">
        <v>4</v>
      </c>
      <c r="F338" t="s">
        <v>39</v>
      </c>
      <c r="G338" t="s">
        <v>57</v>
      </c>
      <c r="H338">
        <v>0.5</v>
      </c>
      <c r="K338">
        <v>76</v>
      </c>
      <c r="L338">
        <v>16</v>
      </c>
      <c r="M338">
        <v>2</v>
      </c>
      <c r="N338" t="s">
        <v>58</v>
      </c>
      <c r="O338">
        <v>70</v>
      </c>
    </row>
    <row r="339" spans="1:17" x14ac:dyDescent="0.3">
      <c r="A339" s="2">
        <v>43546</v>
      </c>
      <c r="B339" t="s">
        <v>91</v>
      </c>
      <c r="C339">
        <v>2016</v>
      </c>
      <c r="D339" t="s">
        <v>312</v>
      </c>
      <c r="E339">
        <v>4</v>
      </c>
      <c r="F339" t="s">
        <v>39</v>
      </c>
      <c r="G339" t="s">
        <v>57</v>
      </c>
      <c r="H339">
        <v>0.5</v>
      </c>
      <c r="K339">
        <v>76</v>
      </c>
      <c r="L339">
        <v>16</v>
      </c>
      <c r="M339">
        <v>2</v>
      </c>
      <c r="N339" t="s">
        <v>58</v>
      </c>
      <c r="O339">
        <v>35</v>
      </c>
    </row>
    <row r="340" spans="1:17" x14ac:dyDescent="0.3">
      <c r="A340" s="2">
        <v>43546</v>
      </c>
      <c r="B340" t="s">
        <v>91</v>
      </c>
      <c r="C340">
        <v>2016</v>
      </c>
      <c r="D340" t="s">
        <v>312</v>
      </c>
      <c r="E340">
        <v>4</v>
      </c>
      <c r="F340" t="s">
        <v>39</v>
      </c>
      <c r="G340" t="s">
        <v>57</v>
      </c>
      <c r="H340">
        <v>0.5</v>
      </c>
      <c r="K340">
        <v>76</v>
      </c>
      <c r="L340">
        <v>16</v>
      </c>
      <c r="M340">
        <v>2</v>
      </c>
      <c r="N340" t="s">
        <v>58</v>
      </c>
      <c r="O340">
        <v>24</v>
      </c>
    </row>
    <row r="341" spans="1:17" x14ac:dyDescent="0.3">
      <c r="A341" s="2">
        <v>43546</v>
      </c>
      <c r="B341" t="s">
        <v>91</v>
      </c>
      <c r="C341">
        <v>2016</v>
      </c>
      <c r="D341" t="s">
        <v>312</v>
      </c>
      <c r="E341">
        <v>4</v>
      </c>
      <c r="F341" t="s">
        <v>39</v>
      </c>
      <c r="G341" t="s">
        <v>57</v>
      </c>
      <c r="H341">
        <v>0.5</v>
      </c>
      <c r="K341">
        <v>76</v>
      </c>
      <c r="L341">
        <v>16</v>
      </c>
      <c r="M341">
        <v>2</v>
      </c>
      <c r="N341" t="s">
        <v>58</v>
      </c>
      <c r="O341">
        <v>63</v>
      </c>
    </row>
    <row r="342" spans="1:17" x14ac:dyDescent="0.3">
      <c r="A342" s="2">
        <v>43546</v>
      </c>
      <c r="B342" t="s">
        <v>91</v>
      </c>
      <c r="C342">
        <v>2016</v>
      </c>
      <c r="D342" t="s">
        <v>312</v>
      </c>
      <c r="E342">
        <v>4</v>
      </c>
      <c r="F342" t="s">
        <v>39</v>
      </c>
      <c r="G342" t="s">
        <v>57</v>
      </c>
      <c r="H342">
        <v>0.5</v>
      </c>
      <c r="K342">
        <v>76</v>
      </c>
      <c r="L342">
        <v>16</v>
      </c>
      <c r="M342">
        <v>2</v>
      </c>
      <c r="N342" t="s">
        <v>58</v>
      </c>
      <c r="O342">
        <v>46</v>
      </c>
    </row>
    <row r="343" spans="1:17" x14ac:dyDescent="0.3">
      <c r="A343" s="2">
        <v>43546</v>
      </c>
      <c r="B343" t="s">
        <v>91</v>
      </c>
      <c r="C343">
        <v>2016</v>
      </c>
      <c r="D343" t="s">
        <v>312</v>
      </c>
      <c r="E343">
        <v>4</v>
      </c>
      <c r="F343" t="s">
        <v>39</v>
      </c>
      <c r="G343" t="s">
        <v>57</v>
      </c>
      <c r="H343">
        <v>0.5</v>
      </c>
      <c r="K343">
        <v>76</v>
      </c>
      <c r="L343">
        <v>16</v>
      </c>
      <c r="M343">
        <v>2</v>
      </c>
      <c r="N343" t="s">
        <v>58</v>
      </c>
      <c r="O343">
        <v>33</v>
      </c>
    </row>
    <row r="344" spans="1:17" x14ac:dyDescent="0.3">
      <c r="A344" s="2">
        <v>43546</v>
      </c>
      <c r="B344" t="s">
        <v>91</v>
      </c>
      <c r="C344">
        <v>2016</v>
      </c>
      <c r="D344" t="s">
        <v>312</v>
      </c>
      <c r="E344">
        <v>4</v>
      </c>
      <c r="F344" t="s">
        <v>39</v>
      </c>
      <c r="G344" t="s">
        <v>57</v>
      </c>
      <c r="H344">
        <v>0.5</v>
      </c>
      <c r="K344">
        <v>76</v>
      </c>
      <c r="L344">
        <v>16</v>
      </c>
      <c r="M344">
        <v>2</v>
      </c>
      <c r="N344" t="s">
        <v>58</v>
      </c>
      <c r="O344">
        <v>73</v>
      </c>
    </row>
    <row r="345" spans="1:17" x14ac:dyDescent="0.3">
      <c r="A345" s="2">
        <v>43546</v>
      </c>
      <c r="B345" t="s">
        <v>91</v>
      </c>
      <c r="C345">
        <v>2016</v>
      </c>
      <c r="D345" t="s">
        <v>312</v>
      </c>
      <c r="E345">
        <v>4</v>
      </c>
      <c r="F345" t="s">
        <v>39</v>
      </c>
      <c r="G345" t="s">
        <v>57</v>
      </c>
      <c r="H345">
        <v>0.5</v>
      </c>
      <c r="K345">
        <v>76</v>
      </c>
      <c r="L345">
        <v>16</v>
      </c>
      <c r="M345">
        <v>2</v>
      </c>
      <c r="N345" t="s">
        <v>58</v>
      </c>
      <c r="O345">
        <v>81</v>
      </c>
    </row>
    <row r="346" spans="1:17" x14ac:dyDescent="0.3">
      <c r="A346" s="2">
        <v>43546</v>
      </c>
      <c r="B346" t="s">
        <v>91</v>
      </c>
      <c r="C346">
        <v>2016</v>
      </c>
      <c r="D346" t="s">
        <v>312</v>
      </c>
      <c r="E346">
        <v>4</v>
      </c>
      <c r="F346" t="s">
        <v>39</v>
      </c>
      <c r="G346" t="s">
        <v>57</v>
      </c>
      <c r="H346">
        <v>0.5</v>
      </c>
      <c r="K346">
        <v>76</v>
      </c>
      <c r="L346">
        <v>16</v>
      </c>
      <c r="M346">
        <v>2</v>
      </c>
      <c r="N346" t="s">
        <v>58</v>
      </c>
      <c r="O346">
        <v>47</v>
      </c>
    </row>
    <row r="347" spans="1:17" x14ac:dyDescent="0.3">
      <c r="A347" s="2">
        <v>43546</v>
      </c>
      <c r="B347" t="s">
        <v>91</v>
      </c>
      <c r="C347">
        <v>2016</v>
      </c>
      <c r="D347" t="s">
        <v>312</v>
      </c>
      <c r="E347">
        <v>4</v>
      </c>
      <c r="F347" t="s">
        <v>39</v>
      </c>
      <c r="G347" t="s">
        <v>57</v>
      </c>
      <c r="H347">
        <v>0.5</v>
      </c>
      <c r="K347">
        <v>76</v>
      </c>
      <c r="L347">
        <v>16</v>
      </c>
      <c r="M347">
        <v>2</v>
      </c>
      <c r="N347" t="s">
        <v>58</v>
      </c>
      <c r="O347">
        <v>41</v>
      </c>
    </row>
    <row r="348" spans="1:17" x14ac:dyDescent="0.3">
      <c r="A348" s="2">
        <v>43546</v>
      </c>
      <c r="B348" t="s">
        <v>91</v>
      </c>
      <c r="C348">
        <v>2016</v>
      </c>
      <c r="D348" t="s">
        <v>312</v>
      </c>
      <c r="E348">
        <v>4</v>
      </c>
      <c r="F348" t="s">
        <v>39</v>
      </c>
      <c r="G348" t="s">
        <v>57</v>
      </c>
      <c r="H348">
        <v>0.5</v>
      </c>
      <c r="K348">
        <v>76</v>
      </c>
      <c r="L348">
        <v>16</v>
      </c>
      <c r="M348">
        <v>2</v>
      </c>
      <c r="N348" t="s">
        <v>58</v>
      </c>
      <c r="O348">
        <v>30</v>
      </c>
    </row>
    <row r="349" spans="1:17" x14ac:dyDescent="0.3">
      <c r="A349" s="2">
        <v>43546</v>
      </c>
      <c r="B349" t="s">
        <v>91</v>
      </c>
      <c r="C349">
        <v>2016</v>
      </c>
      <c r="D349" t="s">
        <v>312</v>
      </c>
      <c r="E349">
        <v>4</v>
      </c>
      <c r="F349" t="s">
        <v>39</v>
      </c>
      <c r="G349" t="s">
        <v>57</v>
      </c>
      <c r="H349">
        <v>0.5</v>
      </c>
      <c r="K349">
        <v>76</v>
      </c>
      <c r="L349">
        <v>16</v>
      </c>
      <c r="M349">
        <v>2</v>
      </c>
      <c r="N349" t="s">
        <v>58</v>
      </c>
      <c r="O349">
        <v>40</v>
      </c>
    </row>
    <row r="350" spans="1:17" x14ac:dyDescent="0.3">
      <c r="A350" s="2">
        <v>43546</v>
      </c>
      <c r="B350" t="s">
        <v>91</v>
      </c>
      <c r="C350">
        <v>2016</v>
      </c>
      <c r="D350" t="s">
        <v>312</v>
      </c>
      <c r="E350">
        <v>4</v>
      </c>
      <c r="F350" t="s">
        <v>39</v>
      </c>
      <c r="G350" t="s">
        <v>57</v>
      </c>
      <c r="H350">
        <v>0.5</v>
      </c>
      <c r="K350">
        <v>76</v>
      </c>
      <c r="L350">
        <v>16</v>
      </c>
      <c r="M350">
        <v>2</v>
      </c>
      <c r="N350" t="s">
        <v>58</v>
      </c>
      <c r="O350">
        <v>37</v>
      </c>
    </row>
    <row r="351" spans="1:17" x14ac:dyDescent="0.3">
      <c r="A351" s="2">
        <v>43546</v>
      </c>
      <c r="B351" t="s">
        <v>91</v>
      </c>
      <c r="C351">
        <v>2016</v>
      </c>
      <c r="D351" t="s">
        <v>312</v>
      </c>
      <c r="E351">
        <v>4</v>
      </c>
      <c r="F351" t="s">
        <v>39</v>
      </c>
      <c r="G351" t="s">
        <v>57</v>
      </c>
      <c r="H351">
        <v>0.5</v>
      </c>
      <c r="K351">
        <v>76</v>
      </c>
      <c r="L351">
        <v>16</v>
      </c>
      <c r="M351">
        <v>2</v>
      </c>
      <c r="N351" t="s">
        <v>58</v>
      </c>
      <c r="O351">
        <v>46</v>
      </c>
    </row>
    <row r="352" spans="1:17" x14ac:dyDescent="0.3">
      <c r="A352" s="2">
        <v>43546</v>
      </c>
      <c r="B352" t="s">
        <v>91</v>
      </c>
      <c r="C352">
        <v>2016</v>
      </c>
      <c r="D352" t="s">
        <v>312</v>
      </c>
      <c r="E352">
        <v>5</v>
      </c>
      <c r="F352" t="s">
        <v>39</v>
      </c>
      <c r="G352" t="s">
        <v>56</v>
      </c>
      <c r="H352">
        <v>0.5</v>
      </c>
      <c r="K352">
        <v>98</v>
      </c>
      <c r="L352">
        <v>24</v>
      </c>
      <c r="M352">
        <v>0</v>
      </c>
      <c r="N352" t="s">
        <v>59</v>
      </c>
      <c r="O352">
        <v>55</v>
      </c>
      <c r="P352">
        <v>4640</v>
      </c>
      <c r="Q352">
        <v>2</v>
      </c>
    </row>
    <row r="353" spans="1:15" x14ac:dyDescent="0.3">
      <c r="A353" s="2">
        <v>43546</v>
      </c>
      <c r="B353" t="s">
        <v>91</v>
      </c>
      <c r="C353">
        <v>2016</v>
      </c>
      <c r="D353" t="s">
        <v>312</v>
      </c>
      <c r="E353">
        <v>5</v>
      </c>
      <c r="F353" t="s">
        <v>39</v>
      </c>
      <c r="G353" t="s">
        <v>56</v>
      </c>
      <c r="H353">
        <v>0.5</v>
      </c>
      <c r="K353">
        <v>98</v>
      </c>
      <c r="L353">
        <v>24</v>
      </c>
      <c r="M353">
        <v>0</v>
      </c>
      <c r="N353" t="s">
        <v>59</v>
      </c>
      <c r="O353">
        <v>47</v>
      </c>
    </row>
    <row r="354" spans="1:15" x14ac:dyDescent="0.3">
      <c r="A354" s="2">
        <v>43546</v>
      </c>
      <c r="B354" t="s">
        <v>91</v>
      </c>
      <c r="C354">
        <v>2016</v>
      </c>
      <c r="D354" t="s">
        <v>312</v>
      </c>
      <c r="E354">
        <v>5</v>
      </c>
      <c r="F354" t="s">
        <v>39</v>
      </c>
      <c r="G354" t="s">
        <v>56</v>
      </c>
      <c r="H354">
        <v>0.5</v>
      </c>
      <c r="K354">
        <v>98</v>
      </c>
      <c r="L354">
        <v>24</v>
      </c>
      <c r="M354">
        <v>0</v>
      </c>
      <c r="N354" t="s">
        <v>59</v>
      </c>
      <c r="O354">
        <v>56</v>
      </c>
    </row>
    <row r="355" spans="1:15" x14ac:dyDescent="0.3">
      <c r="A355" s="2">
        <v>43546</v>
      </c>
      <c r="B355" t="s">
        <v>91</v>
      </c>
      <c r="C355">
        <v>2016</v>
      </c>
      <c r="D355" t="s">
        <v>312</v>
      </c>
      <c r="E355">
        <v>5</v>
      </c>
      <c r="F355" t="s">
        <v>39</v>
      </c>
      <c r="G355" t="s">
        <v>56</v>
      </c>
      <c r="H355">
        <v>0.5</v>
      </c>
      <c r="K355">
        <v>98</v>
      </c>
      <c r="L355">
        <v>24</v>
      </c>
      <c r="M355">
        <v>0</v>
      </c>
      <c r="N355" t="s">
        <v>59</v>
      </c>
      <c r="O355">
        <v>127</v>
      </c>
    </row>
    <row r="356" spans="1:15" x14ac:dyDescent="0.3">
      <c r="A356" s="2">
        <v>43546</v>
      </c>
      <c r="B356" t="s">
        <v>91</v>
      </c>
      <c r="C356">
        <v>2016</v>
      </c>
      <c r="D356" t="s">
        <v>312</v>
      </c>
      <c r="E356">
        <v>5</v>
      </c>
      <c r="F356" t="s">
        <v>39</v>
      </c>
      <c r="G356" t="s">
        <v>56</v>
      </c>
      <c r="H356">
        <v>0.5</v>
      </c>
      <c r="K356">
        <v>98</v>
      </c>
      <c r="L356">
        <v>24</v>
      </c>
      <c r="M356">
        <v>0</v>
      </c>
      <c r="N356" t="s">
        <v>59</v>
      </c>
      <c r="O356">
        <v>109</v>
      </c>
    </row>
    <row r="357" spans="1:15" x14ac:dyDescent="0.3">
      <c r="A357" s="2">
        <v>43546</v>
      </c>
      <c r="B357" t="s">
        <v>91</v>
      </c>
      <c r="C357">
        <v>2016</v>
      </c>
      <c r="D357" t="s">
        <v>312</v>
      </c>
      <c r="E357">
        <v>5</v>
      </c>
      <c r="F357" t="s">
        <v>39</v>
      </c>
      <c r="G357" t="s">
        <v>56</v>
      </c>
      <c r="H357">
        <v>0.5</v>
      </c>
      <c r="K357">
        <v>98</v>
      </c>
      <c r="L357">
        <v>24</v>
      </c>
      <c r="M357">
        <v>0</v>
      </c>
      <c r="N357" t="s">
        <v>59</v>
      </c>
      <c r="O357">
        <v>36</v>
      </c>
    </row>
    <row r="358" spans="1:15" x14ac:dyDescent="0.3">
      <c r="A358" s="2">
        <v>43546</v>
      </c>
      <c r="B358" t="s">
        <v>91</v>
      </c>
      <c r="C358">
        <v>2016</v>
      </c>
      <c r="D358" t="s">
        <v>312</v>
      </c>
      <c r="E358">
        <v>5</v>
      </c>
      <c r="F358" t="s">
        <v>39</v>
      </c>
      <c r="G358" t="s">
        <v>56</v>
      </c>
      <c r="H358">
        <v>0.5</v>
      </c>
      <c r="K358">
        <v>98</v>
      </c>
      <c r="L358">
        <v>24</v>
      </c>
      <c r="M358">
        <v>0</v>
      </c>
      <c r="N358" t="s">
        <v>59</v>
      </c>
      <c r="O358">
        <v>50</v>
      </c>
    </row>
    <row r="359" spans="1:15" x14ac:dyDescent="0.3">
      <c r="A359" s="2">
        <v>43546</v>
      </c>
      <c r="B359" t="s">
        <v>91</v>
      </c>
      <c r="C359">
        <v>2016</v>
      </c>
      <c r="D359" t="s">
        <v>312</v>
      </c>
      <c r="E359">
        <v>5</v>
      </c>
      <c r="F359" t="s">
        <v>39</v>
      </c>
      <c r="G359" t="s">
        <v>56</v>
      </c>
      <c r="H359">
        <v>0.5</v>
      </c>
      <c r="K359">
        <v>98</v>
      </c>
      <c r="L359">
        <v>24</v>
      </c>
      <c r="M359">
        <v>0</v>
      </c>
      <c r="N359" t="s">
        <v>59</v>
      </c>
      <c r="O359">
        <v>37</v>
      </c>
    </row>
    <row r="360" spans="1:15" x14ac:dyDescent="0.3">
      <c r="A360" s="2">
        <v>43546</v>
      </c>
      <c r="B360" t="s">
        <v>91</v>
      </c>
      <c r="C360">
        <v>2016</v>
      </c>
      <c r="D360" t="s">
        <v>312</v>
      </c>
      <c r="E360">
        <v>5</v>
      </c>
      <c r="F360" t="s">
        <v>39</v>
      </c>
      <c r="G360" t="s">
        <v>56</v>
      </c>
      <c r="H360">
        <v>0.5</v>
      </c>
      <c r="K360">
        <v>98</v>
      </c>
      <c r="L360">
        <v>24</v>
      </c>
      <c r="M360">
        <v>0</v>
      </c>
      <c r="N360" t="s">
        <v>59</v>
      </c>
      <c r="O360">
        <v>84</v>
      </c>
    </row>
    <row r="361" spans="1:15" x14ac:dyDescent="0.3">
      <c r="A361" s="2">
        <v>43546</v>
      </c>
      <c r="B361" t="s">
        <v>91</v>
      </c>
      <c r="C361">
        <v>2016</v>
      </c>
      <c r="D361" t="s">
        <v>312</v>
      </c>
      <c r="E361">
        <v>5</v>
      </c>
      <c r="F361" t="s">
        <v>39</v>
      </c>
      <c r="G361" t="s">
        <v>56</v>
      </c>
      <c r="H361">
        <v>0.5</v>
      </c>
      <c r="K361">
        <v>98</v>
      </c>
      <c r="L361">
        <v>24</v>
      </c>
      <c r="M361">
        <v>0</v>
      </c>
      <c r="N361" t="s">
        <v>59</v>
      </c>
      <c r="O361">
        <v>47</v>
      </c>
    </row>
    <row r="362" spans="1:15" x14ac:dyDescent="0.3">
      <c r="A362" s="2">
        <v>43546</v>
      </c>
      <c r="B362" t="s">
        <v>91</v>
      </c>
      <c r="C362">
        <v>2016</v>
      </c>
      <c r="D362" t="s">
        <v>312</v>
      </c>
      <c r="E362">
        <v>5</v>
      </c>
      <c r="F362" t="s">
        <v>39</v>
      </c>
      <c r="G362" t="s">
        <v>56</v>
      </c>
      <c r="H362">
        <v>0.5</v>
      </c>
      <c r="K362">
        <v>98</v>
      </c>
      <c r="L362">
        <v>24</v>
      </c>
      <c r="M362">
        <v>0</v>
      </c>
      <c r="N362" t="s">
        <v>59</v>
      </c>
      <c r="O362">
        <v>33</v>
      </c>
    </row>
    <row r="363" spans="1:15" x14ac:dyDescent="0.3">
      <c r="A363" s="2">
        <v>43546</v>
      </c>
      <c r="B363" t="s">
        <v>91</v>
      </c>
      <c r="C363">
        <v>2016</v>
      </c>
      <c r="D363" t="s">
        <v>312</v>
      </c>
      <c r="E363">
        <v>5</v>
      </c>
      <c r="F363" t="s">
        <v>39</v>
      </c>
      <c r="G363" t="s">
        <v>56</v>
      </c>
      <c r="H363">
        <v>0.5</v>
      </c>
      <c r="K363">
        <v>98</v>
      </c>
      <c r="L363">
        <v>24</v>
      </c>
      <c r="M363">
        <v>0</v>
      </c>
      <c r="N363" t="s">
        <v>59</v>
      </c>
      <c r="O363">
        <v>35</v>
      </c>
    </row>
    <row r="364" spans="1:15" x14ac:dyDescent="0.3">
      <c r="A364" s="2">
        <v>43546</v>
      </c>
      <c r="B364" t="s">
        <v>91</v>
      </c>
      <c r="C364">
        <v>2016</v>
      </c>
      <c r="D364" t="s">
        <v>312</v>
      </c>
      <c r="E364">
        <v>5</v>
      </c>
      <c r="F364" t="s">
        <v>39</v>
      </c>
      <c r="G364" t="s">
        <v>56</v>
      </c>
      <c r="H364">
        <v>0.5</v>
      </c>
      <c r="K364">
        <v>98</v>
      </c>
      <c r="L364">
        <v>24</v>
      </c>
      <c r="M364">
        <v>0</v>
      </c>
      <c r="N364" t="s">
        <v>59</v>
      </c>
      <c r="O364">
        <v>34</v>
      </c>
    </row>
    <row r="365" spans="1:15" x14ac:dyDescent="0.3">
      <c r="A365" s="2">
        <v>43546</v>
      </c>
      <c r="B365" t="s">
        <v>91</v>
      </c>
      <c r="C365">
        <v>2016</v>
      </c>
      <c r="D365" t="s">
        <v>312</v>
      </c>
      <c r="E365">
        <v>5</v>
      </c>
      <c r="F365" t="s">
        <v>39</v>
      </c>
      <c r="G365" t="s">
        <v>56</v>
      </c>
      <c r="H365">
        <v>0.5</v>
      </c>
      <c r="K365">
        <v>98</v>
      </c>
      <c r="L365">
        <v>24</v>
      </c>
      <c r="M365">
        <v>0</v>
      </c>
      <c r="N365" t="s">
        <v>59</v>
      </c>
      <c r="O365">
        <v>36</v>
      </c>
    </row>
    <row r="366" spans="1:15" x14ac:dyDescent="0.3">
      <c r="A366" s="2">
        <v>43546</v>
      </c>
      <c r="B366" t="s">
        <v>91</v>
      </c>
      <c r="C366">
        <v>2016</v>
      </c>
      <c r="D366" t="s">
        <v>312</v>
      </c>
      <c r="E366">
        <v>5</v>
      </c>
      <c r="F366" t="s">
        <v>39</v>
      </c>
      <c r="G366" t="s">
        <v>56</v>
      </c>
      <c r="H366">
        <v>0.5</v>
      </c>
      <c r="K366">
        <v>98</v>
      </c>
      <c r="L366">
        <v>24</v>
      </c>
      <c r="M366">
        <v>0</v>
      </c>
      <c r="N366" t="s">
        <v>59</v>
      </c>
      <c r="O366">
        <v>31</v>
      </c>
    </row>
    <row r="367" spans="1:15" x14ac:dyDescent="0.3">
      <c r="A367" s="2">
        <v>43546</v>
      </c>
      <c r="B367" t="s">
        <v>91</v>
      </c>
      <c r="C367">
        <v>2016</v>
      </c>
      <c r="D367" t="s">
        <v>312</v>
      </c>
      <c r="E367">
        <v>5</v>
      </c>
      <c r="F367" t="s">
        <v>39</v>
      </c>
      <c r="G367" t="s">
        <v>56</v>
      </c>
      <c r="H367">
        <v>0.5</v>
      </c>
      <c r="K367">
        <v>98</v>
      </c>
      <c r="L367">
        <v>24</v>
      </c>
      <c r="M367">
        <v>0</v>
      </c>
      <c r="N367" t="s">
        <v>59</v>
      </c>
      <c r="O367">
        <v>60</v>
      </c>
    </row>
    <row r="368" spans="1:15" x14ac:dyDescent="0.3">
      <c r="A368" s="2">
        <v>43546</v>
      </c>
      <c r="B368" t="s">
        <v>91</v>
      </c>
      <c r="C368">
        <v>2016</v>
      </c>
      <c r="D368" t="s">
        <v>312</v>
      </c>
      <c r="E368">
        <v>5</v>
      </c>
      <c r="F368" t="s">
        <v>39</v>
      </c>
      <c r="G368" t="s">
        <v>56</v>
      </c>
      <c r="H368">
        <v>0.5</v>
      </c>
      <c r="K368">
        <v>98</v>
      </c>
      <c r="L368">
        <v>24</v>
      </c>
      <c r="M368">
        <v>0</v>
      </c>
      <c r="N368" t="s">
        <v>59</v>
      </c>
      <c r="O368">
        <v>71</v>
      </c>
    </row>
    <row r="369" spans="1:17" x14ac:dyDescent="0.3">
      <c r="A369" s="2">
        <v>43546</v>
      </c>
      <c r="B369" t="s">
        <v>91</v>
      </c>
      <c r="C369">
        <v>2016</v>
      </c>
      <c r="D369" t="s">
        <v>312</v>
      </c>
      <c r="E369">
        <v>5</v>
      </c>
      <c r="F369" t="s">
        <v>39</v>
      </c>
      <c r="G369" t="s">
        <v>56</v>
      </c>
      <c r="H369">
        <v>0.5</v>
      </c>
      <c r="K369">
        <v>98</v>
      </c>
      <c r="L369">
        <v>24</v>
      </c>
      <c r="M369">
        <v>0</v>
      </c>
      <c r="N369" t="s">
        <v>59</v>
      </c>
      <c r="O369">
        <v>35</v>
      </c>
    </row>
    <row r="370" spans="1:17" x14ac:dyDescent="0.3">
      <c r="A370" s="2">
        <v>43546</v>
      </c>
      <c r="B370" t="s">
        <v>91</v>
      </c>
      <c r="C370">
        <v>2016</v>
      </c>
      <c r="D370" t="s">
        <v>312</v>
      </c>
      <c r="E370">
        <v>5</v>
      </c>
      <c r="F370" t="s">
        <v>39</v>
      </c>
      <c r="G370" t="s">
        <v>56</v>
      </c>
      <c r="H370">
        <v>0.5</v>
      </c>
      <c r="K370">
        <v>98</v>
      </c>
      <c r="L370">
        <v>24</v>
      </c>
      <c r="M370">
        <v>0</v>
      </c>
      <c r="N370" t="s">
        <v>59</v>
      </c>
      <c r="O370">
        <v>27</v>
      </c>
    </row>
    <row r="371" spans="1:17" x14ac:dyDescent="0.3">
      <c r="A371" s="2">
        <v>43546</v>
      </c>
      <c r="B371" t="s">
        <v>91</v>
      </c>
      <c r="C371">
        <v>2016</v>
      </c>
      <c r="D371" t="s">
        <v>312</v>
      </c>
      <c r="E371">
        <v>5</v>
      </c>
      <c r="F371" t="s">
        <v>39</v>
      </c>
      <c r="G371" t="s">
        <v>56</v>
      </c>
      <c r="H371">
        <v>0.5</v>
      </c>
      <c r="K371">
        <v>98</v>
      </c>
      <c r="L371">
        <v>24</v>
      </c>
      <c r="M371">
        <v>0</v>
      </c>
      <c r="N371" t="s">
        <v>59</v>
      </c>
      <c r="O371">
        <v>41</v>
      </c>
    </row>
    <row r="372" spans="1:17" x14ac:dyDescent="0.3">
      <c r="A372" s="2">
        <v>43546</v>
      </c>
      <c r="B372" t="s">
        <v>91</v>
      </c>
      <c r="C372">
        <v>2016</v>
      </c>
      <c r="D372" t="s">
        <v>312</v>
      </c>
      <c r="E372">
        <v>5</v>
      </c>
      <c r="F372" t="s">
        <v>39</v>
      </c>
      <c r="G372" t="s">
        <v>56</v>
      </c>
      <c r="H372">
        <v>0.5</v>
      </c>
      <c r="K372">
        <v>98</v>
      </c>
      <c r="L372">
        <v>24</v>
      </c>
      <c r="M372">
        <v>0</v>
      </c>
      <c r="N372" t="s">
        <v>59</v>
      </c>
      <c r="O372">
        <v>69</v>
      </c>
    </row>
    <row r="373" spans="1:17" x14ac:dyDescent="0.3">
      <c r="A373" s="2">
        <v>43546</v>
      </c>
      <c r="B373" t="s">
        <v>91</v>
      </c>
      <c r="C373">
        <v>2016</v>
      </c>
      <c r="D373" t="s">
        <v>312</v>
      </c>
      <c r="E373">
        <v>5</v>
      </c>
      <c r="F373" t="s">
        <v>39</v>
      </c>
      <c r="G373" t="s">
        <v>56</v>
      </c>
      <c r="H373">
        <v>0.5</v>
      </c>
      <c r="K373">
        <v>98</v>
      </c>
      <c r="L373">
        <v>24</v>
      </c>
      <c r="M373">
        <v>0</v>
      </c>
      <c r="N373" t="s">
        <v>59</v>
      </c>
      <c r="O373">
        <v>94</v>
      </c>
    </row>
    <row r="374" spans="1:17" x14ac:dyDescent="0.3">
      <c r="A374" s="2">
        <v>43546</v>
      </c>
      <c r="B374" t="s">
        <v>91</v>
      </c>
      <c r="C374">
        <v>2016</v>
      </c>
      <c r="D374" t="s">
        <v>312</v>
      </c>
      <c r="E374">
        <v>5</v>
      </c>
      <c r="F374" t="s">
        <v>39</v>
      </c>
      <c r="G374" t="s">
        <v>56</v>
      </c>
      <c r="H374">
        <v>0.5</v>
      </c>
      <c r="K374">
        <v>98</v>
      </c>
      <c r="L374">
        <v>24</v>
      </c>
      <c r="M374">
        <v>0</v>
      </c>
      <c r="N374" t="s">
        <v>59</v>
      </c>
      <c r="O374">
        <v>87</v>
      </c>
    </row>
    <row r="375" spans="1:17" x14ac:dyDescent="0.3">
      <c r="A375" s="2">
        <v>43546</v>
      </c>
      <c r="B375" t="s">
        <v>91</v>
      </c>
      <c r="C375">
        <v>2016</v>
      </c>
      <c r="D375" t="s">
        <v>312</v>
      </c>
      <c r="E375">
        <v>5</v>
      </c>
      <c r="F375" t="s">
        <v>39</v>
      </c>
      <c r="G375" t="s">
        <v>56</v>
      </c>
      <c r="H375">
        <v>0.5</v>
      </c>
      <c r="K375">
        <v>98</v>
      </c>
      <c r="L375">
        <v>24</v>
      </c>
      <c r="M375">
        <v>0</v>
      </c>
      <c r="N375" t="s">
        <v>59</v>
      </c>
      <c r="O375">
        <v>124</v>
      </c>
    </row>
    <row r="376" spans="1:17" x14ac:dyDescent="0.3">
      <c r="A376" s="2">
        <v>43546</v>
      </c>
      <c r="B376" t="s">
        <v>91</v>
      </c>
      <c r="C376">
        <v>2016</v>
      </c>
      <c r="D376" t="s">
        <v>312</v>
      </c>
      <c r="E376">
        <v>5</v>
      </c>
      <c r="F376" t="s">
        <v>39</v>
      </c>
      <c r="G376" t="s">
        <v>56</v>
      </c>
      <c r="H376">
        <v>0.5</v>
      </c>
      <c r="K376">
        <v>98</v>
      </c>
      <c r="L376">
        <v>24</v>
      </c>
      <c r="M376">
        <v>0</v>
      </c>
      <c r="N376" t="s">
        <v>59</v>
      </c>
      <c r="O376">
        <v>56</v>
      </c>
    </row>
    <row r="377" spans="1:17" x14ac:dyDescent="0.3">
      <c r="A377" s="2">
        <v>43546</v>
      </c>
      <c r="B377" t="s">
        <v>91</v>
      </c>
      <c r="C377">
        <v>2016</v>
      </c>
      <c r="D377" t="s">
        <v>312</v>
      </c>
      <c r="E377">
        <v>6</v>
      </c>
      <c r="F377" t="s">
        <v>39</v>
      </c>
      <c r="G377" t="s">
        <v>60</v>
      </c>
      <c r="H377">
        <v>0.5</v>
      </c>
      <c r="K377">
        <v>174</v>
      </c>
      <c r="L377">
        <v>43</v>
      </c>
      <c r="M377">
        <v>0</v>
      </c>
      <c r="N377" t="s">
        <v>61</v>
      </c>
      <c r="O377">
        <v>67</v>
      </c>
      <c r="P377">
        <v>4641</v>
      </c>
      <c r="Q377">
        <v>2</v>
      </c>
    </row>
    <row r="378" spans="1:17" x14ac:dyDescent="0.3">
      <c r="A378" s="2">
        <v>43546</v>
      </c>
      <c r="B378" t="s">
        <v>91</v>
      </c>
      <c r="C378">
        <v>2016</v>
      </c>
      <c r="D378" t="s">
        <v>312</v>
      </c>
      <c r="E378">
        <v>6</v>
      </c>
      <c r="F378" t="s">
        <v>39</v>
      </c>
      <c r="G378" t="s">
        <v>60</v>
      </c>
      <c r="H378">
        <v>0.5</v>
      </c>
      <c r="K378">
        <v>174</v>
      </c>
      <c r="L378">
        <v>43</v>
      </c>
      <c r="M378">
        <v>0</v>
      </c>
      <c r="N378" t="s">
        <v>61</v>
      </c>
      <c r="O378">
        <v>27</v>
      </c>
    </row>
    <row r="379" spans="1:17" x14ac:dyDescent="0.3">
      <c r="A379" s="2">
        <v>43546</v>
      </c>
      <c r="B379" t="s">
        <v>91</v>
      </c>
      <c r="C379">
        <v>2016</v>
      </c>
      <c r="D379" t="s">
        <v>312</v>
      </c>
      <c r="E379">
        <v>6</v>
      </c>
      <c r="F379" t="s">
        <v>39</v>
      </c>
      <c r="G379" t="s">
        <v>60</v>
      </c>
      <c r="H379">
        <v>0.5</v>
      </c>
      <c r="K379">
        <v>174</v>
      </c>
      <c r="L379">
        <v>43</v>
      </c>
      <c r="M379">
        <v>0</v>
      </c>
      <c r="N379" t="s">
        <v>61</v>
      </c>
      <c r="O379">
        <v>44</v>
      </c>
    </row>
    <row r="380" spans="1:17" x14ac:dyDescent="0.3">
      <c r="A380" s="2">
        <v>43546</v>
      </c>
      <c r="B380" t="s">
        <v>91</v>
      </c>
      <c r="C380">
        <v>2016</v>
      </c>
      <c r="D380" t="s">
        <v>312</v>
      </c>
      <c r="E380">
        <v>6</v>
      </c>
      <c r="F380" t="s">
        <v>39</v>
      </c>
      <c r="G380" t="s">
        <v>60</v>
      </c>
      <c r="H380">
        <v>0.5</v>
      </c>
      <c r="K380">
        <v>174</v>
      </c>
      <c r="L380">
        <v>43</v>
      </c>
      <c r="M380">
        <v>0</v>
      </c>
      <c r="N380" t="s">
        <v>61</v>
      </c>
      <c r="O380">
        <v>56</v>
      </c>
    </row>
    <row r="381" spans="1:17" x14ac:dyDescent="0.3">
      <c r="A381" s="2">
        <v>43546</v>
      </c>
      <c r="B381" t="s">
        <v>91</v>
      </c>
      <c r="C381">
        <v>2016</v>
      </c>
      <c r="D381" t="s">
        <v>312</v>
      </c>
      <c r="E381">
        <v>6</v>
      </c>
      <c r="F381" t="s">
        <v>39</v>
      </c>
      <c r="G381" t="s">
        <v>60</v>
      </c>
      <c r="H381">
        <v>0.5</v>
      </c>
      <c r="K381">
        <v>174</v>
      </c>
      <c r="L381">
        <v>43</v>
      </c>
      <c r="M381">
        <v>0</v>
      </c>
      <c r="N381" t="s">
        <v>61</v>
      </c>
      <c r="O381">
        <v>58</v>
      </c>
    </row>
    <row r="382" spans="1:17" x14ac:dyDescent="0.3">
      <c r="A382" s="2">
        <v>43546</v>
      </c>
      <c r="B382" t="s">
        <v>91</v>
      </c>
      <c r="C382">
        <v>2016</v>
      </c>
      <c r="D382" t="s">
        <v>312</v>
      </c>
      <c r="E382">
        <v>6</v>
      </c>
      <c r="F382" t="s">
        <v>39</v>
      </c>
      <c r="G382" t="s">
        <v>60</v>
      </c>
      <c r="H382">
        <v>0.5</v>
      </c>
      <c r="K382">
        <v>174</v>
      </c>
      <c r="L382">
        <v>43</v>
      </c>
      <c r="M382">
        <v>0</v>
      </c>
      <c r="N382" t="s">
        <v>61</v>
      </c>
      <c r="O382">
        <v>37</v>
      </c>
    </row>
    <row r="383" spans="1:17" x14ac:dyDescent="0.3">
      <c r="A383" s="2">
        <v>43546</v>
      </c>
      <c r="B383" t="s">
        <v>91</v>
      </c>
      <c r="C383">
        <v>2016</v>
      </c>
      <c r="D383" t="s">
        <v>312</v>
      </c>
      <c r="E383">
        <v>6</v>
      </c>
      <c r="F383" t="s">
        <v>39</v>
      </c>
      <c r="G383" t="s">
        <v>60</v>
      </c>
      <c r="H383">
        <v>0.5</v>
      </c>
      <c r="K383">
        <v>174</v>
      </c>
      <c r="L383">
        <v>43</v>
      </c>
      <c r="M383">
        <v>0</v>
      </c>
      <c r="N383" t="s">
        <v>61</v>
      </c>
      <c r="O383">
        <v>75</v>
      </c>
    </row>
    <row r="384" spans="1:17" x14ac:dyDescent="0.3">
      <c r="A384" s="2">
        <v>43546</v>
      </c>
      <c r="B384" t="s">
        <v>91</v>
      </c>
      <c r="C384">
        <v>2016</v>
      </c>
      <c r="D384" t="s">
        <v>312</v>
      </c>
      <c r="E384">
        <v>6</v>
      </c>
      <c r="F384" t="s">
        <v>39</v>
      </c>
      <c r="G384" t="s">
        <v>60</v>
      </c>
      <c r="H384">
        <v>0.5</v>
      </c>
      <c r="K384">
        <v>174</v>
      </c>
      <c r="L384">
        <v>43</v>
      </c>
      <c r="M384">
        <v>0</v>
      </c>
      <c r="N384" t="s">
        <v>61</v>
      </c>
      <c r="O384">
        <v>32</v>
      </c>
    </row>
    <row r="385" spans="1:15" x14ac:dyDescent="0.3">
      <c r="A385" s="2">
        <v>43546</v>
      </c>
      <c r="B385" t="s">
        <v>91</v>
      </c>
      <c r="C385">
        <v>2016</v>
      </c>
      <c r="D385" t="s">
        <v>312</v>
      </c>
      <c r="E385">
        <v>6</v>
      </c>
      <c r="F385" t="s">
        <v>39</v>
      </c>
      <c r="G385" t="s">
        <v>60</v>
      </c>
      <c r="H385">
        <v>0.5</v>
      </c>
      <c r="K385">
        <v>174</v>
      </c>
      <c r="L385">
        <v>43</v>
      </c>
      <c r="M385">
        <v>0</v>
      </c>
      <c r="N385" t="s">
        <v>61</v>
      </c>
      <c r="O385">
        <v>58</v>
      </c>
    </row>
    <row r="386" spans="1:15" x14ac:dyDescent="0.3">
      <c r="A386" s="2">
        <v>43546</v>
      </c>
      <c r="B386" t="s">
        <v>91</v>
      </c>
      <c r="C386">
        <v>2016</v>
      </c>
      <c r="D386" t="s">
        <v>312</v>
      </c>
      <c r="E386">
        <v>6</v>
      </c>
      <c r="F386" t="s">
        <v>39</v>
      </c>
      <c r="G386" t="s">
        <v>60</v>
      </c>
      <c r="H386">
        <v>0.5</v>
      </c>
      <c r="K386">
        <v>174</v>
      </c>
      <c r="L386">
        <v>43</v>
      </c>
      <c r="M386">
        <v>0</v>
      </c>
      <c r="N386" t="s">
        <v>61</v>
      </c>
      <c r="O386">
        <v>38</v>
      </c>
    </row>
    <row r="387" spans="1:15" x14ac:dyDescent="0.3">
      <c r="A387" s="2">
        <v>43546</v>
      </c>
      <c r="B387" t="s">
        <v>91</v>
      </c>
      <c r="C387">
        <v>2016</v>
      </c>
      <c r="D387" t="s">
        <v>312</v>
      </c>
      <c r="E387">
        <v>6</v>
      </c>
      <c r="F387" t="s">
        <v>39</v>
      </c>
      <c r="G387" t="s">
        <v>60</v>
      </c>
      <c r="H387">
        <v>0.5</v>
      </c>
      <c r="K387">
        <v>174</v>
      </c>
      <c r="L387">
        <v>43</v>
      </c>
      <c r="M387">
        <v>0</v>
      </c>
      <c r="N387" t="s">
        <v>61</v>
      </c>
      <c r="O387">
        <v>51</v>
      </c>
    </row>
    <row r="388" spans="1:15" x14ac:dyDescent="0.3">
      <c r="A388" s="2">
        <v>43546</v>
      </c>
      <c r="B388" t="s">
        <v>91</v>
      </c>
      <c r="C388">
        <v>2016</v>
      </c>
      <c r="D388" t="s">
        <v>312</v>
      </c>
      <c r="E388">
        <v>6</v>
      </c>
      <c r="F388" t="s">
        <v>39</v>
      </c>
      <c r="G388" t="s">
        <v>60</v>
      </c>
      <c r="H388">
        <v>0.5</v>
      </c>
      <c r="K388">
        <v>174</v>
      </c>
      <c r="L388">
        <v>43</v>
      </c>
      <c r="M388">
        <v>0</v>
      </c>
      <c r="N388" t="s">
        <v>61</v>
      </c>
      <c r="O388">
        <v>41</v>
      </c>
    </row>
    <row r="389" spans="1:15" x14ac:dyDescent="0.3">
      <c r="A389" s="2">
        <v>43546</v>
      </c>
      <c r="B389" t="s">
        <v>91</v>
      </c>
      <c r="C389">
        <v>2016</v>
      </c>
      <c r="D389" t="s">
        <v>312</v>
      </c>
      <c r="E389">
        <v>6</v>
      </c>
      <c r="F389" t="s">
        <v>39</v>
      </c>
      <c r="G389" t="s">
        <v>60</v>
      </c>
      <c r="H389">
        <v>0.5</v>
      </c>
      <c r="K389">
        <v>174</v>
      </c>
      <c r="L389">
        <v>43</v>
      </c>
      <c r="M389">
        <v>0</v>
      </c>
      <c r="N389" t="s">
        <v>61</v>
      </c>
      <c r="O389">
        <v>59</v>
      </c>
    </row>
    <row r="390" spans="1:15" x14ac:dyDescent="0.3">
      <c r="A390" s="2">
        <v>43546</v>
      </c>
      <c r="B390" t="s">
        <v>91</v>
      </c>
      <c r="C390">
        <v>2016</v>
      </c>
      <c r="D390" t="s">
        <v>312</v>
      </c>
      <c r="E390">
        <v>6</v>
      </c>
      <c r="F390" t="s">
        <v>39</v>
      </c>
      <c r="G390" t="s">
        <v>60</v>
      </c>
      <c r="H390">
        <v>0.5</v>
      </c>
      <c r="K390">
        <v>174</v>
      </c>
      <c r="L390">
        <v>43</v>
      </c>
      <c r="M390">
        <v>0</v>
      </c>
      <c r="N390" t="s">
        <v>61</v>
      </c>
      <c r="O390">
        <v>56</v>
      </c>
    </row>
    <row r="391" spans="1:15" x14ac:dyDescent="0.3">
      <c r="A391" s="2">
        <v>43546</v>
      </c>
      <c r="B391" t="s">
        <v>91</v>
      </c>
      <c r="C391">
        <v>2016</v>
      </c>
      <c r="D391" t="s">
        <v>312</v>
      </c>
      <c r="E391">
        <v>6</v>
      </c>
      <c r="F391" t="s">
        <v>39</v>
      </c>
      <c r="G391" t="s">
        <v>60</v>
      </c>
      <c r="H391">
        <v>0.5</v>
      </c>
      <c r="K391">
        <v>174</v>
      </c>
      <c r="L391">
        <v>43</v>
      </c>
      <c r="M391">
        <v>0</v>
      </c>
      <c r="N391" t="s">
        <v>61</v>
      </c>
      <c r="O391">
        <v>78</v>
      </c>
    </row>
    <row r="392" spans="1:15" x14ac:dyDescent="0.3">
      <c r="A392" s="2">
        <v>43546</v>
      </c>
      <c r="B392" t="s">
        <v>91</v>
      </c>
      <c r="C392">
        <v>2016</v>
      </c>
      <c r="D392" t="s">
        <v>312</v>
      </c>
      <c r="E392">
        <v>6</v>
      </c>
      <c r="F392" t="s">
        <v>39</v>
      </c>
      <c r="G392" t="s">
        <v>60</v>
      </c>
      <c r="H392">
        <v>0.5</v>
      </c>
      <c r="K392">
        <v>174</v>
      </c>
      <c r="L392">
        <v>43</v>
      </c>
      <c r="M392">
        <v>0</v>
      </c>
      <c r="N392" t="s">
        <v>61</v>
      </c>
      <c r="O392">
        <v>50</v>
      </c>
    </row>
    <row r="393" spans="1:15" x14ac:dyDescent="0.3">
      <c r="A393" s="2">
        <v>43546</v>
      </c>
      <c r="B393" t="s">
        <v>91</v>
      </c>
      <c r="C393">
        <v>2016</v>
      </c>
      <c r="D393" t="s">
        <v>312</v>
      </c>
      <c r="E393">
        <v>6</v>
      </c>
      <c r="F393" t="s">
        <v>39</v>
      </c>
      <c r="G393" t="s">
        <v>60</v>
      </c>
      <c r="H393">
        <v>0.5</v>
      </c>
      <c r="K393">
        <v>174</v>
      </c>
      <c r="L393">
        <v>43</v>
      </c>
      <c r="M393">
        <v>0</v>
      </c>
      <c r="N393" t="s">
        <v>61</v>
      </c>
      <c r="O393">
        <v>79</v>
      </c>
    </row>
    <row r="394" spans="1:15" x14ac:dyDescent="0.3">
      <c r="A394" s="2">
        <v>43546</v>
      </c>
      <c r="B394" t="s">
        <v>91</v>
      </c>
      <c r="C394">
        <v>2016</v>
      </c>
      <c r="D394" t="s">
        <v>312</v>
      </c>
      <c r="E394">
        <v>6</v>
      </c>
      <c r="F394" t="s">
        <v>39</v>
      </c>
      <c r="G394" t="s">
        <v>60</v>
      </c>
      <c r="H394">
        <v>0.5</v>
      </c>
      <c r="K394">
        <v>174</v>
      </c>
      <c r="L394">
        <v>43</v>
      </c>
      <c r="M394">
        <v>0</v>
      </c>
      <c r="N394" t="s">
        <v>61</v>
      </c>
      <c r="O394">
        <v>139</v>
      </c>
    </row>
    <row r="395" spans="1:15" x14ac:dyDescent="0.3">
      <c r="A395" s="2">
        <v>43546</v>
      </c>
      <c r="B395" t="s">
        <v>91</v>
      </c>
      <c r="C395">
        <v>2016</v>
      </c>
      <c r="D395" t="s">
        <v>312</v>
      </c>
      <c r="E395">
        <v>6</v>
      </c>
      <c r="F395" t="s">
        <v>39</v>
      </c>
      <c r="G395" t="s">
        <v>60</v>
      </c>
      <c r="H395">
        <v>0.5</v>
      </c>
      <c r="K395">
        <v>174</v>
      </c>
      <c r="L395">
        <v>43</v>
      </c>
      <c r="M395">
        <v>0</v>
      </c>
      <c r="N395" t="s">
        <v>61</v>
      </c>
      <c r="O395">
        <v>57</v>
      </c>
    </row>
    <row r="396" spans="1:15" x14ac:dyDescent="0.3">
      <c r="A396" s="2">
        <v>43546</v>
      </c>
      <c r="B396" t="s">
        <v>91</v>
      </c>
      <c r="C396">
        <v>2016</v>
      </c>
      <c r="D396" t="s">
        <v>312</v>
      </c>
      <c r="E396">
        <v>6</v>
      </c>
      <c r="F396" t="s">
        <v>39</v>
      </c>
      <c r="G396" t="s">
        <v>60</v>
      </c>
      <c r="H396">
        <v>0.5</v>
      </c>
      <c r="K396">
        <v>174</v>
      </c>
      <c r="L396">
        <v>43</v>
      </c>
      <c r="M396">
        <v>0</v>
      </c>
      <c r="N396" t="s">
        <v>61</v>
      </c>
      <c r="O396">
        <v>52</v>
      </c>
    </row>
    <row r="397" spans="1:15" x14ac:dyDescent="0.3">
      <c r="A397" s="2">
        <v>43546</v>
      </c>
      <c r="B397" t="s">
        <v>91</v>
      </c>
      <c r="C397">
        <v>2016</v>
      </c>
      <c r="D397" t="s">
        <v>312</v>
      </c>
      <c r="E397">
        <v>6</v>
      </c>
      <c r="F397" t="s">
        <v>39</v>
      </c>
      <c r="G397" t="s">
        <v>60</v>
      </c>
      <c r="H397">
        <v>0.5</v>
      </c>
      <c r="K397">
        <v>174</v>
      </c>
      <c r="L397">
        <v>43</v>
      </c>
      <c r="M397">
        <v>0</v>
      </c>
      <c r="N397" t="s">
        <v>61</v>
      </c>
      <c r="O397">
        <v>47</v>
      </c>
    </row>
    <row r="398" spans="1:15" x14ac:dyDescent="0.3">
      <c r="A398" s="2">
        <v>43546</v>
      </c>
      <c r="B398" t="s">
        <v>91</v>
      </c>
      <c r="C398">
        <v>2016</v>
      </c>
      <c r="D398" t="s">
        <v>312</v>
      </c>
      <c r="E398">
        <v>6</v>
      </c>
      <c r="F398" t="s">
        <v>39</v>
      </c>
      <c r="G398" t="s">
        <v>60</v>
      </c>
      <c r="H398">
        <v>0.5</v>
      </c>
      <c r="K398">
        <v>174</v>
      </c>
      <c r="L398">
        <v>43</v>
      </c>
      <c r="M398">
        <v>0</v>
      </c>
      <c r="N398" t="s">
        <v>61</v>
      </c>
      <c r="O398">
        <v>71</v>
      </c>
    </row>
    <row r="399" spans="1:15" x14ac:dyDescent="0.3">
      <c r="A399" s="2">
        <v>43546</v>
      </c>
      <c r="B399" t="s">
        <v>91</v>
      </c>
      <c r="C399">
        <v>2016</v>
      </c>
      <c r="D399" t="s">
        <v>312</v>
      </c>
      <c r="E399">
        <v>6</v>
      </c>
      <c r="F399" t="s">
        <v>39</v>
      </c>
      <c r="G399" t="s">
        <v>60</v>
      </c>
      <c r="H399">
        <v>0.5</v>
      </c>
      <c r="K399">
        <v>174</v>
      </c>
      <c r="L399">
        <v>43</v>
      </c>
      <c r="M399">
        <v>0</v>
      </c>
      <c r="N399" t="s">
        <v>61</v>
      </c>
      <c r="O399">
        <v>59</v>
      </c>
    </row>
    <row r="400" spans="1:15" x14ac:dyDescent="0.3">
      <c r="A400" s="2">
        <v>43546</v>
      </c>
      <c r="B400" t="s">
        <v>91</v>
      </c>
      <c r="C400">
        <v>2016</v>
      </c>
      <c r="D400" t="s">
        <v>312</v>
      </c>
      <c r="E400">
        <v>6</v>
      </c>
      <c r="F400" t="s">
        <v>39</v>
      </c>
      <c r="G400" t="s">
        <v>60</v>
      </c>
      <c r="H400">
        <v>0.5</v>
      </c>
      <c r="K400">
        <v>174</v>
      </c>
      <c r="L400">
        <v>43</v>
      </c>
      <c r="M400">
        <v>0</v>
      </c>
      <c r="N400" t="s">
        <v>61</v>
      </c>
      <c r="O400">
        <v>87</v>
      </c>
    </row>
    <row r="401" spans="1:17" x14ac:dyDescent="0.3">
      <c r="A401" s="2">
        <v>43546</v>
      </c>
      <c r="B401" t="s">
        <v>91</v>
      </c>
      <c r="C401">
        <v>2016</v>
      </c>
      <c r="D401" t="s">
        <v>312</v>
      </c>
      <c r="E401">
        <v>6</v>
      </c>
      <c r="F401" t="s">
        <v>39</v>
      </c>
      <c r="G401" t="s">
        <v>60</v>
      </c>
      <c r="H401">
        <v>0.5</v>
      </c>
      <c r="K401">
        <v>174</v>
      </c>
      <c r="L401">
        <v>43</v>
      </c>
      <c r="M401">
        <v>0</v>
      </c>
      <c r="N401" t="s">
        <v>61</v>
      </c>
      <c r="O401">
        <v>31</v>
      </c>
    </row>
    <row r="402" spans="1:17" x14ac:dyDescent="0.3">
      <c r="A402" s="2">
        <v>43546</v>
      </c>
      <c r="B402" t="s">
        <v>91</v>
      </c>
      <c r="C402">
        <v>2016</v>
      </c>
      <c r="D402" t="s">
        <v>312</v>
      </c>
      <c r="E402">
        <v>7</v>
      </c>
      <c r="F402" t="s">
        <v>39</v>
      </c>
      <c r="G402" t="s">
        <v>56</v>
      </c>
      <c r="H402">
        <v>0.5</v>
      </c>
      <c r="K402">
        <v>167</v>
      </c>
      <c r="L402">
        <v>33</v>
      </c>
      <c r="M402">
        <v>3</v>
      </c>
      <c r="N402" t="s">
        <v>61</v>
      </c>
      <c r="O402">
        <v>57</v>
      </c>
      <c r="P402">
        <v>4643</v>
      </c>
      <c r="Q402">
        <v>2</v>
      </c>
    </row>
    <row r="403" spans="1:17" x14ac:dyDescent="0.3">
      <c r="A403" s="2">
        <v>43546</v>
      </c>
      <c r="B403" t="s">
        <v>91</v>
      </c>
      <c r="C403">
        <v>2016</v>
      </c>
      <c r="D403" t="s">
        <v>312</v>
      </c>
      <c r="E403">
        <v>7</v>
      </c>
      <c r="F403" t="s">
        <v>39</v>
      </c>
      <c r="G403" t="s">
        <v>56</v>
      </c>
      <c r="H403">
        <v>0.5</v>
      </c>
      <c r="K403">
        <v>167</v>
      </c>
      <c r="L403">
        <v>33</v>
      </c>
      <c r="M403">
        <v>3</v>
      </c>
      <c r="N403" t="s">
        <v>61</v>
      </c>
      <c r="O403">
        <v>55</v>
      </c>
    </row>
    <row r="404" spans="1:17" x14ac:dyDescent="0.3">
      <c r="A404" s="2">
        <v>43546</v>
      </c>
      <c r="B404" t="s">
        <v>91</v>
      </c>
      <c r="C404">
        <v>2016</v>
      </c>
      <c r="D404" t="s">
        <v>312</v>
      </c>
      <c r="E404">
        <v>7</v>
      </c>
      <c r="F404" t="s">
        <v>39</v>
      </c>
      <c r="G404" t="s">
        <v>56</v>
      </c>
      <c r="H404">
        <v>0.5</v>
      </c>
      <c r="K404">
        <v>167</v>
      </c>
      <c r="L404">
        <v>33</v>
      </c>
      <c r="M404">
        <v>3</v>
      </c>
      <c r="N404" t="s">
        <v>61</v>
      </c>
      <c r="O404">
        <v>45</v>
      </c>
    </row>
    <row r="405" spans="1:17" x14ac:dyDescent="0.3">
      <c r="A405" s="2">
        <v>43546</v>
      </c>
      <c r="B405" t="s">
        <v>91</v>
      </c>
      <c r="C405">
        <v>2016</v>
      </c>
      <c r="D405" t="s">
        <v>312</v>
      </c>
      <c r="E405">
        <v>7</v>
      </c>
      <c r="F405" t="s">
        <v>39</v>
      </c>
      <c r="G405" t="s">
        <v>56</v>
      </c>
      <c r="H405">
        <v>0.5</v>
      </c>
      <c r="K405">
        <v>167</v>
      </c>
      <c r="L405">
        <v>33</v>
      </c>
      <c r="M405">
        <v>3</v>
      </c>
      <c r="N405" t="s">
        <v>61</v>
      </c>
      <c r="O405">
        <v>37</v>
      </c>
    </row>
    <row r="406" spans="1:17" x14ac:dyDescent="0.3">
      <c r="A406" s="2">
        <v>43546</v>
      </c>
      <c r="B406" t="s">
        <v>91</v>
      </c>
      <c r="C406">
        <v>2016</v>
      </c>
      <c r="D406" t="s">
        <v>312</v>
      </c>
      <c r="E406">
        <v>7</v>
      </c>
      <c r="F406" t="s">
        <v>39</v>
      </c>
      <c r="G406" t="s">
        <v>56</v>
      </c>
      <c r="H406">
        <v>0.5</v>
      </c>
      <c r="K406">
        <v>167</v>
      </c>
      <c r="L406">
        <v>33</v>
      </c>
      <c r="M406">
        <v>3</v>
      </c>
      <c r="N406" t="s">
        <v>61</v>
      </c>
      <c r="O406">
        <v>44</v>
      </c>
    </row>
    <row r="407" spans="1:17" x14ac:dyDescent="0.3">
      <c r="A407" s="2">
        <v>43546</v>
      </c>
      <c r="B407" t="s">
        <v>91</v>
      </c>
      <c r="C407">
        <v>2016</v>
      </c>
      <c r="D407" t="s">
        <v>312</v>
      </c>
      <c r="E407">
        <v>7</v>
      </c>
      <c r="F407" t="s">
        <v>39</v>
      </c>
      <c r="G407" t="s">
        <v>56</v>
      </c>
      <c r="H407">
        <v>0.5</v>
      </c>
      <c r="K407">
        <v>167</v>
      </c>
      <c r="L407">
        <v>33</v>
      </c>
      <c r="M407">
        <v>3</v>
      </c>
      <c r="N407" t="s">
        <v>61</v>
      </c>
      <c r="O407">
        <v>79</v>
      </c>
    </row>
    <row r="408" spans="1:17" x14ac:dyDescent="0.3">
      <c r="A408" s="2">
        <v>43546</v>
      </c>
      <c r="B408" t="s">
        <v>91</v>
      </c>
      <c r="C408">
        <v>2016</v>
      </c>
      <c r="D408" t="s">
        <v>312</v>
      </c>
      <c r="E408">
        <v>7</v>
      </c>
      <c r="F408" t="s">
        <v>39</v>
      </c>
      <c r="G408" t="s">
        <v>56</v>
      </c>
      <c r="H408">
        <v>0.5</v>
      </c>
      <c r="K408">
        <v>167</v>
      </c>
      <c r="L408">
        <v>33</v>
      </c>
      <c r="M408">
        <v>3</v>
      </c>
      <c r="N408" t="s">
        <v>61</v>
      </c>
      <c r="O408">
        <v>41</v>
      </c>
    </row>
    <row r="409" spans="1:17" x14ac:dyDescent="0.3">
      <c r="A409" s="2">
        <v>43546</v>
      </c>
      <c r="B409" t="s">
        <v>91</v>
      </c>
      <c r="C409">
        <v>2016</v>
      </c>
      <c r="D409" t="s">
        <v>312</v>
      </c>
      <c r="E409">
        <v>7</v>
      </c>
      <c r="F409" t="s">
        <v>39</v>
      </c>
      <c r="G409" t="s">
        <v>56</v>
      </c>
      <c r="H409">
        <v>0.5</v>
      </c>
      <c r="K409">
        <v>167</v>
      </c>
      <c r="L409">
        <v>33</v>
      </c>
      <c r="M409">
        <v>3</v>
      </c>
      <c r="N409" t="s">
        <v>61</v>
      </c>
      <c r="O409">
        <v>44</v>
      </c>
    </row>
    <row r="410" spans="1:17" x14ac:dyDescent="0.3">
      <c r="A410" s="2">
        <v>43546</v>
      </c>
      <c r="B410" t="s">
        <v>91</v>
      </c>
      <c r="C410">
        <v>2016</v>
      </c>
      <c r="D410" t="s">
        <v>312</v>
      </c>
      <c r="E410">
        <v>7</v>
      </c>
      <c r="F410" t="s">
        <v>39</v>
      </c>
      <c r="G410" t="s">
        <v>56</v>
      </c>
      <c r="H410">
        <v>0.5</v>
      </c>
      <c r="K410">
        <v>167</v>
      </c>
      <c r="L410">
        <v>33</v>
      </c>
      <c r="M410">
        <v>3</v>
      </c>
      <c r="N410" t="s">
        <v>61</v>
      </c>
      <c r="O410">
        <v>24</v>
      </c>
    </row>
    <row r="411" spans="1:17" x14ac:dyDescent="0.3">
      <c r="A411" s="2">
        <v>43546</v>
      </c>
      <c r="B411" t="s">
        <v>91</v>
      </c>
      <c r="C411">
        <v>2016</v>
      </c>
      <c r="D411" t="s">
        <v>312</v>
      </c>
      <c r="E411">
        <v>7</v>
      </c>
      <c r="F411" t="s">
        <v>39</v>
      </c>
      <c r="G411" t="s">
        <v>56</v>
      </c>
      <c r="H411">
        <v>0.5</v>
      </c>
      <c r="K411">
        <v>167</v>
      </c>
      <c r="L411">
        <v>33</v>
      </c>
      <c r="M411">
        <v>3</v>
      </c>
      <c r="N411" t="s">
        <v>61</v>
      </c>
      <c r="O411">
        <v>38</v>
      </c>
    </row>
    <row r="412" spans="1:17" x14ac:dyDescent="0.3">
      <c r="A412" s="2">
        <v>43546</v>
      </c>
      <c r="B412" t="s">
        <v>91</v>
      </c>
      <c r="C412">
        <v>2016</v>
      </c>
      <c r="D412" t="s">
        <v>312</v>
      </c>
      <c r="E412">
        <v>7</v>
      </c>
      <c r="F412" t="s">
        <v>39</v>
      </c>
      <c r="G412" t="s">
        <v>56</v>
      </c>
      <c r="H412">
        <v>0.5</v>
      </c>
      <c r="K412">
        <v>167</v>
      </c>
      <c r="L412">
        <v>33</v>
      </c>
      <c r="M412">
        <v>3</v>
      </c>
      <c r="N412" t="s">
        <v>61</v>
      </c>
      <c r="O412">
        <v>56</v>
      </c>
    </row>
    <row r="413" spans="1:17" x14ac:dyDescent="0.3">
      <c r="A413" s="2">
        <v>43546</v>
      </c>
      <c r="B413" t="s">
        <v>91</v>
      </c>
      <c r="C413">
        <v>2016</v>
      </c>
      <c r="D413" t="s">
        <v>312</v>
      </c>
      <c r="E413">
        <v>7</v>
      </c>
      <c r="F413" t="s">
        <v>39</v>
      </c>
      <c r="G413" t="s">
        <v>56</v>
      </c>
      <c r="H413">
        <v>0.5</v>
      </c>
      <c r="K413">
        <v>167</v>
      </c>
      <c r="L413">
        <v>33</v>
      </c>
      <c r="M413">
        <v>3</v>
      </c>
      <c r="N413" t="s">
        <v>61</v>
      </c>
      <c r="O413">
        <v>33</v>
      </c>
    </row>
    <row r="414" spans="1:17" x14ac:dyDescent="0.3">
      <c r="A414" s="2">
        <v>43546</v>
      </c>
      <c r="B414" t="s">
        <v>91</v>
      </c>
      <c r="C414">
        <v>2016</v>
      </c>
      <c r="D414" t="s">
        <v>312</v>
      </c>
      <c r="E414">
        <v>7</v>
      </c>
      <c r="F414" t="s">
        <v>39</v>
      </c>
      <c r="G414" t="s">
        <v>56</v>
      </c>
      <c r="H414">
        <v>0.5</v>
      </c>
      <c r="K414">
        <v>167</v>
      </c>
      <c r="L414">
        <v>33</v>
      </c>
      <c r="M414">
        <v>3</v>
      </c>
      <c r="N414" t="s">
        <v>61</v>
      </c>
      <c r="O414">
        <v>50</v>
      </c>
    </row>
    <row r="415" spans="1:17" x14ac:dyDescent="0.3">
      <c r="A415" s="2">
        <v>43546</v>
      </c>
      <c r="B415" t="s">
        <v>91</v>
      </c>
      <c r="C415">
        <v>2016</v>
      </c>
      <c r="D415" t="s">
        <v>312</v>
      </c>
      <c r="E415">
        <v>7</v>
      </c>
      <c r="F415" t="s">
        <v>39</v>
      </c>
      <c r="G415" t="s">
        <v>56</v>
      </c>
      <c r="H415">
        <v>0.5</v>
      </c>
      <c r="K415">
        <v>167</v>
      </c>
      <c r="L415">
        <v>33</v>
      </c>
      <c r="M415">
        <v>3</v>
      </c>
      <c r="N415" t="s">
        <v>61</v>
      </c>
      <c r="O415">
        <v>59</v>
      </c>
    </row>
    <row r="416" spans="1:17" x14ac:dyDescent="0.3">
      <c r="A416" s="2">
        <v>43546</v>
      </c>
      <c r="B416" t="s">
        <v>91</v>
      </c>
      <c r="C416">
        <v>2016</v>
      </c>
      <c r="D416" t="s">
        <v>312</v>
      </c>
      <c r="E416">
        <v>7</v>
      </c>
      <c r="F416" t="s">
        <v>39</v>
      </c>
      <c r="G416" t="s">
        <v>56</v>
      </c>
      <c r="H416">
        <v>0.5</v>
      </c>
      <c r="K416">
        <v>167</v>
      </c>
      <c r="L416">
        <v>33</v>
      </c>
      <c r="M416">
        <v>3</v>
      </c>
      <c r="N416" t="s">
        <v>61</v>
      </c>
      <c r="O416">
        <v>27</v>
      </c>
    </row>
    <row r="417" spans="1:17" x14ac:dyDescent="0.3">
      <c r="A417" s="2">
        <v>43546</v>
      </c>
      <c r="B417" t="s">
        <v>91</v>
      </c>
      <c r="C417">
        <v>2016</v>
      </c>
      <c r="D417" t="s">
        <v>312</v>
      </c>
      <c r="E417">
        <v>7</v>
      </c>
      <c r="F417" t="s">
        <v>39</v>
      </c>
      <c r="G417" t="s">
        <v>56</v>
      </c>
      <c r="H417">
        <v>0.5</v>
      </c>
      <c r="K417">
        <v>167</v>
      </c>
      <c r="L417">
        <v>33</v>
      </c>
      <c r="M417">
        <v>3</v>
      </c>
      <c r="N417" t="s">
        <v>61</v>
      </c>
      <c r="O417">
        <v>54</v>
      </c>
    </row>
    <row r="418" spans="1:17" x14ac:dyDescent="0.3">
      <c r="A418" s="2">
        <v>43546</v>
      </c>
      <c r="B418" t="s">
        <v>91</v>
      </c>
      <c r="C418">
        <v>2016</v>
      </c>
      <c r="D418" t="s">
        <v>312</v>
      </c>
      <c r="E418">
        <v>7</v>
      </c>
      <c r="F418" t="s">
        <v>39</v>
      </c>
      <c r="G418" t="s">
        <v>56</v>
      </c>
      <c r="H418">
        <v>0.5</v>
      </c>
      <c r="K418">
        <v>167</v>
      </c>
      <c r="L418">
        <v>33</v>
      </c>
      <c r="M418">
        <v>3</v>
      </c>
      <c r="N418" t="s">
        <v>61</v>
      </c>
      <c r="O418">
        <v>31</v>
      </c>
    </row>
    <row r="419" spans="1:17" x14ac:dyDescent="0.3">
      <c r="A419" s="2">
        <v>43546</v>
      </c>
      <c r="B419" t="s">
        <v>91</v>
      </c>
      <c r="C419">
        <v>2016</v>
      </c>
      <c r="D419" t="s">
        <v>312</v>
      </c>
      <c r="E419">
        <v>7</v>
      </c>
      <c r="F419" t="s">
        <v>39</v>
      </c>
      <c r="G419" t="s">
        <v>56</v>
      </c>
      <c r="H419">
        <v>0.5</v>
      </c>
      <c r="K419">
        <v>167</v>
      </c>
      <c r="L419">
        <v>33</v>
      </c>
      <c r="M419">
        <v>3</v>
      </c>
      <c r="N419" t="s">
        <v>61</v>
      </c>
      <c r="O419">
        <v>50</v>
      </c>
    </row>
    <row r="420" spans="1:17" x14ac:dyDescent="0.3">
      <c r="A420" s="2">
        <v>43546</v>
      </c>
      <c r="B420" t="s">
        <v>91</v>
      </c>
      <c r="C420">
        <v>2016</v>
      </c>
      <c r="D420" t="s">
        <v>312</v>
      </c>
      <c r="E420">
        <v>7</v>
      </c>
      <c r="F420" t="s">
        <v>39</v>
      </c>
      <c r="G420" t="s">
        <v>56</v>
      </c>
      <c r="H420">
        <v>0.5</v>
      </c>
      <c r="K420">
        <v>167</v>
      </c>
      <c r="L420">
        <v>33</v>
      </c>
      <c r="M420">
        <v>3</v>
      </c>
      <c r="N420" t="s">
        <v>61</v>
      </c>
      <c r="O420">
        <v>73</v>
      </c>
    </row>
    <row r="421" spans="1:17" x14ac:dyDescent="0.3">
      <c r="A421" s="2">
        <v>43546</v>
      </c>
      <c r="B421" t="s">
        <v>91</v>
      </c>
      <c r="C421">
        <v>2016</v>
      </c>
      <c r="D421" t="s">
        <v>312</v>
      </c>
      <c r="E421">
        <v>7</v>
      </c>
      <c r="F421" t="s">
        <v>39</v>
      </c>
      <c r="G421" t="s">
        <v>56</v>
      </c>
      <c r="H421">
        <v>0.5</v>
      </c>
      <c r="K421">
        <v>167</v>
      </c>
      <c r="L421">
        <v>33</v>
      </c>
      <c r="M421">
        <v>3</v>
      </c>
      <c r="N421" t="s">
        <v>61</v>
      </c>
      <c r="O421">
        <v>47</v>
      </c>
    </row>
    <row r="422" spans="1:17" x14ac:dyDescent="0.3">
      <c r="A422" s="2">
        <v>43546</v>
      </c>
      <c r="B422" t="s">
        <v>91</v>
      </c>
      <c r="C422">
        <v>2016</v>
      </c>
      <c r="D422" t="s">
        <v>312</v>
      </c>
      <c r="E422">
        <v>7</v>
      </c>
      <c r="F422" t="s">
        <v>39</v>
      </c>
      <c r="G422" t="s">
        <v>56</v>
      </c>
      <c r="H422">
        <v>0.5</v>
      </c>
      <c r="K422">
        <v>167</v>
      </c>
      <c r="L422">
        <v>33</v>
      </c>
      <c r="M422">
        <v>3</v>
      </c>
      <c r="N422" t="s">
        <v>61</v>
      </c>
      <c r="O422">
        <v>45</v>
      </c>
    </row>
    <row r="423" spans="1:17" x14ac:dyDescent="0.3">
      <c r="A423" s="2">
        <v>43546</v>
      </c>
      <c r="B423" t="s">
        <v>91</v>
      </c>
      <c r="C423">
        <v>2016</v>
      </c>
      <c r="D423" t="s">
        <v>312</v>
      </c>
      <c r="E423">
        <v>7</v>
      </c>
      <c r="F423" t="s">
        <v>39</v>
      </c>
      <c r="G423" t="s">
        <v>56</v>
      </c>
      <c r="H423">
        <v>0.5</v>
      </c>
      <c r="K423">
        <v>167</v>
      </c>
      <c r="L423">
        <v>33</v>
      </c>
      <c r="M423">
        <v>3</v>
      </c>
      <c r="N423" t="s">
        <v>61</v>
      </c>
      <c r="O423">
        <v>46</v>
      </c>
    </row>
    <row r="424" spans="1:17" x14ac:dyDescent="0.3">
      <c r="A424" s="2">
        <v>43546</v>
      </c>
      <c r="B424" t="s">
        <v>91</v>
      </c>
      <c r="C424">
        <v>2016</v>
      </c>
      <c r="D424" t="s">
        <v>312</v>
      </c>
      <c r="E424">
        <v>7</v>
      </c>
      <c r="F424" t="s">
        <v>39</v>
      </c>
      <c r="G424" t="s">
        <v>56</v>
      </c>
      <c r="H424">
        <v>0.5</v>
      </c>
      <c r="K424">
        <v>167</v>
      </c>
      <c r="L424">
        <v>33</v>
      </c>
      <c r="M424">
        <v>3</v>
      </c>
      <c r="N424" t="s">
        <v>61</v>
      </c>
      <c r="O424">
        <v>39</v>
      </c>
    </row>
    <row r="425" spans="1:17" x14ac:dyDescent="0.3">
      <c r="A425" s="2">
        <v>43546</v>
      </c>
      <c r="B425" t="s">
        <v>91</v>
      </c>
      <c r="C425">
        <v>2016</v>
      </c>
      <c r="D425" t="s">
        <v>312</v>
      </c>
      <c r="E425">
        <v>7</v>
      </c>
      <c r="F425" t="s">
        <v>39</v>
      </c>
      <c r="G425" t="s">
        <v>56</v>
      </c>
      <c r="H425">
        <v>0.5</v>
      </c>
      <c r="K425">
        <v>167</v>
      </c>
      <c r="L425">
        <v>33</v>
      </c>
      <c r="M425">
        <v>3</v>
      </c>
      <c r="N425" t="s">
        <v>61</v>
      </c>
      <c r="O425">
        <v>33</v>
      </c>
    </row>
    <row r="426" spans="1:17" x14ac:dyDescent="0.3">
      <c r="A426" s="2">
        <v>43546</v>
      </c>
      <c r="B426" t="s">
        <v>91</v>
      </c>
      <c r="C426">
        <v>2016</v>
      </c>
      <c r="D426" t="s">
        <v>312</v>
      </c>
      <c r="E426">
        <v>7</v>
      </c>
      <c r="F426" t="s">
        <v>39</v>
      </c>
      <c r="G426" t="s">
        <v>56</v>
      </c>
      <c r="H426">
        <v>0.5</v>
      </c>
      <c r="K426">
        <v>167</v>
      </c>
      <c r="L426">
        <v>33</v>
      </c>
      <c r="M426">
        <v>3</v>
      </c>
      <c r="N426" t="s">
        <v>61</v>
      </c>
      <c r="O426">
        <v>38</v>
      </c>
    </row>
    <row r="427" spans="1:17" x14ac:dyDescent="0.3">
      <c r="A427" s="2">
        <v>43546</v>
      </c>
      <c r="B427" t="s">
        <v>91</v>
      </c>
      <c r="C427">
        <v>2016</v>
      </c>
      <c r="D427" t="s">
        <v>312</v>
      </c>
      <c r="E427">
        <v>8</v>
      </c>
      <c r="F427" t="s">
        <v>39</v>
      </c>
      <c r="G427" t="s">
        <v>57</v>
      </c>
      <c r="H427">
        <v>0.5</v>
      </c>
      <c r="K427">
        <v>14</v>
      </c>
      <c r="L427">
        <v>7</v>
      </c>
      <c r="M427">
        <v>0</v>
      </c>
      <c r="N427" t="s">
        <v>62</v>
      </c>
      <c r="O427">
        <v>47</v>
      </c>
      <c r="P427">
        <v>4645</v>
      </c>
      <c r="Q427">
        <v>2</v>
      </c>
    </row>
    <row r="428" spans="1:17" x14ac:dyDescent="0.3">
      <c r="A428" s="2">
        <v>43546</v>
      </c>
      <c r="B428" t="s">
        <v>91</v>
      </c>
      <c r="C428">
        <v>2016</v>
      </c>
      <c r="D428" t="s">
        <v>312</v>
      </c>
      <c r="E428">
        <v>8</v>
      </c>
      <c r="F428" t="s">
        <v>39</v>
      </c>
      <c r="G428" t="s">
        <v>57</v>
      </c>
      <c r="H428">
        <v>0.5</v>
      </c>
      <c r="K428">
        <v>14</v>
      </c>
      <c r="L428">
        <v>7</v>
      </c>
      <c r="M428">
        <v>0</v>
      </c>
      <c r="N428" t="s">
        <v>62</v>
      </c>
      <c r="O428">
        <v>35</v>
      </c>
    </row>
    <row r="429" spans="1:17" x14ac:dyDescent="0.3">
      <c r="A429" s="2">
        <v>43546</v>
      </c>
      <c r="B429" t="s">
        <v>91</v>
      </c>
      <c r="C429">
        <v>2016</v>
      </c>
      <c r="D429" t="s">
        <v>312</v>
      </c>
      <c r="E429">
        <v>8</v>
      </c>
      <c r="F429" t="s">
        <v>39</v>
      </c>
      <c r="G429" t="s">
        <v>57</v>
      </c>
      <c r="H429">
        <v>0.5</v>
      </c>
      <c r="K429">
        <v>14</v>
      </c>
      <c r="L429">
        <v>7</v>
      </c>
      <c r="M429">
        <v>0</v>
      </c>
      <c r="N429" t="s">
        <v>62</v>
      </c>
      <c r="O429">
        <v>26</v>
      </c>
    </row>
    <row r="430" spans="1:17" x14ac:dyDescent="0.3">
      <c r="A430" s="2">
        <v>43546</v>
      </c>
      <c r="B430" t="s">
        <v>91</v>
      </c>
      <c r="C430">
        <v>2016</v>
      </c>
      <c r="D430" t="s">
        <v>312</v>
      </c>
      <c r="E430">
        <v>8</v>
      </c>
      <c r="F430" t="s">
        <v>39</v>
      </c>
      <c r="G430" t="s">
        <v>57</v>
      </c>
      <c r="H430">
        <v>0.5</v>
      </c>
      <c r="K430">
        <v>14</v>
      </c>
      <c r="L430">
        <v>7</v>
      </c>
      <c r="M430">
        <v>0</v>
      </c>
      <c r="N430" t="s">
        <v>62</v>
      </c>
      <c r="O430">
        <v>36</v>
      </c>
    </row>
    <row r="431" spans="1:17" x14ac:dyDescent="0.3">
      <c r="A431" s="2">
        <v>43546</v>
      </c>
      <c r="B431" t="s">
        <v>91</v>
      </c>
      <c r="C431">
        <v>2016</v>
      </c>
      <c r="D431" t="s">
        <v>312</v>
      </c>
      <c r="E431">
        <v>8</v>
      </c>
      <c r="F431" t="s">
        <v>39</v>
      </c>
      <c r="G431" t="s">
        <v>57</v>
      </c>
      <c r="H431">
        <v>0.5</v>
      </c>
      <c r="K431">
        <v>14</v>
      </c>
      <c r="L431">
        <v>7</v>
      </c>
      <c r="M431">
        <v>0</v>
      </c>
      <c r="N431" t="s">
        <v>62</v>
      </c>
      <c r="O431">
        <v>54</v>
      </c>
    </row>
    <row r="432" spans="1:17" x14ac:dyDescent="0.3">
      <c r="A432" s="2">
        <v>43546</v>
      </c>
      <c r="B432" t="s">
        <v>91</v>
      </c>
      <c r="C432">
        <v>2016</v>
      </c>
      <c r="D432" t="s">
        <v>312</v>
      </c>
      <c r="E432">
        <v>8</v>
      </c>
      <c r="F432" t="s">
        <v>39</v>
      </c>
      <c r="G432" t="s">
        <v>57</v>
      </c>
      <c r="H432">
        <v>0.5</v>
      </c>
      <c r="K432">
        <v>14</v>
      </c>
      <c r="L432">
        <v>7</v>
      </c>
      <c r="M432">
        <v>0</v>
      </c>
      <c r="N432" t="s">
        <v>62</v>
      </c>
      <c r="O432">
        <v>43</v>
      </c>
    </row>
    <row r="433" spans="1:17" x14ac:dyDescent="0.3">
      <c r="A433" s="2">
        <v>43546</v>
      </c>
      <c r="B433" t="s">
        <v>91</v>
      </c>
      <c r="C433">
        <v>2016</v>
      </c>
      <c r="D433" t="s">
        <v>312</v>
      </c>
      <c r="E433">
        <v>8</v>
      </c>
      <c r="F433" t="s">
        <v>39</v>
      </c>
      <c r="G433" t="s">
        <v>57</v>
      </c>
      <c r="H433">
        <v>0.5</v>
      </c>
      <c r="K433">
        <v>14</v>
      </c>
      <c r="L433">
        <v>7</v>
      </c>
      <c r="M433">
        <v>0</v>
      </c>
      <c r="N433" t="s">
        <v>62</v>
      </c>
      <c r="O433">
        <v>35</v>
      </c>
    </row>
    <row r="434" spans="1:17" x14ac:dyDescent="0.3">
      <c r="A434" s="2">
        <v>43546</v>
      </c>
      <c r="B434" t="s">
        <v>91</v>
      </c>
      <c r="C434">
        <v>2016</v>
      </c>
      <c r="D434" t="s">
        <v>312</v>
      </c>
      <c r="E434">
        <v>8</v>
      </c>
      <c r="F434" t="s">
        <v>39</v>
      </c>
      <c r="G434" t="s">
        <v>57</v>
      </c>
      <c r="H434">
        <v>0.5</v>
      </c>
      <c r="K434">
        <v>14</v>
      </c>
      <c r="L434">
        <v>7</v>
      </c>
      <c r="M434">
        <v>0</v>
      </c>
      <c r="N434" t="s">
        <v>62</v>
      </c>
      <c r="O434">
        <v>49</v>
      </c>
    </row>
    <row r="435" spans="1:17" x14ac:dyDescent="0.3">
      <c r="A435" s="2">
        <v>43546</v>
      </c>
      <c r="B435" t="s">
        <v>91</v>
      </c>
      <c r="C435">
        <v>2016</v>
      </c>
      <c r="D435" t="s">
        <v>312</v>
      </c>
      <c r="E435">
        <v>8</v>
      </c>
      <c r="F435" t="s">
        <v>39</v>
      </c>
      <c r="G435" t="s">
        <v>57</v>
      </c>
      <c r="H435">
        <v>0.5</v>
      </c>
      <c r="K435">
        <v>14</v>
      </c>
      <c r="L435">
        <v>7</v>
      </c>
      <c r="M435">
        <v>0</v>
      </c>
      <c r="N435" t="s">
        <v>62</v>
      </c>
      <c r="O435">
        <v>57</v>
      </c>
    </row>
    <row r="436" spans="1:17" x14ac:dyDescent="0.3">
      <c r="A436" s="2">
        <v>43546</v>
      </c>
      <c r="B436" t="s">
        <v>91</v>
      </c>
      <c r="C436">
        <v>2016</v>
      </c>
      <c r="D436" t="s">
        <v>312</v>
      </c>
      <c r="E436">
        <v>8</v>
      </c>
      <c r="F436" t="s">
        <v>39</v>
      </c>
      <c r="G436" t="s">
        <v>57</v>
      </c>
      <c r="H436">
        <v>0.5</v>
      </c>
      <c r="K436">
        <v>14</v>
      </c>
      <c r="L436">
        <v>7</v>
      </c>
      <c r="M436">
        <v>0</v>
      </c>
      <c r="N436" t="s">
        <v>62</v>
      </c>
      <c r="O436">
        <v>40</v>
      </c>
    </row>
    <row r="437" spans="1:17" x14ac:dyDescent="0.3">
      <c r="A437" s="2">
        <v>43546</v>
      </c>
      <c r="B437" t="s">
        <v>91</v>
      </c>
      <c r="C437">
        <v>2016</v>
      </c>
      <c r="D437" t="s">
        <v>312</v>
      </c>
      <c r="E437">
        <v>8</v>
      </c>
      <c r="F437" t="s">
        <v>39</v>
      </c>
      <c r="G437" t="s">
        <v>57</v>
      </c>
      <c r="H437">
        <v>0.5</v>
      </c>
      <c r="K437">
        <v>14</v>
      </c>
      <c r="L437">
        <v>7</v>
      </c>
      <c r="M437">
        <v>0</v>
      </c>
      <c r="N437" t="s">
        <v>62</v>
      </c>
      <c r="O437">
        <v>50</v>
      </c>
    </row>
    <row r="438" spans="1:17" x14ac:dyDescent="0.3">
      <c r="A438" s="2">
        <v>43546</v>
      </c>
      <c r="B438" t="s">
        <v>91</v>
      </c>
      <c r="C438">
        <v>2016</v>
      </c>
      <c r="D438" t="s">
        <v>312</v>
      </c>
      <c r="E438">
        <v>8</v>
      </c>
      <c r="F438" t="s">
        <v>39</v>
      </c>
      <c r="G438" t="s">
        <v>57</v>
      </c>
      <c r="H438">
        <v>0.5</v>
      </c>
      <c r="K438">
        <v>14</v>
      </c>
      <c r="L438">
        <v>7</v>
      </c>
      <c r="M438">
        <v>0</v>
      </c>
      <c r="N438" t="s">
        <v>62</v>
      </c>
      <c r="O438">
        <v>87</v>
      </c>
    </row>
    <row r="439" spans="1:17" x14ac:dyDescent="0.3">
      <c r="A439" s="2">
        <v>43546</v>
      </c>
      <c r="B439" t="s">
        <v>91</v>
      </c>
      <c r="C439">
        <v>2016</v>
      </c>
      <c r="D439" t="s">
        <v>312</v>
      </c>
      <c r="E439">
        <v>8</v>
      </c>
      <c r="F439" t="s">
        <v>39</v>
      </c>
      <c r="G439" t="s">
        <v>57</v>
      </c>
      <c r="H439">
        <v>0.5</v>
      </c>
      <c r="K439">
        <v>14</v>
      </c>
      <c r="L439">
        <v>7</v>
      </c>
      <c r="M439">
        <v>0</v>
      </c>
      <c r="N439" t="s">
        <v>62</v>
      </c>
      <c r="O439">
        <v>55</v>
      </c>
    </row>
    <row r="440" spans="1:17" x14ac:dyDescent="0.3">
      <c r="A440" s="2">
        <v>43546</v>
      </c>
      <c r="B440" t="s">
        <v>91</v>
      </c>
      <c r="C440">
        <v>2016</v>
      </c>
      <c r="D440" t="s">
        <v>312</v>
      </c>
      <c r="E440">
        <v>8</v>
      </c>
      <c r="F440" t="s">
        <v>39</v>
      </c>
      <c r="G440" t="s">
        <v>57</v>
      </c>
      <c r="H440">
        <v>0.5</v>
      </c>
      <c r="K440">
        <v>14</v>
      </c>
      <c r="L440">
        <v>7</v>
      </c>
      <c r="M440">
        <v>0</v>
      </c>
      <c r="N440" t="s">
        <v>62</v>
      </c>
      <c r="O440">
        <v>45</v>
      </c>
    </row>
    <row r="441" spans="1:17" x14ac:dyDescent="0.3">
      <c r="A441" s="2">
        <v>43546</v>
      </c>
      <c r="B441" t="s">
        <v>91</v>
      </c>
      <c r="C441">
        <v>2016</v>
      </c>
      <c r="D441" t="s">
        <v>312</v>
      </c>
      <c r="E441">
        <v>9</v>
      </c>
      <c r="F441" t="s">
        <v>39</v>
      </c>
      <c r="G441" t="s">
        <v>63</v>
      </c>
      <c r="H441">
        <v>0.5</v>
      </c>
      <c r="K441">
        <v>143</v>
      </c>
      <c r="L441">
        <v>27</v>
      </c>
      <c r="M441">
        <v>4</v>
      </c>
      <c r="N441" t="s">
        <v>64</v>
      </c>
      <c r="O441">
        <v>109</v>
      </c>
      <c r="P441">
        <v>4652</v>
      </c>
      <c r="Q441">
        <v>2</v>
      </c>
    </row>
    <row r="442" spans="1:17" x14ac:dyDescent="0.3">
      <c r="A442" s="2">
        <v>43546</v>
      </c>
      <c r="B442" t="s">
        <v>91</v>
      </c>
      <c r="C442">
        <v>2016</v>
      </c>
      <c r="D442" t="s">
        <v>312</v>
      </c>
      <c r="E442">
        <v>9</v>
      </c>
      <c r="F442" t="s">
        <v>39</v>
      </c>
      <c r="G442" t="s">
        <v>63</v>
      </c>
      <c r="H442">
        <v>0.5</v>
      </c>
      <c r="K442">
        <v>143</v>
      </c>
      <c r="L442">
        <v>27</v>
      </c>
      <c r="M442">
        <v>4</v>
      </c>
      <c r="N442" t="s">
        <v>64</v>
      </c>
      <c r="O442">
        <v>73</v>
      </c>
    </row>
    <row r="443" spans="1:17" x14ac:dyDescent="0.3">
      <c r="A443" s="2">
        <v>43546</v>
      </c>
      <c r="B443" t="s">
        <v>91</v>
      </c>
      <c r="C443">
        <v>2016</v>
      </c>
      <c r="D443" t="s">
        <v>312</v>
      </c>
      <c r="E443">
        <v>9</v>
      </c>
      <c r="F443" t="s">
        <v>39</v>
      </c>
      <c r="G443" t="s">
        <v>63</v>
      </c>
      <c r="H443">
        <v>0.5</v>
      </c>
      <c r="K443">
        <v>143</v>
      </c>
      <c r="L443">
        <v>27</v>
      </c>
      <c r="M443">
        <v>4</v>
      </c>
      <c r="N443" t="s">
        <v>64</v>
      </c>
      <c r="O443">
        <v>61</v>
      </c>
    </row>
    <row r="444" spans="1:17" x14ac:dyDescent="0.3">
      <c r="A444" s="2">
        <v>43546</v>
      </c>
      <c r="B444" t="s">
        <v>91</v>
      </c>
      <c r="C444">
        <v>2016</v>
      </c>
      <c r="D444" t="s">
        <v>312</v>
      </c>
      <c r="E444">
        <v>9</v>
      </c>
      <c r="F444" t="s">
        <v>39</v>
      </c>
      <c r="G444" t="s">
        <v>63</v>
      </c>
      <c r="H444">
        <v>0.5</v>
      </c>
      <c r="K444">
        <v>143</v>
      </c>
      <c r="L444">
        <v>27</v>
      </c>
      <c r="M444">
        <v>4</v>
      </c>
      <c r="N444" t="s">
        <v>64</v>
      </c>
      <c r="O444">
        <v>89</v>
      </c>
    </row>
    <row r="445" spans="1:17" x14ac:dyDescent="0.3">
      <c r="A445" s="2">
        <v>43546</v>
      </c>
      <c r="B445" t="s">
        <v>91</v>
      </c>
      <c r="C445">
        <v>2016</v>
      </c>
      <c r="D445" t="s">
        <v>312</v>
      </c>
      <c r="E445">
        <v>9</v>
      </c>
      <c r="F445" t="s">
        <v>39</v>
      </c>
      <c r="G445" t="s">
        <v>63</v>
      </c>
      <c r="H445">
        <v>0.5</v>
      </c>
      <c r="K445">
        <v>143</v>
      </c>
      <c r="L445">
        <v>27</v>
      </c>
      <c r="M445">
        <v>4</v>
      </c>
      <c r="N445" t="s">
        <v>64</v>
      </c>
      <c r="O445">
        <v>107</v>
      </c>
    </row>
    <row r="446" spans="1:17" x14ac:dyDescent="0.3">
      <c r="A446" s="2">
        <v>43546</v>
      </c>
      <c r="B446" t="s">
        <v>91</v>
      </c>
      <c r="C446">
        <v>2016</v>
      </c>
      <c r="D446" t="s">
        <v>312</v>
      </c>
      <c r="E446">
        <v>9</v>
      </c>
      <c r="F446" t="s">
        <v>39</v>
      </c>
      <c r="G446" t="s">
        <v>63</v>
      </c>
      <c r="H446">
        <v>0.5</v>
      </c>
      <c r="K446">
        <v>143</v>
      </c>
      <c r="L446">
        <v>27</v>
      </c>
      <c r="M446">
        <v>4</v>
      </c>
      <c r="N446" t="s">
        <v>64</v>
      </c>
      <c r="O446">
        <v>77</v>
      </c>
    </row>
    <row r="447" spans="1:17" x14ac:dyDescent="0.3">
      <c r="A447" s="2">
        <v>43546</v>
      </c>
      <c r="B447" t="s">
        <v>91</v>
      </c>
      <c r="C447">
        <v>2016</v>
      </c>
      <c r="D447" t="s">
        <v>312</v>
      </c>
      <c r="E447">
        <v>9</v>
      </c>
      <c r="F447" t="s">
        <v>39</v>
      </c>
      <c r="G447" t="s">
        <v>63</v>
      </c>
      <c r="H447">
        <v>0.5</v>
      </c>
      <c r="K447">
        <v>143</v>
      </c>
      <c r="L447">
        <v>27</v>
      </c>
      <c r="M447">
        <v>4</v>
      </c>
      <c r="N447" t="s">
        <v>64</v>
      </c>
      <c r="O447">
        <v>101</v>
      </c>
    </row>
    <row r="448" spans="1:17" x14ac:dyDescent="0.3">
      <c r="A448" s="2">
        <v>43546</v>
      </c>
      <c r="B448" t="s">
        <v>91</v>
      </c>
      <c r="C448">
        <v>2016</v>
      </c>
      <c r="D448" t="s">
        <v>312</v>
      </c>
      <c r="E448">
        <v>9</v>
      </c>
      <c r="F448" t="s">
        <v>39</v>
      </c>
      <c r="G448" t="s">
        <v>63</v>
      </c>
      <c r="H448">
        <v>0.5</v>
      </c>
      <c r="K448">
        <v>143</v>
      </c>
      <c r="L448">
        <v>27</v>
      </c>
      <c r="M448">
        <v>4</v>
      </c>
      <c r="N448" t="s">
        <v>64</v>
      </c>
      <c r="O448">
        <v>63</v>
      </c>
    </row>
    <row r="449" spans="1:15" x14ac:dyDescent="0.3">
      <c r="A449" s="2">
        <v>43546</v>
      </c>
      <c r="B449" t="s">
        <v>91</v>
      </c>
      <c r="C449">
        <v>2016</v>
      </c>
      <c r="D449" t="s">
        <v>312</v>
      </c>
      <c r="E449">
        <v>9</v>
      </c>
      <c r="F449" t="s">
        <v>39</v>
      </c>
      <c r="G449" t="s">
        <v>63</v>
      </c>
      <c r="H449">
        <v>0.5</v>
      </c>
      <c r="K449">
        <v>143</v>
      </c>
      <c r="L449">
        <v>27</v>
      </c>
      <c r="M449">
        <v>4</v>
      </c>
      <c r="N449" t="s">
        <v>64</v>
      </c>
      <c r="O449">
        <v>75</v>
      </c>
    </row>
    <row r="450" spans="1:15" x14ac:dyDescent="0.3">
      <c r="A450" s="2">
        <v>43546</v>
      </c>
      <c r="B450" t="s">
        <v>91</v>
      </c>
      <c r="C450">
        <v>2016</v>
      </c>
      <c r="D450" t="s">
        <v>312</v>
      </c>
      <c r="E450">
        <v>9</v>
      </c>
      <c r="F450" t="s">
        <v>39</v>
      </c>
      <c r="G450" t="s">
        <v>63</v>
      </c>
      <c r="H450">
        <v>0.5</v>
      </c>
      <c r="K450">
        <v>143</v>
      </c>
      <c r="L450">
        <v>27</v>
      </c>
      <c r="M450">
        <v>4</v>
      </c>
      <c r="N450" t="s">
        <v>64</v>
      </c>
      <c r="O450">
        <v>68</v>
      </c>
    </row>
    <row r="451" spans="1:15" x14ac:dyDescent="0.3">
      <c r="A451" s="2">
        <v>43546</v>
      </c>
      <c r="B451" t="s">
        <v>91</v>
      </c>
      <c r="C451">
        <v>2016</v>
      </c>
      <c r="D451" t="s">
        <v>312</v>
      </c>
      <c r="E451">
        <v>9</v>
      </c>
      <c r="F451" t="s">
        <v>39</v>
      </c>
      <c r="G451" t="s">
        <v>63</v>
      </c>
      <c r="H451">
        <v>0.5</v>
      </c>
      <c r="K451">
        <v>143</v>
      </c>
      <c r="L451">
        <v>27</v>
      </c>
      <c r="M451">
        <v>4</v>
      </c>
      <c r="N451" t="s">
        <v>64</v>
      </c>
      <c r="O451">
        <v>30</v>
      </c>
    </row>
    <row r="452" spans="1:15" x14ac:dyDescent="0.3">
      <c r="A452" s="2">
        <v>43546</v>
      </c>
      <c r="B452" t="s">
        <v>91</v>
      </c>
      <c r="C452">
        <v>2016</v>
      </c>
      <c r="D452" t="s">
        <v>312</v>
      </c>
      <c r="E452">
        <v>9</v>
      </c>
      <c r="F452" t="s">
        <v>39</v>
      </c>
      <c r="G452" t="s">
        <v>63</v>
      </c>
      <c r="H452">
        <v>0.5</v>
      </c>
      <c r="K452">
        <v>143</v>
      </c>
      <c r="L452">
        <v>27</v>
      </c>
      <c r="M452">
        <v>4</v>
      </c>
      <c r="N452" t="s">
        <v>64</v>
      </c>
      <c r="O452">
        <v>46</v>
      </c>
    </row>
    <row r="453" spans="1:15" x14ac:dyDescent="0.3">
      <c r="A453" s="2">
        <v>43546</v>
      </c>
      <c r="B453" t="s">
        <v>91</v>
      </c>
      <c r="C453">
        <v>2016</v>
      </c>
      <c r="D453" t="s">
        <v>312</v>
      </c>
      <c r="E453">
        <v>9</v>
      </c>
      <c r="F453" t="s">
        <v>39</v>
      </c>
      <c r="G453" t="s">
        <v>63</v>
      </c>
      <c r="H453">
        <v>0.5</v>
      </c>
      <c r="K453">
        <v>143</v>
      </c>
      <c r="L453">
        <v>27</v>
      </c>
      <c r="M453">
        <v>4</v>
      </c>
      <c r="N453" t="s">
        <v>64</v>
      </c>
      <c r="O453">
        <v>76</v>
      </c>
    </row>
    <row r="454" spans="1:15" x14ac:dyDescent="0.3">
      <c r="A454" s="2">
        <v>43546</v>
      </c>
      <c r="B454" t="s">
        <v>91</v>
      </c>
      <c r="C454">
        <v>2016</v>
      </c>
      <c r="D454" t="s">
        <v>312</v>
      </c>
      <c r="E454">
        <v>9</v>
      </c>
      <c r="F454" t="s">
        <v>39</v>
      </c>
      <c r="G454" t="s">
        <v>63</v>
      </c>
      <c r="H454">
        <v>0.5</v>
      </c>
      <c r="K454">
        <v>143</v>
      </c>
      <c r="L454">
        <v>27</v>
      </c>
      <c r="M454">
        <v>4</v>
      </c>
      <c r="N454" t="s">
        <v>64</v>
      </c>
      <c r="O454">
        <v>77</v>
      </c>
    </row>
    <row r="455" spans="1:15" x14ac:dyDescent="0.3">
      <c r="A455" s="2">
        <v>43546</v>
      </c>
      <c r="B455" t="s">
        <v>91</v>
      </c>
      <c r="C455">
        <v>2016</v>
      </c>
      <c r="D455" t="s">
        <v>312</v>
      </c>
      <c r="E455">
        <v>9</v>
      </c>
      <c r="F455" t="s">
        <v>39</v>
      </c>
      <c r="G455" t="s">
        <v>63</v>
      </c>
      <c r="H455">
        <v>0.5</v>
      </c>
      <c r="K455">
        <v>143</v>
      </c>
      <c r="L455">
        <v>27</v>
      </c>
      <c r="M455">
        <v>4</v>
      </c>
      <c r="N455" t="s">
        <v>64</v>
      </c>
      <c r="O455">
        <v>74</v>
      </c>
    </row>
    <row r="456" spans="1:15" x14ac:dyDescent="0.3">
      <c r="A456" s="2">
        <v>43546</v>
      </c>
      <c r="B456" t="s">
        <v>91</v>
      </c>
      <c r="C456">
        <v>2016</v>
      </c>
      <c r="D456" t="s">
        <v>312</v>
      </c>
      <c r="E456">
        <v>9</v>
      </c>
      <c r="F456" t="s">
        <v>39</v>
      </c>
      <c r="G456" t="s">
        <v>63</v>
      </c>
      <c r="H456">
        <v>0.5</v>
      </c>
      <c r="K456">
        <v>143</v>
      </c>
      <c r="L456">
        <v>27</v>
      </c>
      <c r="M456">
        <v>4</v>
      </c>
      <c r="N456" t="s">
        <v>64</v>
      </c>
      <c r="O456">
        <v>34</v>
      </c>
    </row>
    <row r="457" spans="1:15" x14ac:dyDescent="0.3">
      <c r="A457" s="2">
        <v>43546</v>
      </c>
      <c r="B457" t="s">
        <v>91</v>
      </c>
      <c r="C457">
        <v>2016</v>
      </c>
      <c r="D457" t="s">
        <v>312</v>
      </c>
      <c r="E457">
        <v>9</v>
      </c>
      <c r="F457" t="s">
        <v>39</v>
      </c>
      <c r="G457" t="s">
        <v>63</v>
      </c>
      <c r="H457">
        <v>0.5</v>
      </c>
      <c r="K457">
        <v>143</v>
      </c>
      <c r="L457">
        <v>27</v>
      </c>
      <c r="M457">
        <v>4</v>
      </c>
      <c r="N457" t="s">
        <v>64</v>
      </c>
      <c r="O457">
        <v>60</v>
      </c>
    </row>
    <row r="458" spans="1:15" x14ac:dyDescent="0.3">
      <c r="A458" s="2">
        <v>43546</v>
      </c>
      <c r="B458" t="s">
        <v>91</v>
      </c>
      <c r="C458">
        <v>2016</v>
      </c>
      <c r="D458" t="s">
        <v>312</v>
      </c>
      <c r="E458">
        <v>9</v>
      </c>
      <c r="F458" t="s">
        <v>39</v>
      </c>
      <c r="G458" t="s">
        <v>63</v>
      </c>
      <c r="H458">
        <v>0.5</v>
      </c>
      <c r="K458">
        <v>143</v>
      </c>
      <c r="L458">
        <v>27</v>
      </c>
      <c r="M458">
        <v>4</v>
      </c>
      <c r="N458" t="s">
        <v>64</v>
      </c>
      <c r="O458">
        <v>49</v>
      </c>
    </row>
    <row r="459" spans="1:15" x14ac:dyDescent="0.3">
      <c r="A459" s="2">
        <v>43546</v>
      </c>
      <c r="B459" t="s">
        <v>91</v>
      </c>
      <c r="C459">
        <v>2016</v>
      </c>
      <c r="D459" t="s">
        <v>312</v>
      </c>
      <c r="E459">
        <v>9</v>
      </c>
      <c r="F459" t="s">
        <v>39</v>
      </c>
      <c r="G459" t="s">
        <v>63</v>
      </c>
      <c r="H459">
        <v>0.5</v>
      </c>
      <c r="K459">
        <v>143</v>
      </c>
      <c r="L459">
        <v>27</v>
      </c>
      <c r="M459">
        <v>4</v>
      </c>
      <c r="N459" t="s">
        <v>64</v>
      </c>
      <c r="O459">
        <v>34</v>
      </c>
    </row>
    <row r="460" spans="1:15" x14ac:dyDescent="0.3">
      <c r="A460" s="2">
        <v>43546</v>
      </c>
      <c r="B460" t="s">
        <v>91</v>
      </c>
      <c r="C460">
        <v>2016</v>
      </c>
      <c r="D460" t="s">
        <v>312</v>
      </c>
      <c r="E460">
        <v>9</v>
      </c>
      <c r="F460" t="s">
        <v>39</v>
      </c>
      <c r="G460" t="s">
        <v>63</v>
      </c>
      <c r="H460">
        <v>0.5</v>
      </c>
      <c r="K460">
        <v>143</v>
      </c>
      <c r="L460">
        <v>27</v>
      </c>
      <c r="M460">
        <v>4</v>
      </c>
      <c r="N460" t="s">
        <v>64</v>
      </c>
      <c r="O460">
        <v>27</v>
      </c>
    </row>
    <row r="461" spans="1:15" x14ac:dyDescent="0.3">
      <c r="A461" s="2">
        <v>43546</v>
      </c>
      <c r="B461" t="s">
        <v>91</v>
      </c>
      <c r="C461">
        <v>2016</v>
      </c>
      <c r="D461" t="s">
        <v>312</v>
      </c>
      <c r="E461">
        <v>9</v>
      </c>
      <c r="F461" t="s">
        <v>39</v>
      </c>
      <c r="G461" t="s">
        <v>63</v>
      </c>
      <c r="H461">
        <v>0.5</v>
      </c>
      <c r="K461">
        <v>143</v>
      </c>
      <c r="L461">
        <v>27</v>
      </c>
      <c r="M461">
        <v>4</v>
      </c>
      <c r="N461" t="s">
        <v>64</v>
      </c>
      <c r="O461">
        <v>62</v>
      </c>
    </row>
    <row r="462" spans="1:15" x14ac:dyDescent="0.3">
      <c r="A462" s="2">
        <v>43546</v>
      </c>
      <c r="B462" t="s">
        <v>91</v>
      </c>
      <c r="C462">
        <v>2016</v>
      </c>
      <c r="D462" t="s">
        <v>312</v>
      </c>
      <c r="E462">
        <v>9</v>
      </c>
      <c r="F462" t="s">
        <v>39</v>
      </c>
      <c r="G462" t="s">
        <v>63</v>
      </c>
      <c r="H462">
        <v>0.5</v>
      </c>
      <c r="K462">
        <v>143</v>
      </c>
      <c r="L462">
        <v>27</v>
      </c>
      <c r="M462">
        <v>4</v>
      </c>
      <c r="N462" t="s">
        <v>64</v>
      </c>
      <c r="O462">
        <v>64</v>
      </c>
    </row>
    <row r="463" spans="1:15" x14ac:dyDescent="0.3">
      <c r="A463" s="2">
        <v>43546</v>
      </c>
      <c r="B463" t="s">
        <v>91</v>
      </c>
      <c r="C463">
        <v>2016</v>
      </c>
      <c r="D463" t="s">
        <v>312</v>
      </c>
      <c r="E463">
        <v>9</v>
      </c>
      <c r="F463" t="s">
        <v>39</v>
      </c>
      <c r="G463" t="s">
        <v>63</v>
      </c>
      <c r="H463">
        <v>0.5</v>
      </c>
      <c r="K463">
        <v>143</v>
      </c>
      <c r="L463">
        <v>27</v>
      </c>
      <c r="M463">
        <v>4</v>
      </c>
      <c r="N463" t="s">
        <v>64</v>
      </c>
      <c r="O463">
        <v>41</v>
      </c>
    </row>
    <row r="464" spans="1:15" x14ac:dyDescent="0.3">
      <c r="A464" s="2">
        <v>43546</v>
      </c>
      <c r="B464" t="s">
        <v>91</v>
      </c>
      <c r="C464">
        <v>2016</v>
      </c>
      <c r="D464" t="s">
        <v>312</v>
      </c>
      <c r="E464">
        <v>9</v>
      </c>
      <c r="F464" t="s">
        <v>39</v>
      </c>
      <c r="G464" t="s">
        <v>63</v>
      </c>
      <c r="H464">
        <v>0.5</v>
      </c>
      <c r="K464">
        <v>143</v>
      </c>
      <c r="L464">
        <v>27</v>
      </c>
      <c r="M464">
        <v>4</v>
      </c>
      <c r="N464" t="s">
        <v>64</v>
      </c>
      <c r="O464">
        <v>64</v>
      </c>
    </row>
    <row r="465" spans="1:17" x14ac:dyDescent="0.3">
      <c r="A465" s="2">
        <v>43546</v>
      </c>
      <c r="B465" t="s">
        <v>91</v>
      </c>
      <c r="C465">
        <v>2016</v>
      </c>
      <c r="D465" t="s">
        <v>312</v>
      </c>
      <c r="E465">
        <v>9</v>
      </c>
      <c r="F465" t="s">
        <v>39</v>
      </c>
      <c r="G465" t="s">
        <v>63</v>
      </c>
      <c r="H465">
        <v>0.5</v>
      </c>
      <c r="K465">
        <v>143</v>
      </c>
      <c r="L465">
        <v>27</v>
      </c>
      <c r="M465">
        <v>4</v>
      </c>
      <c r="N465" t="s">
        <v>64</v>
      </c>
      <c r="O465">
        <v>92</v>
      </c>
    </row>
    <row r="466" spans="1:17" x14ac:dyDescent="0.3">
      <c r="A466" s="2">
        <v>43546</v>
      </c>
      <c r="B466" t="s">
        <v>91</v>
      </c>
      <c r="C466">
        <v>2016</v>
      </c>
      <c r="D466" t="s">
        <v>312</v>
      </c>
      <c r="E466">
        <v>10</v>
      </c>
      <c r="F466" t="s">
        <v>39</v>
      </c>
      <c r="G466" t="s">
        <v>56</v>
      </c>
      <c r="H466">
        <v>0.5</v>
      </c>
      <c r="K466">
        <v>146</v>
      </c>
      <c r="L466">
        <v>22</v>
      </c>
      <c r="M466">
        <v>0</v>
      </c>
      <c r="N466" t="s">
        <v>65</v>
      </c>
      <c r="O466">
        <v>67</v>
      </c>
      <c r="P466">
        <v>4653</v>
      </c>
      <c r="Q466">
        <v>2</v>
      </c>
    </row>
    <row r="467" spans="1:17" x14ac:dyDescent="0.3">
      <c r="A467" s="2">
        <v>43546</v>
      </c>
      <c r="B467" t="s">
        <v>91</v>
      </c>
      <c r="C467">
        <v>2016</v>
      </c>
      <c r="D467" t="s">
        <v>312</v>
      </c>
      <c r="E467">
        <v>10</v>
      </c>
      <c r="F467" t="s">
        <v>39</v>
      </c>
      <c r="G467" t="s">
        <v>56</v>
      </c>
      <c r="H467">
        <v>0.5</v>
      </c>
      <c r="K467">
        <v>146</v>
      </c>
      <c r="L467">
        <v>22</v>
      </c>
      <c r="M467">
        <v>0</v>
      </c>
      <c r="N467" t="s">
        <v>65</v>
      </c>
      <c r="O467">
        <v>76</v>
      </c>
    </row>
    <row r="468" spans="1:17" x14ac:dyDescent="0.3">
      <c r="A468" s="2">
        <v>43546</v>
      </c>
      <c r="B468" t="s">
        <v>91</v>
      </c>
      <c r="C468">
        <v>2016</v>
      </c>
      <c r="D468" t="s">
        <v>312</v>
      </c>
      <c r="E468">
        <v>10</v>
      </c>
      <c r="F468" t="s">
        <v>39</v>
      </c>
      <c r="G468" t="s">
        <v>56</v>
      </c>
      <c r="H468">
        <v>0.5</v>
      </c>
      <c r="K468">
        <v>146</v>
      </c>
      <c r="L468">
        <v>22</v>
      </c>
      <c r="M468">
        <v>0</v>
      </c>
      <c r="N468" t="s">
        <v>65</v>
      </c>
      <c r="O468">
        <v>70</v>
      </c>
    </row>
    <row r="469" spans="1:17" x14ac:dyDescent="0.3">
      <c r="A469" s="2">
        <v>43546</v>
      </c>
      <c r="B469" t="s">
        <v>91</v>
      </c>
      <c r="C469">
        <v>2016</v>
      </c>
      <c r="D469" t="s">
        <v>312</v>
      </c>
      <c r="E469">
        <v>10</v>
      </c>
      <c r="F469" t="s">
        <v>39</v>
      </c>
      <c r="G469" t="s">
        <v>56</v>
      </c>
      <c r="H469">
        <v>0.5</v>
      </c>
      <c r="K469">
        <v>146</v>
      </c>
      <c r="L469">
        <v>22</v>
      </c>
      <c r="M469">
        <v>0</v>
      </c>
      <c r="N469" t="s">
        <v>65</v>
      </c>
      <c r="O469">
        <v>65</v>
      </c>
    </row>
    <row r="470" spans="1:17" x14ac:dyDescent="0.3">
      <c r="A470" s="2">
        <v>43546</v>
      </c>
      <c r="B470" t="s">
        <v>91</v>
      </c>
      <c r="C470">
        <v>2016</v>
      </c>
      <c r="D470" t="s">
        <v>312</v>
      </c>
      <c r="E470">
        <v>10</v>
      </c>
      <c r="F470" t="s">
        <v>39</v>
      </c>
      <c r="G470" t="s">
        <v>56</v>
      </c>
      <c r="H470">
        <v>0.5</v>
      </c>
      <c r="K470">
        <v>146</v>
      </c>
      <c r="L470">
        <v>22</v>
      </c>
      <c r="M470">
        <v>0</v>
      </c>
      <c r="N470" t="s">
        <v>65</v>
      </c>
      <c r="O470">
        <v>44</v>
      </c>
    </row>
    <row r="471" spans="1:17" x14ac:dyDescent="0.3">
      <c r="A471" s="2">
        <v>43546</v>
      </c>
      <c r="B471" t="s">
        <v>91</v>
      </c>
      <c r="C471">
        <v>2016</v>
      </c>
      <c r="D471" t="s">
        <v>312</v>
      </c>
      <c r="E471">
        <v>10</v>
      </c>
      <c r="F471" t="s">
        <v>39</v>
      </c>
      <c r="G471" t="s">
        <v>56</v>
      </c>
      <c r="H471">
        <v>0.5</v>
      </c>
      <c r="K471">
        <v>146</v>
      </c>
      <c r="L471">
        <v>22</v>
      </c>
      <c r="M471">
        <v>0</v>
      </c>
      <c r="N471" t="s">
        <v>65</v>
      </c>
      <c r="O471">
        <v>85</v>
      </c>
    </row>
    <row r="472" spans="1:17" x14ac:dyDescent="0.3">
      <c r="A472" s="2">
        <v>43546</v>
      </c>
      <c r="B472" t="s">
        <v>91</v>
      </c>
      <c r="C472">
        <v>2016</v>
      </c>
      <c r="D472" t="s">
        <v>312</v>
      </c>
      <c r="E472">
        <v>10</v>
      </c>
      <c r="F472" t="s">
        <v>39</v>
      </c>
      <c r="G472" t="s">
        <v>56</v>
      </c>
      <c r="H472">
        <v>0.5</v>
      </c>
      <c r="K472">
        <v>146</v>
      </c>
      <c r="L472">
        <v>22</v>
      </c>
      <c r="M472">
        <v>0</v>
      </c>
      <c r="N472" t="s">
        <v>65</v>
      </c>
      <c r="O472">
        <v>111</v>
      </c>
    </row>
    <row r="473" spans="1:17" x14ac:dyDescent="0.3">
      <c r="A473" s="2">
        <v>43546</v>
      </c>
      <c r="B473" t="s">
        <v>91</v>
      </c>
      <c r="C473">
        <v>2016</v>
      </c>
      <c r="D473" t="s">
        <v>312</v>
      </c>
      <c r="E473">
        <v>10</v>
      </c>
      <c r="F473" t="s">
        <v>39</v>
      </c>
      <c r="G473" t="s">
        <v>56</v>
      </c>
      <c r="H473">
        <v>0.5</v>
      </c>
      <c r="K473">
        <v>146</v>
      </c>
      <c r="L473">
        <v>22</v>
      </c>
      <c r="M473">
        <v>0</v>
      </c>
      <c r="N473" t="s">
        <v>65</v>
      </c>
      <c r="O473">
        <v>76</v>
      </c>
    </row>
    <row r="474" spans="1:17" x14ac:dyDescent="0.3">
      <c r="A474" s="2">
        <v>43546</v>
      </c>
      <c r="B474" t="s">
        <v>91</v>
      </c>
      <c r="C474">
        <v>2016</v>
      </c>
      <c r="D474" t="s">
        <v>312</v>
      </c>
      <c r="E474">
        <v>10</v>
      </c>
      <c r="F474" t="s">
        <v>39</v>
      </c>
      <c r="G474" t="s">
        <v>56</v>
      </c>
      <c r="H474">
        <v>0.5</v>
      </c>
      <c r="K474">
        <v>146</v>
      </c>
      <c r="L474">
        <v>22</v>
      </c>
      <c r="M474">
        <v>0</v>
      </c>
      <c r="N474" t="s">
        <v>65</v>
      </c>
      <c r="O474">
        <v>67</v>
      </c>
    </row>
    <row r="475" spans="1:17" x14ac:dyDescent="0.3">
      <c r="A475" s="2">
        <v>43546</v>
      </c>
      <c r="B475" t="s">
        <v>91</v>
      </c>
      <c r="C475">
        <v>2016</v>
      </c>
      <c r="D475" t="s">
        <v>312</v>
      </c>
      <c r="E475">
        <v>10</v>
      </c>
      <c r="F475" t="s">
        <v>39</v>
      </c>
      <c r="G475" t="s">
        <v>56</v>
      </c>
      <c r="H475">
        <v>0.5</v>
      </c>
      <c r="K475">
        <v>146</v>
      </c>
      <c r="L475">
        <v>22</v>
      </c>
      <c r="M475">
        <v>0</v>
      </c>
      <c r="N475" t="s">
        <v>65</v>
      </c>
      <c r="O475">
        <v>45</v>
      </c>
    </row>
    <row r="476" spans="1:17" x14ac:dyDescent="0.3">
      <c r="A476" s="2">
        <v>43546</v>
      </c>
      <c r="B476" t="s">
        <v>91</v>
      </c>
      <c r="C476">
        <v>2016</v>
      </c>
      <c r="D476" t="s">
        <v>312</v>
      </c>
      <c r="E476">
        <v>10</v>
      </c>
      <c r="F476" t="s">
        <v>39</v>
      </c>
      <c r="G476" t="s">
        <v>56</v>
      </c>
      <c r="H476">
        <v>0.5</v>
      </c>
      <c r="K476">
        <v>146</v>
      </c>
      <c r="L476">
        <v>22</v>
      </c>
      <c r="M476">
        <v>0</v>
      </c>
      <c r="N476" t="s">
        <v>65</v>
      </c>
      <c r="O476">
        <v>55</v>
      </c>
    </row>
    <row r="477" spans="1:17" x14ac:dyDescent="0.3">
      <c r="A477" s="2">
        <v>43546</v>
      </c>
      <c r="B477" t="s">
        <v>91</v>
      </c>
      <c r="C477">
        <v>2016</v>
      </c>
      <c r="D477" t="s">
        <v>312</v>
      </c>
      <c r="E477">
        <v>10</v>
      </c>
      <c r="F477" t="s">
        <v>39</v>
      </c>
      <c r="G477" t="s">
        <v>56</v>
      </c>
      <c r="H477">
        <v>0.5</v>
      </c>
      <c r="K477">
        <v>146</v>
      </c>
      <c r="L477">
        <v>22</v>
      </c>
      <c r="M477">
        <v>0</v>
      </c>
      <c r="N477" t="s">
        <v>65</v>
      </c>
      <c r="O477">
        <v>66</v>
      </c>
    </row>
    <row r="478" spans="1:17" x14ac:dyDescent="0.3">
      <c r="A478" s="2">
        <v>43546</v>
      </c>
      <c r="B478" t="s">
        <v>91</v>
      </c>
      <c r="C478">
        <v>2016</v>
      </c>
      <c r="D478" t="s">
        <v>312</v>
      </c>
      <c r="E478">
        <v>10</v>
      </c>
      <c r="F478" t="s">
        <v>39</v>
      </c>
      <c r="G478" t="s">
        <v>56</v>
      </c>
      <c r="H478">
        <v>0.5</v>
      </c>
      <c r="K478">
        <v>146</v>
      </c>
      <c r="L478">
        <v>22</v>
      </c>
      <c r="M478">
        <v>0</v>
      </c>
      <c r="N478" t="s">
        <v>65</v>
      </c>
      <c r="O478">
        <v>105</v>
      </c>
    </row>
    <row r="479" spans="1:17" x14ac:dyDescent="0.3">
      <c r="A479" s="2">
        <v>43546</v>
      </c>
      <c r="B479" t="s">
        <v>91</v>
      </c>
      <c r="C479">
        <v>2016</v>
      </c>
      <c r="D479" t="s">
        <v>312</v>
      </c>
      <c r="E479">
        <v>10</v>
      </c>
      <c r="F479" t="s">
        <v>39</v>
      </c>
      <c r="G479" t="s">
        <v>56</v>
      </c>
      <c r="H479">
        <v>0.5</v>
      </c>
      <c r="K479">
        <v>146</v>
      </c>
      <c r="L479">
        <v>22</v>
      </c>
      <c r="M479">
        <v>0</v>
      </c>
      <c r="N479" t="s">
        <v>65</v>
      </c>
      <c r="O479">
        <v>89</v>
      </c>
    </row>
    <row r="480" spans="1:17" x14ac:dyDescent="0.3">
      <c r="A480" s="2">
        <v>43546</v>
      </c>
      <c r="B480" t="s">
        <v>91</v>
      </c>
      <c r="C480">
        <v>2016</v>
      </c>
      <c r="D480" t="s">
        <v>312</v>
      </c>
      <c r="E480">
        <v>10</v>
      </c>
      <c r="F480" t="s">
        <v>39</v>
      </c>
      <c r="G480" t="s">
        <v>56</v>
      </c>
      <c r="H480">
        <v>0.5</v>
      </c>
      <c r="K480">
        <v>146</v>
      </c>
      <c r="L480">
        <v>22</v>
      </c>
      <c r="M480">
        <v>0</v>
      </c>
      <c r="N480" t="s">
        <v>65</v>
      </c>
      <c r="O480">
        <v>51</v>
      </c>
    </row>
    <row r="481" spans="1:17" x14ac:dyDescent="0.3">
      <c r="A481" s="2">
        <v>43546</v>
      </c>
      <c r="B481" t="s">
        <v>91</v>
      </c>
      <c r="C481">
        <v>2016</v>
      </c>
      <c r="D481" t="s">
        <v>312</v>
      </c>
      <c r="E481">
        <v>10</v>
      </c>
      <c r="F481" t="s">
        <v>39</v>
      </c>
      <c r="G481" t="s">
        <v>56</v>
      </c>
      <c r="H481">
        <v>0.5</v>
      </c>
      <c r="K481">
        <v>146</v>
      </c>
      <c r="L481">
        <v>22</v>
      </c>
      <c r="M481">
        <v>0</v>
      </c>
      <c r="N481" t="s">
        <v>65</v>
      </c>
      <c r="O481">
        <v>42</v>
      </c>
    </row>
    <row r="482" spans="1:17" x14ac:dyDescent="0.3">
      <c r="A482" s="2">
        <v>43546</v>
      </c>
      <c r="B482" t="s">
        <v>91</v>
      </c>
      <c r="C482">
        <v>2016</v>
      </c>
      <c r="D482" t="s">
        <v>312</v>
      </c>
      <c r="E482">
        <v>10</v>
      </c>
      <c r="F482" t="s">
        <v>39</v>
      </c>
      <c r="G482" t="s">
        <v>56</v>
      </c>
      <c r="H482">
        <v>0.5</v>
      </c>
      <c r="K482">
        <v>146</v>
      </c>
      <c r="L482">
        <v>22</v>
      </c>
      <c r="M482">
        <v>0</v>
      </c>
      <c r="N482" t="s">
        <v>65</v>
      </c>
      <c r="O482">
        <v>46</v>
      </c>
    </row>
    <row r="483" spans="1:17" x14ac:dyDescent="0.3">
      <c r="A483" s="2">
        <v>43546</v>
      </c>
      <c r="B483" t="s">
        <v>91</v>
      </c>
      <c r="C483">
        <v>2016</v>
      </c>
      <c r="D483" t="s">
        <v>312</v>
      </c>
      <c r="E483">
        <v>10</v>
      </c>
      <c r="F483" t="s">
        <v>39</v>
      </c>
      <c r="G483" t="s">
        <v>56</v>
      </c>
      <c r="H483">
        <v>0.5</v>
      </c>
      <c r="K483">
        <v>146</v>
      </c>
      <c r="L483">
        <v>22</v>
      </c>
      <c r="M483">
        <v>0</v>
      </c>
      <c r="N483" t="s">
        <v>65</v>
      </c>
      <c r="O483">
        <v>65</v>
      </c>
    </row>
    <row r="484" spans="1:17" x14ac:dyDescent="0.3">
      <c r="A484" s="2">
        <v>43546</v>
      </c>
      <c r="B484" t="s">
        <v>91</v>
      </c>
      <c r="C484">
        <v>2016</v>
      </c>
      <c r="D484" t="s">
        <v>312</v>
      </c>
      <c r="E484">
        <v>10</v>
      </c>
      <c r="F484" t="s">
        <v>39</v>
      </c>
      <c r="G484" t="s">
        <v>56</v>
      </c>
      <c r="H484">
        <v>0.5</v>
      </c>
      <c r="K484">
        <v>146</v>
      </c>
      <c r="L484">
        <v>22</v>
      </c>
      <c r="M484">
        <v>0</v>
      </c>
      <c r="N484" t="s">
        <v>65</v>
      </c>
      <c r="O484">
        <v>52</v>
      </c>
    </row>
    <row r="485" spans="1:17" x14ac:dyDescent="0.3">
      <c r="A485" s="2">
        <v>43546</v>
      </c>
      <c r="B485" t="s">
        <v>91</v>
      </c>
      <c r="C485">
        <v>2016</v>
      </c>
      <c r="D485" t="s">
        <v>312</v>
      </c>
      <c r="E485">
        <v>10</v>
      </c>
      <c r="F485" t="s">
        <v>39</v>
      </c>
      <c r="G485" t="s">
        <v>56</v>
      </c>
      <c r="H485">
        <v>0.5</v>
      </c>
      <c r="K485">
        <v>146</v>
      </c>
      <c r="L485">
        <v>22</v>
      </c>
      <c r="M485">
        <v>0</v>
      </c>
      <c r="N485" t="s">
        <v>65</v>
      </c>
      <c r="O485">
        <v>113</v>
      </c>
    </row>
    <row r="486" spans="1:17" x14ac:dyDescent="0.3">
      <c r="A486" s="2">
        <v>43546</v>
      </c>
      <c r="B486" t="s">
        <v>91</v>
      </c>
      <c r="C486">
        <v>2016</v>
      </c>
      <c r="D486" t="s">
        <v>312</v>
      </c>
      <c r="E486">
        <v>10</v>
      </c>
      <c r="F486" t="s">
        <v>39</v>
      </c>
      <c r="G486" t="s">
        <v>56</v>
      </c>
      <c r="H486">
        <v>0.5</v>
      </c>
      <c r="K486">
        <v>146</v>
      </c>
      <c r="L486">
        <v>22</v>
      </c>
      <c r="M486">
        <v>0</v>
      </c>
      <c r="N486" t="s">
        <v>65</v>
      </c>
      <c r="O486">
        <v>108</v>
      </c>
    </row>
    <row r="487" spans="1:17" x14ac:dyDescent="0.3">
      <c r="A487" s="2">
        <v>43546</v>
      </c>
      <c r="B487" t="s">
        <v>91</v>
      </c>
      <c r="C487">
        <v>2016</v>
      </c>
      <c r="D487" t="s">
        <v>312</v>
      </c>
      <c r="E487">
        <v>10</v>
      </c>
      <c r="F487" t="s">
        <v>39</v>
      </c>
      <c r="G487" t="s">
        <v>56</v>
      </c>
      <c r="H487">
        <v>0.5</v>
      </c>
      <c r="K487">
        <v>146</v>
      </c>
      <c r="L487">
        <v>22</v>
      </c>
      <c r="M487">
        <v>0</v>
      </c>
      <c r="N487" t="s">
        <v>65</v>
      </c>
      <c r="O487">
        <v>50</v>
      </c>
    </row>
    <row r="488" spans="1:17" x14ac:dyDescent="0.3">
      <c r="A488" s="2">
        <v>43546</v>
      </c>
      <c r="B488" t="s">
        <v>91</v>
      </c>
      <c r="C488">
        <v>2016</v>
      </c>
      <c r="D488" t="s">
        <v>312</v>
      </c>
      <c r="E488">
        <v>10</v>
      </c>
      <c r="F488" t="s">
        <v>39</v>
      </c>
      <c r="G488" t="s">
        <v>56</v>
      </c>
      <c r="H488">
        <v>0.5</v>
      </c>
      <c r="K488">
        <v>146</v>
      </c>
      <c r="L488">
        <v>22</v>
      </c>
      <c r="M488">
        <v>0</v>
      </c>
      <c r="N488" t="s">
        <v>65</v>
      </c>
      <c r="O488">
        <v>55</v>
      </c>
    </row>
    <row r="489" spans="1:17" x14ac:dyDescent="0.3">
      <c r="A489" s="2">
        <v>43546</v>
      </c>
      <c r="B489" t="s">
        <v>91</v>
      </c>
      <c r="C489">
        <v>2016</v>
      </c>
      <c r="D489" t="s">
        <v>312</v>
      </c>
      <c r="E489">
        <v>10</v>
      </c>
      <c r="F489" t="s">
        <v>39</v>
      </c>
      <c r="G489" t="s">
        <v>56</v>
      </c>
      <c r="H489">
        <v>0.5</v>
      </c>
      <c r="K489">
        <v>146</v>
      </c>
      <c r="L489">
        <v>22</v>
      </c>
      <c r="M489">
        <v>0</v>
      </c>
      <c r="N489" t="s">
        <v>65</v>
      </c>
      <c r="O489">
        <v>51</v>
      </c>
    </row>
    <row r="490" spans="1:17" x14ac:dyDescent="0.3">
      <c r="A490" s="2">
        <v>43546</v>
      </c>
      <c r="B490" t="s">
        <v>91</v>
      </c>
      <c r="C490">
        <v>2016</v>
      </c>
      <c r="D490" t="s">
        <v>312</v>
      </c>
      <c r="E490">
        <v>10</v>
      </c>
      <c r="F490" t="s">
        <v>39</v>
      </c>
      <c r="G490" t="s">
        <v>56</v>
      </c>
      <c r="H490">
        <v>0.5</v>
      </c>
      <c r="K490">
        <v>146</v>
      </c>
      <c r="L490">
        <v>22</v>
      </c>
      <c r="M490">
        <v>0</v>
      </c>
      <c r="N490" t="s">
        <v>65</v>
      </c>
      <c r="O490">
        <v>57</v>
      </c>
    </row>
    <row r="491" spans="1:17" x14ac:dyDescent="0.3">
      <c r="A491" s="2">
        <v>43557</v>
      </c>
      <c r="B491" t="s">
        <v>80</v>
      </c>
      <c r="C491">
        <v>2018</v>
      </c>
      <c r="D491" t="s">
        <v>67</v>
      </c>
      <c r="E491">
        <v>1</v>
      </c>
      <c r="F491" t="s">
        <v>39</v>
      </c>
      <c r="G491" t="s">
        <v>56</v>
      </c>
      <c r="H491">
        <v>0.5</v>
      </c>
      <c r="K491">
        <v>153</v>
      </c>
      <c r="L491">
        <v>22</v>
      </c>
      <c r="M491">
        <v>0</v>
      </c>
      <c r="N491" t="s">
        <v>68</v>
      </c>
      <c r="O491">
        <v>46</v>
      </c>
      <c r="P491">
        <v>5056</v>
      </c>
      <c r="Q491">
        <v>1</v>
      </c>
    </row>
    <row r="492" spans="1:17" x14ac:dyDescent="0.3">
      <c r="A492" s="2">
        <v>43557</v>
      </c>
      <c r="B492" t="s">
        <v>80</v>
      </c>
      <c r="C492">
        <v>2018</v>
      </c>
      <c r="D492" t="s">
        <v>67</v>
      </c>
      <c r="E492">
        <v>1</v>
      </c>
      <c r="F492" t="s">
        <v>39</v>
      </c>
      <c r="G492" t="s">
        <v>56</v>
      </c>
      <c r="H492">
        <v>0.5</v>
      </c>
      <c r="K492">
        <v>153</v>
      </c>
      <c r="L492">
        <v>22</v>
      </c>
      <c r="M492">
        <v>0</v>
      </c>
      <c r="N492" t="s">
        <v>68</v>
      </c>
      <c r="O492">
        <v>57</v>
      </c>
    </row>
    <row r="493" spans="1:17" x14ac:dyDescent="0.3">
      <c r="A493" s="2">
        <v>43557</v>
      </c>
      <c r="B493" t="s">
        <v>80</v>
      </c>
      <c r="C493">
        <v>2018</v>
      </c>
      <c r="D493" t="s">
        <v>67</v>
      </c>
      <c r="E493">
        <v>1</v>
      </c>
      <c r="F493" t="s">
        <v>39</v>
      </c>
      <c r="G493" t="s">
        <v>56</v>
      </c>
      <c r="H493">
        <v>0.5</v>
      </c>
      <c r="K493">
        <v>153</v>
      </c>
      <c r="L493">
        <v>22</v>
      </c>
      <c r="M493">
        <v>0</v>
      </c>
      <c r="N493" t="s">
        <v>68</v>
      </c>
      <c r="O493">
        <v>63</v>
      </c>
    </row>
    <row r="494" spans="1:17" x14ac:dyDescent="0.3">
      <c r="A494" s="2">
        <v>43557</v>
      </c>
      <c r="B494" t="s">
        <v>80</v>
      </c>
      <c r="C494">
        <v>2018</v>
      </c>
      <c r="D494" t="s">
        <v>67</v>
      </c>
      <c r="E494">
        <v>1</v>
      </c>
      <c r="F494" t="s">
        <v>39</v>
      </c>
      <c r="G494" t="s">
        <v>56</v>
      </c>
      <c r="H494">
        <v>0.5</v>
      </c>
      <c r="K494">
        <v>153</v>
      </c>
      <c r="L494">
        <v>22</v>
      </c>
      <c r="M494">
        <v>0</v>
      </c>
      <c r="N494" t="s">
        <v>68</v>
      </c>
      <c r="O494">
        <v>31</v>
      </c>
    </row>
    <row r="495" spans="1:17" x14ac:dyDescent="0.3">
      <c r="A495" s="2">
        <v>43557</v>
      </c>
      <c r="B495" t="s">
        <v>80</v>
      </c>
      <c r="C495">
        <v>2018</v>
      </c>
      <c r="D495" t="s">
        <v>67</v>
      </c>
      <c r="E495">
        <v>1</v>
      </c>
      <c r="F495" t="s">
        <v>39</v>
      </c>
      <c r="G495" t="s">
        <v>56</v>
      </c>
      <c r="H495">
        <v>0.5</v>
      </c>
      <c r="K495">
        <v>153</v>
      </c>
      <c r="L495">
        <v>22</v>
      </c>
      <c r="M495">
        <v>0</v>
      </c>
      <c r="N495" t="s">
        <v>68</v>
      </c>
      <c r="O495">
        <v>45</v>
      </c>
    </row>
    <row r="496" spans="1:17" x14ac:dyDescent="0.3">
      <c r="A496" s="2">
        <v>43557</v>
      </c>
      <c r="B496" t="s">
        <v>80</v>
      </c>
      <c r="C496">
        <v>2018</v>
      </c>
      <c r="D496" t="s">
        <v>67</v>
      </c>
      <c r="E496">
        <v>1</v>
      </c>
      <c r="F496" t="s">
        <v>39</v>
      </c>
      <c r="G496" t="s">
        <v>56</v>
      </c>
      <c r="H496">
        <v>0.5</v>
      </c>
      <c r="K496">
        <v>153</v>
      </c>
      <c r="L496">
        <v>22</v>
      </c>
      <c r="M496">
        <v>0</v>
      </c>
      <c r="N496" t="s">
        <v>68</v>
      </c>
      <c r="O496">
        <v>52</v>
      </c>
    </row>
    <row r="497" spans="1:15" x14ac:dyDescent="0.3">
      <c r="A497" s="2">
        <v>43557</v>
      </c>
      <c r="B497" t="s">
        <v>80</v>
      </c>
      <c r="C497">
        <v>2018</v>
      </c>
      <c r="D497" t="s">
        <v>67</v>
      </c>
      <c r="E497">
        <v>1</v>
      </c>
      <c r="F497" t="s">
        <v>39</v>
      </c>
      <c r="G497" t="s">
        <v>56</v>
      </c>
      <c r="H497">
        <v>0.5</v>
      </c>
      <c r="K497">
        <v>153</v>
      </c>
      <c r="L497">
        <v>22</v>
      </c>
      <c r="M497">
        <v>0</v>
      </c>
      <c r="N497" t="s">
        <v>68</v>
      </c>
      <c r="O497">
        <v>46</v>
      </c>
    </row>
    <row r="498" spans="1:15" x14ac:dyDescent="0.3">
      <c r="A498" s="2">
        <v>43557</v>
      </c>
      <c r="B498" t="s">
        <v>80</v>
      </c>
      <c r="C498">
        <v>2018</v>
      </c>
      <c r="D498" t="s">
        <v>67</v>
      </c>
      <c r="E498">
        <v>1</v>
      </c>
      <c r="F498" t="s">
        <v>39</v>
      </c>
      <c r="G498" t="s">
        <v>56</v>
      </c>
      <c r="H498">
        <v>0.5</v>
      </c>
      <c r="K498">
        <v>153</v>
      </c>
      <c r="L498">
        <v>22</v>
      </c>
      <c r="M498">
        <v>0</v>
      </c>
      <c r="N498" t="s">
        <v>68</v>
      </c>
      <c r="O498">
        <v>29</v>
      </c>
    </row>
    <row r="499" spans="1:15" x14ac:dyDescent="0.3">
      <c r="A499" s="2">
        <v>43557</v>
      </c>
      <c r="B499" t="s">
        <v>80</v>
      </c>
      <c r="C499">
        <v>2018</v>
      </c>
      <c r="D499" t="s">
        <v>67</v>
      </c>
      <c r="E499">
        <v>1</v>
      </c>
      <c r="F499" t="s">
        <v>39</v>
      </c>
      <c r="G499" t="s">
        <v>56</v>
      </c>
      <c r="H499">
        <v>0.5</v>
      </c>
      <c r="K499">
        <v>153</v>
      </c>
      <c r="L499">
        <v>22</v>
      </c>
      <c r="M499">
        <v>0</v>
      </c>
      <c r="N499" t="s">
        <v>68</v>
      </c>
      <c r="O499">
        <v>34</v>
      </c>
    </row>
    <row r="500" spans="1:15" x14ac:dyDescent="0.3">
      <c r="A500" s="2">
        <v>43557</v>
      </c>
      <c r="B500" t="s">
        <v>80</v>
      </c>
      <c r="C500">
        <v>2018</v>
      </c>
      <c r="D500" t="s">
        <v>67</v>
      </c>
      <c r="E500">
        <v>1</v>
      </c>
      <c r="F500" t="s">
        <v>39</v>
      </c>
      <c r="G500" t="s">
        <v>56</v>
      </c>
      <c r="H500">
        <v>0.5</v>
      </c>
      <c r="K500">
        <v>153</v>
      </c>
      <c r="L500">
        <v>22</v>
      </c>
      <c r="M500">
        <v>0</v>
      </c>
      <c r="N500" t="s">
        <v>68</v>
      </c>
      <c r="O500">
        <v>31</v>
      </c>
    </row>
    <row r="501" spans="1:15" x14ac:dyDescent="0.3">
      <c r="A501" s="2">
        <v>43557</v>
      </c>
      <c r="B501" t="s">
        <v>80</v>
      </c>
      <c r="C501">
        <v>2018</v>
      </c>
      <c r="D501" t="s">
        <v>67</v>
      </c>
      <c r="E501">
        <v>1</v>
      </c>
      <c r="F501" t="s">
        <v>39</v>
      </c>
      <c r="G501" t="s">
        <v>56</v>
      </c>
      <c r="H501">
        <v>0.5</v>
      </c>
      <c r="K501">
        <v>153</v>
      </c>
      <c r="L501">
        <v>22</v>
      </c>
      <c r="M501">
        <v>0</v>
      </c>
      <c r="N501" t="s">
        <v>68</v>
      </c>
      <c r="O501">
        <v>21</v>
      </c>
    </row>
    <row r="502" spans="1:15" x14ac:dyDescent="0.3">
      <c r="A502" s="2">
        <v>43557</v>
      </c>
      <c r="B502" t="s">
        <v>80</v>
      </c>
      <c r="C502">
        <v>2018</v>
      </c>
      <c r="D502" t="s">
        <v>67</v>
      </c>
      <c r="E502">
        <v>1</v>
      </c>
      <c r="F502" t="s">
        <v>39</v>
      </c>
      <c r="G502" t="s">
        <v>56</v>
      </c>
      <c r="H502">
        <v>0.5</v>
      </c>
      <c r="K502">
        <v>153</v>
      </c>
      <c r="L502">
        <v>22</v>
      </c>
      <c r="M502">
        <v>0</v>
      </c>
      <c r="N502" t="s">
        <v>68</v>
      </c>
      <c r="O502">
        <v>41</v>
      </c>
    </row>
    <row r="503" spans="1:15" x14ac:dyDescent="0.3">
      <c r="A503" s="2">
        <v>43557</v>
      </c>
      <c r="B503" t="s">
        <v>80</v>
      </c>
      <c r="C503">
        <v>2018</v>
      </c>
      <c r="D503" t="s">
        <v>67</v>
      </c>
      <c r="E503">
        <v>1</v>
      </c>
      <c r="F503" t="s">
        <v>39</v>
      </c>
      <c r="G503" t="s">
        <v>56</v>
      </c>
      <c r="H503">
        <v>0.5</v>
      </c>
      <c r="K503">
        <v>153</v>
      </c>
      <c r="L503">
        <v>22</v>
      </c>
      <c r="M503">
        <v>0</v>
      </c>
      <c r="N503" t="s">
        <v>68</v>
      </c>
      <c r="O503">
        <v>55</v>
      </c>
    </row>
    <row r="504" spans="1:15" x14ac:dyDescent="0.3">
      <c r="A504" s="2">
        <v>43557</v>
      </c>
      <c r="B504" t="s">
        <v>80</v>
      </c>
      <c r="C504">
        <v>2018</v>
      </c>
      <c r="D504" t="s">
        <v>67</v>
      </c>
      <c r="E504">
        <v>1</v>
      </c>
      <c r="F504" t="s">
        <v>39</v>
      </c>
      <c r="G504" t="s">
        <v>56</v>
      </c>
      <c r="H504">
        <v>0.5</v>
      </c>
      <c r="K504">
        <v>153</v>
      </c>
      <c r="L504">
        <v>22</v>
      </c>
      <c r="M504">
        <v>0</v>
      </c>
      <c r="N504" t="s">
        <v>68</v>
      </c>
      <c r="O504">
        <v>54</v>
      </c>
    </row>
    <row r="505" spans="1:15" x14ac:dyDescent="0.3">
      <c r="A505" s="2">
        <v>43557</v>
      </c>
      <c r="B505" t="s">
        <v>80</v>
      </c>
      <c r="C505">
        <v>2018</v>
      </c>
      <c r="D505" t="s">
        <v>67</v>
      </c>
      <c r="E505">
        <v>1</v>
      </c>
      <c r="F505" t="s">
        <v>39</v>
      </c>
      <c r="G505" t="s">
        <v>56</v>
      </c>
      <c r="H505">
        <v>0.5</v>
      </c>
      <c r="K505">
        <v>153</v>
      </c>
      <c r="L505">
        <v>22</v>
      </c>
      <c r="M505">
        <v>0</v>
      </c>
      <c r="N505" t="s">
        <v>68</v>
      </c>
      <c r="O505">
        <v>39</v>
      </c>
    </row>
    <row r="506" spans="1:15" x14ac:dyDescent="0.3">
      <c r="A506" s="2">
        <v>43557</v>
      </c>
      <c r="B506" t="s">
        <v>80</v>
      </c>
      <c r="C506">
        <v>2018</v>
      </c>
      <c r="D506" t="s">
        <v>67</v>
      </c>
      <c r="E506">
        <v>1</v>
      </c>
      <c r="F506" t="s">
        <v>39</v>
      </c>
      <c r="G506" t="s">
        <v>56</v>
      </c>
      <c r="H506">
        <v>0.5</v>
      </c>
      <c r="K506">
        <v>153</v>
      </c>
      <c r="L506">
        <v>22</v>
      </c>
      <c r="M506">
        <v>0</v>
      </c>
      <c r="N506" t="s">
        <v>68</v>
      </c>
      <c r="O506">
        <v>31</v>
      </c>
    </row>
    <row r="507" spans="1:15" x14ac:dyDescent="0.3">
      <c r="A507" s="2">
        <v>43557</v>
      </c>
      <c r="B507" t="s">
        <v>80</v>
      </c>
      <c r="C507">
        <v>2018</v>
      </c>
      <c r="D507" t="s">
        <v>67</v>
      </c>
      <c r="E507">
        <v>1</v>
      </c>
      <c r="F507" t="s">
        <v>39</v>
      </c>
      <c r="G507" t="s">
        <v>56</v>
      </c>
      <c r="H507">
        <v>0.5</v>
      </c>
      <c r="K507">
        <v>153</v>
      </c>
      <c r="L507">
        <v>22</v>
      </c>
      <c r="M507">
        <v>0</v>
      </c>
      <c r="N507" t="s">
        <v>68</v>
      </c>
      <c r="O507">
        <v>34</v>
      </c>
    </row>
    <row r="508" spans="1:15" x14ac:dyDescent="0.3">
      <c r="A508" s="2">
        <v>43557</v>
      </c>
      <c r="B508" t="s">
        <v>80</v>
      </c>
      <c r="C508">
        <v>2018</v>
      </c>
      <c r="D508" t="s">
        <v>67</v>
      </c>
      <c r="E508">
        <v>1</v>
      </c>
      <c r="F508" t="s">
        <v>39</v>
      </c>
      <c r="G508" t="s">
        <v>56</v>
      </c>
      <c r="H508">
        <v>0.5</v>
      </c>
      <c r="K508">
        <v>153</v>
      </c>
      <c r="L508">
        <v>22</v>
      </c>
      <c r="M508">
        <v>0</v>
      </c>
      <c r="N508" t="s">
        <v>68</v>
      </c>
      <c r="O508">
        <v>49</v>
      </c>
    </row>
    <row r="509" spans="1:15" x14ac:dyDescent="0.3">
      <c r="A509" s="2">
        <v>43557</v>
      </c>
      <c r="B509" t="s">
        <v>80</v>
      </c>
      <c r="C509">
        <v>2018</v>
      </c>
      <c r="D509" t="s">
        <v>67</v>
      </c>
      <c r="E509">
        <v>1</v>
      </c>
      <c r="F509" t="s">
        <v>39</v>
      </c>
      <c r="G509" t="s">
        <v>56</v>
      </c>
      <c r="H509">
        <v>0.5</v>
      </c>
      <c r="K509">
        <v>153</v>
      </c>
      <c r="L509">
        <v>22</v>
      </c>
      <c r="M509">
        <v>0</v>
      </c>
      <c r="N509" t="s">
        <v>68</v>
      </c>
      <c r="O509">
        <v>27</v>
      </c>
    </row>
    <row r="510" spans="1:15" x14ac:dyDescent="0.3">
      <c r="A510" s="2">
        <v>43557</v>
      </c>
      <c r="B510" t="s">
        <v>80</v>
      </c>
      <c r="C510">
        <v>2018</v>
      </c>
      <c r="D510" t="s">
        <v>67</v>
      </c>
      <c r="E510">
        <v>1</v>
      </c>
      <c r="F510" t="s">
        <v>39</v>
      </c>
      <c r="G510" t="s">
        <v>56</v>
      </c>
      <c r="H510">
        <v>0.5</v>
      </c>
      <c r="K510">
        <v>153</v>
      </c>
      <c r="L510">
        <v>22</v>
      </c>
      <c r="M510">
        <v>0</v>
      </c>
      <c r="N510" t="s">
        <v>68</v>
      </c>
      <c r="O510">
        <v>49</v>
      </c>
    </row>
    <row r="511" spans="1:15" x14ac:dyDescent="0.3">
      <c r="A511" s="2">
        <v>43557</v>
      </c>
      <c r="B511" t="s">
        <v>80</v>
      </c>
      <c r="C511">
        <v>2018</v>
      </c>
      <c r="D511" t="s">
        <v>67</v>
      </c>
      <c r="E511">
        <v>1</v>
      </c>
      <c r="F511" t="s">
        <v>39</v>
      </c>
      <c r="G511" t="s">
        <v>56</v>
      </c>
      <c r="H511">
        <v>0.5</v>
      </c>
      <c r="K511">
        <v>153</v>
      </c>
      <c r="L511">
        <v>22</v>
      </c>
      <c r="M511">
        <v>0</v>
      </c>
      <c r="N511" t="s">
        <v>68</v>
      </c>
      <c r="O511">
        <v>61</v>
      </c>
    </row>
    <row r="512" spans="1:15" x14ac:dyDescent="0.3">
      <c r="A512" s="2">
        <v>43557</v>
      </c>
      <c r="B512" t="s">
        <v>80</v>
      </c>
      <c r="C512">
        <v>2018</v>
      </c>
      <c r="D512" t="s">
        <v>67</v>
      </c>
      <c r="E512">
        <v>1</v>
      </c>
      <c r="F512" t="s">
        <v>39</v>
      </c>
      <c r="G512" t="s">
        <v>56</v>
      </c>
      <c r="H512">
        <v>0.5</v>
      </c>
      <c r="K512">
        <v>153</v>
      </c>
      <c r="L512">
        <v>22</v>
      </c>
      <c r="M512">
        <v>0</v>
      </c>
      <c r="N512" t="s">
        <v>68</v>
      </c>
      <c r="O512">
        <v>30</v>
      </c>
    </row>
    <row r="513" spans="1:17" x14ac:dyDescent="0.3">
      <c r="A513" s="2">
        <v>43557</v>
      </c>
      <c r="B513" t="s">
        <v>80</v>
      </c>
      <c r="C513">
        <v>2018</v>
      </c>
      <c r="D513" t="s">
        <v>67</v>
      </c>
      <c r="E513">
        <v>1</v>
      </c>
      <c r="F513" t="s">
        <v>39</v>
      </c>
      <c r="G513" t="s">
        <v>56</v>
      </c>
      <c r="H513">
        <v>0.5</v>
      </c>
      <c r="K513">
        <v>153</v>
      </c>
      <c r="L513">
        <v>22</v>
      </c>
      <c r="M513">
        <v>0</v>
      </c>
      <c r="N513" t="s">
        <v>68</v>
      </c>
      <c r="O513">
        <v>42</v>
      </c>
    </row>
    <row r="514" spans="1:17" x14ac:dyDescent="0.3">
      <c r="A514" s="2">
        <v>43557</v>
      </c>
      <c r="B514" t="s">
        <v>80</v>
      </c>
      <c r="C514">
        <v>2018</v>
      </c>
      <c r="D514" t="s">
        <v>67</v>
      </c>
      <c r="E514">
        <v>1</v>
      </c>
      <c r="F514" t="s">
        <v>39</v>
      </c>
      <c r="G514" t="s">
        <v>56</v>
      </c>
      <c r="H514">
        <v>0.5</v>
      </c>
      <c r="K514">
        <v>153</v>
      </c>
      <c r="L514">
        <v>22</v>
      </c>
      <c r="M514">
        <v>0</v>
      </c>
      <c r="N514" t="s">
        <v>68</v>
      </c>
      <c r="O514">
        <v>46</v>
      </c>
    </row>
    <row r="515" spans="1:17" x14ac:dyDescent="0.3">
      <c r="A515" s="2">
        <v>43557</v>
      </c>
      <c r="B515" t="s">
        <v>80</v>
      </c>
      <c r="C515">
        <v>2018</v>
      </c>
      <c r="D515" t="s">
        <v>67</v>
      </c>
      <c r="E515">
        <v>1</v>
      </c>
      <c r="F515" t="s">
        <v>39</v>
      </c>
      <c r="G515" t="s">
        <v>56</v>
      </c>
      <c r="H515">
        <v>0.5</v>
      </c>
      <c r="K515">
        <v>153</v>
      </c>
      <c r="L515">
        <v>22</v>
      </c>
      <c r="M515">
        <v>0</v>
      </c>
      <c r="N515" t="s">
        <v>68</v>
      </c>
      <c r="O515">
        <v>36</v>
      </c>
    </row>
    <row r="516" spans="1:17" x14ac:dyDescent="0.3">
      <c r="A516" s="2">
        <v>43557</v>
      </c>
      <c r="B516" t="s">
        <v>80</v>
      </c>
      <c r="C516">
        <v>2018</v>
      </c>
      <c r="D516" t="s">
        <v>67</v>
      </c>
      <c r="E516">
        <v>2</v>
      </c>
      <c r="F516" t="s">
        <v>39</v>
      </c>
      <c r="G516" t="s">
        <v>56</v>
      </c>
      <c r="H516">
        <v>0.5</v>
      </c>
      <c r="K516">
        <f>82+114</f>
        <v>196</v>
      </c>
      <c r="L516">
        <v>15</v>
      </c>
      <c r="M516">
        <v>0</v>
      </c>
      <c r="N516" t="s">
        <v>69</v>
      </c>
      <c r="O516">
        <v>59</v>
      </c>
      <c r="P516" s="5" t="s">
        <v>70</v>
      </c>
      <c r="Q516">
        <v>2</v>
      </c>
    </row>
    <row r="517" spans="1:17" x14ac:dyDescent="0.3">
      <c r="A517" s="2">
        <v>43557</v>
      </c>
      <c r="B517" t="s">
        <v>80</v>
      </c>
      <c r="C517">
        <v>2018</v>
      </c>
      <c r="D517" t="s">
        <v>67</v>
      </c>
      <c r="E517">
        <v>2</v>
      </c>
      <c r="F517" t="s">
        <v>39</v>
      </c>
      <c r="G517" t="s">
        <v>56</v>
      </c>
      <c r="H517">
        <v>0.5</v>
      </c>
      <c r="K517">
        <f t="shared" ref="K517:K540" si="9">82+114</f>
        <v>196</v>
      </c>
      <c r="L517">
        <v>15</v>
      </c>
      <c r="M517">
        <v>0</v>
      </c>
      <c r="N517" t="s">
        <v>69</v>
      </c>
      <c r="O517">
        <v>30</v>
      </c>
    </row>
    <row r="518" spans="1:17" x14ac:dyDescent="0.3">
      <c r="A518" s="2">
        <v>43557</v>
      </c>
      <c r="B518" t="s">
        <v>80</v>
      </c>
      <c r="C518">
        <v>2018</v>
      </c>
      <c r="D518" t="s">
        <v>67</v>
      </c>
      <c r="E518">
        <v>2</v>
      </c>
      <c r="F518" t="s">
        <v>39</v>
      </c>
      <c r="G518" t="s">
        <v>56</v>
      </c>
      <c r="H518">
        <v>0.5</v>
      </c>
      <c r="K518">
        <f t="shared" si="9"/>
        <v>196</v>
      </c>
      <c r="L518">
        <v>15</v>
      </c>
      <c r="M518">
        <v>0</v>
      </c>
      <c r="N518" t="s">
        <v>69</v>
      </c>
      <c r="O518">
        <v>59</v>
      </c>
    </row>
    <row r="519" spans="1:17" x14ac:dyDescent="0.3">
      <c r="A519" s="2">
        <v>43557</v>
      </c>
      <c r="B519" t="s">
        <v>80</v>
      </c>
      <c r="C519">
        <v>2018</v>
      </c>
      <c r="D519" t="s">
        <v>67</v>
      </c>
      <c r="E519">
        <v>2</v>
      </c>
      <c r="F519" t="s">
        <v>39</v>
      </c>
      <c r="G519" t="s">
        <v>56</v>
      </c>
      <c r="H519">
        <v>0.5</v>
      </c>
      <c r="K519">
        <f t="shared" si="9"/>
        <v>196</v>
      </c>
      <c r="L519">
        <v>15</v>
      </c>
      <c r="M519">
        <v>0</v>
      </c>
      <c r="N519" t="s">
        <v>69</v>
      </c>
      <c r="O519">
        <v>56</v>
      </c>
    </row>
    <row r="520" spans="1:17" x14ac:dyDescent="0.3">
      <c r="A520" s="2">
        <v>43557</v>
      </c>
      <c r="B520" t="s">
        <v>80</v>
      </c>
      <c r="C520">
        <v>2018</v>
      </c>
      <c r="D520" t="s">
        <v>67</v>
      </c>
      <c r="E520">
        <v>2</v>
      </c>
      <c r="F520" t="s">
        <v>39</v>
      </c>
      <c r="G520" t="s">
        <v>56</v>
      </c>
      <c r="H520">
        <v>0.5</v>
      </c>
      <c r="K520">
        <f t="shared" si="9"/>
        <v>196</v>
      </c>
      <c r="L520">
        <v>15</v>
      </c>
      <c r="M520">
        <v>0</v>
      </c>
      <c r="N520" t="s">
        <v>69</v>
      </c>
      <c r="O520">
        <v>34</v>
      </c>
    </row>
    <row r="521" spans="1:17" x14ac:dyDescent="0.3">
      <c r="A521" s="2">
        <v>43557</v>
      </c>
      <c r="B521" t="s">
        <v>80</v>
      </c>
      <c r="C521">
        <v>2018</v>
      </c>
      <c r="D521" t="s">
        <v>67</v>
      </c>
      <c r="E521">
        <v>2</v>
      </c>
      <c r="F521" t="s">
        <v>39</v>
      </c>
      <c r="G521" t="s">
        <v>56</v>
      </c>
      <c r="H521">
        <v>0.5</v>
      </c>
      <c r="K521">
        <f t="shared" si="9"/>
        <v>196</v>
      </c>
      <c r="L521">
        <v>15</v>
      </c>
      <c r="M521">
        <v>0</v>
      </c>
      <c r="N521" t="s">
        <v>69</v>
      </c>
      <c r="O521">
        <v>51</v>
      </c>
    </row>
    <row r="522" spans="1:17" x14ac:dyDescent="0.3">
      <c r="A522" s="2">
        <v>43557</v>
      </c>
      <c r="B522" t="s">
        <v>80</v>
      </c>
      <c r="C522">
        <v>2018</v>
      </c>
      <c r="D522" t="s">
        <v>67</v>
      </c>
      <c r="E522">
        <v>2</v>
      </c>
      <c r="F522" t="s">
        <v>39</v>
      </c>
      <c r="G522" t="s">
        <v>56</v>
      </c>
      <c r="H522">
        <v>0.5</v>
      </c>
      <c r="K522">
        <f t="shared" si="9"/>
        <v>196</v>
      </c>
      <c r="L522">
        <v>15</v>
      </c>
      <c r="M522">
        <v>0</v>
      </c>
      <c r="N522" t="s">
        <v>69</v>
      </c>
      <c r="O522">
        <v>51</v>
      </c>
    </row>
    <row r="523" spans="1:17" x14ac:dyDescent="0.3">
      <c r="A523" s="2">
        <v>43557</v>
      </c>
      <c r="B523" t="s">
        <v>80</v>
      </c>
      <c r="C523">
        <v>2018</v>
      </c>
      <c r="D523" t="s">
        <v>67</v>
      </c>
      <c r="E523">
        <v>2</v>
      </c>
      <c r="F523" t="s">
        <v>39</v>
      </c>
      <c r="G523" t="s">
        <v>56</v>
      </c>
      <c r="H523">
        <v>0.5</v>
      </c>
      <c r="K523">
        <f t="shared" si="9"/>
        <v>196</v>
      </c>
      <c r="L523">
        <v>15</v>
      </c>
      <c r="M523">
        <v>0</v>
      </c>
      <c r="N523" t="s">
        <v>69</v>
      </c>
      <c r="O523">
        <v>36</v>
      </c>
    </row>
    <row r="524" spans="1:17" x14ac:dyDescent="0.3">
      <c r="A524" s="2">
        <v>43557</v>
      </c>
      <c r="B524" t="s">
        <v>80</v>
      </c>
      <c r="C524">
        <v>2018</v>
      </c>
      <c r="D524" t="s">
        <v>67</v>
      </c>
      <c r="E524">
        <v>2</v>
      </c>
      <c r="F524" t="s">
        <v>39</v>
      </c>
      <c r="G524" t="s">
        <v>56</v>
      </c>
      <c r="H524">
        <v>0.5</v>
      </c>
      <c r="K524">
        <f t="shared" si="9"/>
        <v>196</v>
      </c>
      <c r="L524">
        <v>15</v>
      </c>
      <c r="M524">
        <v>0</v>
      </c>
      <c r="N524" t="s">
        <v>69</v>
      </c>
      <c r="O524">
        <v>39</v>
      </c>
    </row>
    <row r="525" spans="1:17" x14ac:dyDescent="0.3">
      <c r="A525" s="2">
        <v>43557</v>
      </c>
      <c r="B525" t="s">
        <v>80</v>
      </c>
      <c r="C525">
        <v>2018</v>
      </c>
      <c r="D525" t="s">
        <v>67</v>
      </c>
      <c r="E525">
        <v>2</v>
      </c>
      <c r="F525" t="s">
        <v>39</v>
      </c>
      <c r="G525" t="s">
        <v>56</v>
      </c>
      <c r="H525">
        <v>0.5</v>
      </c>
      <c r="K525">
        <f t="shared" si="9"/>
        <v>196</v>
      </c>
      <c r="L525">
        <v>15</v>
      </c>
      <c r="M525">
        <v>0</v>
      </c>
      <c r="N525" t="s">
        <v>69</v>
      </c>
      <c r="O525">
        <v>40</v>
      </c>
    </row>
    <row r="526" spans="1:17" x14ac:dyDescent="0.3">
      <c r="A526" s="2">
        <v>43557</v>
      </c>
      <c r="B526" t="s">
        <v>80</v>
      </c>
      <c r="C526">
        <v>2018</v>
      </c>
      <c r="D526" t="s">
        <v>67</v>
      </c>
      <c r="E526">
        <v>2</v>
      </c>
      <c r="F526" t="s">
        <v>39</v>
      </c>
      <c r="G526" t="s">
        <v>56</v>
      </c>
      <c r="H526">
        <v>0.5</v>
      </c>
      <c r="K526">
        <f t="shared" si="9"/>
        <v>196</v>
      </c>
      <c r="L526">
        <v>15</v>
      </c>
      <c r="M526">
        <v>0</v>
      </c>
      <c r="N526" t="s">
        <v>69</v>
      </c>
      <c r="O526">
        <v>41</v>
      </c>
    </row>
    <row r="527" spans="1:17" x14ac:dyDescent="0.3">
      <c r="A527" s="2">
        <v>43557</v>
      </c>
      <c r="B527" t="s">
        <v>80</v>
      </c>
      <c r="C527">
        <v>2018</v>
      </c>
      <c r="D527" t="s">
        <v>67</v>
      </c>
      <c r="E527">
        <v>2</v>
      </c>
      <c r="F527" t="s">
        <v>39</v>
      </c>
      <c r="G527" t="s">
        <v>56</v>
      </c>
      <c r="H527">
        <v>0.5</v>
      </c>
      <c r="K527">
        <f t="shared" si="9"/>
        <v>196</v>
      </c>
      <c r="L527">
        <v>15</v>
      </c>
      <c r="M527">
        <v>0</v>
      </c>
      <c r="N527" t="s">
        <v>69</v>
      </c>
      <c r="O527">
        <v>31</v>
      </c>
    </row>
    <row r="528" spans="1:17" x14ac:dyDescent="0.3">
      <c r="A528" s="2">
        <v>43557</v>
      </c>
      <c r="B528" t="s">
        <v>80</v>
      </c>
      <c r="C528">
        <v>2018</v>
      </c>
      <c r="D528" t="s">
        <v>67</v>
      </c>
      <c r="E528">
        <v>2</v>
      </c>
      <c r="F528" t="s">
        <v>39</v>
      </c>
      <c r="G528" t="s">
        <v>56</v>
      </c>
      <c r="H528">
        <v>0.5</v>
      </c>
      <c r="K528">
        <f t="shared" si="9"/>
        <v>196</v>
      </c>
      <c r="L528">
        <v>15</v>
      </c>
      <c r="M528">
        <v>0</v>
      </c>
      <c r="N528" t="s">
        <v>69</v>
      </c>
      <c r="O528">
        <v>40</v>
      </c>
    </row>
    <row r="529" spans="1:17" x14ac:dyDescent="0.3">
      <c r="A529" s="2">
        <v>43557</v>
      </c>
      <c r="B529" t="s">
        <v>80</v>
      </c>
      <c r="C529">
        <v>2018</v>
      </c>
      <c r="D529" t="s">
        <v>67</v>
      </c>
      <c r="E529">
        <v>2</v>
      </c>
      <c r="F529" t="s">
        <v>39</v>
      </c>
      <c r="G529" t="s">
        <v>56</v>
      </c>
      <c r="H529">
        <v>0.5</v>
      </c>
      <c r="K529">
        <f t="shared" si="9"/>
        <v>196</v>
      </c>
      <c r="L529">
        <v>15</v>
      </c>
      <c r="M529">
        <v>0</v>
      </c>
      <c r="N529" t="s">
        <v>69</v>
      </c>
      <c r="O529">
        <v>66</v>
      </c>
    </row>
    <row r="530" spans="1:17" x14ac:dyDescent="0.3">
      <c r="A530" s="2">
        <v>43557</v>
      </c>
      <c r="B530" t="s">
        <v>80</v>
      </c>
      <c r="C530">
        <v>2018</v>
      </c>
      <c r="D530" t="s">
        <v>67</v>
      </c>
      <c r="E530">
        <v>2</v>
      </c>
      <c r="F530" t="s">
        <v>39</v>
      </c>
      <c r="G530" t="s">
        <v>56</v>
      </c>
      <c r="H530">
        <v>0.5</v>
      </c>
      <c r="K530">
        <f t="shared" si="9"/>
        <v>196</v>
      </c>
      <c r="L530">
        <v>15</v>
      </c>
      <c r="M530">
        <v>0</v>
      </c>
      <c r="N530" t="s">
        <v>69</v>
      </c>
      <c r="O530">
        <v>35</v>
      </c>
    </row>
    <row r="531" spans="1:17" x14ac:dyDescent="0.3">
      <c r="A531" s="2">
        <v>43557</v>
      </c>
      <c r="B531" t="s">
        <v>80</v>
      </c>
      <c r="C531">
        <v>2018</v>
      </c>
      <c r="D531" t="s">
        <v>67</v>
      </c>
      <c r="E531">
        <v>2</v>
      </c>
      <c r="F531" t="s">
        <v>39</v>
      </c>
      <c r="G531" t="s">
        <v>56</v>
      </c>
      <c r="H531">
        <v>0.5</v>
      </c>
      <c r="K531">
        <f t="shared" si="9"/>
        <v>196</v>
      </c>
      <c r="L531">
        <v>15</v>
      </c>
      <c r="M531">
        <v>0</v>
      </c>
      <c r="N531" t="s">
        <v>69</v>
      </c>
      <c r="O531">
        <v>37</v>
      </c>
    </row>
    <row r="532" spans="1:17" x14ac:dyDescent="0.3">
      <c r="A532" s="2">
        <v>43557</v>
      </c>
      <c r="B532" t="s">
        <v>80</v>
      </c>
      <c r="C532">
        <v>2018</v>
      </c>
      <c r="D532" t="s">
        <v>67</v>
      </c>
      <c r="E532">
        <v>2</v>
      </c>
      <c r="F532" t="s">
        <v>39</v>
      </c>
      <c r="G532" t="s">
        <v>56</v>
      </c>
      <c r="H532">
        <v>0.5</v>
      </c>
      <c r="K532">
        <f t="shared" si="9"/>
        <v>196</v>
      </c>
      <c r="L532">
        <v>15</v>
      </c>
      <c r="M532">
        <v>0</v>
      </c>
      <c r="N532" t="s">
        <v>69</v>
      </c>
      <c r="O532">
        <v>46</v>
      </c>
    </row>
    <row r="533" spans="1:17" x14ac:dyDescent="0.3">
      <c r="A533" s="2">
        <v>43557</v>
      </c>
      <c r="B533" t="s">
        <v>80</v>
      </c>
      <c r="C533">
        <v>2018</v>
      </c>
      <c r="D533" t="s">
        <v>67</v>
      </c>
      <c r="E533">
        <v>2</v>
      </c>
      <c r="F533" t="s">
        <v>39</v>
      </c>
      <c r="G533" t="s">
        <v>56</v>
      </c>
      <c r="H533">
        <v>0.5</v>
      </c>
      <c r="K533">
        <f t="shared" si="9"/>
        <v>196</v>
      </c>
      <c r="L533">
        <v>15</v>
      </c>
      <c r="M533">
        <v>0</v>
      </c>
      <c r="N533" t="s">
        <v>69</v>
      </c>
      <c r="O533">
        <v>57</v>
      </c>
    </row>
    <row r="534" spans="1:17" x14ac:dyDescent="0.3">
      <c r="A534" s="2">
        <v>43557</v>
      </c>
      <c r="B534" t="s">
        <v>80</v>
      </c>
      <c r="C534">
        <v>2018</v>
      </c>
      <c r="D534" t="s">
        <v>67</v>
      </c>
      <c r="E534">
        <v>2</v>
      </c>
      <c r="F534" t="s">
        <v>39</v>
      </c>
      <c r="G534" t="s">
        <v>56</v>
      </c>
      <c r="H534">
        <v>0.5</v>
      </c>
      <c r="K534">
        <f t="shared" si="9"/>
        <v>196</v>
      </c>
      <c r="L534">
        <v>15</v>
      </c>
      <c r="M534">
        <v>0</v>
      </c>
      <c r="N534" t="s">
        <v>69</v>
      </c>
      <c r="O534">
        <v>59</v>
      </c>
    </row>
    <row r="535" spans="1:17" x14ac:dyDescent="0.3">
      <c r="A535" s="2">
        <v>43557</v>
      </c>
      <c r="B535" t="s">
        <v>80</v>
      </c>
      <c r="C535">
        <v>2018</v>
      </c>
      <c r="D535" t="s">
        <v>67</v>
      </c>
      <c r="E535">
        <v>2</v>
      </c>
      <c r="F535" t="s">
        <v>39</v>
      </c>
      <c r="G535" t="s">
        <v>56</v>
      </c>
      <c r="H535">
        <v>0.5</v>
      </c>
      <c r="K535">
        <f t="shared" si="9"/>
        <v>196</v>
      </c>
      <c r="L535">
        <v>15</v>
      </c>
      <c r="M535">
        <v>0</v>
      </c>
      <c r="N535" t="s">
        <v>69</v>
      </c>
      <c r="O535">
        <v>30</v>
      </c>
    </row>
    <row r="536" spans="1:17" x14ac:dyDescent="0.3">
      <c r="A536" s="2">
        <v>43557</v>
      </c>
      <c r="B536" t="s">
        <v>80</v>
      </c>
      <c r="C536">
        <v>2018</v>
      </c>
      <c r="D536" t="s">
        <v>67</v>
      </c>
      <c r="E536">
        <v>2</v>
      </c>
      <c r="F536" t="s">
        <v>39</v>
      </c>
      <c r="G536" t="s">
        <v>56</v>
      </c>
      <c r="H536">
        <v>0.5</v>
      </c>
      <c r="K536">
        <f t="shared" si="9"/>
        <v>196</v>
      </c>
      <c r="L536">
        <v>15</v>
      </c>
      <c r="M536">
        <v>0</v>
      </c>
      <c r="N536" t="s">
        <v>69</v>
      </c>
      <c r="O536">
        <v>31</v>
      </c>
    </row>
    <row r="537" spans="1:17" x14ac:dyDescent="0.3">
      <c r="A537" s="2">
        <v>43557</v>
      </c>
      <c r="B537" t="s">
        <v>80</v>
      </c>
      <c r="C537">
        <v>2018</v>
      </c>
      <c r="D537" t="s">
        <v>67</v>
      </c>
      <c r="E537">
        <v>2</v>
      </c>
      <c r="F537" t="s">
        <v>39</v>
      </c>
      <c r="G537" t="s">
        <v>56</v>
      </c>
      <c r="H537">
        <v>0.5</v>
      </c>
      <c r="K537">
        <f t="shared" si="9"/>
        <v>196</v>
      </c>
      <c r="L537">
        <v>15</v>
      </c>
      <c r="M537">
        <v>0</v>
      </c>
      <c r="N537" t="s">
        <v>69</v>
      </c>
      <c r="O537">
        <v>37</v>
      </c>
    </row>
    <row r="538" spans="1:17" x14ac:dyDescent="0.3">
      <c r="A538" s="2">
        <v>43557</v>
      </c>
      <c r="B538" t="s">
        <v>80</v>
      </c>
      <c r="C538">
        <v>2018</v>
      </c>
      <c r="D538" t="s">
        <v>67</v>
      </c>
      <c r="E538">
        <v>2</v>
      </c>
      <c r="F538" t="s">
        <v>39</v>
      </c>
      <c r="G538" t="s">
        <v>56</v>
      </c>
      <c r="H538">
        <v>0.5</v>
      </c>
      <c r="K538">
        <f t="shared" si="9"/>
        <v>196</v>
      </c>
      <c r="L538">
        <v>15</v>
      </c>
      <c r="M538">
        <v>0</v>
      </c>
      <c r="N538" t="s">
        <v>69</v>
      </c>
      <c r="O538">
        <v>41</v>
      </c>
    </row>
    <row r="539" spans="1:17" x14ac:dyDescent="0.3">
      <c r="A539" s="2">
        <v>43557</v>
      </c>
      <c r="B539" t="s">
        <v>80</v>
      </c>
      <c r="C539">
        <v>2018</v>
      </c>
      <c r="D539" t="s">
        <v>67</v>
      </c>
      <c r="E539">
        <v>2</v>
      </c>
      <c r="F539" t="s">
        <v>39</v>
      </c>
      <c r="G539" t="s">
        <v>56</v>
      </c>
      <c r="H539">
        <v>0.5</v>
      </c>
      <c r="K539">
        <f t="shared" si="9"/>
        <v>196</v>
      </c>
      <c r="L539">
        <v>15</v>
      </c>
      <c r="M539">
        <v>0</v>
      </c>
      <c r="N539" t="s">
        <v>69</v>
      </c>
      <c r="O539">
        <v>39</v>
      </c>
    </row>
    <row r="540" spans="1:17" x14ac:dyDescent="0.3">
      <c r="A540" s="2">
        <v>43557</v>
      </c>
      <c r="B540" t="s">
        <v>80</v>
      </c>
      <c r="C540">
        <v>2018</v>
      </c>
      <c r="D540" t="s">
        <v>67</v>
      </c>
      <c r="E540">
        <v>2</v>
      </c>
      <c r="F540" t="s">
        <v>39</v>
      </c>
      <c r="G540" t="s">
        <v>56</v>
      </c>
      <c r="H540">
        <v>0.5</v>
      </c>
      <c r="K540">
        <f t="shared" si="9"/>
        <v>196</v>
      </c>
      <c r="L540">
        <v>15</v>
      </c>
      <c r="M540">
        <v>0</v>
      </c>
      <c r="N540" t="s">
        <v>69</v>
      </c>
      <c r="O540">
        <v>50</v>
      </c>
    </row>
    <row r="541" spans="1:17" x14ac:dyDescent="0.3">
      <c r="A541" s="2">
        <v>43557</v>
      </c>
      <c r="B541" t="s">
        <v>80</v>
      </c>
      <c r="C541">
        <v>2018</v>
      </c>
      <c r="D541" t="s">
        <v>67</v>
      </c>
      <c r="E541">
        <v>3</v>
      </c>
      <c r="F541" t="s">
        <v>39</v>
      </c>
      <c r="G541" t="s">
        <v>57</v>
      </c>
      <c r="H541">
        <v>0.5</v>
      </c>
      <c r="K541">
        <v>56</v>
      </c>
      <c r="L541">
        <v>4</v>
      </c>
      <c r="M541">
        <v>0</v>
      </c>
      <c r="N541" t="s">
        <v>71</v>
      </c>
      <c r="O541">
        <v>54</v>
      </c>
      <c r="P541">
        <v>5057</v>
      </c>
      <c r="Q541">
        <v>1</v>
      </c>
    </row>
    <row r="542" spans="1:17" x14ac:dyDescent="0.3">
      <c r="A542" s="2">
        <v>43557</v>
      </c>
      <c r="B542" t="s">
        <v>80</v>
      </c>
      <c r="C542">
        <v>2018</v>
      </c>
      <c r="D542" t="s">
        <v>67</v>
      </c>
      <c r="E542">
        <v>3</v>
      </c>
      <c r="F542" t="s">
        <v>39</v>
      </c>
      <c r="G542" t="s">
        <v>57</v>
      </c>
      <c r="H542">
        <v>0.5</v>
      </c>
      <c r="K542">
        <v>56</v>
      </c>
      <c r="L542">
        <v>4</v>
      </c>
      <c r="M542">
        <v>0</v>
      </c>
      <c r="N542" t="s">
        <v>71</v>
      </c>
      <c r="O542">
        <v>28</v>
      </c>
    </row>
    <row r="543" spans="1:17" x14ac:dyDescent="0.3">
      <c r="A543" s="2">
        <v>43557</v>
      </c>
      <c r="B543" t="s">
        <v>80</v>
      </c>
      <c r="C543">
        <v>2018</v>
      </c>
      <c r="D543" t="s">
        <v>67</v>
      </c>
      <c r="E543">
        <v>3</v>
      </c>
      <c r="F543" t="s">
        <v>39</v>
      </c>
      <c r="G543" t="s">
        <v>57</v>
      </c>
      <c r="H543">
        <v>0.5</v>
      </c>
      <c r="K543">
        <v>56</v>
      </c>
      <c r="L543">
        <v>4</v>
      </c>
      <c r="M543">
        <v>0</v>
      </c>
      <c r="N543" t="s">
        <v>71</v>
      </c>
      <c r="O543">
        <v>24</v>
      </c>
    </row>
    <row r="544" spans="1:17" x14ac:dyDescent="0.3">
      <c r="A544" s="2">
        <v>43557</v>
      </c>
      <c r="B544" t="s">
        <v>80</v>
      </c>
      <c r="C544">
        <v>2018</v>
      </c>
      <c r="D544" t="s">
        <v>67</v>
      </c>
      <c r="E544">
        <v>3</v>
      </c>
      <c r="F544" t="s">
        <v>39</v>
      </c>
      <c r="G544" t="s">
        <v>57</v>
      </c>
      <c r="H544">
        <v>0.5</v>
      </c>
      <c r="K544">
        <v>56</v>
      </c>
      <c r="L544">
        <v>4</v>
      </c>
      <c r="M544">
        <v>0</v>
      </c>
      <c r="N544" t="s">
        <v>71</v>
      </c>
      <c r="O544">
        <v>30</v>
      </c>
    </row>
    <row r="545" spans="1:15" x14ac:dyDescent="0.3">
      <c r="A545" s="2">
        <v>43557</v>
      </c>
      <c r="B545" t="s">
        <v>80</v>
      </c>
      <c r="C545">
        <v>2018</v>
      </c>
      <c r="D545" t="s">
        <v>67</v>
      </c>
      <c r="E545">
        <v>3</v>
      </c>
      <c r="F545" t="s">
        <v>39</v>
      </c>
      <c r="G545" t="s">
        <v>57</v>
      </c>
      <c r="H545">
        <v>0.5</v>
      </c>
      <c r="K545">
        <v>56</v>
      </c>
      <c r="L545">
        <v>4</v>
      </c>
      <c r="M545">
        <v>0</v>
      </c>
      <c r="N545" t="s">
        <v>71</v>
      </c>
      <c r="O545">
        <v>35</v>
      </c>
    </row>
    <row r="546" spans="1:15" x14ac:dyDescent="0.3">
      <c r="A546" s="2">
        <v>43557</v>
      </c>
      <c r="B546" t="s">
        <v>80</v>
      </c>
      <c r="C546">
        <v>2018</v>
      </c>
      <c r="D546" t="s">
        <v>67</v>
      </c>
      <c r="E546">
        <v>3</v>
      </c>
      <c r="F546" t="s">
        <v>39</v>
      </c>
      <c r="G546" t="s">
        <v>57</v>
      </c>
      <c r="H546">
        <v>0.5</v>
      </c>
      <c r="K546">
        <v>56</v>
      </c>
      <c r="L546">
        <v>4</v>
      </c>
      <c r="M546">
        <v>0</v>
      </c>
      <c r="N546" t="s">
        <v>71</v>
      </c>
      <c r="O546">
        <v>22</v>
      </c>
    </row>
    <row r="547" spans="1:15" x14ac:dyDescent="0.3">
      <c r="A547" s="2">
        <v>43557</v>
      </c>
      <c r="B547" t="s">
        <v>80</v>
      </c>
      <c r="C547">
        <v>2018</v>
      </c>
      <c r="D547" t="s">
        <v>67</v>
      </c>
      <c r="E547">
        <v>3</v>
      </c>
      <c r="F547" t="s">
        <v>39</v>
      </c>
      <c r="G547" t="s">
        <v>57</v>
      </c>
      <c r="H547">
        <v>0.5</v>
      </c>
      <c r="K547">
        <v>56</v>
      </c>
      <c r="L547">
        <v>4</v>
      </c>
      <c r="M547">
        <v>0</v>
      </c>
      <c r="N547" t="s">
        <v>71</v>
      </c>
      <c r="O547">
        <v>28</v>
      </c>
    </row>
    <row r="548" spans="1:15" x14ac:dyDescent="0.3">
      <c r="A548" s="2">
        <v>43557</v>
      </c>
      <c r="B548" t="s">
        <v>80</v>
      </c>
      <c r="C548">
        <v>2018</v>
      </c>
      <c r="D548" t="s">
        <v>67</v>
      </c>
      <c r="E548">
        <v>3</v>
      </c>
      <c r="F548" t="s">
        <v>39</v>
      </c>
      <c r="G548" t="s">
        <v>57</v>
      </c>
      <c r="H548">
        <v>0.5</v>
      </c>
      <c r="K548">
        <v>56</v>
      </c>
      <c r="L548">
        <v>4</v>
      </c>
      <c r="M548">
        <v>0</v>
      </c>
      <c r="N548" t="s">
        <v>71</v>
      </c>
      <c r="O548">
        <v>36</v>
      </c>
    </row>
    <row r="549" spans="1:15" x14ac:dyDescent="0.3">
      <c r="A549" s="2">
        <v>43557</v>
      </c>
      <c r="B549" t="s">
        <v>80</v>
      </c>
      <c r="C549">
        <v>2018</v>
      </c>
      <c r="D549" t="s">
        <v>67</v>
      </c>
      <c r="E549">
        <v>3</v>
      </c>
      <c r="F549" t="s">
        <v>39</v>
      </c>
      <c r="G549" t="s">
        <v>57</v>
      </c>
      <c r="H549">
        <v>0.5</v>
      </c>
      <c r="K549">
        <v>56</v>
      </c>
      <c r="L549">
        <v>4</v>
      </c>
      <c r="M549">
        <v>0</v>
      </c>
      <c r="N549" t="s">
        <v>71</v>
      </c>
      <c r="O549">
        <v>25</v>
      </c>
    </row>
    <row r="550" spans="1:15" x14ac:dyDescent="0.3">
      <c r="A550" s="2">
        <v>43557</v>
      </c>
      <c r="B550" t="s">
        <v>80</v>
      </c>
      <c r="C550">
        <v>2018</v>
      </c>
      <c r="D550" t="s">
        <v>67</v>
      </c>
      <c r="E550">
        <v>3</v>
      </c>
      <c r="F550" t="s">
        <v>39</v>
      </c>
      <c r="G550" t="s">
        <v>57</v>
      </c>
      <c r="H550">
        <v>0.5</v>
      </c>
      <c r="K550">
        <v>56</v>
      </c>
      <c r="L550">
        <v>4</v>
      </c>
      <c r="M550">
        <v>0</v>
      </c>
      <c r="N550" t="s">
        <v>71</v>
      </c>
      <c r="O550">
        <v>26</v>
      </c>
    </row>
    <row r="551" spans="1:15" x14ac:dyDescent="0.3">
      <c r="A551" s="2">
        <v>43557</v>
      </c>
      <c r="B551" t="s">
        <v>80</v>
      </c>
      <c r="C551">
        <v>2018</v>
      </c>
      <c r="D551" t="s">
        <v>67</v>
      </c>
      <c r="E551">
        <v>3</v>
      </c>
      <c r="F551" t="s">
        <v>39</v>
      </c>
      <c r="G551" t="s">
        <v>57</v>
      </c>
      <c r="H551">
        <v>0.5</v>
      </c>
      <c r="K551">
        <v>56</v>
      </c>
      <c r="L551">
        <v>4</v>
      </c>
      <c r="M551">
        <v>0</v>
      </c>
      <c r="N551" t="s">
        <v>71</v>
      </c>
      <c r="O551">
        <v>24</v>
      </c>
    </row>
    <row r="552" spans="1:15" x14ac:dyDescent="0.3">
      <c r="A552" s="2">
        <v>43557</v>
      </c>
      <c r="B552" t="s">
        <v>80</v>
      </c>
      <c r="C552">
        <v>2018</v>
      </c>
      <c r="D552" t="s">
        <v>67</v>
      </c>
      <c r="E552">
        <v>3</v>
      </c>
      <c r="F552" t="s">
        <v>39</v>
      </c>
      <c r="G552" t="s">
        <v>57</v>
      </c>
      <c r="H552">
        <v>0.5</v>
      </c>
      <c r="K552">
        <v>56</v>
      </c>
      <c r="L552">
        <v>4</v>
      </c>
      <c r="M552">
        <v>0</v>
      </c>
      <c r="N552" t="s">
        <v>71</v>
      </c>
      <c r="O552">
        <v>17</v>
      </c>
    </row>
    <row r="553" spans="1:15" x14ac:dyDescent="0.3">
      <c r="A553" s="2">
        <v>43557</v>
      </c>
      <c r="B553" t="s">
        <v>80</v>
      </c>
      <c r="C553">
        <v>2018</v>
      </c>
      <c r="D553" t="s">
        <v>67</v>
      </c>
      <c r="E553">
        <v>3</v>
      </c>
      <c r="F553" t="s">
        <v>39</v>
      </c>
      <c r="G553" t="s">
        <v>57</v>
      </c>
      <c r="H553">
        <v>0.5</v>
      </c>
      <c r="K553">
        <v>56</v>
      </c>
      <c r="L553">
        <v>4</v>
      </c>
      <c r="M553">
        <v>0</v>
      </c>
      <c r="N553" t="s">
        <v>71</v>
      </c>
      <c r="O553">
        <v>29</v>
      </c>
    </row>
    <row r="554" spans="1:15" x14ac:dyDescent="0.3">
      <c r="A554" s="2">
        <v>43557</v>
      </c>
      <c r="B554" t="s">
        <v>80</v>
      </c>
      <c r="C554">
        <v>2018</v>
      </c>
      <c r="D554" t="s">
        <v>67</v>
      </c>
      <c r="E554">
        <v>3</v>
      </c>
      <c r="F554" t="s">
        <v>39</v>
      </c>
      <c r="G554" t="s">
        <v>57</v>
      </c>
      <c r="H554">
        <v>0.5</v>
      </c>
      <c r="K554">
        <v>56</v>
      </c>
      <c r="L554">
        <v>4</v>
      </c>
      <c r="M554">
        <v>0</v>
      </c>
      <c r="N554" t="s">
        <v>71</v>
      </c>
      <c r="O554">
        <v>24</v>
      </c>
    </row>
    <row r="555" spans="1:15" x14ac:dyDescent="0.3">
      <c r="A555" s="2">
        <v>43557</v>
      </c>
      <c r="B555" t="s">
        <v>80</v>
      </c>
      <c r="C555">
        <v>2018</v>
      </c>
      <c r="D555" t="s">
        <v>67</v>
      </c>
      <c r="E555">
        <v>3</v>
      </c>
      <c r="F555" t="s">
        <v>39</v>
      </c>
      <c r="G555" t="s">
        <v>57</v>
      </c>
      <c r="H555">
        <v>0.5</v>
      </c>
      <c r="K555">
        <v>56</v>
      </c>
      <c r="L555">
        <v>4</v>
      </c>
      <c r="M555">
        <v>0</v>
      </c>
      <c r="N555" t="s">
        <v>71</v>
      </c>
      <c r="O555">
        <v>32</v>
      </c>
    </row>
    <row r="556" spans="1:15" x14ac:dyDescent="0.3">
      <c r="A556" s="2">
        <v>43557</v>
      </c>
      <c r="B556" t="s">
        <v>80</v>
      </c>
      <c r="C556">
        <v>2018</v>
      </c>
      <c r="D556" t="s">
        <v>67</v>
      </c>
      <c r="E556">
        <v>3</v>
      </c>
      <c r="F556" t="s">
        <v>39</v>
      </c>
      <c r="G556" t="s">
        <v>57</v>
      </c>
      <c r="H556">
        <v>0.5</v>
      </c>
      <c r="K556">
        <v>56</v>
      </c>
      <c r="L556">
        <v>4</v>
      </c>
      <c r="M556">
        <v>0</v>
      </c>
      <c r="N556" t="s">
        <v>71</v>
      </c>
      <c r="O556">
        <v>29</v>
      </c>
    </row>
    <row r="557" spans="1:15" x14ac:dyDescent="0.3">
      <c r="A557" s="2">
        <v>43557</v>
      </c>
      <c r="B557" t="s">
        <v>80</v>
      </c>
      <c r="C557">
        <v>2018</v>
      </c>
      <c r="D557" t="s">
        <v>67</v>
      </c>
      <c r="E557">
        <v>3</v>
      </c>
      <c r="F557" t="s">
        <v>39</v>
      </c>
      <c r="G557" t="s">
        <v>57</v>
      </c>
      <c r="H557">
        <v>0.5</v>
      </c>
      <c r="K557">
        <v>56</v>
      </c>
      <c r="L557">
        <v>4</v>
      </c>
      <c r="M557">
        <v>0</v>
      </c>
      <c r="N557" t="s">
        <v>71</v>
      </c>
      <c r="O557">
        <v>23</v>
      </c>
    </row>
    <row r="558" spans="1:15" x14ac:dyDescent="0.3">
      <c r="A558" s="2">
        <v>43557</v>
      </c>
      <c r="B558" t="s">
        <v>80</v>
      </c>
      <c r="C558">
        <v>2018</v>
      </c>
      <c r="D558" t="s">
        <v>67</v>
      </c>
      <c r="E558">
        <v>3</v>
      </c>
      <c r="F558" t="s">
        <v>39</v>
      </c>
      <c r="G558" t="s">
        <v>57</v>
      </c>
      <c r="H558">
        <v>0.5</v>
      </c>
      <c r="K558">
        <v>56</v>
      </c>
      <c r="L558">
        <v>4</v>
      </c>
      <c r="M558">
        <v>0</v>
      </c>
      <c r="N558" t="s">
        <v>71</v>
      </c>
      <c r="O558">
        <v>21</v>
      </c>
    </row>
    <row r="559" spans="1:15" x14ac:dyDescent="0.3">
      <c r="A559" s="2">
        <v>43557</v>
      </c>
      <c r="B559" t="s">
        <v>80</v>
      </c>
      <c r="C559">
        <v>2018</v>
      </c>
      <c r="D559" t="s">
        <v>67</v>
      </c>
      <c r="E559">
        <v>3</v>
      </c>
      <c r="F559" t="s">
        <v>39</v>
      </c>
      <c r="G559" t="s">
        <v>57</v>
      </c>
      <c r="H559">
        <v>0.5</v>
      </c>
      <c r="K559">
        <v>56</v>
      </c>
      <c r="L559">
        <v>4</v>
      </c>
      <c r="M559">
        <v>0</v>
      </c>
      <c r="N559" t="s">
        <v>71</v>
      </c>
      <c r="O559">
        <v>22</v>
      </c>
    </row>
    <row r="560" spans="1:15" x14ac:dyDescent="0.3">
      <c r="A560" s="2">
        <v>43557</v>
      </c>
      <c r="B560" t="s">
        <v>80</v>
      </c>
      <c r="C560">
        <v>2018</v>
      </c>
      <c r="D560" t="s">
        <v>67</v>
      </c>
      <c r="E560">
        <v>3</v>
      </c>
      <c r="F560" t="s">
        <v>39</v>
      </c>
      <c r="G560" t="s">
        <v>57</v>
      </c>
      <c r="H560">
        <v>0.5</v>
      </c>
      <c r="K560">
        <v>56</v>
      </c>
      <c r="L560">
        <v>4</v>
      </c>
      <c r="M560">
        <v>0</v>
      </c>
      <c r="N560" t="s">
        <v>71</v>
      </c>
      <c r="O560">
        <v>28</v>
      </c>
    </row>
    <row r="561" spans="1:17" x14ac:dyDescent="0.3">
      <c r="A561" s="2">
        <v>43557</v>
      </c>
      <c r="B561" t="s">
        <v>80</v>
      </c>
      <c r="C561">
        <v>2018</v>
      </c>
      <c r="D561" t="s">
        <v>67</v>
      </c>
      <c r="E561">
        <v>3</v>
      </c>
      <c r="F561" t="s">
        <v>39</v>
      </c>
      <c r="G561" t="s">
        <v>57</v>
      </c>
      <c r="H561">
        <v>0.5</v>
      </c>
      <c r="K561">
        <v>56</v>
      </c>
      <c r="L561">
        <v>4</v>
      </c>
      <c r="M561">
        <v>0</v>
      </c>
      <c r="N561" t="s">
        <v>71</v>
      </c>
      <c r="O561">
        <v>18</v>
      </c>
    </row>
    <row r="562" spans="1:17" x14ac:dyDescent="0.3">
      <c r="A562" s="2">
        <v>43557</v>
      </c>
      <c r="B562" t="s">
        <v>80</v>
      </c>
      <c r="C562">
        <v>2018</v>
      </c>
      <c r="D562" t="s">
        <v>67</v>
      </c>
      <c r="E562">
        <v>3</v>
      </c>
      <c r="F562" t="s">
        <v>39</v>
      </c>
      <c r="G562" t="s">
        <v>57</v>
      </c>
      <c r="H562">
        <v>0.5</v>
      </c>
      <c r="K562">
        <v>56</v>
      </c>
      <c r="L562">
        <v>4</v>
      </c>
      <c r="M562">
        <v>0</v>
      </c>
      <c r="N562" t="s">
        <v>71</v>
      </c>
      <c r="O562">
        <v>22</v>
      </c>
    </row>
    <row r="563" spans="1:17" x14ac:dyDescent="0.3">
      <c r="A563" s="2">
        <v>43557</v>
      </c>
      <c r="B563" t="s">
        <v>80</v>
      </c>
      <c r="C563">
        <v>2018</v>
      </c>
      <c r="D563" t="s">
        <v>67</v>
      </c>
      <c r="E563">
        <v>3</v>
      </c>
      <c r="F563" t="s">
        <v>39</v>
      </c>
      <c r="G563" t="s">
        <v>57</v>
      </c>
      <c r="H563">
        <v>0.5</v>
      </c>
      <c r="K563">
        <v>56</v>
      </c>
      <c r="L563">
        <v>4</v>
      </c>
      <c r="M563">
        <v>0</v>
      </c>
      <c r="N563" t="s">
        <v>71</v>
      </c>
      <c r="O563">
        <v>22</v>
      </c>
    </row>
    <row r="564" spans="1:17" x14ac:dyDescent="0.3">
      <c r="A564" s="2">
        <v>43557</v>
      </c>
      <c r="B564" t="s">
        <v>80</v>
      </c>
      <c r="C564">
        <v>2018</v>
      </c>
      <c r="D564" t="s">
        <v>67</v>
      </c>
      <c r="E564">
        <v>3</v>
      </c>
      <c r="F564" t="s">
        <v>39</v>
      </c>
      <c r="G564" t="s">
        <v>57</v>
      </c>
      <c r="H564">
        <v>0.5</v>
      </c>
      <c r="K564">
        <v>56</v>
      </c>
      <c r="L564">
        <v>4</v>
      </c>
      <c r="M564">
        <v>0</v>
      </c>
      <c r="N564" t="s">
        <v>71</v>
      </c>
      <c r="O564">
        <v>14</v>
      </c>
    </row>
    <row r="565" spans="1:17" x14ac:dyDescent="0.3">
      <c r="A565" s="2">
        <v>43557</v>
      </c>
      <c r="B565" t="s">
        <v>80</v>
      </c>
      <c r="C565">
        <v>2018</v>
      </c>
      <c r="D565" t="s">
        <v>67</v>
      </c>
      <c r="E565">
        <v>3</v>
      </c>
      <c r="F565" t="s">
        <v>39</v>
      </c>
      <c r="G565" t="s">
        <v>57</v>
      </c>
      <c r="H565">
        <v>0.5</v>
      </c>
      <c r="K565">
        <v>56</v>
      </c>
      <c r="L565">
        <v>4</v>
      </c>
      <c r="M565">
        <v>0</v>
      </c>
      <c r="N565" t="s">
        <v>71</v>
      </c>
      <c r="O565">
        <v>25</v>
      </c>
    </row>
    <row r="566" spans="1:17" x14ac:dyDescent="0.3">
      <c r="A566" s="2">
        <v>43557</v>
      </c>
      <c r="B566" t="s">
        <v>80</v>
      </c>
      <c r="C566">
        <v>2018</v>
      </c>
      <c r="D566" t="s">
        <v>67</v>
      </c>
      <c r="E566">
        <v>4</v>
      </c>
      <c r="F566" t="s">
        <v>39</v>
      </c>
      <c r="G566" t="s">
        <v>72</v>
      </c>
      <c r="H566">
        <v>0.5</v>
      </c>
      <c r="K566">
        <f>187+154</f>
        <v>341</v>
      </c>
      <c r="L566">
        <v>11</v>
      </c>
      <c r="M566">
        <v>0</v>
      </c>
      <c r="N566" t="s">
        <v>73</v>
      </c>
      <c r="O566">
        <v>48</v>
      </c>
      <c r="P566">
        <v>4659</v>
      </c>
      <c r="Q566">
        <v>2</v>
      </c>
    </row>
    <row r="567" spans="1:17" x14ac:dyDescent="0.3">
      <c r="A567" s="2">
        <v>43557</v>
      </c>
      <c r="B567" t="s">
        <v>80</v>
      </c>
      <c r="C567">
        <v>2018</v>
      </c>
      <c r="D567" t="s">
        <v>67</v>
      </c>
      <c r="E567">
        <v>4</v>
      </c>
      <c r="F567" t="s">
        <v>39</v>
      </c>
      <c r="G567" t="s">
        <v>72</v>
      </c>
      <c r="H567">
        <v>0.5</v>
      </c>
      <c r="K567">
        <f t="shared" ref="K567:K590" si="10">187+154</f>
        <v>341</v>
      </c>
      <c r="L567">
        <v>11</v>
      </c>
      <c r="M567">
        <v>0</v>
      </c>
      <c r="N567" t="s">
        <v>73</v>
      </c>
      <c r="O567">
        <v>25</v>
      </c>
    </row>
    <row r="568" spans="1:17" x14ac:dyDescent="0.3">
      <c r="A568" s="2">
        <v>43557</v>
      </c>
      <c r="B568" t="s">
        <v>80</v>
      </c>
      <c r="C568">
        <v>2018</v>
      </c>
      <c r="D568" t="s">
        <v>67</v>
      </c>
      <c r="E568">
        <v>4</v>
      </c>
      <c r="F568" t="s">
        <v>39</v>
      </c>
      <c r="G568" t="s">
        <v>72</v>
      </c>
      <c r="H568">
        <v>0.5</v>
      </c>
      <c r="K568">
        <f t="shared" si="10"/>
        <v>341</v>
      </c>
      <c r="L568">
        <v>11</v>
      </c>
      <c r="M568">
        <v>0</v>
      </c>
      <c r="N568" t="s">
        <v>73</v>
      </c>
      <c r="O568">
        <v>38</v>
      </c>
    </row>
    <row r="569" spans="1:17" x14ac:dyDescent="0.3">
      <c r="A569" s="2">
        <v>43557</v>
      </c>
      <c r="B569" t="s">
        <v>80</v>
      </c>
      <c r="C569">
        <v>2018</v>
      </c>
      <c r="D569" t="s">
        <v>67</v>
      </c>
      <c r="E569">
        <v>4</v>
      </c>
      <c r="F569" t="s">
        <v>39</v>
      </c>
      <c r="G569" t="s">
        <v>72</v>
      </c>
      <c r="H569">
        <v>0.5</v>
      </c>
      <c r="K569">
        <f t="shared" si="10"/>
        <v>341</v>
      </c>
      <c r="L569">
        <v>11</v>
      </c>
      <c r="M569">
        <v>0</v>
      </c>
      <c r="N569" t="s">
        <v>73</v>
      </c>
      <c r="O569">
        <v>22</v>
      </c>
    </row>
    <row r="570" spans="1:17" x14ac:dyDescent="0.3">
      <c r="A570" s="2">
        <v>43557</v>
      </c>
      <c r="B570" t="s">
        <v>80</v>
      </c>
      <c r="C570">
        <v>2018</v>
      </c>
      <c r="D570" t="s">
        <v>67</v>
      </c>
      <c r="E570">
        <v>4</v>
      </c>
      <c r="F570" t="s">
        <v>39</v>
      </c>
      <c r="G570" t="s">
        <v>72</v>
      </c>
      <c r="H570">
        <v>0.5</v>
      </c>
      <c r="K570">
        <f t="shared" si="10"/>
        <v>341</v>
      </c>
      <c r="L570">
        <v>11</v>
      </c>
      <c r="M570">
        <v>0</v>
      </c>
      <c r="N570" t="s">
        <v>73</v>
      </c>
      <c r="O570">
        <v>29</v>
      </c>
    </row>
    <row r="571" spans="1:17" x14ac:dyDescent="0.3">
      <c r="A571" s="2">
        <v>43557</v>
      </c>
      <c r="B571" t="s">
        <v>80</v>
      </c>
      <c r="C571">
        <v>2018</v>
      </c>
      <c r="D571" t="s">
        <v>67</v>
      </c>
      <c r="E571">
        <v>4</v>
      </c>
      <c r="F571" t="s">
        <v>39</v>
      </c>
      <c r="G571" t="s">
        <v>72</v>
      </c>
      <c r="H571">
        <v>0.5</v>
      </c>
      <c r="K571">
        <f t="shared" si="10"/>
        <v>341</v>
      </c>
      <c r="L571">
        <v>11</v>
      </c>
      <c r="M571">
        <v>0</v>
      </c>
      <c r="N571" t="s">
        <v>73</v>
      </c>
      <c r="O571">
        <v>37</v>
      </c>
    </row>
    <row r="572" spans="1:17" x14ac:dyDescent="0.3">
      <c r="A572" s="2">
        <v>43557</v>
      </c>
      <c r="B572" t="s">
        <v>80</v>
      </c>
      <c r="C572">
        <v>2018</v>
      </c>
      <c r="D572" t="s">
        <v>67</v>
      </c>
      <c r="E572">
        <v>4</v>
      </c>
      <c r="F572" t="s">
        <v>39</v>
      </c>
      <c r="G572" t="s">
        <v>72</v>
      </c>
      <c r="H572">
        <v>0.5</v>
      </c>
      <c r="K572">
        <f t="shared" si="10"/>
        <v>341</v>
      </c>
      <c r="L572">
        <v>11</v>
      </c>
      <c r="M572">
        <v>0</v>
      </c>
      <c r="N572" t="s">
        <v>73</v>
      </c>
      <c r="O572">
        <v>53</v>
      </c>
    </row>
    <row r="573" spans="1:17" x14ac:dyDescent="0.3">
      <c r="A573" s="2">
        <v>43557</v>
      </c>
      <c r="B573" t="s">
        <v>80</v>
      </c>
      <c r="C573">
        <v>2018</v>
      </c>
      <c r="D573" t="s">
        <v>67</v>
      </c>
      <c r="E573">
        <v>4</v>
      </c>
      <c r="F573" t="s">
        <v>39</v>
      </c>
      <c r="G573" t="s">
        <v>72</v>
      </c>
      <c r="H573">
        <v>0.5</v>
      </c>
      <c r="K573">
        <f t="shared" si="10"/>
        <v>341</v>
      </c>
      <c r="L573">
        <v>11</v>
      </c>
      <c r="M573">
        <v>0</v>
      </c>
      <c r="N573" t="s">
        <v>73</v>
      </c>
      <c r="O573">
        <v>31</v>
      </c>
    </row>
    <row r="574" spans="1:17" x14ac:dyDescent="0.3">
      <c r="A574" s="2">
        <v>43557</v>
      </c>
      <c r="B574" t="s">
        <v>80</v>
      </c>
      <c r="C574">
        <v>2018</v>
      </c>
      <c r="D574" t="s">
        <v>67</v>
      </c>
      <c r="E574">
        <v>4</v>
      </c>
      <c r="F574" t="s">
        <v>39</v>
      </c>
      <c r="G574" t="s">
        <v>72</v>
      </c>
      <c r="H574">
        <v>0.5</v>
      </c>
      <c r="K574">
        <f t="shared" si="10"/>
        <v>341</v>
      </c>
      <c r="L574">
        <v>11</v>
      </c>
      <c r="M574">
        <v>0</v>
      </c>
      <c r="N574" t="s">
        <v>73</v>
      </c>
      <c r="O574">
        <v>25</v>
      </c>
    </row>
    <row r="575" spans="1:17" x14ac:dyDescent="0.3">
      <c r="A575" s="2">
        <v>43557</v>
      </c>
      <c r="B575" t="s">
        <v>80</v>
      </c>
      <c r="C575">
        <v>2018</v>
      </c>
      <c r="D575" t="s">
        <v>67</v>
      </c>
      <c r="E575">
        <v>4</v>
      </c>
      <c r="F575" t="s">
        <v>39</v>
      </c>
      <c r="G575" t="s">
        <v>72</v>
      </c>
      <c r="H575">
        <v>0.5</v>
      </c>
      <c r="K575">
        <f t="shared" si="10"/>
        <v>341</v>
      </c>
      <c r="L575">
        <v>11</v>
      </c>
      <c r="M575">
        <v>0</v>
      </c>
      <c r="N575" t="s">
        <v>73</v>
      </c>
      <c r="O575">
        <v>38</v>
      </c>
    </row>
    <row r="576" spans="1:17" x14ac:dyDescent="0.3">
      <c r="A576" s="2">
        <v>43557</v>
      </c>
      <c r="B576" t="s">
        <v>80</v>
      </c>
      <c r="C576">
        <v>2018</v>
      </c>
      <c r="D576" t="s">
        <v>67</v>
      </c>
      <c r="E576">
        <v>4</v>
      </c>
      <c r="F576" t="s">
        <v>39</v>
      </c>
      <c r="G576" t="s">
        <v>72</v>
      </c>
      <c r="H576">
        <v>0.5</v>
      </c>
      <c r="K576">
        <f t="shared" si="10"/>
        <v>341</v>
      </c>
      <c r="L576">
        <v>11</v>
      </c>
      <c r="M576">
        <v>0</v>
      </c>
      <c r="N576" t="s">
        <v>73</v>
      </c>
      <c r="O576">
        <v>22</v>
      </c>
    </row>
    <row r="577" spans="1:17" x14ac:dyDescent="0.3">
      <c r="A577" s="2">
        <v>43557</v>
      </c>
      <c r="B577" t="s">
        <v>80</v>
      </c>
      <c r="C577">
        <v>2018</v>
      </c>
      <c r="D577" t="s">
        <v>67</v>
      </c>
      <c r="E577">
        <v>4</v>
      </c>
      <c r="F577" t="s">
        <v>39</v>
      </c>
      <c r="G577" t="s">
        <v>72</v>
      </c>
      <c r="H577">
        <v>0.5</v>
      </c>
      <c r="K577">
        <f t="shared" si="10"/>
        <v>341</v>
      </c>
      <c r="L577">
        <v>11</v>
      </c>
      <c r="M577">
        <v>0</v>
      </c>
      <c r="N577" t="s">
        <v>73</v>
      </c>
      <c r="O577">
        <v>36</v>
      </c>
    </row>
    <row r="578" spans="1:17" x14ac:dyDescent="0.3">
      <c r="A578" s="2">
        <v>43557</v>
      </c>
      <c r="B578" t="s">
        <v>80</v>
      </c>
      <c r="C578">
        <v>2018</v>
      </c>
      <c r="D578" t="s">
        <v>67</v>
      </c>
      <c r="E578">
        <v>4</v>
      </c>
      <c r="F578" t="s">
        <v>39</v>
      </c>
      <c r="G578" t="s">
        <v>72</v>
      </c>
      <c r="H578">
        <v>0.5</v>
      </c>
      <c r="K578">
        <f t="shared" si="10"/>
        <v>341</v>
      </c>
      <c r="L578">
        <v>11</v>
      </c>
      <c r="M578">
        <v>0</v>
      </c>
      <c r="N578" t="s">
        <v>73</v>
      </c>
      <c r="O578">
        <v>35</v>
      </c>
    </row>
    <row r="579" spans="1:17" x14ac:dyDescent="0.3">
      <c r="A579" s="2">
        <v>43557</v>
      </c>
      <c r="B579" t="s">
        <v>80</v>
      </c>
      <c r="C579">
        <v>2018</v>
      </c>
      <c r="D579" t="s">
        <v>67</v>
      </c>
      <c r="E579">
        <v>4</v>
      </c>
      <c r="F579" t="s">
        <v>39</v>
      </c>
      <c r="G579" t="s">
        <v>72</v>
      </c>
      <c r="H579">
        <v>0.5</v>
      </c>
      <c r="K579">
        <f t="shared" si="10"/>
        <v>341</v>
      </c>
      <c r="L579">
        <v>11</v>
      </c>
      <c r="M579">
        <v>0</v>
      </c>
      <c r="N579" t="s">
        <v>73</v>
      </c>
      <c r="O579">
        <v>46</v>
      </c>
    </row>
    <row r="580" spans="1:17" x14ac:dyDescent="0.3">
      <c r="A580" s="2">
        <v>43557</v>
      </c>
      <c r="B580" t="s">
        <v>80</v>
      </c>
      <c r="C580">
        <v>2018</v>
      </c>
      <c r="D580" t="s">
        <v>67</v>
      </c>
      <c r="E580">
        <v>4</v>
      </c>
      <c r="F580" t="s">
        <v>39</v>
      </c>
      <c r="G580" t="s">
        <v>72</v>
      </c>
      <c r="H580">
        <v>0.5</v>
      </c>
      <c r="K580">
        <f t="shared" si="10"/>
        <v>341</v>
      </c>
      <c r="L580">
        <v>11</v>
      </c>
      <c r="M580">
        <v>0</v>
      </c>
      <c r="N580" t="s">
        <v>73</v>
      </c>
      <c r="O580">
        <v>30</v>
      </c>
    </row>
    <row r="581" spans="1:17" x14ac:dyDescent="0.3">
      <c r="A581" s="2">
        <v>43557</v>
      </c>
      <c r="B581" t="s">
        <v>80</v>
      </c>
      <c r="C581">
        <v>2018</v>
      </c>
      <c r="D581" t="s">
        <v>67</v>
      </c>
      <c r="E581">
        <v>4</v>
      </c>
      <c r="F581" t="s">
        <v>39</v>
      </c>
      <c r="G581" t="s">
        <v>72</v>
      </c>
      <c r="H581">
        <v>0.5</v>
      </c>
      <c r="K581">
        <f t="shared" si="10"/>
        <v>341</v>
      </c>
      <c r="L581">
        <v>11</v>
      </c>
      <c r="M581">
        <v>0</v>
      </c>
      <c r="N581" t="s">
        <v>73</v>
      </c>
      <c r="O581">
        <v>56</v>
      </c>
    </row>
    <row r="582" spans="1:17" x14ac:dyDescent="0.3">
      <c r="A582" s="2">
        <v>43557</v>
      </c>
      <c r="B582" t="s">
        <v>80</v>
      </c>
      <c r="C582">
        <v>2018</v>
      </c>
      <c r="D582" t="s">
        <v>67</v>
      </c>
      <c r="E582">
        <v>4</v>
      </c>
      <c r="F582" t="s">
        <v>39</v>
      </c>
      <c r="G582" t="s">
        <v>72</v>
      </c>
      <c r="H582">
        <v>0.5</v>
      </c>
      <c r="K582">
        <f t="shared" si="10"/>
        <v>341</v>
      </c>
      <c r="L582">
        <v>11</v>
      </c>
      <c r="M582">
        <v>0</v>
      </c>
      <c r="N582" t="s">
        <v>73</v>
      </c>
      <c r="O582">
        <v>42</v>
      </c>
    </row>
    <row r="583" spans="1:17" x14ac:dyDescent="0.3">
      <c r="A583" s="2">
        <v>43557</v>
      </c>
      <c r="B583" t="s">
        <v>80</v>
      </c>
      <c r="C583">
        <v>2018</v>
      </c>
      <c r="D583" t="s">
        <v>67</v>
      </c>
      <c r="E583">
        <v>4</v>
      </c>
      <c r="F583" t="s">
        <v>39</v>
      </c>
      <c r="G583" t="s">
        <v>72</v>
      </c>
      <c r="H583">
        <v>0.5</v>
      </c>
      <c r="K583">
        <f t="shared" si="10"/>
        <v>341</v>
      </c>
      <c r="L583">
        <v>11</v>
      </c>
      <c r="M583">
        <v>0</v>
      </c>
      <c r="N583" t="s">
        <v>73</v>
      </c>
      <c r="O583">
        <v>40</v>
      </c>
    </row>
    <row r="584" spans="1:17" x14ac:dyDescent="0.3">
      <c r="A584" s="2">
        <v>43557</v>
      </c>
      <c r="B584" t="s">
        <v>80</v>
      </c>
      <c r="C584">
        <v>2018</v>
      </c>
      <c r="D584" t="s">
        <v>67</v>
      </c>
      <c r="E584">
        <v>4</v>
      </c>
      <c r="F584" t="s">
        <v>39</v>
      </c>
      <c r="G584" t="s">
        <v>72</v>
      </c>
      <c r="H584">
        <v>0.5</v>
      </c>
      <c r="K584">
        <f t="shared" si="10"/>
        <v>341</v>
      </c>
      <c r="L584">
        <v>11</v>
      </c>
      <c r="M584">
        <v>0</v>
      </c>
      <c r="N584" t="s">
        <v>73</v>
      </c>
      <c r="O584">
        <v>36</v>
      </c>
    </row>
    <row r="585" spans="1:17" x14ac:dyDescent="0.3">
      <c r="A585" s="2">
        <v>43557</v>
      </c>
      <c r="B585" t="s">
        <v>80</v>
      </c>
      <c r="C585">
        <v>2018</v>
      </c>
      <c r="D585" t="s">
        <v>67</v>
      </c>
      <c r="E585">
        <v>4</v>
      </c>
      <c r="F585" t="s">
        <v>39</v>
      </c>
      <c r="G585" t="s">
        <v>72</v>
      </c>
      <c r="H585">
        <v>0.5</v>
      </c>
      <c r="K585">
        <f t="shared" si="10"/>
        <v>341</v>
      </c>
      <c r="L585">
        <v>11</v>
      </c>
      <c r="M585">
        <v>0</v>
      </c>
      <c r="N585" t="s">
        <v>73</v>
      </c>
      <c r="O585">
        <v>46</v>
      </c>
    </row>
    <row r="586" spans="1:17" x14ac:dyDescent="0.3">
      <c r="A586" s="2">
        <v>43557</v>
      </c>
      <c r="B586" t="s">
        <v>80</v>
      </c>
      <c r="C586">
        <v>2018</v>
      </c>
      <c r="D586" t="s">
        <v>67</v>
      </c>
      <c r="E586">
        <v>4</v>
      </c>
      <c r="F586" t="s">
        <v>39</v>
      </c>
      <c r="G586" t="s">
        <v>72</v>
      </c>
      <c r="H586">
        <v>0.5</v>
      </c>
      <c r="K586">
        <f t="shared" si="10"/>
        <v>341</v>
      </c>
      <c r="L586">
        <v>11</v>
      </c>
      <c r="M586">
        <v>0</v>
      </c>
      <c r="N586" t="s">
        <v>73</v>
      </c>
      <c r="O586">
        <v>48</v>
      </c>
    </row>
    <row r="587" spans="1:17" x14ac:dyDescent="0.3">
      <c r="A587" s="2">
        <v>43557</v>
      </c>
      <c r="B587" t="s">
        <v>80</v>
      </c>
      <c r="C587">
        <v>2018</v>
      </c>
      <c r="D587" t="s">
        <v>67</v>
      </c>
      <c r="E587">
        <v>4</v>
      </c>
      <c r="F587" t="s">
        <v>39</v>
      </c>
      <c r="G587" t="s">
        <v>72</v>
      </c>
      <c r="H587">
        <v>0.5</v>
      </c>
      <c r="K587">
        <f t="shared" si="10"/>
        <v>341</v>
      </c>
      <c r="L587">
        <v>11</v>
      </c>
      <c r="M587">
        <v>0</v>
      </c>
      <c r="N587" t="s">
        <v>73</v>
      </c>
      <c r="O587">
        <v>45</v>
      </c>
    </row>
    <row r="588" spans="1:17" x14ac:dyDescent="0.3">
      <c r="A588" s="2">
        <v>43557</v>
      </c>
      <c r="B588" t="s">
        <v>80</v>
      </c>
      <c r="C588">
        <v>2018</v>
      </c>
      <c r="D588" t="s">
        <v>67</v>
      </c>
      <c r="E588">
        <v>4</v>
      </c>
      <c r="F588" t="s">
        <v>39</v>
      </c>
      <c r="G588" t="s">
        <v>72</v>
      </c>
      <c r="H588">
        <v>0.5</v>
      </c>
      <c r="K588">
        <f t="shared" si="10"/>
        <v>341</v>
      </c>
      <c r="L588">
        <v>11</v>
      </c>
      <c r="M588">
        <v>0</v>
      </c>
      <c r="N588" t="s">
        <v>73</v>
      </c>
      <c r="O588">
        <v>29</v>
      </c>
    </row>
    <row r="589" spans="1:17" x14ac:dyDescent="0.3">
      <c r="A589" s="2">
        <v>43557</v>
      </c>
      <c r="B589" t="s">
        <v>80</v>
      </c>
      <c r="C589">
        <v>2018</v>
      </c>
      <c r="D589" t="s">
        <v>67</v>
      </c>
      <c r="E589">
        <v>4</v>
      </c>
      <c r="F589" t="s">
        <v>39</v>
      </c>
      <c r="G589" t="s">
        <v>72</v>
      </c>
      <c r="H589">
        <v>0.5</v>
      </c>
      <c r="K589">
        <f t="shared" si="10"/>
        <v>341</v>
      </c>
      <c r="L589">
        <v>11</v>
      </c>
      <c r="M589">
        <v>0</v>
      </c>
      <c r="N589" t="s">
        <v>73</v>
      </c>
      <c r="O589">
        <v>27</v>
      </c>
    </row>
    <row r="590" spans="1:17" x14ac:dyDescent="0.3">
      <c r="A590" s="2">
        <v>43557</v>
      </c>
      <c r="B590" t="s">
        <v>80</v>
      </c>
      <c r="C590">
        <v>2018</v>
      </c>
      <c r="D590" t="s">
        <v>67</v>
      </c>
      <c r="E590">
        <v>4</v>
      </c>
      <c r="F590" t="s">
        <v>39</v>
      </c>
      <c r="G590" t="s">
        <v>72</v>
      </c>
      <c r="H590">
        <v>0.5</v>
      </c>
      <c r="K590">
        <f t="shared" si="10"/>
        <v>341</v>
      </c>
      <c r="L590">
        <v>11</v>
      </c>
      <c r="M590">
        <v>0</v>
      </c>
      <c r="N590" t="s">
        <v>73</v>
      </c>
      <c r="O590">
        <v>31</v>
      </c>
    </row>
    <row r="591" spans="1:17" x14ac:dyDescent="0.3">
      <c r="A591" s="2">
        <v>43557</v>
      </c>
      <c r="B591" t="s">
        <v>80</v>
      </c>
      <c r="C591">
        <v>2018</v>
      </c>
      <c r="D591" t="s">
        <v>67</v>
      </c>
      <c r="E591">
        <v>5</v>
      </c>
      <c r="F591" t="s">
        <v>39</v>
      </c>
      <c r="G591" t="s">
        <v>56</v>
      </c>
      <c r="H591">
        <v>0.5</v>
      </c>
      <c r="K591">
        <v>116</v>
      </c>
      <c r="L591">
        <v>29</v>
      </c>
      <c r="M591">
        <v>0</v>
      </c>
      <c r="N591" t="s">
        <v>74</v>
      </c>
      <c r="O591">
        <v>58</v>
      </c>
      <c r="P591">
        <v>5060</v>
      </c>
      <c r="Q591">
        <v>1</v>
      </c>
    </row>
    <row r="592" spans="1:17" x14ac:dyDescent="0.3">
      <c r="A592" s="2">
        <v>43557</v>
      </c>
      <c r="B592" t="s">
        <v>80</v>
      </c>
      <c r="C592">
        <v>2018</v>
      </c>
      <c r="D592" t="s">
        <v>67</v>
      </c>
      <c r="E592">
        <v>5</v>
      </c>
      <c r="F592" t="s">
        <v>39</v>
      </c>
      <c r="G592" t="s">
        <v>56</v>
      </c>
      <c r="H592">
        <v>0.5</v>
      </c>
      <c r="K592">
        <v>116</v>
      </c>
      <c r="L592">
        <v>29</v>
      </c>
      <c r="M592">
        <v>0</v>
      </c>
      <c r="N592" t="s">
        <v>74</v>
      </c>
      <c r="O592">
        <v>61</v>
      </c>
    </row>
    <row r="593" spans="1:15" x14ac:dyDescent="0.3">
      <c r="A593" s="2">
        <v>43557</v>
      </c>
      <c r="B593" t="s">
        <v>80</v>
      </c>
      <c r="C593">
        <v>2018</v>
      </c>
      <c r="D593" t="s">
        <v>67</v>
      </c>
      <c r="E593">
        <v>5</v>
      </c>
      <c r="F593" t="s">
        <v>39</v>
      </c>
      <c r="G593" t="s">
        <v>56</v>
      </c>
      <c r="H593">
        <v>0.5</v>
      </c>
      <c r="K593">
        <v>116</v>
      </c>
      <c r="L593">
        <v>29</v>
      </c>
      <c r="M593">
        <v>0</v>
      </c>
      <c r="N593" t="s">
        <v>74</v>
      </c>
      <c r="O593">
        <v>34</v>
      </c>
    </row>
    <row r="594" spans="1:15" x14ac:dyDescent="0.3">
      <c r="A594" s="2">
        <v>43557</v>
      </c>
      <c r="B594" t="s">
        <v>80</v>
      </c>
      <c r="C594">
        <v>2018</v>
      </c>
      <c r="D594" t="s">
        <v>67</v>
      </c>
      <c r="E594">
        <v>5</v>
      </c>
      <c r="F594" t="s">
        <v>39</v>
      </c>
      <c r="G594" t="s">
        <v>56</v>
      </c>
      <c r="H594">
        <v>0.5</v>
      </c>
      <c r="K594">
        <v>116</v>
      </c>
      <c r="L594">
        <v>29</v>
      </c>
      <c r="M594">
        <v>0</v>
      </c>
      <c r="N594" t="s">
        <v>74</v>
      </c>
      <c r="O594">
        <v>49</v>
      </c>
    </row>
    <row r="595" spans="1:15" x14ac:dyDescent="0.3">
      <c r="A595" s="2">
        <v>43557</v>
      </c>
      <c r="B595" t="s">
        <v>80</v>
      </c>
      <c r="C595">
        <v>2018</v>
      </c>
      <c r="D595" t="s">
        <v>67</v>
      </c>
      <c r="E595">
        <v>5</v>
      </c>
      <c r="F595" t="s">
        <v>39</v>
      </c>
      <c r="G595" t="s">
        <v>56</v>
      </c>
      <c r="H595">
        <v>0.5</v>
      </c>
      <c r="K595">
        <v>116</v>
      </c>
      <c r="L595">
        <v>29</v>
      </c>
      <c r="M595">
        <v>0</v>
      </c>
      <c r="N595" t="s">
        <v>74</v>
      </c>
      <c r="O595">
        <v>66</v>
      </c>
    </row>
    <row r="596" spans="1:15" x14ac:dyDescent="0.3">
      <c r="A596" s="2">
        <v>43557</v>
      </c>
      <c r="B596" t="s">
        <v>80</v>
      </c>
      <c r="C596">
        <v>2018</v>
      </c>
      <c r="D596" t="s">
        <v>67</v>
      </c>
      <c r="E596">
        <v>5</v>
      </c>
      <c r="F596" t="s">
        <v>39</v>
      </c>
      <c r="G596" t="s">
        <v>56</v>
      </c>
      <c r="H596">
        <v>0.5</v>
      </c>
      <c r="K596">
        <v>116</v>
      </c>
      <c r="L596">
        <v>29</v>
      </c>
      <c r="M596">
        <v>0</v>
      </c>
      <c r="N596" t="s">
        <v>74</v>
      </c>
      <c r="O596">
        <v>54</v>
      </c>
    </row>
    <row r="597" spans="1:15" x14ac:dyDescent="0.3">
      <c r="A597" s="2">
        <v>43557</v>
      </c>
      <c r="B597" t="s">
        <v>80</v>
      </c>
      <c r="C597">
        <v>2018</v>
      </c>
      <c r="D597" t="s">
        <v>67</v>
      </c>
      <c r="E597">
        <v>5</v>
      </c>
      <c r="F597" t="s">
        <v>39</v>
      </c>
      <c r="G597" t="s">
        <v>56</v>
      </c>
      <c r="H597">
        <v>0.5</v>
      </c>
      <c r="K597">
        <v>116</v>
      </c>
      <c r="L597">
        <v>29</v>
      </c>
      <c r="M597">
        <v>0</v>
      </c>
      <c r="N597" t="s">
        <v>74</v>
      </c>
      <c r="O597">
        <v>66</v>
      </c>
    </row>
    <row r="598" spans="1:15" x14ac:dyDescent="0.3">
      <c r="A598" s="2">
        <v>43557</v>
      </c>
      <c r="B598" t="s">
        <v>80</v>
      </c>
      <c r="C598">
        <v>2018</v>
      </c>
      <c r="D598" t="s">
        <v>67</v>
      </c>
      <c r="E598">
        <v>5</v>
      </c>
      <c r="F598" t="s">
        <v>39</v>
      </c>
      <c r="G598" t="s">
        <v>56</v>
      </c>
      <c r="H598">
        <v>0.5</v>
      </c>
      <c r="K598">
        <v>116</v>
      </c>
      <c r="L598">
        <v>29</v>
      </c>
      <c r="M598">
        <v>0</v>
      </c>
      <c r="N598" t="s">
        <v>74</v>
      </c>
      <c r="O598">
        <v>55</v>
      </c>
    </row>
    <row r="599" spans="1:15" x14ac:dyDescent="0.3">
      <c r="A599" s="2">
        <v>43557</v>
      </c>
      <c r="B599" t="s">
        <v>80</v>
      </c>
      <c r="C599">
        <v>2018</v>
      </c>
      <c r="D599" t="s">
        <v>67</v>
      </c>
      <c r="E599">
        <v>5</v>
      </c>
      <c r="F599" t="s">
        <v>39</v>
      </c>
      <c r="G599" t="s">
        <v>56</v>
      </c>
      <c r="H599">
        <v>0.5</v>
      </c>
      <c r="K599">
        <v>116</v>
      </c>
      <c r="L599">
        <v>29</v>
      </c>
      <c r="M599">
        <v>0</v>
      </c>
      <c r="N599" t="s">
        <v>74</v>
      </c>
      <c r="O599">
        <v>54</v>
      </c>
    </row>
    <row r="600" spans="1:15" x14ac:dyDescent="0.3">
      <c r="A600" s="2">
        <v>43557</v>
      </c>
      <c r="B600" t="s">
        <v>80</v>
      </c>
      <c r="C600">
        <v>2018</v>
      </c>
      <c r="D600" t="s">
        <v>67</v>
      </c>
      <c r="E600">
        <v>5</v>
      </c>
      <c r="F600" t="s">
        <v>39</v>
      </c>
      <c r="G600" t="s">
        <v>56</v>
      </c>
      <c r="H600">
        <v>0.5</v>
      </c>
      <c r="K600">
        <v>116</v>
      </c>
      <c r="L600">
        <v>29</v>
      </c>
      <c r="M600">
        <v>0</v>
      </c>
      <c r="N600" t="s">
        <v>74</v>
      </c>
      <c r="O600">
        <v>50</v>
      </c>
    </row>
    <row r="601" spans="1:15" x14ac:dyDescent="0.3">
      <c r="A601" s="2">
        <v>43557</v>
      </c>
      <c r="B601" t="s">
        <v>80</v>
      </c>
      <c r="C601">
        <v>2018</v>
      </c>
      <c r="D601" t="s">
        <v>67</v>
      </c>
      <c r="E601">
        <v>5</v>
      </c>
      <c r="F601" t="s">
        <v>39</v>
      </c>
      <c r="G601" t="s">
        <v>56</v>
      </c>
      <c r="H601">
        <v>0.5</v>
      </c>
      <c r="K601">
        <v>116</v>
      </c>
      <c r="L601">
        <v>29</v>
      </c>
      <c r="M601">
        <v>0</v>
      </c>
      <c r="N601" t="s">
        <v>74</v>
      </c>
      <c r="O601">
        <v>63</v>
      </c>
    </row>
    <row r="602" spans="1:15" x14ac:dyDescent="0.3">
      <c r="A602" s="2">
        <v>43557</v>
      </c>
      <c r="B602" t="s">
        <v>80</v>
      </c>
      <c r="C602">
        <v>2018</v>
      </c>
      <c r="D602" t="s">
        <v>67</v>
      </c>
      <c r="E602">
        <v>5</v>
      </c>
      <c r="F602" t="s">
        <v>39</v>
      </c>
      <c r="G602" t="s">
        <v>56</v>
      </c>
      <c r="H602">
        <v>0.5</v>
      </c>
      <c r="K602">
        <v>116</v>
      </c>
      <c r="L602">
        <v>29</v>
      </c>
      <c r="M602">
        <v>0</v>
      </c>
      <c r="N602" t="s">
        <v>74</v>
      </c>
      <c r="O602">
        <v>42</v>
      </c>
    </row>
    <row r="603" spans="1:15" x14ac:dyDescent="0.3">
      <c r="A603" s="2">
        <v>43557</v>
      </c>
      <c r="B603" t="s">
        <v>80</v>
      </c>
      <c r="C603">
        <v>2018</v>
      </c>
      <c r="D603" t="s">
        <v>67</v>
      </c>
      <c r="E603">
        <v>5</v>
      </c>
      <c r="F603" t="s">
        <v>39</v>
      </c>
      <c r="G603" t="s">
        <v>56</v>
      </c>
      <c r="H603">
        <v>0.5</v>
      </c>
      <c r="K603">
        <v>116</v>
      </c>
      <c r="L603">
        <v>29</v>
      </c>
      <c r="M603">
        <v>0</v>
      </c>
      <c r="N603" t="s">
        <v>74</v>
      </c>
      <c r="O603">
        <v>35</v>
      </c>
    </row>
    <row r="604" spans="1:15" x14ac:dyDescent="0.3">
      <c r="A604" s="2">
        <v>43557</v>
      </c>
      <c r="B604" t="s">
        <v>80</v>
      </c>
      <c r="C604">
        <v>2018</v>
      </c>
      <c r="D604" t="s">
        <v>67</v>
      </c>
      <c r="E604">
        <v>5</v>
      </c>
      <c r="F604" t="s">
        <v>39</v>
      </c>
      <c r="G604" t="s">
        <v>56</v>
      </c>
      <c r="H604">
        <v>0.5</v>
      </c>
      <c r="K604">
        <v>116</v>
      </c>
      <c r="L604">
        <v>29</v>
      </c>
      <c r="M604">
        <v>0</v>
      </c>
      <c r="N604" t="s">
        <v>74</v>
      </c>
      <c r="O604">
        <v>37</v>
      </c>
    </row>
    <row r="605" spans="1:15" x14ac:dyDescent="0.3">
      <c r="A605" s="2">
        <v>43557</v>
      </c>
      <c r="B605" t="s">
        <v>80</v>
      </c>
      <c r="C605">
        <v>2018</v>
      </c>
      <c r="D605" t="s">
        <v>67</v>
      </c>
      <c r="E605">
        <v>5</v>
      </c>
      <c r="F605" t="s">
        <v>39</v>
      </c>
      <c r="G605" t="s">
        <v>56</v>
      </c>
      <c r="H605">
        <v>0.5</v>
      </c>
      <c r="K605">
        <v>116</v>
      </c>
      <c r="L605">
        <v>29</v>
      </c>
      <c r="M605">
        <v>0</v>
      </c>
      <c r="N605" t="s">
        <v>74</v>
      </c>
      <c r="O605">
        <v>33</v>
      </c>
    </row>
    <row r="606" spans="1:15" x14ac:dyDescent="0.3">
      <c r="A606" s="2">
        <v>43557</v>
      </c>
      <c r="B606" t="s">
        <v>80</v>
      </c>
      <c r="C606">
        <v>2018</v>
      </c>
      <c r="D606" t="s">
        <v>67</v>
      </c>
      <c r="E606">
        <v>5</v>
      </c>
      <c r="F606" t="s">
        <v>39</v>
      </c>
      <c r="G606" t="s">
        <v>56</v>
      </c>
      <c r="H606">
        <v>0.5</v>
      </c>
      <c r="K606">
        <v>116</v>
      </c>
      <c r="L606">
        <v>29</v>
      </c>
      <c r="M606">
        <v>0</v>
      </c>
      <c r="N606" t="s">
        <v>74</v>
      </c>
      <c r="O606">
        <v>44</v>
      </c>
    </row>
    <row r="607" spans="1:15" x14ac:dyDescent="0.3">
      <c r="A607" s="2">
        <v>43557</v>
      </c>
      <c r="B607" t="s">
        <v>80</v>
      </c>
      <c r="C607">
        <v>2018</v>
      </c>
      <c r="D607" t="s">
        <v>67</v>
      </c>
      <c r="E607">
        <v>5</v>
      </c>
      <c r="F607" t="s">
        <v>39</v>
      </c>
      <c r="G607" t="s">
        <v>56</v>
      </c>
      <c r="H607">
        <v>0.5</v>
      </c>
      <c r="K607">
        <v>116</v>
      </c>
      <c r="L607">
        <v>29</v>
      </c>
      <c r="M607">
        <v>0</v>
      </c>
      <c r="N607" t="s">
        <v>74</v>
      </c>
      <c r="O607">
        <v>33</v>
      </c>
    </row>
    <row r="608" spans="1:15" x14ac:dyDescent="0.3">
      <c r="A608" s="2">
        <v>43557</v>
      </c>
      <c r="B608" t="s">
        <v>80</v>
      </c>
      <c r="C608">
        <v>2018</v>
      </c>
      <c r="D608" t="s">
        <v>67</v>
      </c>
      <c r="E608">
        <v>5</v>
      </c>
      <c r="F608" t="s">
        <v>39</v>
      </c>
      <c r="G608" t="s">
        <v>56</v>
      </c>
      <c r="H608">
        <v>0.5</v>
      </c>
      <c r="K608">
        <v>116</v>
      </c>
      <c r="L608">
        <v>29</v>
      </c>
      <c r="M608">
        <v>0</v>
      </c>
      <c r="N608" t="s">
        <v>74</v>
      </c>
      <c r="O608">
        <v>25</v>
      </c>
    </row>
    <row r="609" spans="1:17" x14ac:dyDescent="0.3">
      <c r="A609" s="2">
        <v>43557</v>
      </c>
      <c r="B609" t="s">
        <v>80</v>
      </c>
      <c r="C609">
        <v>2018</v>
      </c>
      <c r="D609" t="s">
        <v>67</v>
      </c>
      <c r="E609">
        <v>5</v>
      </c>
      <c r="F609" t="s">
        <v>39</v>
      </c>
      <c r="G609" t="s">
        <v>56</v>
      </c>
      <c r="H609">
        <v>0.5</v>
      </c>
      <c r="K609">
        <v>116</v>
      </c>
      <c r="L609">
        <v>29</v>
      </c>
      <c r="M609">
        <v>0</v>
      </c>
      <c r="N609" t="s">
        <v>74</v>
      </c>
      <c r="O609">
        <v>40</v>
      </c>
    </row>
    <row r="610" spans="1:17" x14ac:dyDescent="0.3">
      <c r="A610" s="2">
        <v>43557</v>
      </c>
      <c r="B610" t="s">
        <v>80</v>
      </c>
      <c r="C610">
        <v>2018</v>
      </c>
      <c r="D610" t="s">
        <v>67</v>
      </c>
      <c r="E610">
        <v>5</v>
      </c>
      <c r="F610" t="s">
        <v>39</v>
      </c>
      <c r="G610" t="s">
        <v>56</v>
      </c>
      <c r="H610">
        <v>0.5</v>
      </c>
      <c r="K610">
        <v>116</v>
      </c>
      <c r="L610">
        <v>29</v>
      </c>
      <c r="M610">
        <v>0</v>
      </c>
      <c r="N610" t="s">
        <v>74</v>
      </c>
      <c r="O610">
        <v>44</v>
      </c>
    </row>
    <row r="611" spans="1:17" x14ac:dyDescent="0.3">
      <c r="A611" s="2">
        <v>43557</v>
      </c>
      <c r="B611" t="s">
        <v>80</v>
      </c>
      <c r="C611">
        <v>2018</v>
      </c>
      <c r="D611" t="s">
        <v>67</v>
      </c>
      <c r="E611">
        <v>5</v>
      </c>
      <c r="F611" t="s">
        <v>39</v>
      </c>
      <c r="G611" t="s">
        <v>56</v>
      </c>
      <c r="H611">
        <v>0.5</v>
      </c>
      <c r="K611">
        <v>116</v>
      </c>
      <c r="L611">
        <v>29</v>
      </c>
      <c r="M611">
        <v>0</v>
      </c>
      <c r="N611" t="s">
        <v>74</v>
      </c>
      <c r="O611">
        <v>53</v>
      </c>
    </row>
    <row r="612" spans="1:17" x14ac:dyDescent="0.3">
      <c r="A612" s="2">
        <v>43557</v>
      </c>
      <c r="B612" t="s">
        <v>80</v>
      </c>
      <c r="C612">
        <v>2018</v>
      </c>
      <c r="D612" t="s">
        <v>67</v>
      </c>
      <c r="E612">
        <v>5</v>
      </c>
      <c r="F612" t="s">
        <v>39</v>
      </c>
      <c r="G612" t="s">
        <v>56</v>
      </c>
      <c r="H612">
        <v>0.5</v>
      </c>
      <c r="K612">
        <v>116</v>
      </c>
      <c r="L612">
        <v>29</v>
      </c>
      <c r="M612">
        <v>0</v>
      </c>
      <c r="N612" t="s">
        <v>74</v>
      </c>
      <c r="O612">
        <v>46</v>
      </c>
    </row>
    <row r="613" spans="1:17" x14ac:dyDescent="0.3">
      <c r="A613" s="2">
        <v>43557</v>
      </c>
      <c r="B613" t="s">
        <v>80</v>
      </c>
      <c r="C613">
        <v>2018</v>
      </c>
      <c r="D613" t="s">
        <v>67</v>
      </c>
      <c r="E613">
        <v>5</v>
      </c>
      <c r="F613" t="s">
        <v>39</v>
      </c>
      <c r="G613" t="s">
        <v>56</v>
      </c>
      <c r="H613">
        <v>0.5</v>
      </c>
      <c r="K613">
        <v>116</v>
      </c>
      <c r="L613">
        <v>29</v>
      </c>
      <c r="M613">
        <v>0</v>
      </c>
      <c r="N613" t="s">
        <v>74</v>
      </c>
      <c r="O613">
        <v>51</v>
      </c>
    </row>
    <row r="614" spans="1:17" x14ac:dyDescent="0.3">
      <c r="A614" s="2">
        <v>43557</v>
      </c>
      <c r="B614" t="s">
        <v>80</v>
      </c>
      <c r="C614">
        <v>2018</v>
      </c>
      <c r="D614" t="s">
        <v>67</v>
      </c>
      <c r="E614">
        <v>5</v>
      </c>
      <c r="F614" t="s">
        <v>39</v>
      </c>
      <c r="G614" t="s">
        <v>56</v>
      </c>
      <c r="H614">
        <v>0.5</v>
      </c>
      <c r="K614">
        <v>116</v>
      </c>
      <c r="L614">
        <v>29</v>
      </c>
      <c r="M614">
        <v>0</v>
      </c>
      <c r="N614" t="s">
        <v>74</v>
      </c>
      <c r="O614">
        <v>45</v>
      </c>
    </row>
    <row r="615" spans="1:17" x14ac:dyDescent="0.3">
      <c r="A615" s="2">
        <v>43557</v>
      </c>
      <c r="B615" t="s">
        <v>80</v>
      </c>
      <c r="C615">
        <v>2018</v>
      </c>
      <c r="D615" t="s">
        <v>67</v>
      </c>
      <c r="E615">
        <v>5</v>
      </c>
      <c r="F615" t="s">
        <v>39</v>
      </c>
      <c r="G615" t="s">
        <v>56</v>
      </c>
      <c r="H615">
        <v>0.5</v>
      </c>
      <c r="K615">
        <v>116</v>
      </c>
      <c r="L615">
        <v>29</v>
      </c>
      <c r="M615">
        <v>0</v>
      </c>
      <c r="N615" t="s">
        <v>74</v>
      </c>
      <c r="O615">
        <v>40</v>
      </c>
    </row>
    <row r="616" spans="1:17" x14ac:dyDescent="0.3">
      <c r="A616" s="2">
        <v>43557</v>
      </c>
      <c r="B616" t="s">
        <v>80</v>
      </c>
      <c r="C616">
        <v>2018</v>
      </c>
      <c r="D616" t="s">
        <v>67</v>
      </c>
      <c r="E616">
        <v>6</v>
      </c>
      <c r="F616" t="s">
        <v>39</v>
      </c>
      <c r="G616" t="s">
        <v>57</v>
      </c>
      <c r="H616">
        <v>0.5</v>
      </c>
      <c r="K616">
        <f>91+71</f>
        <v>162</v>
      </c>
      <c r="L616">
        <v>12</v>
      </c>
      <c r="M616">
        <v>0</v>
      </c>
      <c r="N616" t="s">
        <v>75</v>
      </c>
      <c r="O616">
        <v>21</v>
      </c>
      <c r="P616">
        <v>4660</v>
      </c>
      <c r="Q616">
        <v>2</v>
      </c>
    </row>
    <row r="617" spans="1:17" x14ac:dyDescent="0.3">
      <c r="A617" s="2">
        <v>43557</v>
      </c>
      <c r="B617" t="s">
        <v>80</v>
      </c>
      <c r="C617">
        <v>2018</v>
      </c>
      <c r="D617" t="s">
        <v>67</v>
      </c>
      <c r="E617">
        <v>6</v>
      </c>
      <c r="F617" t="s">
        <v>39</v>
      </c>
      <c r="G617" t="s">
        <v>57</v>
      </c>
      <c r="H617">
        <v>0.5</v>
      </c>
      <c r="K617">
        <f t="shared" ref="K617:K640" si="11">91+71</f>
        <v>162</v>
      </c>
      <c r="L617">
        <v>12</v>
      </c>
      <c r="M617">
        <v>0</v>
      </c>
      <c r="N617" t="s">
        <v>75</v>
      </c>
      <c r="O617">
        <v>30</v>
      </c>
    </row>
    <row r="618" spans="1:17" x14ac:dyDescent="0.3">
      <c r="A618" s="2">
        <v>43557</v>
      </c>
      <c r="B618" t="s">
        <v>80</v>
      </c>
      <c r="C618">
        <v>2018</v>
      </c>
      <c r="D618" t="s">
        <v>67</v>
      </c>
      <c r="E618">
        <v>6</v>
      </c>
      <c r="F618" t="s">
        <v>39</v>
      </c>
      <c r="G618" t="s">
        <v>57</v>
      </c>
      <c r="H618">
        <v>0.5</v>
      </c>
      <c r="K618">
        <f t="shared" si="11"/>
        <v>162</v>
      </c>
      <c r="L618">
        <v>12</v>
      </c>
      <c r="M618">
        <v>0</v>
      </c>
      <c r="N618" t="s">
        <v>75</v>
      </c>
      <c r="O618">
        <v>28</v>
      </c>
    </row>
    <row r="619" spans="1:17" x14ac:dyDescent="0.3">
      <c r="A619" s="2">
        <v>43557</v>
      </c>
      <c r="B619" t="s">
        <v>80</v>
      </c>
      <c r="C619">
        <v>2018</v>
      </c>
      <c r="D619" t="s">
        <v>67</v>
      </c>
      <c r="E619">
        <v>6</v>
      </c>
      <c r="F619" t="s">
        <v>39</v>
      </c>
      <c r="G619" t="s">
        <v>57</v>
      </c>
      <c r="H619">
        <v>0.5</v>
      </c>
      <c r="K619">
        <f t="shared" si="11"/>
        <v>162</v>
      </c>
      <c r="L619">
        <v>12</v>
      </c>
      <c r="M619">
        <v>0</v>
      </c>
      <c r="N619" t="s">
        <v>75</v>
      </c>
      <c r="O619">
        <v>43</v>
      </c>
    </row>
    <row r="620" spans="1:17" x14ac:dyDescent="0.3">
      <c r="A620" s="2">
        <v>43557</v>
      </c>
      <c r="B620" t="s">
        <v>80</v>
      </c>
      <c r="C620">
        <v>2018</v>
      </c>
      <c r="D620" t="s">
        <v>67</v>
      </c>
      <c r="E620">
        <v>6</v>
      </c>
      <c r="F620" t="s">
        <v>39</v>
      </c>
      <c r="G620" t="s">
        <v>57</v>
      </c>
      <c r="H620">
        <v>0.5</v>
      </c>
      <c r="K620">
        <f t="shared" si="11"/>
        <v>162</v>
      </c>
      <c r="L620">
        <v>12</v>
      </c>
      <c r="M620">
        <v>0</v>
      </c>
      <c r="N620" t="s">
        <v>75</v>
      </c>
      <c r="O620">
        <v>31</v>
      </c>
    </row>
    <row r="621" spans="1:17" x14ac:dyDescent="0.3">
      <c r="A621" s="2">
        <v>43557</v>
      </c>
      <c r="B621" t="s">
        <v>80</v>
      </c>
      <c r="C621">
        <v>2018</v>
      </c>
      <c r="D621" t="s">
        <v>67</v>
      </c>
      <c r="E621">
        <v>6</v>
      </c>
      <c r="F621" t="s">
        <v>39</v>
      </c>
      <c r="G621" t="s">
        <v>57</v>
      </c>
      <c r="H621">
        <v>0.5</v>
      </c>
      <c r="K621">
        <f t="shared" si="11"/>
        <v>162</v>
      </c>
      <c r="L621">
        <v>12</v>
      </c>
      <c r="M621">
        <v>0</v>
      </c>
      <c r="N621" t="s">
        <v>75</v>
      </c>
      <c r="O621">
        <v>27</v>
      </c>
    </row>
    <row r="622" spans="1:17" x14ac:dyDescent="0.3">
      <c r="A622" s="2">
        <v>43557</v>
      </c>
      <c r="B622" t="s">
        <v>80</v>
      </c>
      <c r="C622">
        <v>2018</v>
      </c>
      <c r="D622" t="s">
        <v>67</v>
      </c>
      <c r="E622">
        <v>6</v>
      </c>
      <c r="F622" t="s">
        <v>39</v>
      </c>
      <c r="G622" t="s">
        <v>57</v>
      </c>
      <c r="H622">
        <v>0.5</v>
      </c>
      <c r="K622">
        <f t="shared" si="11"/>
        <v>162</v>
      </c>
      <c r="L622">
        <v>12</v>
      </c>
      <c r="M622">
        <v>0</v>
      </c>
      <c r="N622" t="s">
        <v>75</v>
      </c>
      <c r="O622">
        <v>30</v>
      </c>
    </row>
    <row r="623" spans="1:17" x14ac:dyDescent="0.3">
      <c r="A623" s="2">
        <v>43557</v>
      </c>
      <c r="B623" t="s">
        <v>80</v>
      </c>
      <c r="C623">
        <v>2018</v>
      </c>
      <c r="D623" t="s">
        <v>67</v>
      </c>
      <c r="E623">
        <v>6</v>
      </c>
      <c r="F623" t="s">
        <v>39</v>
      </c>
      <c r="G623" t="s">
        <v>57</v>
      </c>
      <c r="H623">
        <v>0.5</v>
      </c>
      <c r="K623">
        <f t="shared" si="11"/>
        <v>162</v>
      </c>
      <c r="L623">
        <v>12</v>
      </c>
      <c r="M623">
        <v>0</v>
      </c>
      <c r="N623" t="s">
        <v>75</v>
      </c>
      <c r="O623">
        <v>24</v>
      </c>
    </row>
    <row r="624" spans="1:17" x14ac:dyDescent="0.3">
      <c r="A624" s="2">
        <v>43557</v>
      </c>
      <c r="B624" t="s">
        <v>80</v>
      </c>
      <c r="C624">
        <v>2018</v>
      </c>
      <c r="D624" t="s">
        <v>67</v>
      </c>
      <c r="E624">
        <v>6</v>
      </c>
      <c r="F624" t="s">
        <v>39</v>
      </c>
      <c r="G624" t="s">
        <v>57</v>
      </c>
      <c r="H624">
        <v>0.5</v>
      </c>
      <c r="K624">
        <f t="shared" si="11"/>
        <v>162</v>
      </c>
      <c r="L624">
        <v>12</v>
      </c>
      <c r="M624">
        <v>0</v>
      </c>
      <c r="N624" t="s">
        <v>75</v>
      </c>
      <c r="O624">
        <v>25</v>
      </c>
    </row>
    <row r="625" spans="1:15" x14ac:dyDescent="0.3">
      <c r="A625" s="2">
        <v>43557</v>
      </c>
      <c r="B625" t="s">
        <v>80</v>
      </c>
      <c r="C625">
        <v>2018</v>
      </c>
      <c r="D625" t="s">
        <v>67</v>
      </c>
      <c r="E625">
        <v>6</v>
      </c>
      <c r="F625" t="s">
        <v>39</v>
      </c>
      <c r="G625" t="s">
        <v>57</v>
      </c>
      <c r="H625">
        <v>0.5</v>
      </c>
      <c r="K625">
        <f t="shared" si="11"/>
        <v>162</v>
      </c>
      <c r="L625">
        <v>12</v>
      </c>
      <c r="M625">
        <v>0</v>
      </c>
      <c r="N625" t="s">
        <v>75</v>
      </c>
      <c r="O625">
        <v>34</v>
      </c>
    </row>
    <row r="626" spans="1:15" x14ac:dyDescent="0.3">
      <c r="A626" s="2">
        <v>43557</v>
      </c>
      <c r="B626" t="s">
        <v>80</v>
      </c>
      <c r="C626">
        <v>2018</v>
      </c>
      <c r="D626" t="s">
        <v>67</v>
      </c>
      <c r="E626">
        <v>6</v>
      </c>
      <c r="F626" t="s">
        <v>39</v>
      </c>
      <c r="G626" t="s">
        <v>57</v>
      </c>
      <c r="H626">
        <v>0.5</v>
      </c>
      <c r="K626">
        <f t="shared" si="11"/>
        <v>162</v>
      </c>
      <c r="L626">
        <v>12</v>
      </c>
      <c r="M626">
        <v>0</v>
      </c>
      <c r="N626" t="s">
        <v>75</v>
      </c>
      <c r="O626">
        <v>35</v>
      </c>
    </row>
    <row r="627" spans="1:15" x14ac:dyDescent="0.3">
      <c r="A627" s="2">
        <v>43557</v>
      </c>
      <c r="B627" t="s">
        <v>80</v>
      </c>
      <c r="C627">
        <v>2018</v>
      </c>
      <c r="D627" t="s">
        <v>67</v>
      </c>
      <c r="E627">
        <v>6</v>
      </c>
      <c r="F627" t="s">
        <v>39</v>
      </c>
      <c r="G627" t="s">
        <v>57</v>
      </c>
      <c r="H627">
        <v>0.5</v>
      </c>
      <c r="K627">
        <f t="shared" si="11"/>
        <v>162</v>
      </c>
      <c r="L627">
        <v>12</v>
      </c>
      <c r="M627">
        <v>0</v>
      </c>
      <c r="N627" t="s">
        <v>75</v>
      </c>
      <c r="O627">
        <v>41</v>
      </c>
    </row>
    <row r="628" spans="1:15" x14ac:dyDescent="0.3">
      <c r="A628" s="2">
        <v>43557</v>
      </c>
      <c r="B628" t="s">
        <v>80</v>
      </c>
      <c r="C628">
        <v>2018</v>
      </c>
      <c r="D628" t="s">
        <v>67</v>
      </c>
      <c r="E628">
        <v>6</v>
      </c>
      <c r="F628" t="s">
        <v>39</v>
      </c>
      <c r="G628" t="s">
        <v>57</v>
      </c>
      <c r="H628">
        <v>0.5</v>
      </c>
      <c r="K628">
        <f t="shared" si="11"/>
        <v>162</v>
      </c>
      <c r="L628">
        <v>12</v>
      </c>
      <c r="M628">
        <v>0</v>
      </c>
      <c r="N628" t="s">
        <v>75</v>
      </c>
      <c r="O628">
        <v>34</v>
      </c>
    </row>
    <row r="629" spans="1:15" x14ac:dyDescent="0.3">
      <c r="A629" s="2">
        <v>43557</v>
      </c>
      <c r="B629" t="s">
        <v>80</v>
      </c>
      <c r="C629">
        <v>2018</v>
      </c>
      <c r="D629" t="s">
        <v>67</v>
      </c>
      <c r="E629">
        <v>6</v>
      </c>
      <c r="F629" t="s">
        <v>39</v>
      </c>
      <c r="G629" t="s">
        <v>57</v>
      </c>
      <c r="H629">
        <v>0.5</v>
      </c>
      <c r="K629">
        <f t="shared" si="11"/>
        <v>162</v>
      </c>
      <c r="L629">
        <v>12</v>
      </c>
      <c r="M629">
        <v>0</v>
      </c>
      <c r="N629" t="s">
        <v>75</v>
      </c>
      <c r="O629">
        <v>39</v>
      </c>
    </row>
    <row r="630" spans="1:15" x14ac:dyDescent="0.3">
      <c r="A630" s="2">
        <v>43557</v>
      </c>
      <c r="B630" t="s">
        <v>80</v>
      </c>
      <c r="C630">
        <v>2018</v>
      </c>
      <c r="D630" t="s">
        <v>67</v>
      </c>
      <c r="E630">
        <v>6</v>
      </c>
      <c r="F630" t="s">
        <v>39</v>
      </c>
      <c r="G630" t="s">
        <v>57</v>
      </c>
      <c r="H630">
        <v>0.5</v>
      </c>
      <c r="K630">
        <f t="shared" si="11"/>
        <v>162</v>
      </c>
      <c r="L630">
        <v>12</v>
      </c>
      <c r="M630">
        <v>0</v>
      </c>
      <c r="N630" t="s">
        <v>75</v>
      </c>
      <c r="O630">
        <v>30</v>
      </c>
    </row>
    <row r="631" spans="1:15" x14ac:dyDescent="0.3">
      <c r="A631" s="2">
        <v>43557</v>
      </c>
      <c r="B631" t="s">
        <v>80</v>
      </c>
      <c r="C631">
        <v>2018</v>
      </c>
      <c r="D631" t="s">
        <v>67</v>
      </c>
      <c r="E631">
        <v>6</v>
      </c>
      <c r="F631" t="s">
        <v>39</v>
      </c>
      <c r="G631" t="s">
        <v>57</v>
      </c>
      <c r="H631">
        <v>0.5</v>
      </c>
      <c r="K631">
        <f t="shared" si="11"/>
        <v>162</v>
      </c>
      <c r="L631">
        <v>12</v>
      </c>
      <c r="M631">
        <v>0</v>
      </c>
      <c r="N631" t="s">
        <v>75</v>
      </c>
      <c r="O631">
        <v>23</v>
      </c>
    </row>
    <row r="632" spans="1:15" x14ac:dyDescent="0.3">
      <c r="A632" s="2">
        <v>43557</v>
      </c>
      <c r="B632" t="s">
        <v>80</v>
      </c>
      <c r="C632">
        <v>2018</v>
      </c>
      <c r="D632" t="s">
        <v>67</v>
      </c>
      <c r="E632">
        <v>6</v>
      </c>
      <c r="F632" t="s">
        <v>39</v>
      </c>
      <c r="G632" t="s">
        <v>57</v>
      </c>
      <c r="H632">
        <v>0.5</v>
      </c>
      <c r="K632">
        <f t="shared" si="11"/>
        <v>162</v>
      </c>
      <c r="L632">
        <v>12</v>
      </c>
      <c r="M632">
        <v>0</v>
      </c>
      <c r="N632" t="s">
        <v>75</v>
      </c>
      <c r="O632">
        <v>32</v>
      </c>
    </row>
    <row r="633" spans="1:15" x14ac:dyDescent="0.3">
      <c r="A633" s="2">
        <v>43557</v>
      </c>
      <c r="B633" t="s">
        <v>80</v>
      </c>
      <c r="C633">
        <v>2018</v>
      </c>
      <c r="D633" t="s">
        <v>67</v>
      </c>
      <c r="E633">
        <v>6</v>
      </c>
      <c r="F633" t="s">
        <v>39</v>
      </c>
      <c r="G633" t="s">
        <v>57</v>
      </c>
      <c r="H633">
        <v>0.5</v>
      </c>
      <c r="K633">
        <f t="shared" si="11"/>
        <v>162</v>
      </c>
      <c r="L633">
        <v>12</v>
      </c>
      <c r="M633">
        <v>0</v>
      </c>
      <c r="N633" t="s">
        <v>75</v>
      </c>
      <c r="O633">
        <v>27</v>
      </c>
    </row>
    <row r="634" spans="1:15" x14ac:dyDescent="0.3">
      <c r="A634" s="2">
        <v>43557</v>
      </c>
      <c r="B634" t="s">
        <v>80</v>
      </c>
      <c r="C634">
        <v>2018</v>
      </c>
      <c r="D634" t="s">
        <v>67</v>
      </c>
      <c r="E634">
        <v>6</v>
      </c>
      <c r="F634" t="s">
        <v>39</v>
      </c>
      <c r="G634" t="s">
        <v>57</v>
      </c>
      <c r="H634">
        <v>0.5</v>
      </c>
      <c r="K634">
        <f t="shared" si="11"/>
        <v>162</v>
      </c>
      <c r="L634">
        <v>12</v>
      </c>
      <c r="M634">
        <v>0</v>
      </c>
      <c r="N634" t="s">
        <v>75</v>
      </c>
      <c r="O634">
        <v>23</v>
      </c>
    </row>
    <row r="635" spans="1:15" x14ac:dyDescent="0.3">
      <c r="A635" s="2">
        <v>43557</v>
      </c>
      <c r="B635" t="s">
        <v>80</v>
      </c>
      <c r="C635">
        <v>2018</v>
      </c>
      <c r="D635" t="s">
        <v>67</v>
      </c>
      <c r="E635">
        <v>6</v>
      </c>
      <c r="F635" t="s">
        <v>39</v>
      </c>
      <c r="G635" t="s">
        <v>57</v>
      </c>
      <c r="H635">
        <v>0.5</v>
      </c>
      <c r="K635">
        <f t="shared" si="11"/>
        <v>162</v>
      </c>
      <c r="L635">
        <v>12</v>
      </c>
      <c r="M635">
        <v>0</v>
      </c>
      <c r="N635" t="s">
        <v>75</v>
      </c>
      <c r="O635">
        <v>35</v>
      </c>
    </row>
    <row r="636" spans="1:15" x14ac:dyDescent="0.3">
      <c r="A636" s="2">
        <v>43557</v>
      </c>
      <c r="B636" t="s">
        <v>80</v>
      </c>
      <c r="C636">
        <v>2018</v>
      </c>
      <c r="D636" t="s">
        <v>67</v>
      </c>
      <c r="E636">
        <v>6</v>
      </c>
      <c r="F636" t="s">
        <v>39</v>
      </c>
      <c r="G636" t="s">
        <v>57</v>
      </c>
      <c r="H636">
        <v>0.5</v>
      </c>
      <c r="K636">
        <f t="shared" si="11"/>
        <v>162</v>
      </c>
      <c r="L636">
        <v>12</v>
      </c>
      <c r="M636">
        <v>0</v>
      </c>
      <c r="N636" t="s">
        <v>75</v>
      </c>
      <c r="O636">
        <v>33</v>
      </c>
    </row>
    <row r="637" spans="1:15" x14ac:dyDescent="0.3">
      <c r="A637" s="2">
        <v>43557</v>
      </c>
      <c r="B637" t="s">
        <v>80</v>
      </c>
      <c r="C637">
        <v>2018</v>
      </c>
      <c r="D637" t="s">
        <v>67</v>
      </c>
      <c r="E637">
        <v>6</v>
      </c>
      <c r="F637" t="s">
        <v>39</v>
      </c>
      <c r="G637" t="s">
        <v>57</v>
      </c>
      <c r="H637">
        <v>0.5</v>
      </c>
      <c r="K637">
        <f t="shared" si="11"/>
        <v>162</v>
      </c>
      <c r="L637">
        <v>12</v>
      </c>
      <c r="M637">
        <v>0</v>
      </c>
      <c r="N637" t="s">
        <v>75</v>
      </c>
      <c r="O637">
        <v>21</v>
      </c>
    </row>
    <row r="638" spans="1:15" x14ac:dyDescent="0.3">
      <c r="A638" s="2">
        <v>43557</v>
      </c>
      <c r="B638" t="s">
        <v>80</v>
      </c>
      <c r="C638">
        <v>2018</v>
      </c>
      <c r="D638" t="s">
        <v>67</v>
      </c>
      <c r="E638">
        <v>6</v>
      </c>
      <c r="F638" t="s">
        <v>39</v>
      </c>
      <c r="G638" t="s">
        <v>57</v>
      </c>
      <c r="H638">
        <v>0.5</v>
      </c>
      <c r="K638">
        <f t="shared" si="11"/>
        <v>162</v>
      </c>
      <c r="L638">
        <v>12</v>
      </c>
      <c r="M638">
        <v>0</v>
      </c>
      <c r="N638" t="s">
        <v>75</v>
      </c>
      <c r="O638">
        <v>35</v>
      </c>
    </row>
    <row r="639" spans="1:15" x14ac:dyDescent="0.3">
      <c r="A639" s="2">
        <v>43557</v>
      </c>
      <c r="B639" t="s">
        <v>80</v>
      </c>
      <c r="C639">
        <v>2018</v>
      </c>
      <c r="D639" t="s">
        <v>67</v>
      </c>
      <c r="E639">
        <v>6</v>
      </c>
      <c r="F639" t="s">
        <v>39</v>
      </c>
      <c r="G639" t="s">
        <v>57</v>
      </c>
      <c r="H639">
        <v>0.5</v>
      </c>
      <c r="K639">
        <f t="shared" si="11"/>
        <v>162</v>
      </c>
      <c r="L639">
        <v>12</v>
      </c>
      <c r="M639">
        <v>0</v>
      </c>
      <c r="N639" t="s">
        <v>75</v>
      </c>
      <c r="O639">
        <v>26</v>
      </c>
    </row>
    <row r="640" spans="1:15" x14ac:dyDescent="0.3">
      <c r="A640" s="2">
        <v>43557</v>
      </c>
      <c r="B640" t="s">
        <v>80</v>
      </c>
      <c r="C640">
        <v>2018</v>
      </c>
      <c r="D640" t="s">
        <v>67</v>
      </c>
      <c r="E640">
        <v>6</v>
      </c>
      <c r="F640" t="s">
        <v>39</v>
      </c>
      <c r="G640" t="s">
        <v>57</v>
      </c>
      <c r="H640">
        <v>0.5</v>
      </c>
      <c r="K640">
        <f t="shared" si="11"/>
        <v>162</v>
      </c>
      <c r="L640">
        <v>12</v>
      </c>
      <c r="M640">
        <v>0</v>
      </c>
      <c r="N640" t="s">
        <v>75</v>
      </c>
      <c r="O640">
        <v>20</v>
      </c>
    </row>
    <row r="641" spans="1:15" x14ac:dyDescent="0.3">
      <c r="A641" s="2">
        <v>43557</v>
      </c>
      <c r="B641" t="s">
        <v>80</v>
      </c>
      <c r="C641">
        <v>2018</v>
      </c>
      <c r="D641" t="s">
        <v>67</v>
      </c>
      <c r="E641">
        <v>7</v>
      </c>
      <c r="F641" t="s">
        <v>39</v>
      </c>
      <c r="G641" t="s">
        <v>57</v>
      </c>
      <c r="H641">
        <v>0.5</v>
      </c>
      <c r="K641">
        <v>41</v>
      </c>
      <c r="L641">
        <v>13</v>
      </c>
      <c r="M641">
        <v>0</v>
      </c>
      <c r="N641" t="s">
        <v>81</v>
      </c>
      <c r="O641">
        <v>34</v>
      </c>
    </row>
    <row r="642" spans="1:15" x14ac:dyDescent="0.3">
      <c r="A642" s="2">
        <v>43557</v>
      </c>
      <c r="B642" t="s">
        <v>80</v>
      </c>
      <c r="C642">
        <v>2018</v>
      </c>
      <c r="D642" t="s">
        <v>67</v>
      </c>
      <c r="E642">
        <v>7</v>
      </c>
      <c r="F642" t="s">
        <v>39</v>
      </c>
      <c r="G642" t="s">
        <v>57</v>
      </c>
      <c r="H642">
        <v>0.5</v>
      </c>
      <c r="K642">
        <v>41</v>
      </c>
      <c r="L642">
        <v>13</v>
      </c>
      <c r="M642">
        <v>0</v>
      </c>
      <c r="N642" t="s">
        <v>81</v>
      </c>
      <c r="O642">
        <v>28</v>
      </c>
    </row>
    <row r="643" spans="1:15" x14ac:dyDescent="0.3">
      <c r="A643" s="2">
        <v>43557</v>
      </c>
      <c r="B643" t="s">
        <v>80</v>
      </c>
      <c r="C643">
        <v>2018</v>
      </c>
      <c r="D643" t="s">
        <v>67</v>
      </c>
      <c r="E643">
        <v>7</v>
      </c>
      <c r="F643" t="s">
        <v>39</v>
      </c>
      <c r="G643" t="s">
        <v>57</v>
      </c>
      <c r="H643">
        <v>0.5</v>
      </c>
      <c r="K643">
        <v>41</v>
      </c>
      <c r="L643">
        <v>13</v>
      </c>
      <c r="M643">
        <v>0</v>
      </c>
      <c r="N643" t="s">
        <v>81</v>
      </c>
      <c r="O643">
        <v>28</v>
      </c>
    </row>
    <row r="644" spans="1:15" x14ac:dyDescent="0.3">
      <c r="A644" s="2">
        <v>43557</v>
      </c>
      <c r="B644" t="s">
        <v>80</v>
      </c>
      <c r="C644">
        <v>2018</v>
      </c>
      <c r="D644" t="s">
        <v>67</v>
      </c>
      <c r="E644">
        <v>7</v>
      </c>
      <c r="F644" t="s">
        <v>39</v>
      </c>
      <c r="G644" t="s">
        <v>57</v>
      </c>
      <c r="H644">
        <v>0.5</v>
      </c>
      <c r="K644">
        <v>41</v>
      </c>
      <c r="L644">
        <v>13</v>
      </c>
      <c r="M644">
        <v>0</v>
      </c>
      <c r="N644" t="s">
        <v>81</v>
      </c>
      <c r="O644">
        <v>26</v>
      </c>
    </row>
    <row r="645" spans="1:15" x14ac:dyDescent="0.3">
      <c r="A645" s="2">
        <v>43557</v>
      </c>
      <c r="B645" t="s">
        <v>80</v>
      </c>
      <c r="C645">
        <v>2018</v>
      </c>
      <c r="D645" t="s">
        <v>67</v>
      </c>
      <c r="E645">
        <v>7</v>
      </c>
      <c r="F645" t="s">
        <v>39</v>
      </c>
      <c r="G645" t="s">
        <v>57</v>
      </c>
      <c r="H645">
        <v>0.5</v>
      </c>
      <c r="K645">
        <v>41</v>
      </c>
      <c r="L645">
        <v>13</v>
      </c>
      <c r="M645">
        <v>0</v>
      </c>
      <c r="N645" t="s">
        <v>81</v>
      </c>
      <c r="O645">
        <v>29</v>
      </c>
    </row>
    <row r="646" spans="1:15" x14ac:dyDescent="0.3">
      <c r="A646" s="2">
        <v>43557</v>
      </c>
      <c r="B646" t="s">
        <v>80</v>
      </c>
      <c r="C646">
        <v>2018</v>
      </c>
      <c r="D646" t="s">
        <v>67</v>
      </c>
      <c r="E646">
        <v>7</v>
      </c>
      <c r="F646" t="s">
        <v>39</v>
      </c>
      <c r="G646" t="s">
        <v>57</v>
      </c>
      <c r="H646">
        <v>0.5</v>
      </c>
      <c r="K646">
        <v>41</v>
      </c>
      <c r="L646">
        <v>13</v>
      </c>
      <c r="M646">
        <v>0</v>
      </c>
      <c r="N646" t="s">
        <v>81</v>
      </c>
      <c r="O646">
        <v>23</v>
      </c>
    </row>
    <row r="647" spans="1:15" x14ac:dyDescent="0.3">
      <c r="A647" s="2">
        <v>43557</v>
      </c>
      <c r="B647" t="s">
        <v>80</v>
      </c>
      <c r="C647">
        <v>2018</v>
      </c>
      <c r="D647" t="s">
        <v>67</v>
      </c>
      <c r="E647">
        <v>7</v>
      </c>
      <c r="F647" t="s">
        <v>39</v>
      </c>
      <c r="G647" t="s">
        <v>57</v>
      </c>
      <c r="H647">
        <v>0.5</v>
      </c>
      <c r="K647">
        <v>41</v>
      </c>
      <c r="L647">
        <v>13</v>
      </c>
      <c r="M647">
        <v>0</v>
      </c>
      <c r="N647" t="s">
        <v>81</v>
      </c>
      <c r="O647">
        <v>19</v>
      </c>
    </row>
    <row r="648" spans="1:15" x14ac:dyDescent="0.3">
      <c r="A648" s="2">
        <v>43557</v>
      </c>
      <c r="B648" t="s">
        <v>80</v>
      </c>
      <c r="C648">
        <v>2018</v>
      </c>
      <c r="D648" t="s">
        <v>67</v>
      </c>
      <c r="E648">
        <v>7</v>
      </c>
      <c r="F648" t="s">
        <v>39</v>
      </c>
      <c r="G648" t="s">
        <v>57</v>
      </c>
      <c r="H648">
        <v>0.5</v>
      </c>
      <c r="K648">
        <v>41</v>
      </c>
      <c r="L648">
        <v>13</v>
      </c>
      <c r="M648">
        <v>0</v>
      </c>
      <c r="N648" t="s">
        <v>81</v>
      </c>
      <c r="O648">
        <v>18</v>
      </c>
    </row>
    <row r="649" spans="1:15" x14ac:dyDescent="0.3">
      <c r="A649" s="2">
        <v>43557</v>
      </c>
      <c r="B649" t="s">
        <v>80</v>
      </c>
      <c r="C649">
        <v>2018</v>
      </c>
      <c r="D649" t="s">
        <v>67</v>
      </c>
      <c r="E649">
        <v>7</v>
      </c>
      <c r="F649" t="s">
        <v>39</v>
      </c>
      <c r="G649" t="s">
        <v>57</v>
      </c>
      <c r="H649">
        <v>0.5</v>
      </c>
      <c r="K649">
        <v>41</v>
      </c>
      <c r="L649">
        <v>13</v>
      </c>
      <c r="M649">
        <v>0</v>
      </c>
      <c r="N649" t="s">
        <v>81</v>
      </c>
      <c r="O649">
        <v>31</v>
      </c>
    </row>
    <row r="650" spans="1:15" x14ac:dyDescent="0.3">
      <c r="A650" s="2">
        <v>43557</v>
      </c>
      <c r="B650" t="s">
        <v>80</v>
      </c>
      <c r="C650">
        <v>2018</v>
      </c>
      <c r="D650" t="s">
        <v>67</v>
      </c>
      <c r="E650">
        <v>7</v>
      </c>
      <c r="F650" t="s">
        <v>39</v>
      </c>
      <c r="G650" t="s">
        <v>57</v>
      </c>
      <c r="H650">
        <v>0.5</v>
      </c>
      <c r="K650">
        <v>41</v>
      </c>
      <c r="L650">
        <v>13</v>
      </c>
      <c r="M650">
        <v>0</v>
      </c>
      <c r="N650" t="s">
        <v>81</v>
      </c>
      <c r="O650">
        <v>18</v>
      </c>
    </row>
    <row r="651" spans="1:15" x14ac:dyDescent="0.3">
      <c r="A651" s="2">
        <v>43557</v>
      </c>
      <c r="B651" t="s">
        <v>80</v>
      </c>
      <c r="C651">
        <v>2018</v>
      </c>
      <c r="D651" t="s">
        <v>67</v>
      </c>
      <c r="E651">
        <v>7</v>
      </c>
      <c r="F651" t="s">
        <v>39</v>
      </c>
      <c r="G651" t="s">
        <v>57</v>
      </c>
      <c r="H651">
        <v>0.5</v>
      </c>
      <c r="K651">
        <v>41</v>
      </c>
      <c r="L651">
        <v>13</v>
      </c>
      <c r="M651">
        <v>0</v>
      </c>
      <c r="N651" t="s">
        <v>81</v>
      </c>
      <c r="O651">
        <v>23</v>
      </c>
    </row>
    <row r="652" spans="1:15" x14ac:dyDescent="0.3">
      <c r="A652" s="2">
        <v>43557</v>
      </c>
      <c r="B652" t="s">
        <v>80</v>
      </c>
      <c r="C652">
        <v>2018</v>
      </c>
      <c r="D652" t="s">
        <v>67</v>
      </c>
      <c r="E652">
        <v>7</v>
      </c>
      <c r="F652" t="s">
        <v>39</v>
      </c>
      <c r="G652" t="s">
        <v>57</v>
      </c>
      <c r="H652">
        <v>0.5</v>
      </c>
      <c r="K652">
        <v>41</v>
      </c>
      <c r="L652">
        <v>13</v>
      </c>
      <c r="M652">
        <v>0</v>
      </c>
      <c r="N652" t="s">
        <v>81</v>
      </c>
      <c r="O652">
        <v>34</v>
      </c>
    </row>
    <row r="653" spans="1:15" x14ac:dyDescent="0.3">
      <c r="A653" s="2">
        <v>43557</v>
      </c>
      <c r="B653" t="s">
        <v>80</v>
      </c>
      <c r="C653">
        <v>2018</v>
      </c>
      <c r="D653" t="s">
        <v>67</v>
      </c>
      <c r="E653">
        <v>7</v>
      </c>
      <c r="F653" t="s">
        <v>39</v>
      </c>
      <c r="G653" t="s">
        <v>57</v>
      </c>
      <c r="H653">
        <v>0.5</v>
      </c>
      <c r="K653">
        <v>41</v>
      </c>
      <c r="L653">
        <v>13</v>
      </c>
      <c r="M653">
        <v>0</v>
      </c>
      <c r="N653" t="s">
        <v>81</v>
      </c>
      <c r="O653">
        <v>32</v>
      </c>
    </row>
    <row r="654" spans="1:15" x14ac:dyDescent="0.3">
      <c r="A654" s="2">
        <v>43557</v>
      </c>
      <c r="B654" t="s">
        <v>80</v>
      </c>
      <c r="C654">
        <v>2018</v>
      </c>
      <c r="D654" t="s">
        <v>67</v>
      </c>
      <c r="E654">
        <v>7</v>
      </c>
      <c r="F654" t="s">
        <v>39</v>
      </c>
      <c r="G654" t="s">
        <v>57</v>
      </c>
      <c r="H654">
        <v>0.5</v>
      </c>
      <c r="K654">
        <v>41</v>
      </c>
      <c r="L654">
        <v>13</v>
      </c>
      <c r="M654">
        <v>0</v>
      </c>
      <c r="N654" t="s">
        <v>81</v>
      </c>
      <c r="O654">
        <v>28</v>
      </c>
    </row>
    <row r="655" spans="1:15" x14ac:dyDescent="0.3">
      <c r="A655" s="2">
        <v>43557</v>
      </c>
      <c r="B655" t="s">
        <v>80</v>
      </c>
      <c r="C655">
        <v>2018</v>
      </c>
      <c r="D655" t="s">
        <v>67</v>
      </c>
      <c r="E655">
        <v>7</v>
      </c>
      <c r="F655" t="s">
        <v>39</v>
      </c>
      <c r="G655" t="s">
        <v>57</v>
      </c>
      <c r="H655">
        <v>0.5</v>
      </c>
      <c r="K655">
        <v>41</v>
      </c>
      <c r="L655">
        <v>13</v>
      </c>
      <c r="M655">
        <v>0</v>
      </c>
      <c r="N655" t="s">
        <v>81</v>
      </c>
      <c r="O655">
        <v>18</v>
      </c>
    </row>
    <row r="656" spans="1:15" x14ac:dyDescent="0.3">
      <c r="A656" s="2">
        <v>43557</v>
      </c>
      <c r="B656" t="s">
        <v>80</v>
      </c>
      <c r="C656">
        <v>2018</v>
      </c>
      <c r="D656" t="s">
        <v>67</v>
      </c>
      <c r="E656">
        <v>7</v>
      </c>
      <c r="F656" t="s">
        <v>39</v>
      </c>
      <c r="G656" t="s">
        <v>57</v>
      </c>
      <c r="H656">
        <v>0.5</v>
      </c>
      <c r="K656">
        <v>41</v>
      </c>
      <c r="L656">
        <v>13</v>
      </c>
      <c r="M656">
        <v>0</v>
      </c>
      <c r="N656" t="s">
        <v>81</v>
      </c>
      <c r="O656">
        <v>38</v>
      </c>
    </row>
    <row r="657" spans="1:17" x14ac:dyDescent="0.3">
      <c r="A657" s="2">
        <v>43557</v>
      </c>
      <c r="B657" t="s">
        <v>80</v>
      </c>
      <c r="C657">
        <v>2018</v>
      </c>
      <c r="D657" t="s">
        <v>67</v>
      </c>
      <c r="E657">
        <v>7</v>
      </c>
      <c r="F657" t="s">
        <v>39</v>
      </c>
      <c r="G657" t="s">
        <v>57</v>
      </c>
      <c r="H657">
        <v>0.5</v>
      </c>
      <c r="K657">
        <v>41</v>
      </c>
      <c r="L657">
        <v>13</v>
      </c>
      <c r="M657">
        <v>0</v>
      </c>
      <c r="N657" t="s">
        <v>81</v>
      </c>
      <c r="O657">
        <v>22</v>
      </c>
    </row>
    <row r="658" spans="1:17" x14ac:dyDescent="0.3">
      <c r="A658" s="2">
        <v>43557</v>
      </c>
      <c r="B658" t="s">
        <v>80</v>
      </c>
      <c r="C658">
        <v>2018</v>
      </c>
      <c r="D658" t="s">
        <v>67</v>
      </c>
      <c r="E658">
        <v>7</v>
      </c>
      <c r="F658" t="s">
        <v>39</v>
      </c>
      <c r="G658" t="s">
        <v>57</v>
      </c>
      <c r="H658">
        <v>0.5</v>
      </c>
      <c r="K658">
        <v>41</v>
      </c>
      <c r="L658">
        <v>13</v>
      </c>
      <c r="M658">
        <v>0</v>
      </c>
      <c r="N658" t="s">
        <v>81</v>
      </c>
      <c r="O658">
        <v>23</v>
      </c>
    </row>
    <row r="659" spans="1:17" x14ac:dyDescent="0.3">
      <c r="A659" s="2">
        <v>43557</v>
      </c>
      <c r="B659" t="s">
        <v>80</v>
      </c>
      <c r="C659">
        <v>2018</v>
      </c>
      <c r="D659" t="s">
        <v>67</v>
      </c>
      <c r="E659">
        <v>7</v>
      </c>
      <c r="F659" t="s">
        <v>39</v>
      </c>
      <c r="G659" t="s">
        <v>57</v>
      </c>
      <c r="H659">
        <v>0.5</v>
      </c>
      <c r="K659">
        <v>41</v>
      </c>
      <c r="L659">
        <v>13</v>
      </c>
      <c r="M659">
        <v>0</v>
      </c>
      <c r="N659" t="s">
        <v>81</v>
      </c>
      <c r="O659">
        <v>26</v>
      </c>
    </row>
    <row r="660" spans="1:17" x14ac:dyDescent="0.3">
      <c r="A660" s="2">
        <v>43557</v>
      </c>
      <c r="B660" t="s">
        <v>80</v>
      </c>
      <c r="C660">
        <v>2018</v>
      </c>
      <c r="D660" t="s">
        <v>67</v>
      </c>
      <c r="E660">
        <v>7</v>
      </c>
      <c r="F660" t="s">
        <v>39</v>
      </c>
      <c r="G660" t="s">
        <v>57</v>
      </c>
      <c r="H660">
        <v>0.5</v>
      </c>
      <c r="K660">
        <v>41</v>
      </c>
      <c r="L660">
        <v>13</v>
      </c>
      <c r="M660">
        <v>0</v>
      </c>
      <c r="N660" t="s">
        <v>81</v>
      </c>
      <c r="O660">
        <v>26</v>
      </c>
    </row>
    <row r="661" spans="1:17" x14ac:dyDescent="0.3">
      <c r="A661" s="2">
        <v>43557</v>
      </c>
      <c r="B661" t="s">
        <v>80</v>
      </c>
      <c r="C661">
        <v>2018</v>
      </c>
      <c r="D661" t="s">
        <v>67</v>
      </c>
      <c r="E661">
        <v>7</v>
      </c>
      <c r="F661" t="s">
        <v>39</v>
      </c>
      <c r="G661" t="s">
        <v>57</v>
      </c>
      <c r="H661">
        <v>0.5</v>
      </c>
      <c r="K661">
        <v>41</v>
      </c>
      <c r="L661">
        <v>13</v>
      </c>
      <c r="M661">
        <v>0</v>
      </c>
      <c r="N661" t="s">
        <v>81</v>
      </c>
      <c r="O661">
        <v>27</v>
      </c>
    </row>
    <row r="662" spans="1:17" x14ac:dyDescent="0.3">
      <c r="A662" s="2">
        <v>43557</v>
      </c>
      <c r="B662" t="s">
        <v>80</v>
      </c>
      <c r="C662">
        <v>2018</v>
      </c>
      <c r="D662" t="s">
        <v>67</v>
      </c>
      <c r="E662">
        <v>7</v>
      </c>
      <c r="F662" t="s">
        <v>39</v>
      </c>
      <c r="G662" t="s">
        <v>57</v>
      </c>
      <c r="H662">
        <v>0.5</v>
      </c>
      <c r="K662">
        <v>41</v>
      </c>
      <c r="L662">
        <v>13</v>
      </c>
      <c r="M662">
        <v>0</v>
      </c>
      <c r="N662" t="s">
        <v>81</v>
      </c>
      <c r="O662">
        <v>23</v>
      </c>
    </row>
    <row r="663" spans="1:17" x14ac:dyDescent="0.3">
      <c r="A663" s="2">
        <v>43557</v>
      </c>
      <c r="B663" t="s">
        <v>80</v>
      </c>
      <c r="C663">
        <v>2018</v>
      </c>
      <c r="D663" t="s">
        <v>67</v>
      </c>
      <c r="E663">
        <v>7</v>
      </c>
      <c r="F663" t="s">
        <v>39</v>
      </c>
      <c r="G663" t="s">
        <v>57</v>
      </c>
      <c r="H663">
        <v>0.5</v>
      </c>
      <c r="K663">
        <v>41</v>
      </c>
      <c r="L663">
        <v>13</v>
      </c>
      <c r="M663">
        <v>0</v>
      </c>
      <c r="N663" t="s">
        <v>81</v>
      </c>
      <c r="O663">
        <v>26</v>
      </c>
    </row>
    <row r="664" spans="1:17" x14ac:dyDescent="0.3">
      <c r="A664" s="2">
        <v>43557</v>
      </c>
      <c r="B664" t="s">
        <v>80</v>
      </c>
      <c r="C664">
        <v>2018</v>
      </c>
      <c r="D664" t="s">
        <v>67</v>
      </c>
      <c r="E664">
        <v>7</v>
      </c>
      <c r="F664" t="s">
        <v>39</v>
      </c>
      <c r="G664" t="s">
        <v>57</v>
      </c>
      <c r="H664">
        <v>0.5</v>
      </c>
      <c r="K664">
        <v>41</v>
      </c>
      <c r="L664">
        <v>13</v>
      </c>
      <c r="M664">
        <v>0</v>
      </c>
      <c r="N664" t="s">
        <v>81</v>
      </c>
      <c r="O664">
        <v>23</v>
      </c>
    </row>
    <row r="665" spans="1:17" x14ac:dyDescent="0.3">
      <c r="A665" s="2">
        <v>43557</v>
      </c>
      <c r="B665" t="s">
        <v>80</v>
      </c>
      <c r="C665">
        <v>2018</v>
      </c>
      <c r="D665" t="s">
        <v>67</v>
      </c>
      <c r="E665">
        <v>7</v>
      </c>
      <c r="F665" t="s">
        <v>39</v>
      </c>
      <c r="G665" t="s">
        <v>57</v>
      </c>
      <c r="H665">
        <v>0.5</v>
      </c>
      <c r="K665">
        <v>41</v>
      </c>
      <c r="L665">
        <v>13</v>
      </c>
      <c r="M665">
        <v>0</v>
      </c>
      <c r="N665" t="s">
        <v>81</v>
      </c>
      <c r="O665">
        <v>23</v>
      </c>
    </row>
    <row r="666" spans="1:17" x14ac:dyDescent="0.3">
      <c r="A666" s="2">
        <v>43557</v>
      </c>
      <c r="B666" t="s">
        <v>80</v>
      </c>
      <c r="C666">
        <v>2018</v>
      </c>
      <c r="D666" t="s">
        <v>67</v>
      </c>
      <c r="E666">
        <v>8</v>
      </c>
      <c r="F666" t="s">
        <v>39</v>
      </c>
      <c r="G666" t="s">
        <v>56</v>
      </c>
      <c r="H666">
        <v>0.5</v>
      </c>
      <c r="K666">
        <f>94+102</f>
        <v>196</v>
      </c>
      <c r="L666">
        <v>13</v>
      </c>
      <c r="M666">
        <v>0</v>
      </c>
      <c r="N666" t="s">
        <v>81</v>
      </c>
      <c r="O666">
        <v>58</v>
      </c>
      <c r="P666">
        <v>4661</v>
      </c>
      <c r="Q666">
        <v>2</v>
      </c>
    </row>
    <row r="667" spans="1:17" x14ac:dyDescent="0.3">
      <c r="A667" s="2">
        <v>43557</v>
      </c>
      <c r="B667" t="s">
        <v>80</v>
      </c>
      <c r="C667">
        <v>2018</v>
      </c>
      <c r="D667" t="s">
        <v>67</v>
      </c>
      <c r="E667">
        <v>8</v>
      </c>
      <c r="F667" t="s">
        <v>39</v>
      </c>
      <c r="G667" t="s">
        <v>56</v>
      </c>
      <c r="H667">
        <v>0.5</v>
      </c>
      <c r="K667">
        <f t="shared" ref="K667:K690" si="12">94+102</f>
        <v>196</v>
      </c>
      <c r="L667">
        <v>13</v>
      </c>
      <c r="M667">
        <v>0</v>
      </c>
      <c r="N667" t="s">
        <v>81</v>
      </c>
      <c r="O667">
        <v>44</v>
      </c>
    </row>
    <row r="668" spans="1:17" x14ac:dyDescent="0.3">
      <c r="A668" s="2">
        <v>43557</v>
      </c>
      <c r="B668" t="s">
        <v>80</v>
      </c>
      <c r="C668">
        <v>2018</v>
      </c>
      <c r="D668" t="s">
        <v>67</v>
      </c>
      <c r="E668">
        <v>8</v>
      </c>
      <c r="F668" t="s">
        <v>39</v>
      </c>
      <c r="G668" t="s">
        <v>56</v>
      </c>
      <c r="H668">
        <v>0.5</v>
      </c>
      <c r="K668">
        <f t="shared" si="12"/>
        <v>196</v>
      </c>
      <c r="L668">
        <v>13</v>
      </c>
      <c r="M668">
        <v>0</v>
      </c>
      <c r="N668" t="s">
        <v>81</v>
      </c>
      <c r="O668">
        <v>66</v>
      </c>
    </row>
    <row r="669" spans="1:17" x14ac:dyDescent="0.3">
      <c r="A669" s="2">
        <v>43557</v>
      </c>
      <c r="B669" t="s">
        <v>80</v>
      </c>
      <c r="C669">
        <v>2018</v>
      </c>
      <c r="D669" t="s">
        <v>67</v>
      </c>
      <c r="E669">
        <v>8</v>
      </c>
      <c r="F669" t="s">
        <v>39</v>
      </c>
      <c r="G669" t="s">
        <v>56</v>
      </c>
      <c r="H669">
        <v>0.5</v>
      </c>
      <c r="K669">
        <f t="shared" si="12"/>
        <v>196</v>
      </c>
      <c r="L669">
        <v>13</v>
      </c>
      <c r="M669">
        <v>0</v>
      </c>
      <c r="N669" t="s">
        <v>81</v>
      </c>
      <c r="O669">
        <v>34</v>
      </c>
    </row>
    <row r="670" spans="1:17" x14ac:dyDescent="0.3">
      <c r="A670" s="2">
        <v>43557</v>
      </c>
      <c r="B670" t="s">
        <v>80</v>
      </c>
      <c r="C670">
        <v>2018</v>
      </c>
      <c r="D670" t="s">
        <v>67</v>
      </c>
      <c r="E670">
        <v>8</v>
      </c>
      <c r="F670" t="s">
        <v>39</v>
      </c>
      <c r="G670" t="s">
        <v>56</v>
      </c>
      <c r="H670">
        <v>0.5</v>
      </c>
      <c r="K670">
        <f t="shared" si="12"/>
        <v>196</v>
      </c>
      <c r="L670">
        <v>13</v>
      </c>
      <c r="M670">
        <v>0</v>
      </c>
      <c r="N670" t="s">
        <v>81</v>
      </c>
      <c r="O670">
        <v>69</v>
      </c>
    </row>
    <row r="671" spans="1:17" x14ac:dyDescent="0.3">
      <c r="A671" s="2">
        <v>43557</v>
      </c>
      <c r="B671" t="s">
        <v>80</v>
      </c>
      <c r="C671">
        <v>2018</v>
      </c>
      <c r="D671" t="s">
        <v>67</v>
      </c>
      <c r="E671">
        <v>8</v>
      </c>
      <c r="F671" t="s">
        <v>39</v>
      </c>
      <c r="G671" t="s">
        <v>56</v>
      </c>
      <c r="H671">
        <v>0.5</v>
      </c>
      <c r="K671">
        <f t="shared" si="12"/>
        <v>196</v>
      </c>
      <c r="L671">
        <v>13</v>
      </c>
      <c r="M671">
        <v>0</v>
      </c>
      <c r="N671" t="s">
        <v>81</v>
      </c>
      <c r="O671">
        <v>60</v>
      </c>
    </row>
    <row r="672" spans="1:17" x14ac:dyDescent="0.3">
      <c r="A672" s="2">
        <v>43557</v>
      </c>
      <c r="B672" t="s">
        <v>80</v>
      </c>
      <c r="C672">
        <v>2018</v>
      </c>
      <c r="D672" t="s">
        <v>67</v>
      </c>
      <c r="E672">
        <v>8</v>
      </c>
      <c r="F672" t="s">
        <v>39</v>
      </c>
      <c r="G672" t="s">
        <v>56</v>
      </c>
      <c r="H672">
        <v>0.5</v>
      </c>
      <c r="K672">
        <f t="shared" si="12"/>
        <v>196</v>
      </c>
      <c r="L672">
        <v>13</v>
      </c>
      <c r="M672">
        <v>0</v>
      </c>
      <c r="N672" t="s">
        <v>81</v>
      </c>
      <c r="O672">
        <v>48</v>
      </c>
    </row>
    <row r="673" spans="1:15" x14ac:dyDescent="0.3">
      <c r="A673" s="2">
        <v>43557</v>
      </c>
      <c r="B673" t="s">
        <v>80</v>
      </c>
      <c r="C673">
        <v>2018</v>
      </c>
      <c r="D673" t="s">
        <v>67</v>
      </c>
      <c r="E673">
        <v>8</v>
      </c>
      <c r="F673" t="s">
        <v>39</v>
      </c>
      <c r="G673" t="s">
        <v>56</v>
      </c>
      <c r="H673">
        <v>0.5</v>
      </c>
      <c r="K673">
        <f t="shared" si="12"/>
        <v>196</v>
      </c>
      <c r="L673">
        <v>13</v>
      </c>
      <c r="M673">
        <v>0</v>
      </c>
      <c r="N673" t="s">
        <v>81</v>
      </c>
      <c r="O673">
        <v>58</v>
      </c>
    </row>
    <row r="674" spans="1:15" x14ac:dyDescent="0.3">
      <c r="A674" s="2">
        <v>43557</v>
      </c>
      <c r="B674" t="s">
        <v>80</v>
      </c>
      <c r="C674">
        <v>2018</v>
      </c>
      <c r="D674" t="s">
        <v>67</v>
      </c>
      <c r="E674">
        <v>8</v>
      </c>
      <c r="F674" t="s">
        <v>39</v>
      </c>
      <c r="G674" t="s">
        <v>56</v>
      </c>
      <c r="H674">
        <v>0.5</v>
      </c>
      <c r="K674">
        <f t="shared" si="12"/>
        <v>196</v>
      </c>
      <c r="L674">
        <v>13</v>
      </c>
      <c r="M674">
        <v>0</v>
      </c>
      <c r="N674" t="s">
        <v>81</v>
      </c>
      <c r="O674">
        <v>36</v>
      </c>
    </row>
    <row r="675" spans="1:15" x14ac:dyDescent="0.3">
      <c r="A675" s="2">
        <v>43557</v>
      </c>
      <c r="B675" t="s">
        <v>80</v>
      </c>
      <c r="C675">
        <v>2018</v>
      </c>
      <c r="D675" t="s">
        <v>67</v>
      </c>
      <c r="E675">
        <v>8</v>
      </c>
      <c r="F675" t="s">
        <v>39</v>
      </c>
      <c r="G675" t="s">
        <v>56</v>
      </c>
      <c r="H675">
        <v>0.5</v>
      </c>
      <c r="K675">
        <f t="shared" si="12"/>
        <v>196</v>
      </c>
      <c r="L675">
        <v>13</v>
      </c>
      <c r="M675">
        <v>0</v>
      </c>
      <c r="N675" t="s">
        <v>81</v>
      </c>
      <c r="O675">
        <v>59</v>
      </c>
    </row>
    <row r="676" spans="1:15" x14ac:dyDescent="0.3">
      <c r="A676" s="2">
        <v>43557</v>
      </c>
      <c r="B676" t="s">
        <v>80</v>
      </c>
      <c r="C676">
        <v>2018</v>
      </c>
      <c r="D676" t="s">
        <v>67</v>
      </c>
      <c r="E676">
        <v>8</v>
      </c>
      <c r="F676" t="s">
        <v>39</v>
      </c>
      <c r="G676" t="s">
        <v>56</v>
      </c>
      <c r="H676">
        <v>0.5</v>
      </c>
      <c r="K676">
        <f t="shared" si="12"/>
        <v>196</v>
      </c>
      <c r="L676">
        <v>13</v>
      </c>
      <c r="M676">
        <v>0</v>
      </c>
      <c r="N676" t="s">
        <v>81</v>
      </c>
      <c r="O676">
        <v>71</v>
      </c>
    </row>
    <row r="677" spans="1:15" x14ac:dyDescent="0.3">
      <c r="A677" s="2">
        <v>43557</v>
      </c>
      <c r="B677" t="s">
        <v>80</v>
      </c>
      <c r="C677">
        <v>2018</v>
      </c>
      <c r="D677" t="s">
        <v>67</v>
      </c>
      <c r="E677">
        <v>8</v>
      </c>
      <c r="F677" t="s">
        <v>39</v>
      </c>
      <c r="G677" t="s">
        <v>56</v>
      </c>
      <c r="H677">
        <v>0.5</v>
      </c>
      <c r="K677">
        <f t="shared" si="12"/>
        <v>196</v>
      </c>
      <c r="L677">
        <v>13</v>
      </c>
      <c r="M677">
        <v>0</v>
      </c>
      <c r="N677" t="s">
        <v>81</v>
      </c>
      <c r="O677">
        <v>26</v>
      </c>
    </row>
    <row r="678" spans="1:15" x14ac:dyDescent="0.3">
      <c r="A678" s="2">
        <v>43557</v>
      </c>
      <c r="B678" t="s">
        <v>80</v>
      </c>
      <c r="C678">
        <v>2018</v>
      </c>
      <c r="D678" t="s">
        <v>67</v>
      </c>
      <c r="E678">
        <v>8</v>
      </c>
      <c r="F678" t="s">
        <v>39</v>
      </c>
      <c r="G678" t="s">
        <v>56</v>
      </c>
      <c r="H678">
        <v>0.5</v>
      </c>
      <c r="K678">
        <f t="shared" si="12"/>
        <v>196</v>
      </c>
      <c r="L678">
        <v>13</v>
      </c>
      <c r="M678">
        <v>0</v>
      </c>
      <c r="N678" t="s">
        <v>81</v>
      </c>
      <c r="O678">
        <v>61</v>
      </c>
    </row>
    <row r="679" spans="1:15" x14ac:dyDescent="0.3">
      <c r="A679" s="2">
        <v>43557</v>
      </c>
      <c r="B679" t="s">
        <v>80</v>
      </c>
      <c r="C679">
        <v>2018</v>
      </c>
      <c r="D679" t="s">
        <v>67</v>
      </c>
      <c r="E679">
        <v>8</v>
      </c>
      <c r="F679" t="s">
        <v>39</v>
      </c>
      <c r="G679" t="s">
        <v>56</v>
      </c>
      <c r="H679">
        <v>0.5</v>
      </c>
      <c r="K679">
        <f t="shared" si="12"/>
        <v>196</v>
      </c>
      <c r="L679">
        <v>13</v>
      </c>
      <c r="M679">
        <v>0</v>
      </c>
      <c r="N679" t="s">
        <v>81</v>
      </c>
      <c r="O679">
        <v>35</v>
      </c>
    </row>
    <row r="680" spans="1:15" x14ac:dyDescent="0.3">
      <c r="A680" s="2">
        <v>43557</v>
      </c>
      <c r="B680" t="s">
        <v>80</v>
      </c>
      <c r="C680">
        <v>2018</v>
      </c>
      <c r="D680" t="s">
        <v>67</v>
      </c>
      <c r="E680">
        <v>8</v>
      </c>
      <c r="F680" t="s">
        <v>39</v>
      </c>
      <c r="G680" t="s">
        <v>56</v>
      </c>
      <c r="H680">
        <v>0.5</v>
      </c>
      <c r="K680">
        <f t="shared" si="12"/>
        <v>196</v>
      </c>
      <c r="L680">
        <v>13</v>
      </c>
      <c r="M680">
        <v>0</v>
      </c>
      <c r="N680" t="s">
        <v>81</v>
      </c>
      <c r="O680">
        <v>23</v>
      </c>
    </row>
    <row r="681" spans="1:15" x14ac:dyDescent="0.3">
      <c r="A681" s="2">
        <v>43557</v>
      </c>
      <c r="B681" t="s">
        <v>80</v>
      </c>
      <c r="C681">
        <v>2018</v>
      </c>
      <c r="D681" t="s">
        <v>67</v>
      </c>
      <c r="E681">
        <v>8</v>
      </c>
      <c r="F681" t="s">
        <v>39</v>
      </c>
      <c r="G681" t="s">
        <v>56</v>
      </c>
      <c r="H681">
        <v>0.5</v>
      </c>
      <c r="K681">
        <f t="shared" si="12"/>
        <v>196</v>
      </c>
      <c r="L681">
        <v>13</v>
      </c>
      <c r="M681">
        <v>0</v>
      </c>
      <c r="N681" t="s">
        <v>81</v>
      </c>
      <c r="O681">
        <v>51</v>
      </c>
    </row>
    <row r="682" spans="1:15" x14ac:dyDescent="0.3">
      <c r="A682" s="2">
        <v>43557</v>
      </c>
      <c r="B682" t="s">
        <v>80</v>
      </c>
      <c r="C682">
        <v>2018</v>
      </c>
      <c r="D682" t="s">
        <v>67</v>
      </c>
      <c r="E682">
        <v>8</v>
      </c>
      <c r="F682" t="s">
        <v>39</v>
      </c>
      <c r="G682" t="s">
        <v>56</v>
      </c>
      <c r="H682">
        <v>0.5</v>
      </c>
      <c r="K682">
        <f t="shared" si="12"/>
        <v>196</v>
      </c>
      <c r="L682">
        <v>13</v>
      </c>
      <c r="M682">
        <v>0</v>
      </c>
      <c r="N682" t="s">
        <v>81</v>
      </c>
      <c r="O682">
        <v>15</v>
      </c>
    </row>
    <row r="683" spans="1:15" x14ac:dyDescent="0.3">
      <c r="A683" s="2">
        <v>43557</v>
      </c>
      <c r="B683" t="s">
        <v>80</v>
      </c>
      <c r="C683">
        <v>2018</v>
      </c>
      <c r="D683" t="s">
        <v>67</v>
      </c>
      <c r="E683">
        <v>8</v>
      </c>
      <c r="F683" t="s">
        <v>39</v>
      </c>
      <c r="G683" t="s">
        <v>56</v>
      </c>
      <c r="H683">
        <v>0.5</v>
      </c>
      <c r="K683">
        <f t="shared" si="12"/>
        <v>196</v>
      </c>
      <c r="L683">
        <v>13</v>
      </c>
      <c r="M683">
        <v>0</v>
      </c>
      <c r="N683" t="s">
        <v>81</v>
      </c>
      <c r="O683">
        <v>58</v>
      </c>
    </row>
    <row r="684" spans="1:15" x14ac:dyDescent="0.3">
      <c r="A684" s="2">
        <v>43557</v>
      </c>
      <c r="B684" t="s">
        <v>80</v>
      </c>
      <c r="C684">
        <v>2018</v>
      </c>
      <c r="D684" t="s">
        <v>67</v>
      </c>
      <c r="E684">
        <v>8</v>
      </c>
      <c r="F684" t="s">
        <v>39</v>
      </c>
      <c r="G684" t="s">
        <v>56</v>
      </c>
      <c r="H684">
        <v>0.5</v>
      </c>
      <c r="K684">
        <f t="shared" si="12"/>
        <v>196</v>
      </c>
      <c r="L684">
        <v>13</v>
      </c>
      <c r="M684">
        <v>0</v>
      </c>
      <c r="N684" t="s">
        <v>81</v>
      </c>
      <c r="O684">
        <v>39</v>
      </c>
    </row>
    <row r="685" spans="1:15" x14ac:dyDescent="0.3">
      <c r="A685" s="2">
        <v>43557</v>
      </c>
      <c r="B685" t="s">
        <v>80</v>
      </c>
      <c r="C685">
        <v>2018</v>
      </c>
      <c r="D685" t="s">
        <v>67</v>
      </c>
      <c r="E685">
        <v>8</v>
      </c>
      <c r="F685" t="s">
        <v>39</v>
      </c>
      <c r="G685" t="s">
        <v>56</v>
      </c>
      <c r="H685">
        <v>0.5</v>
      </c>
      <c r="K685">
        <f t="shared" si="12"/>
        <v>196</v>
      </c>
      <c r="L685">
        <v>13</v>
      </c>
      <c r="M685">
        <v>0</v>
      </c>
      <c r="N685" t="s">
        <v>81</v>
      </c>
      <c r="O685">
        <v>47</v>
      </c>
    </row>
    <row r="686" spans="1:15" x14ac:dyDescent="0.3">
      <c r="A686" s="2">
        <v>43557</v>
      </c>
      <c r="B686" t="s">
        <v>80</v>
      </c>
      <c r="C686">
        <v>2018</v>
      </c>
      <c r="D686" t="s">
        <v>67</v>
      </c>
      <c r="E686">
        <v>8</v>
      </c>
      <c r="F686" t="s">
        <v>39</v>
      </c>
      <c r="G686" t="s">
        <v>56</v>
      </c>
      <c r="H686">
        <v>0.5</v>
      </c>
      <c r="K686">
        <f t="shared" si="12"/>
        <v>196</v>
      </c>
      <c r="L686">
        <v>13</v>
      </c>
      <c r="M686">
        <v>0</v>
      </c>
      <c r="N686" t="s">
        <v>81</v>
      </c>
      <c r="O686">
        <v>51</v>
      </c>
    </row>
    <row r="687" spans="1:15" x14ac:dyDescent="0.3">
      <c r="A687" s="2">
        <v>43557</v>
      </c>
      <c r="B687" t="s">
        <v>80</v>
      </c>
      <c r="C687">
        <v>2018</v>
      </c>
      <c r="D687" t="s">
        <v>67</v>
      </c>
      <c r="E687">
        <v>8</v>
      </c>
      <c r="F687" t="s">
        <v>39</v>
      </c>
      <c r="G687" t="s">
        <v>56</v>
      </c>
      <c r="H687">
        <v>0.5</v>
      </c>
      <c r="K687">
        <f t="shared" si="12"/>
        <v>196</v>
      </c>
      <c r="L687">
        <v>13</v>
      </c>
      <c r="M687">
        <v>0</v>
      </c>
      <c r="N687" t="s">
        <v>81</v>
      </c>
      <c r="O687">
        <v>51</v>
      </c>
    </row>
    <row r="688" spans="1:15" x14ac:dyDescent="0.3">
      <c r="A688" s="2">
        <v>43557</v>
      </c>
      <c r="B688" t="s">
        <v>80</v>
      </c>
      <c r="C688">
        <v>2018</v>
      </c>
      <c r="D688" t="s">
        <v>67</v>
      </c>
      <c r="E688">
        <v>8</v>
      </c>
      <c r="F688" t="s">
        <v>39</v>
      </c>
      <c r="G688" t="s">
        <v>56</v>
      </c>
      <c r="H688">
        <v>0.5</v>
      </c>
      <c r="K688">
        <f t="shared" si="12"/>
        <v>196</v>
      </c>
      <c r="L688">
        <v>13</v>
      </c>
      <c r="M688">
        <v>0</v>
      </c>
      <c r="N688" t="s">
        <v>81</v>
      </c>
      <c r="O688">
        <v>63</v>
      </c>
    </row>
    <row r="689" spans="1:17" x14ac:dyDescent="0.3">
      <c r="A689" s="2">
        <v>43557</v>
      </c>
      <c r="B689" t="s">
        <v>80</v>
      </c>
      <c r="C689">
        <v>2018</v>
      </c>
      <c r="D689" t="s">
        <v>67</v>
      </c>
      <c r="E689">
        <v>8</v>
      </c>
      <c r="F689" t="s">
        <v>39</v>
      </c>
      <c r="G689" t="s">
        <v>56</v>
      </c>
      <c r="H689">
        <v>0.5</v>
      </c>
      <c r="K689">
        <f t="shared" si="12"/>
        <v>196</v>
      </c>
      <c r="L689">
        <v>13</v>
      </c>
      <c r="M689">
        <v>0</v>
      </c>
      <c r="N689" t="s">
        <v>81</v>
      </c>
      <c r="O689">
        <v>55</v>
      </c>
    </row>
    <row r="690" spans="1:17" x14ac:dyDescent="0.3">
      <c r="A690" s="2">
        <v>43557</v>
      </c>
      <c r="B690" t="s">
        <v>80</v>
      </c>
      <c r="C690">
        <v>2018</v>
      </c>
      <c r="D690" t="s">
        <v>67</v>
      </c>
      <c r="E690">
        <v>8</v>
      </c>
      <c r="F690" t="s">
        <v>39</v>
      </c>
      <c r="G690" t="s">
        <v>56</v>
      </c>
      <c r="H690">
        <v>0.5</v>
      </c>
      <c r="K690">
        <f t="shared" si="12"/>
        <v>196</v>
      </c>
      <c r="L690">
        <v>13</v>
      </c>
      <c r="M690">
        <v>0</v>
      </c>
      <c r="N690" t="s">
        <v>81</v>
      </c>
      <c r="O690">
        <v>27</v>
      </c>
    </row>
    <row r="691" spans="1:17" x14ac:dyDescent="0.3">
      <c r="A691" s="2">
        <v>43557</v>
      </c>
      <c r="B691" t="s">
        <v>80</v>
      </c>
      <c r="C691">
        <v>2018</v>
      </c>
      <c r="D691" t="s">
        <v>67</v>
      </c>
      <c r="E691">
        <v>9</v>
      </c>
      <c r="F691" t="s">
        <v>39</v>
      </c>
      <c r="G691" t="s">
        <v>56</v>
      </c>
      <c r="H691">
        <v>0.5</v>
      </c>
      <c r="K691">
        <v>62</v>
      </c>
      <c r="L691">
        <v>15</v>
      </c>
      <c r="M691">
        <v>0</v>
      </c>
      <c r="N691" t="s">
        <v>76</v>
      </c>
      <c r="O691">
        <v>39</v>
      </c>
      <c r="P691">
        <v>5067</v>
      </c>
      <c r="Q691">
        <v>1</v>
      </c>
    </row>
    <row r="692" spans="1:17" x14ac:dyDescent="0.3">
      <c r="A692" s="2">
        <v>43557</v>
      </c>
      <c r="B692" t="s">
        <v>80</v>
      </c>
      <c r="C692">
        <v>2018</v>
      </c>
      <c r="D692" t="s">
        <v>67</v>
      </c>
      <c r="E692">
        <v>9</v>
      </c>
      <c r="F692" t="s">
        <v>39</v>
      </c>
      <c r="G692" t="s">
        <v>56</v>
      </c>
      <c r="H692">
        <v>0.5</v>
      </c>
      <c r="K692">
        <v>62</v>
      </c>
      <c r="L692">
        <v>15</v>
      </c>
      <c r="M692">
        <v>0</v>
      </c>
      <c r="N692" t="s">
        <v>76</v>
      </c>
      <c r="O692">
        <v>40</v>
      </c>
    </row>
    <row r="693" spans="1:17" x14ac:dyDescent="0.3">
      <c r="A693" s="2">
        <v>43557</v>
      </c>
      <c r="B693" t="s">
        <v>80</v>
      </c>
      <c r="C693">
        <v>2018</v>
      </c>
      <c r="D693" t="s">
        <v>67</v>
      </c>
      <c r="E693">
        <v>9</v>
      </c>
      <c r="F693" t="s">
        <v>39</v>
      </c>
      <c r="G693" t="s">
        <v>56</v>
      </c>
      <c r="H693">
        <v>0.5</v>
      </c>
      <c r="K693">
        <v>62</v>
      </c>
      <c r="L693">
        <v>15</v>
      </c>
      <c r="M693">
        <v>0</v>
      </c>
      <c r="N693" t="s">
        <v>76</v>
      </c>
      <c r="O693">
        <v>59</v>
      </c>
    </row>
    <row r="694" spans="1:17" x14ac:dyDescent="0.3">
      <c r="A694" s="2">
        <v>43557</v>
      </c>
      <c r="B694" t="s">
        <v>80</v>
      </c>
      <c r="C694">
        <v>2018</v>
      </c>
      <c r="D694" t="s">
        <v>67</v>
      </c>
      <c r="E694">
        <v>9</v>
      </c>
      <c r="F694" t="s">
        <v>39</v>
      </c>
      <c r="G694" t="s">
        <v>56</v>
      </c>
      <c r="H694">
        <v>0.5</v>
      </c>
      <c r="K694">
        <v>62</v>
      </c>
      <c r="L694">
        <v>15</v>
      </c>
      <c r="M694">
        <v>0</v>
      </c>
      <c r="N694" t="s">
        <v>76</v>
      </c>
      <c r="O694">
        <v>45</v>
      </c>
    </row>
    <row r="695" spans="1:17" x14ac:dyDescent="0.3">
      <c r="A695" s="2">
        <v>43557</v>
      </c>
      <c r="B695" t="s">
        <v>80</v>
      </c>
      <c r="C695">
        <v>2018</v>
      </c>
      <c r="D695" t="s">
        <v>67</v>
      </c>
      <c r="E695">
        <v>9</v>
      </c>
      <c r="F695" t="s">
        <v>39</v>
      </c>
      <c r="G695" t="s">
        <v>56</v>
      </c>
      <c r="H695">
        <v>0.5</v>
      </c>
      <c r="K695">
        <v>62</v>
      </c>
      <c r="L695">
        <v>15</v>
      </c>
      <c r="M695">
        <v>0</v>
      </c>
      <c r="N695" t="s">
        <v>76</v>
      </c>
      <c r="O695">
        <v>37</v>
      </c>
    </row>
    <row r="696" spans="1:17" x14ac:dyDescent="0.3">
      <c r="A696" s="2">
        <v>43557</v>
      </c>
      <c r="B696" t="s">
        <v>80</v>
      </c>
      <c r="C696">
        <v>2018</v>
      </c>
      <c r="D696" t="s">
        <v>67</v>
      </c>
      <c r="E696">
        <v>9</v>
      </c>
      <c r="F696" t="s">
        <v>39</v>
      </c>
      <c r="G696" t="s">
        <v>56</v>
      </c>
      <c r="H696">
        <v>0.5</v>
      </c>
      <c r="K696">
        <v>62</v>
      </c>
      <c r="L696">
        <v>15</v>
      </c>
      <c r="M696">
        <v>0</v>
      </c>
      <c r="N696" t="s">
        <v>76</v>
      </c>
      <c r="O696">
        <v>34</v>
      </c>
    </row>
    <row r="697" spans="1:17" x14ac:dyDescent="0.3">
      <c r="A697" s="2">
        <v>43557</v>
      </c>
      <c r="B697" t="s">
        <v>80</v>
      </c>
      <c r="C697">
        <v>2018</v>
      </c>
      <c r="D697" t="s">
        <v>67</v>
      </c>
      <c r="E697">
        <v>9</v>
      </c>
      <c r="F697" t="s">
        <v>39</v>
      </c>
      <c r="G697" t="s">
        <v>56</v>
      </c>
      <c r="H697">
        <v>0.5</v>
      </c>
      <c r="K697">
        <v>62</v>
      </c>
      <c r="L697">
        <v>15</v>
      </c>
      <c r="M697">
        <v>0</v>
      </c>
      <c r="N697" t="s">
        <v>76</v>
      </c>
      <c r="O697">
        <v>32</v>
      </c>
    </row>
    <row r="698" spans="1:17" x14ac:dyDescent="0.3">
      <c r="A698" s="2">
        <v>43557</v>
      </c>
      <c r="B698" t="s">
        <v>80</v>
      </c>
      <c r="C698">
        <v>2018</v>
      </c>
      <c r="D698" t="s">
        <v>67</v>
      </c>
      <c r="E698">
        <v>9</v>
      </c>
      <c r="F698" t="s">
        <v>39</v>
      </c>
      <c r="G698" t="s">
        <v>56</v>
      </c>
      <c r="H698">
        <v>0.5</v>
      </c>
      <c r="K698">
        <v>62</v>
      </c>
      <c r="L698">
        <v>15</v>
      </c>
      <c r="M698">
        <v>0</v>
      </c>
      <c r="N698" t="s">
        <v>76</v>
      </c>
      <c r="O698">
        <v>43</v>
      </c>
    </row>
    <row r="699" spans="1:17" x14ac:dyDescent="0.3">
      <c r="A699" s="2">
        <v>43557</v>
      </c>
      <c r="B699" t="s">
        <v>80</v>
      </c>
      <c r="C699">
        <v>2018</v>
      </c>
      <c r="D699" t="s">
        <v>67</v>
      </c>
      <c r="E699">
        <v>9</v>
      </c>
      <c r="F699" t="s">
        <v>39</v>
      </c>
      <c r="G699" t="s">
        <v>56</v>
      </c>
      <c r="H699">
        <v>0.5</v>
      </c>
      <c r="K699">
        <v>62</v>
      </c>
      <c r="L699">
        <v>15</v>
      </c>
      <c r="M699">
        <v>0</v>
      </c>
      <c r="N699" t="s">
        <v>76</v>
      </c>
      <c r="O699">
        <v>50</v>
      </c>
    </row>
    <row r="700" spans="1:17" x14ac:dyDescent="0.3">
      <c r="A700" s="2">
        <v>43557</v>
      </c>
      <c r="B700" t="s">
        <v>80</v>
      </c>
      <c r="C700">
        <v>2018</v>
      </c>
      <c r="D700" t="s">
        <v>67</v>
      </c>
      <c r="E700">
        <v>9</v>
      </c>
      <c r="F700" t="s">
        <v>39</v>
      </c>
      <c r="G700" t="s">
        <v>56</v>
      </c>
      <c r="H700">
        <v>0.5</v>
      </c>
      <c r="K700">
        <v>62</v>
      </c>
      <c r="L700">
        <v>15</v>
      </c>
      <c r="M700">
        <v>0</v>
      </c>
      <c r="N700" t="s">
        <v>76</v>
      </c>
      <c r="O700">
        <v>34</v>
      </c>
    </row>
    <row r="701" spans="1:17" x14ac:dyDescent="0.3">
      <c r="A701" s="2">
        <v>43557</v>
      </c>
      <c r="B701" t="s">
        <v>80</v>
      </c>
      <c r="C701">
        <v>2018</v>
      </c>
      <c r="D701" t="s">
        <v>67</v>
      </c>
      <c r="E701">
        <v>9</v>
      </c>
      <c r="F701" t="s">
        <v>39</v>
      </c>
      <c r="G701" t="s">
        <v>56</v>
      </c>
      <c r="H701">
        <v>0.5</v>
      </c>
      <c r="K701">
        <v>62</v>
      </c>
      <c r="L701">
        <v>15</v>
      </c>
      <c r="M701">
        <v>0</v>
      </c>
      <c r="N701" t="s">
        <v>76</v>
      </c>
      <c r="O701">
        <v>32</v>
      </c>
    </row>
    <row r="702" spans="1:17" x14ac:dyDescent="0.3">
      <c r="A702" s="2">
        <v>43557</v>
      </c>
      <c r="B702" t="s">
        <v>80</v>
      </c>
      <c r="C702">
        <v>2018</v>
      </c>
      <c r="D702" t="s">
        <v>67</v>
      </c>
      <c r="E702">
        <v>9</v>
      </c>
      <c r="F702" t="s">
        <v>39</v>
      </c>
      <c r="G702" t="s">
        <v>56</v>
      </c>
      <c r="H702">
        <v>0.5</v>
      </c>
      <c r="K702">
        <v>62</v>
      </c>
      <c r="L702">
        <v>15</v>
      </c>
      <c r="M702">
        <v>0</v>
      </c>
      <c r="N702" t="s">
        <v>76</v>
      </c>
      <c r="O702">
        <v>27</v>
      </c>
    </row>
    <row r="703" spans="1:17" x14ac:dyDescent="0.3">
      <c r="A703" s="2">
        <v>43557</v>
      </c>
      <c r="B703" t="s">
        <v>80</v>
      </c>
      <c r="C703">
        <v>2018</v>
      </c>
      <c r="D703" t="s">
        <v>67</v>
      </c>
      <c r="E703">
        <v>9</v>
      </c>
      <c r="F703" t="s">
        <v>39</v>
      </c>
      <c r="G703" t="s">
        <v>56</v>
      </c>
      <c r="H703">
        <v>0.5</v>
      </c>
      <c r="K703">
        <v>62</v>
      </c>
      <c r="L703">
        <v>15</v>
      </c>
      <c r="M703">
        <v>0</v>
      </c>
      <c r="N703" t="s">
        <v>76</v>
      </c>
      <c r="O703">
        <v>31</v>
      </c>
    </row>
    <row r="704" spans="1:17" x14ac:dyDescent="0.3">
      <c r="A704" s="2">
        <v>43557</v>
      </c>
      <c r="B704" t="s">
        <v>80</v>
      </c>
      <c r="C704">
        <v>2018</v>
      </c>
      <c r="D704" t="s">
        <v>67</v>
      </c>
      <c r="E704">
        <v>9</v>
      </c>
      <c r="F704" t="s">
        <v>39</v>
      </c>
      <c r="G704" t="s">
        <v>56</v>
      </c>
      <c r="H704">
        <v>0.5</v>
      </c>
      <c r="K704">
        <v>62</v>
      </c>
      <c r="L704">
        <v>15</v>
      </c>
      <c r="M704">
        <v>0</v>
      </c>
      <c r="N704" t="s">
        <v>76</v>
      </c>
      <c r="O704">
        <v>39</v>
      </c>
    </row>
    <row r="705" spans="1:17" x14ac:dyDescent="0.3">
      <c r="A705" s="2">
        <v>43557</v>
      </c>
      <c r="B705" t="s">
        <v>80</v>
      </c>
      <c r="C705">
        <v>2018</v>
      </c>
      <c r="D705" t="s">
        <v>67</v>
      </c>
      <c r="E705">
        <v>9</v>
      </c>
      <c r="F705" t="s">
        <v>39</v>
      </c>
      <c r="G705" t="s">
        <v>56</v>
      </c>
      <c r="H705">
        <v>0.5</v>
      </c>
      <c r="K705">
        <v>62</v>
      </c>
      <c r="L705">
        <v>15</v>
      </c>
      <c r="M705">
        <v>0</v>
      </c>
      <c r="N705" t="s">
        <v>76</v>
      </c>
      <c r="O705">
        <v>35</v>
      </c>
    </row>
    <row r="706" spans="1:17" x14ac:dyDescent="0.3">
      <c r="A706" s="2">
        <v>43557</v>
      </c>
      <c r="B706" t="s">
        <v>80</v>
      </c>
      <c r="C706">
        <v>2018</v>
      </c>
      <c r="D706" t="s">
        <v>67</v>
      </c>
      <c r="E706">
        <v>9</v>
      </c>
      <c r="F706" t="s">
        <v>39</v>
      </c>
      <c r="G706" t="s">
        <v>56</v>
      </c>
      <c r="H706">
        <v>0.5</v>
      </c>
      <c r="K706">
        <v>62</v>
      </c>
      <c r="L706">
        <v>15</v>
      </c>
      <c r="M706">
        <v>0</v>
      </c>
      <c r="N706" t="s">
        <v>76</v>
      </c>
      <c r="O706">
        <v>54</v>
      </c>
    </row>
    <row r="707" spans="1:17" x14ac:dyDescent="0.3">
      <c r="A707" s="2">
        <v>43557</v>
      </c>
      <c r="B707" t="s">
        <v>80</v>
      </c>
      <c r="C707">
        <v>2018</v>
      </c>
      <c r="D707" t="s">
        <v>67</v>
      </c>
      <c r="E707">
        <v>9</v>
      </c>
      <c r="F707" t="s">
        <v>39</v>
      </c>
      <c r="G707" t="s">
        <v>56</v>
      </c>
      <c r="H707">
        <v>0.5</v>
      </c>
      <c r="K707">
        <v>62</v>
      </c>
      <c r="L707">
        <v>15</v>
      </c>
      <c r="M707">
        <v>0</v>
      </c>
      <c r="N707" t="s">
        <v>76</v>
      </c>
      <c r="O707">
        <v>38</v>
      </c>
    </row>
    <row r="708" spans="1:17" x14ac:dyDescent="0.3">
      <c r="A708" s="2">
        <v>43557</v>
      </c>
      <c r="B708" t="s">
        <v>80</v>
      </c>
      <c r="C708">
        <v>2018</v>
      </c>
      <c r="D708" t="s">
        <v>67</v>
      </c>
      <c r="E708">
        <v>9</v>
      </c>
      <c r="F708" t="s">
        <v>39</v>
      </c>
      <c r="G708" t="s">
        <v>56</v>
      </c>
      <c r="H708">
        <v>0.5</v>
      </c>
      <c r="K708">
        <v>62</v>
      </c>
      <c r="L708">
        <v>15</v>
      </c>
      <c r="M708">
        <v>0</v>
      </c>
      <c r="N708" t="s">
        <v>76</v>
      </c>
      <c r="O708">
        <v>33</v>
      </c>
    </row>
    <row r="709" spans="1:17" x14ac:dyDescent="0.3">
      <c r="A709" s="2">
        <v>43557</v>
      </c>
      <c r="B709" t="s">
        <v>80</v>
      </c>
      <c r="C709">
        <v>2018</v>
      </c>
      <c r="D709" t="s">
        <v>67</v>
      </c>
      <c r="E709">
        <v>9</v>
      </c>
      <c r="F709" t="s">
        <v>39</v>
      </c>
      <c r="G709" t="s">
        <v>56</v>
      </c>
      <c r="H709">
        <v>0.5</v>
      </c>
      <c r="K709">
        <v>62</v>
      </c>
      <c r="L709">
        <v>15</v>
      </c>
      <c r="M709">
        <v>0</v>
      </c>
      <c r="N709" t="s">
        <v>76</v>
      </c>
      <c r="O709">
        <v>29</v>
      </c>
    </row>
    <row r="710" spans="1:17" x14ac:dyDescent="0.3">
      <c r="A710" s="2">
        <v>43557</v>
      </c>
      <c r="B710" t="s">
        <v>80</v>
      </c>
      <c r="C710">
        <v>2018</v>
      </c>
      <c r="D710" t="s">
        <v>67</v>
      </c>
      <c r="E710">
        <v>9</v>
      </c>
      <c r="F710" t="s">
        <v>39</v>
      </c>
      <c r="G710" t="s">
        <v>56</v>
      </c>
      <c r="H710">
        <v>0.5</v>
      </c>
      <c r="K710">
        <v>62</v>
      </c>
      <c r="L710">
        <v>15</v>
      </c>
      <c r="M710">
        <v>0</v>
      </c>
      <c r="N710" t="s">
        <v>76</v>
      </c>
      <c r="O710">
        <v>49</v>
      </c>
    </row>
    <row r="711" spans="1:17" x14ac:dyDescent="0.3">
      <c r="A711" s="2">
        <v>43557</v>
      </c>
      <c r="B711" t="s">
        <v>80</v>
      </c>
      <c r="C711">
        <v>2018</v>
      </c>
      <c r="D711" t="s">
        <v>67</v>
      </c>
      <c r="E711">
        <v>9</v>
      </c>
      <c r="F711" t="s">
        <v>39</v>
      </c>
      <c r="G711" t="s">
        <v>56</v>
      </c>
      <c r="H711">
        <v>0.5</v>
      </c>
      <c r="K711">
        <v>62</v>
      </c>
      <c r="L711">
        <v>15</v>
      </c>
      <c r="M711">
        <v>0</v>
      </c>
      <c r="N711" t="s">
        <v>76</v>
      </c>
      <c r="O711">
        <v>42</v>
      </c>
    </row>
    <row r="712" spans="1:17" x14ac:dyDescent="0.3">
      <c r="A712" s="2">
        <v>43557</v>
      </c>
      <c r="B712" t="s">
        <v>80</v>
      </c>
      <c r="C712">
        <v>2018</v>
      </c>
      <c r="D712" t="s">
        <v>67</v>
      </c>
      <c r="E712">
        <v>9</v>
      </c>
      <c r="F712" t="s">
        <v>39</v>
      </c>
      <c r="G712" t="s">
        <v>56</v>
      </c>
      <c r="H712">
        <v>0.5</v>
      </c>
      <c r="K712">
        <v>62</v>
      </c>
      <c r="L712">
        <v>15</v>
      </c>
      <c r="M712">
        <v>0</v>
      </c>
      <c r="N712" t="s">
        <v>76</v>
      </c>
      <c r="O712">
        <v>38</v>
      </c>
    </row>
    <row r="713" spans="1:17" x14ac:dyDescent="0.3">
      <c r="A713" s="2">
        <v>43557</v>
      </c>
      <c r="B713" t="s">
        <v>80</v>
      </c>
      <c r="C713">
        <v>2018</v>
      </c>
      <c r="D713" t="s">
        <v>67</v>
      </c>
      <c r="E713">
        <v>9</v>
      </c>
      <c r="F713" t="s">
        <v>39</v>
      </c>
      <c r="G713" t="s">
        <v>56</v>
      </c>
      <c r="H713">
        <v>0.5</v>
      </c>
      <c r="K713">
        <v>62</v>
      </c>
      <c r="L713">
        <v>15</v>
      </c>
      <c r="M713">
        <v>0</v>
      </c>
      <c r="N713" t="s">
        <v>76</v>
      </c>
      <c r="O713">
        <v>40</v>
      </c>
    </row>
    <row r="714" spans="1:17" x14ac:dyDescent="0.3">
      <c r="A714" s="2">
        <v>43557</v>
      </c>
      <c r="B714" t="s">
        <v>80</v>
      </c>
      <c r="C714">
        <v>2018</v>
      </c>
      <c r="D714" t="s">
        <v>67</v>
      </c>
      <c r="E714">
        <v>9</v>
      </c>
      <c r="F714" t="s">
        <v>39</v>
      </c>
      <c r="G714" t="s">
        <v>56</v>
      </c>
      <c r="H714">
        <v>0.5</v>
      </c>
      <c r="K714">
        <v>62</v>
      </c>
      <c r="L714">
        <v>15</v>
      </c>
      <c r="M714">
        <v>0</v>
      </c>
      <c r="N714" t="s">
        <v>76</v>
      </c>
      <c r="O714">
        <v>28</v>
      </c>
    </row>
    <row r="715" spans="1:17" x14ac:dyDescent="0.3">
      <c r="A715" s="2">
        <v>43557</v>
      </c>
      <c r="B715" t="s">
        <v>80</v>
      </c>
      <c r="C715">
        <v>2018</v>
      </c>
      <c r="D715" t="s">
        <v>67</v>
      </c>
      <c r="E715">
        <v>9</v>
      </c>
      <c r="F715" t="s">
        <v>39</v>
      </c>
      <c r="G715" t="s">
        <v>56</v>
      </c>
      <c r="H715">
        <v>0.5</v>
      </c>
      <c r="K715">
        <v>62</v>
      </c>
      <c r="L715">
        <v>15</v>
      </c>
      <c r="M715">
        <v>0</v>
      </c>
      <c r="N715" t="s">
        <v>76</v>
      </c>
      <c r="O715">
        <v>56</v>
      </c>
    </row>
    <row r="716" spans="1:17" x14ac:dyDescent="0.3">
      <c r="A716" s="2">
        <v>43557</v>
      </c>
      <c r="B716" t="s">
        <v>80</v>
      </c>
      <c r="C716">
        <v>2018</v>
      </c>
      <c r="D716" t="s">
        <v>67</v>
      </c>
      <c r="E716">
        <v>10</v>
      </c>
      <c r="F716" t="s">
        <v>39</v>
      </c>
      <c r="G716" t="s">
        <v>72</v>
      </c>
      <c r="H716">
        <v>0.5</v>
      </c>
      <c r="K716">
        <v>97</v>
      </c>
      <c r="L716">
        <v>5</v>
      </c>
      <c r="M716">
        <v>0</v>
      </c>
      <c r="N716" t="s">
        <v>75</v>
      </c>
      <c r="O716">
        <v>39</v>
      </c>
      <c r="P716">
        <v>4662</v>
      </c>
      <c r="Q716">
        <v>2</v>
      </c>
    </row>
    <row r="717" spans="1:17" x14ac:dyDescent="0.3">
      <c r="A717" s="2">
        <v>43557</v>
      </c>
      <c r="B717" t="s">
        <v>80</v>
      </c>
      <c r="C717">
        <v>2018</v>
      </c>
      <c r="D717" t="s">
        <v>67</v>
      </c>
      <c r="E717">
        <v>10</v>
      </c>
      <c r="F717" t="s">
        <v>39</v>
      </c>
      <c r="G717" t="s">
        <v>72</v>
      </c>
      <c r="H717">
        <v>0.5</v>
      </c>
      <c r="K717">
        <v>97</v>
      </c>
      <c r="L717">
        <v>5</v>
      </c>
      <c r="M717">
        <v>0</v>
      </c>
      <c r="N717" t="s">
        <v>75</v>
      </c>
      <c r="O717">
        <v>22</v>
      </c>
    </row>
    <row r="718" spans="1:17" x14ac:dyDescent="0.3">
      <c r="A718" s="2">
        <v>43557</v>
      </c>
      <c r="B718" t="s">
        <v>80</v>
      </c>
      <c r="C718">
        <v>2018</v>
      </c>
      <c r="D718" t="s">
        <v>67</v>
      </c>
      <c r="E718">
        <v>10</v>
      </c>
      <c r="F718" t="s">
        <v>39</v>
      </c>
      <c r="G718" t="s">
        <v>72</v>
      </c>
      <c r="H718">
        <v>0.5</v>
      </c>
      <c r="K718">
        <v>97</v>
      </c>
      <c r="L718">
        <v>5</v>
      </c>
      <c r="M718">
        <v>0</v>
      </c>
      <c r="N718" t="s">
        <v>75</v>
      </c>
      <c r="O718">
        <v>37</v>
      </c>
    </row>
    <row r="719" spans="1:17" x14ac:dyDescent="0.3">
      <c r="A719" s="2">
        <v>43557</v>
      </c>
      <c r="B719" t="s">
        <v>80</v>
      </c>
      <c r="C719">
        <v>2018</v>
      </c>
      <c r="D719" t="s">
        <v>67</v>
      </c>
      <c r="E719">
        <v>10</v>
      </c>
      <c r="F719" t="s">
        <v>39</v>
      </c>
      <c r="G719" t="s">
        <v>72</v>
      </c>
      <c r="H719">
        <v>0.5</v>
      </c>
      <c r="K719">
        <v>97</v>
      </c>
      <c r="L719">
        <v>5</v>
      </c>
      <c r="M719">
        <v>0</v>
      </c>
      <c r="N719" t="s">
        <v>75</v>
      </c>
      <c r="O719">
        <v>29</v>
      </c>
    </row>
    <row r="720" spans="1:17" x14ac:dyDescent="0.3">
      <c r="A720" s="2">
        <v>43557</v>
      </c>
      <c r="B720" t="s">
        <v>80</v>
      </c>
      <c r="C720">
        <v>2018</v>
      </c>
      <c r="D720" t="s">
        <v>67</v>
      </c>
      <c r="E720">
        <v>10</v>
      </c>
      <c r="F720" t="s">
        <v>39</v>
      </c>
      <c r="G720" t="s">
        <v>72</v>
      </c>
      <c r="H720">
        <v>0.5</v>
      </c>
      <c r="K720">
        <v>97</v>
      </c>
      <c r="L720">
        <v>5</v>
      </c>
      <c r="M720">
        <v>0</v>
      </c>
      <c r="N720" t="s">
        <v>75</v>
      </c>
      <c r="O720">
        <v>34</v>
      </c>
    </row>
    <row r="721" spans="1:15" x14ac:dyDescent="0.3">
      <c r="A721" s="2">
        <v>43557</v>
      </c>
      <c r="B721" t="s">
        <v>80</v>
      </c>
      <c r="C721">
        <v>2018</v>
      </c>
      <c r="D721" t="s">
        <v>67</v>
      </c>
      <c r="E721">
        <v>10</v>
      </c>
      <c r="F721" t="s">
        <v>39</v>
      </c>
      <c r="G721" t="s">
        <v>72</v>
      </c>
      <c r="H721">
        <v>0.5</v>
      </c>
      <c r="K721">
        <v>97</v>
      </c>
      <c r="L721">
        <v>5</v>
      </c>
      <c r="M721">
        <v>0</v>
      </c>
      <c r="N721" t="s">
        <v>75</v>
      </c>
      <c r="O721">
        <v>38</v>
      </c>
    </row>
    <row r="722" spans="1:15" x14ac:dyDescent="0.3">
      <c r="A722" s="2">
        <v>43557</v>
      </c>
      <c r="B722" t="s">
        <v>80</v>
      </c>
      <c r="C722">
        <v>2018</v>
      </c>
      <c r="D722" t="s">
        <v>67</v>
      </c>
      <c r="E722">
        <v>10</v>
      </c>
      <c r="F722" t="s">
        <v>39</v>
      </c>
      <c r="G722" t="s">
        <v>72</v>
      </c>
      <c r="H722">
        <v>0.5</v>
      </c>
      <c r="K722">
        <v>97</v>
      </c>
      <c r="L722">
        <v>5</v>
      </c>
      <c r="M722">
        <v>0</v>
      </c>
      <c r="N722" t="s">
        <v>75</v>
      </c>
      <c r="O722">
        <v>49</v>
      </c>
    </row>
    <row r="723" spans="1:15" x14ac:dyDescent="0.3">
      <c r="A723" s="2">
        <v>43557</v>
      </c>
      <c r="B723" t="s">
        <v>80</v>
      </c>
      <c r="C723">
        <v>2018</v>
      </c>
      <c r="D723" t="s">
        <v>67</v>
      </c>
      <c r="E723">
        <v>10</v>
      </c>
      <c r="F723" t="s">
        <v>39</v>
      </c>
      <c r="G723" t="s">
        <v>72</v>
      </c>
      <c r="H723">
        <v>0.5</v>
      </c>
      <c r="K723">
        <v>97</v>
      </c>
      <c r="L723">
        <v>5</v>
      </c>
      <c r="M723">
        <v>0</v>
      </c>
      <c r="N723" t="s">
        <v>75</v>
      </c>
      <c r="O723">
        <v>41</v>
      </c>
    </row>
    <row r="724" spans="1:15" x14ac:dyDescent="0.3">
      <c r="A724" s="2">
        <v>43557</v>
      </c>
      <c r="B724" t="s">
        <v>80</v>
      </c>
      <c r="C724">
        <v>2018</v>
      </c>
      <c r="D724" t="s">
        <v>67</v>
      </c>
      <c r="E724">
        <v>10</v>
      </c>
      <c r="F724" t="s">
        <v>39</v>
      </c>
      <c r="G724" t="s">
        <v>72</v>
      </c>
      <c r="H724">
        <v>0.5</v>
      </c>
      <c r="K724">
        <v>97</v>
      </c>
      <c r="L724">
        <v>5</v>
      </c>
      <c r="M724">
        <v>0</v>
      </c>
      <c r="N724" t="s">
        <v>75</v>
      </c>
      <c r="O724">
        <v>30</v>
      </c>
    </row>
    <row r="725" spans="1:15" x14ac:dyDescent="0.3">
      <c r="A725" s="2">
        <v>43557</v>
      </c>
      <c r="B725" t="s">
        <v>80</v>
      </c>
      <c r="C725">
        <v>2018</v>
      </c>
      <c r="D725" t="s">
        <v>67</v>
      </c>
      <c r="E725">
        <v>10</v>
      </c>
      <c r="F725" t="s">
        <v>39</v>
      </c>
      <c r="G725" t="s">
        <v>72</v>
      </c>
      <c r="H725">
        <v>0.5</v>
      </c>
      <c r="K725">
        <v>97</v>
      </c>
      <c r="L725">
        <v>5</v>
      </c>
      <c r="M725">
        <v>0</v>
      </c>
      <c r="N725" t="s">
        <v>75</v>
      </c>
      <c r="O725">
        <v>51</v>
      </c>
    </row>
    <row r="726" spans="1:15" x14ac:dyDescent="0.3">
      <c r="A726" s="2">
        <v>43557</v>
      </c>
      <c r="B726" t="s">
        <v>80</v>
      </c>
      <c r="C726">
        <v>2018</v>
      </c>
      <c r="D726" t="s">
        <v>67</v>
      </c>
      <c r="E726">
        <v>10</v>
      </c>
      <c r="F726" t="s">
        <v>39</v>
      </c>
      <c r="G726" t="s">
        <v>72</v>
      </c>
      <c r="H726">
        <v>0.5</v>
      </c>
      <c r="K726">
        <v>97</v>
      </c>
      <c r="L726">
        <v>5</v>
      </c>
      <c r="M726">
        <v>0</v>
      </c>
      <c r="N726" t="s">
        <v>75</v>
      </c>
      <c r="O726">
        <v>30</v>
      </c>
    </row>
    <row r="727" spans="1:15" x14ac:dyDescent="0.3">
      <c r="A727" s="2">
        <v>43557</v>
      </c>
      <c r="B727" t="s">
        <v>80</v>
      </c>
      <c r="C727">
        <v>2018</v>
      </c>
      <c r="D727" t="s">
        <v>67</v>
      </c>
      <c r="E727">
        <v>10</v>
      </c>
      <c r="F727" t="s">
        <v>39</v>
      </c>
      <c r="G727" t="s">
        <v>72</v>
      </c>
      <c r="H727">
        <v>0.5</v>
      </c>
      <c r="K727">
        <v>97</v>
      </c>
      <c r="L727">
        <v>5</v>
      </c>
      <c r="M727">
        <v>0</v>
      </c>
      <c r="N727" t="s">
        <v>75</v>
      </c>
      <c r="O727">
        <v>27</v>
      </c>
    </row>
    <row r="728" spans="1:15" x14ac:dyDescent="0.3">
      <c r="A728" s="2">
        <v>43557</v>
      </c>
      <c r="B728" t="s">
        <v>80</v>
      </c>
      <c r="C728">
        <v>2018</v>
      </c>
      <c r="D728" t="s">
        <v>67</v>
      </c>
      <c r="E728">
        <v>10</v>
      </c>
      <c r="F728" t="s">
        <v>39</v>
      </c>
      <c r="G728" t="s">
        <v>72</v>
      </c>
      <c r="H728">
        <v>0.5</v>
      </c>
      <c r="K728">
        <v>97</v>
      </c>
      <c r="L728">
        <v>5</v>
      </c>
      <c r="M728">
        <v>0</v>
      </c>
      <c r="N728" t="s">
        <v>75</v>
      </c>
      <c r="O728">
        <v>20</v>
      </c>
    </row>
    <row r="729" spans="1:15" x14ac:dyDescent="0.3">
      <c r="A729" s="2">
        <v>43557</v>
      </c>
      <c r="B729" t="s">
        <v>80</v>
      </c>
      <c r="C729">
        <v>2018</v>
      </c>
      <c r="D729" t="s">
        <v>67</v>
      </c>
      <c r="E729">
        <v>10</v>
      </c>
      <c r="F729" t="s">
        <v>39</v>
      </c>
      <c r="G729" t="s">
        <v>72</v>
      </c>
      <c r="H729">
        <v>0.5</v>
      </c>
      <c r="K729">
        <v>97</v>
      </c>
      <c r="L729">
        <v>5</v>
      </c>
      <c r="M729">
        <v>0</v>
      </c>
      <c r="N729" t="s">
        <v>75</v>
      </c>
      <c r="O729">
        <v>34</v>
      </c>
    </row>
    <row r="730" spans="1:15" x14ac:dyDescent="0.3">
      <c r="A730" s="2">
        <v>43557</v>
      </c>
      <c r="B730" t="s">
        <v>80</v>
      </c>
      <c r="C730">
        <v>2018</v>
      </c>
      <c r="D730" t="s">
        <v>67</v>
      </c>
      <c r="E730">
        <v>10</v>
      </c>
      <c r="F730" t="s">
        <v>39</v>
      </c>
      <c r="G730" t="s">
        <v>72</v>
      </c>
      <c r="H730">
        <v>0.5</v>
      </c>
      <c r="K730">
        <v>97</v>
      </c>
      <c r="L730">
        <v>5</v>
      </c>
      <c r="M730">
        <v>0</v>
      </c>
      <c r="N730" t="s">
        <v>75</v>
      </c>
      <c r="O730">
        <v>31</v>
      </c>
    </row>
    <row r="731" spans="1:15" x14ac:dyDescent="0.3">
      <c r="A731" s="2">
        <v>43557</v>
      </c>
      <c r="B731" t="s">
        <v>80</v>
      </c>
      <c r="C731">
        <v>2018</v>
      </c>
      <c r="D731" t="s">
        <v>67</v>
      </c>
      <c r="E731">
        <v>10</v>
      </c>
      <c r="F731" t="s">
        <v>39</v>
      </c>
      <c r="G731" t="s">
        <v>72</v>
      </c>
      <c r="H731">
        <v>0.5</v>
      </c>
      <c r="K731">
        <v>97</v>
      </c>
      <c r="L731">
        <v>5</v>
      </c>
      <c r="M731">
        <v>0</v>
      </c>
      <c r="N731" t="s">
        <v>75</v>
      </c>
      <c r="O731">
        <v>39</v>
      </c>
    </row>
    <row r="732" spans="1:15" x14ac:dyDescent="0.3">
      <c r="A732" s="2">
        <v>43557</v>
      </c>
      <c r="B732" t="s">
        <v>80</v>
      </c>
      <c r="C732">
        <v>2018</v>
      </c>
      <c r="D732" t="s">
        <v>67</v>
      </c>
      <c r="E732">
        <v>10</v>
      </c>
      <c r="F732" t="s">
        <v>39</v>
      </c>
      <c r="G732" t="s">
        <v>72</v>
      </c>
      <c r="H732">
        <v>0.5</v>
      </c>
      <c r="K732">
        <v>97</v>
      </c>
      <c r="L732">
        <v>5</v>
      </c>
      <c r="M732">
        <v>0</v>
      </c>
      <c r="N732" t="s">
        <v>75</v>
      </c>
      <c r="O732">
        <v>49</v>
      </c>
    </row>
    <row r="733" spans="1:15" x14ac:dyDescent="0.3">
      <c r="A733" s="2">
        <v>43557</v>
      </c>
      <c r="B733" t="s">
        <v>80</v>
      </c>
      <c r="C733">
        <v>2018</v>
      </c>
      <c r="D733" t="s">
        <v>67</v>
      </c>
      <c r="E733">
        <v>10</v>
      </c>
      <c r="F733" t="s">
        <v>39</v>
      </c>
      <c r="G733" t="s">
        <v>72</v>
      </c>
      <c r="H733">
        <v>0.5</v>
      </c>
      <c r="K733">
        <v>97</v>
      </c>
      <c r="L733">
        <v>5</v>
      </c>
      <c r="M733">
        <v>0</v>
      </c>
      <c r="N733" t="s">
        <v>75</v>
      </c>
      <c r="O733">
        <v>29</v>
      </c>
    </row>
    <row r="734" spans="1:15" x14ac:dyDescent="0.3">
      <c r="A734" s="2">
        <v>43557</v>
      </c>
      <c r="B734" t="s">
        <v>80</v>
      </c>
      <c r="C734">
        <v>2018</v>
      </c>
      <c r="D734" t="s">
        <v>67</v>
      </c>
      <c r="E734">
        <v>10</v>
      </c>
      <c r="F734" t="s">
        <v>39</v>
      </c>
      <c r="G734" t="s">
        <v>72</v>
      </c>
      <c r="H734">
        <v>0.5</v>
      </c>
      <c r="K734">
        <v>97</v>
      </c>
      <c r="L734">
        <v>5</v>
      </c>
      <c r="M734">
        <v>0</v>
      </c>
      <c r="N734" t="s">
        <v>75</v>
      </c>
      <c r="O734">
        <v>23</v>
      </c>
    </row>
    <row r="735" spans="1:15" x14ac:dyDescent="0.3">
      <c r="A735" s="2">
        <v>43557</v>
      </c>
      <c r="B735" t="s">
        <v>80</v>
      </c>
      <c r="C735">
        <v>2018</v>
      </c>
      <c r="D735" t="s">
        <v>67</v>
      </c>
      <c r="E735">
        <v>10</v>
      </c>
      <c r="F735" t="s">
        <v>39</v>
      </c>
      <c r="G735" t="s">
        <v>72</v>
      </c>
      <c r="H735">
        <v>0.5</v>
      </c>
      <c r="K735">
        <v>97</v>
      </c>
      <c r="L735">
        <v>5</v>
      </c>
      <c r="M735">
        <v>0</v>
      </c>
      <c r="N735" t="s">
        <v>75</v>
      </c>
      <c r="O735">
        <v>52</v>
      </c>
    </row>
    <row r="736" spans="1:15" x14ac:dyDescent="0.3">
      <c r="A736" s="2">
        <v>43557</v>
      </c>
      <c r="B736" t="s">
        <v>80</v>
      </c>
      <c r="C736">
        <v>2018</v>
      </c>
      <c r="D736" t="s">
        <v>67</v>
      </c>
      <c r="E736">
        <v>10</v>
      </c>
      <c r="F736" t="s">
        <v>39</v>
      </c>
      <c r="G736" t="s">
        <v>72</v>
      </c>
      <c r="H736">
        <v>0.5</v>
      </c>
      <c r="K736">
        <v>97</v>
      </c>
      <c r="L736">
        <v>5</v>
      </c>
      <c r="M736">
        <v>0</v>
      </c>
      <c r="N736" t="s">
        <v>75</v>
      </c>
      <c r="O736">
        <v>41</v>
      </c>
    </row>
    <row r="737" spans="1:17" x14ac:dyDescent="0.3">
      <c r="A737" s="2">
        <v>43557</v>
      </c>
      <c r="B737" t="s">
        <v>80</v>
      </c>
      <c r="C737">
        <v>2018</v>
      </c>
      <c r="D737" t="s">
        <v>67</v>
      </c>
      <c r="E737">
        <v>10</v>
      </c>
      <c r="F737" t="s">
        <v>39</v>
      </c>
      <c r="G737" t="s">
        <v>72</v>
      </c>
      <c r="H737">
        <v>0.5</v>
      </c>
      <c r="K737">
        <v>97</v>
      </c>
      <c r="L737">
        <v>5</v>
      </c>
      <c r="M737">
        <v>0</v>
      </c>
      <c r="N737" t="s">
        <v>75</v>
      </c>
      <c r="O737">
        <v>47</v>
      </c>
    </row>
    <row r="738" spans="1:17" x14ac:dyDescent="0.3">
      <c r="A738" s="2">
        <v>43557</v>
      </c>
      <c r="B738" t="s">
        <v>80</v>
      </c>
      <c r="C738">
        <v>2018</v>
      </c>
      <c r="D738" t="s">
        <v>67</v>
      </c>
      <c r="E738">
        <v>10</v>
      </c>
      <c r="F738" t="s">
        <v>39</v>
      </c>
      <c r="G738" t="s">
        <v>72</v>
      </c>
      <c r="H738">
        <v>0.5</v>
      </c>
      <c r="K738">
        <v>97</v>
      </c>
      <c r="L738">
        <v>5</v>
      </c>
      <c r="M738">
        <v>0</v>
      </c>
      <c r="N738" t="s">
        <v>75</v>
      </c>
      <c r="O738">
        <v>31</v>
      </c>
    </row>
    <row r="739" spans="1:17" x14ac:dyDescent="0.3">
      <c r="A739" s="2">
        <v>43557</v>
      </c>
      <c r="B739" t="s">
        <v>80</v>
      </c>
      <c r="C739">
        <v>2018</v>
      </c>
      <c r="D739" t="s">
        <v>67</v>
      </c>
      <c r="E739">
        <v>10</v>
      </c>
      <c r="F739" t="s">
        <v>39</v>
      </c>
      <c r="G739" t="s">
        <v>72</v>
      </c>
      <c r="H739">
        <v>0.5</v>
      </c>
      <c r="K739">
        <v>97</v>
      </c>
      <c r="L739">
        <v>5</v>
      </c>
      <c r="M739">
        <v>0</v>
      </c>
      <c r="N739" t="s">
        <v>75</v>
      </c>
      <c r="O739">
        <v>39</v>
      </c>
    </row>
    <row r="740" spans="1:17" x14ac:dyDescent="0.3">
      <c r="A740" s="2">
        <v>43557</v>
      </c>
      <c r="B740" t="s">
        <v>80</v>
      </c>
      <c r="C740">
        <v>2018</v>
      </c>
      <c r="D740" t="s">
        <v>67</v>
      </c>
      <c r="E740">
        <v>10</v>
      </c>
      <c r="F740" t="s">
        <v>39</v>
      </c>
      <c r="G740" t="s">
        <v>72</v>
      </c>
      <c r="H740">
        <v>0.5</v>
      </c>
      <c r="K740">
        <v>97</v>
      </c>
      <c r="L740">
        <v>5</v>
      </c>
      <c r="M740">
        <v>0</v>
      </c>
      <c r="N740" t="s">
        <v>75</v>
      </c>
      <c r="O740">
        <v>25</v>
      </c>
    </row>
    <row r="741" spans="1:17" x14ac:dyDescent="0.3">
      <c r="A741" s="2">
        <v>43558</v>
      </c>
      <c r="B741" t="s">
        <v>91</v>
      </c>
      <c r="C741">
        <v>2018</v>
      </c>
      <c r="D741" t="s">
        <v>67</v>
      </c>
      <c r="E741">
        <v>1</v>
      </c>
      <c r="F741" t="s">
        <v>39</v>
      </c>
      <c r="H741">
        <v>0.5</v>
      </c>
      <c r="I741">
        <v>2</v>
      </c>
      <c r="J741">
        <v>3</v>
      </c>
      <c r="K741">
        <v>126</v>
      </c>
      <c r="L741">
        <v>2</v>
      </c>
      <c r="M741">
        <v>0</v>
      </c>
      <c r="N741" t="s">
        <v>58</v>
      </c>
      <c r="O741">
        <v>34</v>
      </c>
      <c r="P741">
        <v>5083</v>
      </c>
      <c r="Q741">
        <v>2</v>
      </c>
    </row>
    <row r="742" spans="1:17" x14ac:dyDescent="0.3">
      <c r="A742" s="2">
        <v>43558</v>
      </c>
      <c r="B742" t="s">
        <v>91</v>
      </c>
      <c r="C742">
        <v>2018</v>
      </c>
      <c r="D742" t="s">
        <v>67</v>
      </c>
      <c r="E742">
        <v>1</v>
      </c>
      <c r="F742" t="s">
        <v>39</v>
      </c>
      <c r="H742">
        <v>0.5</v>
      </c>
      <c r="I742">
        <v>2</v>
      </c>
      <c r="J742">
        <v>3</v>
      </c>
      <c r="K742">
        <v>126</v>
      </c>
      <c r="L742">
        <v>2</v>
      </c>
      <c r="M742">
        <v>0</v>
      </c>
      <c r="N742" t="s">
        <v>58</v>
      </c>
      <c r="O742">
        <v>65</v>
      </c>
    </row>
    <row r="743" spans="1:17" x14ac:dyDescent="0.3">
      <c r="A743" s="2">
        <v>43558</v>
      </c>
      <c r="B743" t="s">
        <v>91</v>
      </c>
      <c r="C743">
        <v>2018</v>
      </c>
      <c r="D743" t="s">
        <v>67</v>
      </c>
      <c r="E743">
        <v>1</v>
      </c>
      <c r="F743" t="s">
        <v>39</v>
      </c>
      <c r="H743">
        <v>0.5</v>
      </c>
      <c r="I743">
        <v>2</v>
      </c>
      <c r="J743">
        <v>3</v>
      </c>
      <c r="K743">
        <v>126</v>
      </c>
      <c r="L743">
        <v>2</v>
      </c>
      <c r="M743">
        <v>0</v>
      </c>
      <c r="N743" t="s">
        <v>58</v>
      </c>
      <c r="O743">
        <v>65</v>
      </c>
    </row>
    <row r="744" spans="1:17" x14ac:dyDescent="0.3">
      <c r="A744" s="2">
        <v>43558</v>
      </c>
      <c r="B744" t="s">
        <v>91</v>
      </c>
      <c r="C744">
        <v>2018</v>
      </c>
      <c r="D744" t="s">
        <v>67</v>
      </c>
      <c r="E744">
        <v>1</v>
      </c>
      <c r="F744" t="s">
        <v>39</v>
      </c>
      <c r="H744">
        <v>0.5</v>
      </c>
      <c r="I744">
        <v>2</v>
      </c>
      <c r="J744">
        <v>3</v>
      </c>
      <c r="K744">
        <v>126</v>
      </c>
      <c r="L744">
        <v>2</v>
      </c>
      <c r="M744">
        <v>0</v>
      </c>
      <c r="N744" t="s">
        <v>58</v>
      </c>
      <c r="O744">
        <v>40</v>
      </c>
    </row>
    <row r="745" spans="1:17" x14ac:dyDescent="0.3">
      <c r="A745" s="2">
        <v>43558</v>
      </c>
      <c r="B745" t="s">
        <v>91</v>
      </c>
      <c r="C745">
        <v>2018</v>
      </c>
      <c r="D745" t="s">
        <v>67</v>
      </c>
      <c r="E745">
        <v>1</v>
      </c>
      <c r="F745" t="s">
        <v>39</v>
      </c>
      <c r="H745">
        <v>0.5</v>
      </c>
      <c r="I745">
        <v>2</v>
      </c>
      <c r="J745">
        <v>3</v>
      </c>
      <c r="K745">
        <v>126</v>
      </c>
      <c r="L745">
        <v>2</v>
      </c>
      <c r="M745">
        <v>0</v>
      </c>
      <c r="N745" t="s">
        <v>58</v>
      </c>
      <c r="O745">
        <v>34</v>
      </c>
    </row>
    <row r="746" spans="1:17" x14ac:dyDescent="0.3">
      <c r="A746" s="2">
        <v>43558</v>
      </c>
      <c r="B746" t="s">
        <v>91</v>
      </c>
      <c r="C746">
        <v>2018</v>
      </c>
      <c r="D746" t="s">
        <v>67</v>
      </c>
      <c r="E746">
        <v>1</v>
      </c>
      <c r="F746" t="s">
        <v>39</v>
      </c>
      <c r="H746">
        <v>0.5</v>
      </c>
      <c r="I746">
        <v>2</v>
      </c>
      <c r="J746">
        <v>3</v>
      </c>
      <c r="K746">
        <v>126</v>
      </c>
      <c r="L746">
        <v>2</v>
      </c>
      <c r="M746">
        <v>0</v>
      </c>
      <c r="N746" t="s">
        <v>58</v>
      </c>
      <c r="O746">
        <v>60</v>
      </c>
    </row>
    <row r="747" spans="1:17" x14ac:dyDescent="0.3">
      <c r="A747" s="2">
        <v>43558</v>
      </c>
      <c r="B747" t="s">
        <v>91</v>
      </c>
      <c r="C747">
        <v>2018</v>
      </c>
      <c r="D747" t="s">
        <v>67</v>
      </c>
      <c r="E747">
        <v>1</v>
      </c>
      <c r="F747" t="s">
        <v>39</v>
      </c>
      <c r="H747">
        <v>0.5</v>
      </c>
      <c r="I747">
        <v>2</v>
      </c>
      <c r="J747">
        <v>3</v>
      </c>
      <c r="K747">
        <v>126</v>
      </c>
      <c r="L747">
        <v>2</v>
      </c>
      <c r="M747">
        <v>0</v>
      </c>
      <c r="N747" t="s">
        <v>58</v>
      </c>
      <c r="O747">
        <v>50</v>
      </c>
    </row>
    <row r="748" spans="1:17" x14ac:dyDescent="0.3">
      <c r="A748" s="2">
        <v>43558</v>
      </c>
      <c r="B748" t="s">
        <v>91</v>
      </c>
      <c r="C748">
        <v>2018</v>
      </c>
      <c r="D748" t="s">
        <v>67</v>
      </c>
      <c r="E748">
        <v>1</v>
      </c>
      <c r="F748" t="s">
        <v>39</v>
      </c>
      <c r="H748">
        <v>0.5</v>
      </c>
      <c r="I748">
        <v>2</v>
      </c>
      <c r="J748">
        <v>3</v>
      </c>
      <c r="K748">
        <v>126</v>
      </c>
      <c r="L748">
        <v>2</v>
      </c>
      <c r="M748">
        <v>0</v>
      </c>
      <c r="N748" t="s">
        <v>58</v>
      </c>
      <c r="O748">
        <v>42</v>
      </c>
    </row>
    <row r="749" spans="1:17" x14ac:dyDescent="0.3">
      <c r="A749" s="2">
        <v>43558</v>
      </c>
      <c r="B749" t="s">
        <v>91</v>
      </c>
      <c r="C749">
        <v>2018</v>
      </c>
      <c r="D749" t="s">
        <v>67</v>
      </c>
      <c r="E749">
        <v>1</v>
      </c>
      <c r="F749" t="s">
        <v>39</v>
      </c>
      <c r="H749">
        <v>0.5</v>
      </c>
      <c r="I749">
        <v>2</v>
      </c>
      <c r="J749">
        <v>3</v>
      </c>
      <c r="K749">
        <v>126</v>
      </c>
      <c r="L749">
        <v>2</v>
      </c>
      <c r="M749">
        <v>0</v>
      </c>
      <c r="N749" t="s">
        <v>58</v>
      </c>
      <c r="O749">
        <v>34</v>
      </c>
    </row>
    <row r="750" spans="1:17" x14ac:dyDescent="0.3">
      <c r="A750" s="2">
        <v>43558</v>
      </c>
      <c r="B750" t="s">
        <v>91</v>
      </c>
      <c r="C750">
        <v>2018</v>
      </c>
      <c r="D750" t="s">
        <v>67</v>
      </c>
      <c r="E750">
        <v>1</v>
      </c>
      <c r="F750" t="s">
        <v>39</v>
      </c>
      <c r="H750">
        <v>0.5</v>
      </c>
      <c r="I750">
        <v>2</v>
      </c>
      <c r="J750">
        <v>3</v>
      </c>
      <c r="K750">
        <v>126</v>
      </c>
      <c r="L750">
        <v>2</v>
      </c>
      <c r="M750">
        <v>0</v>
      </c>
      <c r="N750" t="s">
        <v>58</v>
      </c>
      <c r="O750">
        <v>32</v>
      </c>
    </row>
    <row r="751" spans="1:17" x14ac:dyDescent="0.3">
      <c r="A751" s="2">
        <v>43558</v>
      </c>
      <c r="B751" t="s">
        <v>91</v>
      </c>
      <c r="C751">
        <v>2018</v>
      </c>
      <c r="D751" t="s">
        <v>67</v>
      </c>
      <c r="E751">
        <v>1</v>
      </c>
      <c r="F751" t="s">
        <v>39</v>
      </c>
      <c r="H751">
        <v>0.5</v>
      </c>
      <c r="I751">
        <v>2</v>
      </c>
      <c r="J751">
        <v>3</v>
      </c>
      <c r="K751">
        <v>126</v>
      </c>
      <c r="L751">
        <v>2</v>
      </c>
      <c r="M751">
        <v>0</v>
      </c>
      <c r="N751" t="s">
        <v>58</v>
      </c>
      <c r="O751">
        <v>33</v>
      </c>
    </row>
    <row r="752" spans="1:17" x14ac:dyDescent="0.3">
      <c r="A752" s="2">
        <v>43558</v>
      </c>
      <c r="B752" t="s">
        <v>91</v>
      </c>
      <c r="C752">
        <v>2018</v>
      </c>
      <c r="D752" t="s">
        <v>67</v>
      </c>
      <c r="E752">
        <v>1</v>
      </c>
      <c r="F752" t="s">
        <v>39</v>
      </c>
      <c r="H752">
        <v>0.5</v>
      </c>
      <c r="I752">
        <v>2</v>
      </c>
      <c r="J752">
        <v>3</v>
      </c>
      <c r="K752">
        <v>126</v>
      </c>
      <c r="L752">
        <v>2</v>
      </c>
      <c r="M752">
        <v>0</v>
      </c>
      <c r="N752" t="s">
        <v>58</v>
      </c>
      <c r="O752">
        <v>36</v>
      </c>
    </row>
    <row r="753" spans="1:15" x14ac:dyDescent="0.3">
      <c r="A753" s="2">
        <v>43558</v>
      </c>
      <c r="B753" t="s">
        <v>91</v>
      </c>
      <c r="C753">
        <v>2018</v>
      </c>
      <c r="D753" t="s">
        <v>67</v>
      </c>
      <c r="E753">
        <v>1</v>
      </c>
      <c r="F753" t="s">
        <v>39</v>
      </c>
      <c r="H753">
        <v>0.5</v>
      </c>
      <c r="I753">
        <v>2</v>
      </c>
      <c r="J753">
        <v>3</v>
      </c>
      <c r="K753">
        <v>126</v>
      </c>
      <c r="L753">
        <v>2</v>
      </c>
      <c r="M753">
        <v>0</v>
      </c>
      <c r="N753" t="s">
        <v>58</v>
      </c>
      <c r="O753">
        <v>45</v>
      </c>
    </row>
    <row r="754" spans="1:15" x14ac:dyDescent="0.3">
      <c r="A754" s="2">
        <v>43558</v>
      </c>
      <c r="B754" t="s">
        <v>91</v>
      </c>
      <c r="C754">
        <v>2018</v>
      </c>
      <c r="D754" t="s">
        <v>67</v>
      </c>
      <c r="E754">
        <v>1</v>
      </c>
      <c r="F754" t="s">
        <v>39</v>
      </c>
      <c r="H754">
        <v>0.5</v>
      </c>
      <c r="I754">
        <v>2</v>
      </c>
      <c r="J754">
        <v>3</v>
      </c>
      <c r="K754">
        <v>126</v>
      </c>
      <c r="L754">
        <v>2</v>
      </c>
      <c r="M754">
        <v>0</v>
      </c>
      <c r="N754" t="s">
        <v>58</v>
      </c>
      <c r="O754">
        <v>34</v>
      </c>
    </row>
    <row r="755" spans="1:15" x14ac:dyDescent="0.3">
      <c r="A755" s="2">
        <v>43558</v>
      </c>
      <c r="B755" t="s">
        <v>91</v>
      </c>
      <c r="C755">
        <v>2018</v>
      </c>
      <c r="D755" t="s">
        <v>67</v>
      </c>
      <c r="E755">
        <v>1</v>
      </c>
      <c r="F755" t="s">
        <v>39</v>
      </c>
      <c r="H755">
        <v>0.5</v>
      </c>
      <c r="I755">
        <v>2</v>
      </c>
      <c r="J755">
        <v>3</v>
      </c>
      <c r="K755">
        <v>126</v>
      </c>
      <c r="L755">
        <v>2</v>
      </c>
      <c r="M755">
        <v>0</v>
      </c>
      <c r="N755" t="s">
        <v>58</v>
      </c>
      <c r="O755">
        <v>37</v>
      </c>
    </row>
    <row r="756" spans="1:15" x14ac:dyDescent="0.3">
      <c r="A756" s="2">
        <v>43558</v>
      </c>
      <c r="B756" t="s">
        <v>91</v>
      </c>
      <c r="C756">
        <v>2018</v>
      </c>
      <c r="D756" t="s">
        <v>67</v>
      </c>
      <c r="E756">
        <v>1</v>
      </c>
      <c r="F756" t="s">
        <v>39</v>
      </c>
      <c r="H756">
        <v>0.5</v>
      </c>
      <c r="I756">
        <v>2</v>
      </c>
      <c r="J756">
        <v>3</v>
      </c>
      <c r="K756">
        <v>126</v>
      </c>
      <c r="L756">
        <v>2</v>
      </c>
      <c r="M756">
        <v>0</v>
      </c>
      <c r="N756" t="s">
        <v>58</v>
      </c>
      <c r="O756">
        <v>47</v>
      </c>
    </row>
    <row r="757" spans="1:15" x14ac:dyDescent="0.3">
      <c r="A757" s="2">
        <v>43558</v>
      </c>
      <c r="B757" t="s">
        <v>91</v>
      </c>
      <c r="C757">
        <v>2018</v>
      </c>
      <c r="D757" t="s">
        <v>67</v>
      </c>
      <c r="E757">
        <v>1</v>
      </c>
      <c r="F757" t="s">
        <v>39</v>
      </c>
      <c r="H757">
        <v>0.5</v>
      </c>
      <c r="I757">
        <v>2</v>
      </c>
      <c r="J757">
        <v>3</v>
      </c>
      <c r="K757">
        <v>126</v>
      </c>
      <c r="L757">
        <v>2</v>
      </c>
      <c r="M757">
        <v>0</v>
      </c>
      <c r="N757" t="s">
        <v>58</v>
      </c>
      <c r="O757">
        <v>34</v>
      </c>
    </row>
    <row r="758" spans="1:15" x14ac:dyDescent="0.3">
      <c r="A758" s="2">
        <v>43558</v>
      </c>
      <c r="B758" t="s">
        <v>91</v>
      </c>
      <c r="C758">
        <v>2018</v>
      </c>
      <c r="D758" t="s">
        <v>67</v>
      </c>
      <c r="E758">
        <v>1</v>
      </c>
      <c r="F758" t="s">
        <v>39</v>
      </c>
      <c r="H758">
        <v>0.5</v>
      </c>
      <c r="I758">
        <v>2</v>
      </c>
      <c r="J758">
        <v>3</v>
      </c>
      <c r="K758">
        <v>126</v>
      </c>
      <c r="L758">
        <v>2</v>
      </c>
      <c r="M758">
        <v>0</v>
      </c>
      <c r="N758" t="s">
        <v>58</v>
      </c>
      <c r="O758">
        <v>27</v>
      </c>
    </row>
    <row r="759" spans="1:15" x14ac:dyDescent="0.3">
      <c r="A759" s="2">
        <v>43558</v>
      </c>
      <c r="B759" t="s">
        <v>91</v>
      </c>
      <c r="C759">
        <v>2018</v>
      </c>
      <c r="D759" t="s">
        <v>67</v>
      </c>
      <c r="E759">
        <v>1</v>
      </c>
      <c r="F759" t="s">
        <v>39</v>
      </c>
      <c r="H759">
        <v>0.5</v>
      </c>
      <c r="I759">
        <v>2</v>
      </c>
      <c r="J759">
        <v>3</v>
      </c>
      <c r="K759">
        <v>126</v>
      </c>
      <c r="L759">
        <v>2</v>
      </c>
      <c r="M759">
        <v>0</v>
      </c>
      <c r="N759" t="s">
        <v>58</v>
      </c>
      <c r="O759">
        <v>27</v>
      </c>
    </row>
    <row r="760" spans="1:15" x14ac:dyDescent="0.3">
      <c r="A760" s="2">
        <v>43558</v>
      </c>
      <c r="B760" t="s">
        <v>91</v>
      </c>
      <c r="C760">
        <v>2018</v>
      </c>
      <c r="D760" t="s">
        <v>67</v>
      </c>
      <c r="E760">
        <v>1</v>
      </c>
      <c r="F760" t="s">
        <v>39</v>
      </c>
      <c r="H760">
        <v>0.5</v>
      </c>
      <c r="I760">
        <v>2</v>
      </c>
      <c r="J760">
        <v>3</v>
      </c>
      <c r="K760">
        <v>126</v>
      </c>
      <c r="L760">
        <v>2</v>
      </c>
      <c r="M760">
        <v>0</v>
      </c>
      <c r="N760" t="s">
        <v>58</v>
      </c>
      <c r="O760">
        <v>25</v>
      </c>
    </row>
    <row r="761" spans="1:15" x14ac:dyDescent="0.3">
      <c r="A761" s="2">
        <v>43558</v>
      </c>
      <c r="B761" t="s">
        <v>91</v>
      </c>
      <c r="C761">
        <v>2018</v>
      </c>
      <c r="D761" t="s">
        <v>67</v>
      </c>
      <c r="E761">
        <v>1</v>
      </c>
      <c r="F761" t="s">
        <v>39</v>
      </c>
      <c r="H761">
        <v>0.5</v>
      </c>
      <c r="I761">
        <v>2</v>
      </c>
      <c r="J761">
        <v>3</v>
      </c>
      <c r="K761">
        <v>126</v>
      </c>
      <c r="L761">
        <v>2</v>
      </c>
      <c r="M761">
        <v>0</v>
      </c>
      <c r="N761" t="s">
        <v>58</v>
      </c>
      <c r="O761">
        <v>32</v>
      </c>
    </row>
    <row r="762" spans="1:15" x14ac:dyDescent="0.3">
      <c r="A762" s="2">
        <v>43558</v>
      </c>
      <c r="B762" t="s">
        <v>91</v>
      </c>
      <c r="C762">
        <v>2018</v>
      </c>
      <c r="D762" t="s">
        <v>67</v>
      </c>
      <c r="E762">
        <v>1</v>
      </c>
      <c r="F762" t="s">
        <v>39</v>
      </c>
      <c r="H762">
        <v>0.5</v>
      </c>
      <c r="I762">
        <v>2</v>
      </c>
      <c r="J762">
        <v>3</v>
      </c>
      <c r="K762">
        <v>126</v>
      </c>
      <c r="L762">
        <v>2</v>
      </c>
      <c r="M762">
        <v>0</v>
      </c>
      <c r="N762" t="s">
        <v>58</v>
      </c>
      <c r="O762">
        <v>35</v>
      </c>
    </row>
    <row r="763" spans="1:15" x14ac:dyDescent="0.3">
      <c r="A763" s="2">
        <v>43558</v>
      </c>
      <c r="B763" t="s">
        <v>91</v>
      </c>
      <c r="C763">
        <v>2018</v>
      </c>
      <c r="D763" t="s">
        <v>67</v>
      </c>
      <c r="E763">
        <v>1</v>
      </c>
      <c r="F763" t="s">
        <v>39</v>
      </c>
      <c r="H763">
        <v>0.5</v>
      </c>
      <c r="I763">
        <v>2</v>
      </c>
      <c r="J763">
        <v>3</v>
      </c>
      <c r="K763">
        <v>126</v>
      </c>
      <c r="L763">
        <v>2</v>
      </c>
      <c r="M763">
        <v>0</v>
      </c>
      <c r="N763" t="s">
        <v>58</v>
      </c>
      <c r="O763">
        <v>36</v>
      </c>
    </row>
    <row r="764" spans="1:15" x14ac:dyDescent="0.3">
      <c r="A764" s="2">
        <v>43558</v>
      </c>
      <c r="B764" t="s">
        <v>91</v>
      </c>
      <c r="C764">
        <v>2018</v>
      </c>
      <c r="D764" t="s">
        <v>67</v>
      </c>
      <c r="E764">
        <v>1</v>
      </c>
      <c r="F764" t="s">
        <v>39</v>
      </c>
      <c r="H764">
        <v>0.5</v>
      </c>
      <c r="I764">
        <v>2</v>
      </c>
      <c r="J764">
        <v>3</v>
      </c>
      <c r="K764">
        <v>126</v>
      </c>
      <c r="L764">
        <v>2</v>
      </c>
      <c r="M764">
        <v>0</v>
      </c>
      <c r="N764" t="s">
        <v>58</v>
      </c>
      <c r="O764">
        <v>50</v>
      </c>
    </row>
    <row r="765" spans="1:15" x14ac:dyDescent="0.3">
      <c r="A765" s="2">
        <v>43558</v>
      </c>
      <c r="B765" t="s">
        <v>91</v>
      </c>
      <c r="C765">
        <v>2018</v>
      </c>
      <c r="D765" t="s">
        <v>67</v>
      </c>
      <c r="E765">
        <v>1</v>
      </c>
      <c r="F765" t="s">
        <v>39</v>
      </c>
      <c r="H765">
        <v>0.5</v>
      </c>
      <c r="I765">
        <v>2</v>
      </c>
      <c r="J765">
        <v>3</v>
      </c>
      <c r="K765">
        <v>126</v>
      </c>
      <c r="L765">
        <v>2</v>
      </c>
      <c r="M765">
        <v>0</v>
      </c>
      <c r="N765" t="s">
        <v>58</v>
      </c>
      <c r="O765">
        <v>47</v>
      </c>
    </row>
    <row r="766" spans="1:15" x14ac:dyDescent="0.3">
      <c r="A766" s="2">
        <v>43558</v>
      </c>
      <c r="B766" t="s">
        <v>91</v>
      </c>
      <c r="C766">
        <v>2018</v>
      </c>
      <c r="D766" t="s">
        <v>67</v>
      </c>
      <c r="E766">
        <v>2</v>
      </c>
      <c r="F766" t="s">
        <v>39</v>
      </c>
      <c r="H766">
        <v>0.5</v>
      </c>
      <c r="I766">
        <v>2</v>
      </c>
      <c r="J766">
        <v>94</v>
      </c>
      <c r="K766">
        <v>232</v>
      </c>
      <c r="L766">
        <v>4</v>
      </c>
      <c r="M766">
        <v>0</v>
      </c>
      <c r="N766" t="s">
        <v>58</v>
      </c>
      <c r="O766">
        <v>31</v>
      </c>
    </row>
    <row r="767" spans="1:15" x14ac:dyDescent="0.3">
      <c r="A767" s="2">
        <v>43558</v>
      </c>
      <c r="B767" t="s">
        <v>91</v>
      </c>
      <c r="C767">
        <v>2018</v>
      </c>
      <c r="D767" t="s">
        <v>67</v>
      </c>
      <c r="E767">
        <v>2</v>
      </c>
      <c r="F767" t="s">
        <v>39</v>
      </c>
      <c r="H767">
        <v>0.5</v>
      </c>
      <c r="I767">
        <v>2</v>
      </c>
      <c r="J767">
        <v>94</v>
      </c>
      <c r="K767">
        <v>232</v>
      </c>
      <c r="L767">
        <v>4</v>
      </c>
      <c r="M767">
        <v>0</v>
      </c>
      <c r="N767" t="s">
        <v>58</v>
      </c>
      <c r="O767">
        <v>53</v>
      </c>
    </row>
    <row r="768" spans="1:15" x14ac:dyDescent="0.3">
      <c r="A768" s="2">
        <v>43558</v>
      </c>
      <c r="B768" t="s">
        <v>91</v>
      </c>
      <c r="C768">
        <v>2018</v>
      </c>
      <c r="D768" t="s">
        <v>67</v>
      </c>
      <c r="E768">
        <v>2</v>
      </c>
      <c r="F768" t="s">
        <v>39</v>
      </c>
      <c r="H768">
        <v>0.5</v>
      </c>
      <c r="I768">
        <v>2</v>
      </c>
      <c r="J768">
        <v>94</v>
      </c>
      <c r="K768">
        <v>232</v>
      </c>
      <c r="L768">
        <v>4</v>
      </c>
      <c r="M768">
        <v>0</v>
      </c>
      <c r="N768" t="s">
        <v>58</v>
      </c>
      <c r="O768">
        <v>35</v>
      </c>
    </row>
    <row r="769" spans="1:15" x14ac:dyDescent="0.3">
      <c r="A769" s="2">
        <v>43558</v>
      </c>
      <c r="B769" t="s">
        <v>91</v>
      </c>
      <c r="C769">
        <v>2018</v>
      </c>
      <c r="D769" t="s">
        <v>67</v>
      </c>
      <c r="E769">
        <v>2</v>
      </c>
      <c r="F769" t="s">
        <v>39</v>
      </c>
      <c r="H769">
        <v>0.5</v>
      </c>
      <c r="I769">
        <v>2</v>
      </c>
      <c r="J769">
        <v>94</v>
      </c>
      <c r="K769">
        <v>232</v>
      </c>
      <c r="L769">
        <v>4</v>
      </c>
      <c r="M769">
        <v>0</v>
      </c>
      <c r="N769" t="s">
        <v>58</v>
      </c>
      <c r="O769">
        <v>37</v>
      </c>
    </row>
    <row r="770" spans="1:15" x14ac:dyDescent="0.3">
      <c r="A770" s="2">
        <v>43558</v>
      </c>
      <c r="B770" t="s">
        <v>91</v>
      </c>
      <c r="C770">
        <v>2018</v>
      </c>
      <c r="D770" t="s">
        <v>67</v>
      </c>
      <c r="E770">
        <v>2</v>
      </c>
      <c r="F770" t="s">
        <v>39</v>
      </c>
      <c r="H770">
        <v>0.5</v>
      </c>
      <c r="I770">
        <v>2</v>
      </c>
      <c r="J770">
        <v>94</v>
      </c>
      <c r="K770">
        <v>232</v>
      </c>
      <c r="L770">
        <v>4</v>
      </c>
      <c r="M770">
        <v>0</v>
      </c>
      <c r="N770" t="s">
        <v>58</v>
      </c>
      <c r="O770">
        <v>31</v>
      </c>
    </row>
    <row r="771" spans="1:15" x14ac:dyDescent="0.3">
      <c r="A771" s="2">
        <v>43558</v>
      </c>
      <c r="B771" t="s">
        <v>91</v>
      </c>
      <c r="C771">
        <v>2018</v>
      </c>
      <c r="D771" t="s">
        <v>67</v>
      </c>
      <c r="E771">
        <v>2</v>
      </c>
      <c r="F771" t="s">
        <v>39</v>
      </c>
      <c r="H771">
        <v>0.5</v>
      </c>
      <c r="I771">
        <v>2</v>
      </c>
      <c r="J771">
        <v>94</v>
      </c>
      <c r="K771">
        <v>232</v>
      </c>
      <c r="L771">
        <v>4</v>
      </c>
      <c r="M771">
        <v>0</v>
      </c>
      <c r="N771" t="s">
        <v>58</v>
      </c>
      <c r="O771">
        <v>36</v>
      </c>
    </row>
    <row r="772" spans="1:15" x14ac:dyDescent="0.3">
      <c r="A772" s="2">
        <v>43558</v>
      </c>
      <c r="B772" t="s">
        <v>91</v>
      </c>
      <c r="C772">
        <v>2018</v>
      </c>
      <c r="D772" t="s">
        <v>67</v>
      </c>
      <c r="E772">
        <v>2</v>
      </c>
      <c r="F772" t="s">
        <v>39</v>
      </c>
      <c r="H772">
        <v>0.5</v>
      </c>
      <c r="I772">
        <v>2</v>
      </c>
      <c r="J772">
        <v>94</v>
      </c>
      <c r="K772">
        <v>232</v>
      </c>
      <c r="L772">
        <v>4</v>
      </c>
      <c r="M772">
        <v>0</v>
      </c>
      <c r="N772" t="s">
        <v>58</v>
      </c>
      <c r="O772">
        <v>26</v>
      </c>
    </row>
    <row r="773" spans="1:15" x14ac:dyDescent="0.3">
      <c r="A773" s="2">
        <v>43558</v>
      </c>
      <c r="B773" t="s">
        <v>91</v>
      </c>
      <c r="C773">
        <v>2018</v>
      </c>
      <c r="D773" t="s">
        <v>67</v>
      </c>
      <c r="E773">
        <v>2</v>
      </c>
      <c r="F773" t="s">
        <v>39</v>
      </c>
      <c r="H773">
        <v>0.5</v>
      </c>
      <c r="I773">
        <v>2</v>
      </c>
      <c r="J773">
        <v>94</v>
      </c>
      <c r="K773">
        <v>232</v>
      </c>
      <c r="L773">
        <v>4</v>
      </c>
      <c r="M773">
        <v>0</v>
      </c>
      <c r="N773" t="s">
        <v>58</v>
      </c>
      <c r="O773">
        <v>38</v>
      </c>
    </row>
    <row r="774" spans="1:15" x14ac:dyDescent="0.3">
      <c r="A774" s="2">
        <v>43558</v>
      </c>
      <c r="B774" t="s">
        <v>91</v>
      </c>
      <c r="C774">
        <v>2018</v>
      </c>
      <c r="D774" t="s">
        <v>67</v>
      </c>
      <c r="E774">
        <v>2</v>
      </c>
      <c r="F774" t="s">
        <v>39</v>
      </c>
      <c r="H774">
        <v>0.5</v>
      </c>
      <c r="I774">
        <v>2</v>
      </c>
      <c r="J774">
        <v>94</v>
      </c>
      <c r="K774">
        <v>232</v>
      </c>
      <c r="L774">
        <v>4</v>
      </c>
      <c r="M774">
        <v>0</v>
      </c>
      <c r="N774" t="s">
        <v>58</v>
      </c>
      <c r="O774">
        <v>39</v>
      </c>
    </row>
    <row r="775" spans="1:15" x14ac:dyDescent="0.3">
      <c r="A775" s="2">
        <v>43558</v>
      </c>
      <c r="B775" t="s">
        <v>91</v>
      </c>
      <c r="C775">
        <v>2018</v>
      </c>
      <c r="D775" t="s">
        <v>67</v>
      </c>
      <c r="E775">
        <v>2</v>
      </c>
      <c r="F775" t="s">
        <v>39</v>
      </c>
      <c r="H775">
        <v>0.5</v>
      </c>
      <c r="I775">
        <v>2</v>
      </c>
      <c r="J775">
        <v>94</v>
      </c>
      <c r="K775">
        <v>232</v>
      </c>
      <c r="L775">
        <v>4</v>
      </c>
      <c r="M775">
        <v>0</v>
      </c>
      <c r="N775" t="s">
        <v>58</v>
      </c>
      <c r="O775">
        <v>51</v>
      </c>
    </row>
    <row r="776" spans="1:15" x14ac:dyDescent="0.3">
      <c r="A776" s="2">
        <v>43558</v>
      </c>
      <c r="B776" t="s">
        <v>91</v>
      </c>
      <c r="C776">
        <v>2018</v>
      </c>
      <c r="D776" t="s">
        <v>67</v>
      </c>
      <c r="E776">
        <v>2</v>
      </c>
      <c r="F776" t="s">
        <v>39</v>
      </c>
      <c r="H776">
        <v>0.5</v>
      </c>
      <c r="I776">
        <v>2</v>
      </c>
      <c r="J776">
        <v>94</v>
      </c>
      <c r="K776">
        <v>232</v>
      </c>
      <c r="L776">
        <v>4</v>
      </c>
      <c r="M776">
        <v>0</v>
      </c>
      <c r="N776" t="s">
        <v>58</v>
      </c>
      <c r="O776">
        <v>28</v>
      </c>
    </row>
    <row r="777" spans="1:15" x14ac:dyDescent="0.3">
      <c r="A777" s="2">
        <v>43558</v>
      </c>
      <c r="B777" t="s">
        <v>91</v>
      </c>
      <c r="C777">
        <v>2018</v>
      </c>
      <c r="D777" t="s">
        <v>67</v>
      </c>
      <c r="E777">
        <v>2</v>
      </c>
      <c r="F777" t="s">
        <v>39</v>
      </c>
      <c r="H777">
        <v>0.5</v>
      </c>
      <c r="I777">
        <v>2</v>
      </c>
      <c r="J777">
        <v>94</v>
      </c>
      <c r="K777">
        <v>232</v>
      </c>
      <c r="L777">
        <v>4</v>
      </c>
      <c r="M777">
        <v>0</v>
      </c>
      <c r="N777" t="s">
        <v>58</v>
      </c>
      <c r="O777">
        <v>34</v>
      </c>
    </row>
    <row r="778" spans="1:15" x14ac:dyDescent="0.3">
      <c r="A778" s="2">
        <v>43558</v>
      </c>
      <c r="B778" t="s">
        <v>91</v>
      </c>
      <c r="C778">
        <v>2018</v>
      </c>
      <c r="D778" t="s">
        <v>67</v>
      </c>
      <c r="E778">
        <v>2</v>
      </c>
      <c r="F778" t="s">
        <v>39</v>
      </c>
      <c r="H778">
        <v>0.5</v>
      </c>
      <c r="I778">
        <v>2</v>
      </c>
      <c r="J778">
        <v>94</v>
      </c>
      <c r="K778">
        <v>232</v>
      </c>
      <c r="L778">
        <v>4</v>
      </c>
      <c r="M778">
        <v>0</v>
      </c>
      <c r="N778" t="s">
        <v>58</v>
      </c>
      <c r="O778">
        <v>43</v>
      </c>
    </row>
    <row r="779" spans="1:15" x14ac:dyDescent="0.3">
      <c r="A779" s="2">
        <v>43558</v>
      </c>
      <c r="B779" t="s">
        <v>91</v>
      </c>
      <c r="C779">
        <v>2018</v>
      </c>
      <c r="D779" t="s">
        <v>67</v>
      </c>
      <c r="E779">
        <v>2</v>
      </c>
      <c r="F779" t="s">
        <v>39</v>
      </c>
      <c r="H779">
        <v>0.5</v>
      </c>
      <c r="I779">
        <v>2</v>
      </c>
      <c r="J779">
        <v>94</v>
      </c>
      <c r="K779">
        <v>232</v>
      </c>
      <c r="L779">
        <v>4</v>
      </c>
      <c r="M779">
        <v>0</v>
      </c>
      <c r="N779" t="s">
        <v>58</v>
      </c>
      <c r="O779">
        <v>29</v>
      </c>
    </row>
    <row r="780" spans="1:15" x14ac:dyDescent="0.3">
      <c r="A780" s="2">
        <v>43558</v>
      </c>
      <c r="B780" t="s">
        <v>91</v>
      </c>
      <c r="C780">
        <v>2018</v>
      </c>
      <c r="D780" t="s">
        <v>67</v>
      </c>
      <c r="E780">
        <v>2</v>
      </c>
      <c r="F780" t="s">
        <v>39</v>
      </c>
      <c r="H780">
        <v>0.5</v>
      </c>
      <c r="I780">
        <v>2</v>
      </c>
      <c r="J780">
        <v>94</v>
      </c>
      <c r="K780">
        <v>232</v>
      </c>
      <c r="L780">
        <v>4</v>
      </c>
      <c r="M780">
        <v>0</v>
      </c>
      <c r="N780" t="s">
        <v>58</v>
      </c>
      <c r="O780">
        <v>39</v>
      </c>
    </row>
    <row r="781" spans="1:15" x14ac:dyDescent="0.3">
      <c r="A781" s="2">
        <v>43558</v>
      </c>
      <c r="B781" t="s">
        <v>91</v>
      </c>
      <c r="C781">
        <v>2018</v>
      </c>
      <c r="D781" t="s">
        <v>67</v>
      </c>
      <c r="E781">
        <v>2</v>
      </c>
      <c r="F781" t="s">
        <v>39</v>
      </c>
      <c r="H781">
        <v>0.5</v>
      </c>
      <c r="I781">
        <v>2</v>
      </c>
      <c r="J781">
        <v>94</v>
      </c>
      <c r="K781">
        <v>232</v>
      </c>
      <c r="L781">
        <v>4</v>
      </c>
      <c r="M781">
        <v>0</v>
      </c>
      <c r="N781" t="s">
        <v>58</v>
      </c>
      <c r="O781">
        <v>37</v>
      </c>
    </row>
    <row r="782" spans="1:15" x14ac:dyDescent="0.3">
      <c r="A782" s="2">
        <v>43558</v>
      </c>
      <c r="B782" t="s">
        <v>91</v>
      </c>
      <c r="C782">
        <v>2018</v>
      </c>
      <c r="D782" t="s">
        <v>67</v>
      </c>
      <c r="E782">
        <v>2</v>
      </c>
      <c r="F782" t="s">
        <v>39</v>
      </c>
      <c r="H782">
        <v>0.5</v>
      </c>
      <c r="I782">
        <v>2</v>
      </c>
      <c r="J782">
        <v>94</v>
      </c>
      <c r="K782">
        <v>232</v>
      </c>
      <c r="L782">
        <v>4</v>
      </c>
      <c r="M782">
        <v>0</v>
      </c>
      <c r="N782" t="s">
        <v>58</v>
      </c>
      <c r="O782">
        <v>29</v>
      </c>
    </row>
    <row r="783" spans="1:15" x14ac:dyDescent="0.3">
      <c r="A783" s="2">
        <v>43558</v>
      </c>
      <c r="B783" t="s">
        <v>91</v>
      </c>
      <c r="C783">
        <v>2018</v>
      </c>
      <c r="D783" t="s">
        <v>67</v>
      </c>
      <c r="E783">
        <v>2</v>
      </c>
      <c r="F783" t="s">
        <v>39</v>
      </c>
      <c r="H783">
        <v>0.5</v>
      </c>
      <c r="I783">
        <v>2</v>
      </c>
      <c r="J783">
        <v>94</v>
      </c>
      <c r="K783">
        <v>232</v>
      </c>
      <c r="L783">
        <v>4</v>
      </c>
      <c r="M783">
        <v>0</v>
      </c>
      <c r="N783" t="s">
        <v>58</v>
      </c>
      <c r="O783">
        <v>42</v>
      </c>
    </row>
    <row r="784" spans="1:15" x14ac:dyDescent="0.3">
      <c r="A784" s="2">
        <v>43558</v>
      </c>
      <c r="B784" t="s">
        <v>91</v>
      </c>
      <c r="C784">
        <v>2018</v>
      </c>
      <c r="D784" t="s">
        <v>67</v>
      </c>
      <c r="E784">
        <v>2</v>
      </c>
      <c r="F784" t="s">
        <v>39</v>
      </c>
      <c r="H784">
        <v>0.5</v>
      </c>
      <c r="I784">
        <v>2</v>
      </c>
      <c r="J784">
        <v>94</v>
      </c>
      <c r="K784">
        <v>232</v>
      </c>
      <c r="L784">
        <v>4</v>
      </c>
      <c r="M784">
        <v>0</v>
      </c>
      <c r="N784" t="s">
        <v>58</v>
      </c>
      <c r="O784">
        <v>39</v>
      </c>
    </row>
    <row r="785" spans="1:17" x14ac:dyDescent="0.3">
      <c r="A785" s="2">
        <v>43558</v>
      </c>
      <c r="B785" t="s">
        <v>91</v>
      </c>
      <c r="C785">
        <v>2018</v>
      </c>
      <c r="D785" t="s">
        <v>67</v>
      </c>
      <c r="E785">
        <v>2</v>
      </c>
      <c r="F785" t="s">
        <v>39</v>
      </c>
      <c r="H785">
        <v>0.5</v>
      </c>
      <c r="I785">
        <v>2</v>
      </c>
      <c r="J785">
        <v>94</v>
      </c>
      <c r="K785">
        <v>232</v>
      </c>
      <c r="L785">
        <v>4</v>
      </c>
      <c r="M785">
        <v>0</v>
      </c>
      <c r="N785" t="s">
        <v>58</v>
      </c>
      <c r="O785">
        <v>35</v>
      </c>
    </row>
    <row r="786" spans="1:17" x14ac:dyDescent="0.3">
      <c r="A786" s="2">
        <v>43558</v>
      </c>
      <c r="B786" t="s">
        <v>91</v>
      </c>
      <c r="C786">
        <v>2018</v>
      </c>
      <c r="D786" t="s">
        <v>67</v>
      </c>
      <c r="E786">
        <v>2</v>
      </c>
      <c r="F786" t="s">
        <v>39</v>
      </c>
      <c r="H786">
        <v>0.5</v>
      </c>
      <c r="I786">
        <v>2</v>
      </c>
      <c r="J786">
        <v>94</v>
      </c>
      <c r="K786">
        <v>232</v>
      </c>
      <c r="L786">
        <v>4</v>
      </c>
      <c r="M786">
        <v>0</v>
      </c>
      <c r="N786" t="s">
        <v>58</v>
      </c>
      <c r="O786">
        <v>31</v>
      </c>
    </row>
    <row r="787" spans="1:17" x14ac:dyDescent="0.3">
      <c r="A787" s="2">
        <v>43558</v>
      </c>
      <c r="B787" t="s">
        <v>91</v>
      </c>
      <c r="C787">
        <v>2018</v>
      </c>
      <c r="D787" t="s">
        <v>67</v>
      </c>
      <c r="E787">
        <v>2</v>
      </c>
      <c r="F787" t="s">
        <v>39</v>
      </c>
      <c r="H787">
        <v>0.5</v>
      </c>
      <c r="I787">
        <v>2</v>
      </c>
      <c r="J787">
        <v>94</v>
      </c>
      <c r="K787">
        <v>232</v>
      </c>
      <c r="L787">
        <v>4</v>
      </c>
      <c r="M787">
        <v>0</v>
      </c>
      <c r="N787" t="s">
        <v>58</v>
      </c>
      <c r="O787">
        <v>35</v>
      </c>
    </row>
    <row r="788" spans="1:17" x14ac:dyDescent="0.3">
      <c r="A788" s="2">
        <v>43558</v>
      </c>
      <c r="B788" t="s">
        <v>91</v>
      </c>
      <c r="C788">
        <v>2018</v>
      </c>
      <c r="D788" t="s">
        <v>67</v>
      </c>
      <c r="E788">
        <v>2</v>
      </c>
      <c r="F788" t="s">
        <v>39</v>
      </c>
      <c r="H788">
        <v>0.5</v>
      </c>
      <c r="I788">
        <v>2</v>
      </c>
      <c r="J788">
        <v>94</v>
      </c>
      <c r="K788">
        <v>232</v>
      </c>
      <c r="L788">
        <v>4</v>
      </c>
      <c r="M788">
        <v>0</v>
      </c>
      <c r="N788" t="s">
        <v>58</v>
      </c>
      <c r="O788">
        <v>33</v>
      </c>
    </row>
    <row r="789" spans="1:17" x14ac:dyDescent="0.3">
      <c r="A789" s="2">
        <v>43558</v>
      </c>
      <c r="B789" t="s">
        <v>91</v>
      </c>
      <c r="C789">
        <v>2018</v>
      </c>
      <c r="D789" t="s">
        <v>67</v>
      </c>
      <c r="E789">
        <v>2</v>
      </c>
      <c r="F789" t="s">
        <v>39</v>
      </c>
      <c r="H789">
        <v>0.5</v>
      </c>
      <c r="I789">
        <v>2</v>
      </c>
      <c r="J789">
        <v>94</v>
      </c>
      <c r="K789">
        <v>232</v>
      </c>
      <c r="L789">
        <v>4</v>
      </c>
      <c r="M789">
        <v>0</v>
      </c>
      <c r="N789" t="s">
        <v>58</v>
      </c>
      <c r="O789">
        <v>28</v>
      </c>
    </row>
    <row r="790" spans="1:17" x14ac:dyDescent="0.3">
      <c r="A790" s="2">
        <v>43558</v>
      </c>
      <c r="B790" t="s">
        <v>91</v>
      </c>
      <c r="C790">
        <v>2018</v>
      </c>
      <c r="D790" t="s">
        <v>67</v>
      </c>
      <c r="E790">
        <v>2</v>
      </c>
      <c r="F790" t="s">
        <v>39</v>
      </c>
      <c r="H790">
        <v>0.5</v>
      </c>
      <c r="I790">
        <v>2</v>
      </c>
      <c r="J790">
        <v>94</v>
      </c>
      <c r="K790">
        <v>232</v>
      </c>
      <c r="L790">
        <v>4</v>
      </c>
      <c r="M790">
        <v>0</v>
      </c>
      <c r="N790" t="s">
        <v>58</v>
      </c>
      <c r="O790">
        <v>31</v>
      </c>
    </row>
    <row r="791" spans="1:17" x14ac:dyDescent="0.3">
      <c r="A791" s="2">
        <v>43558</v>
      </c>
      <c r="B791" t="s">
        <v>91</v>
      </c>
      <c r="C791">
        <v>2018</v>
      </c>
      <c r="D791" t="s">
        <v>67</v>
      </c>
      <c r="E791">
        <v>3</v>
      </c>
      <c r="F791" t="s">
        <v>39</v>
      </c>
      <c r="H791">
        <v>0.5</v>
      </c>
      <c r="I791">
        <v>2</v>
      </c>
      <c r="J791">
        <v>11</v>
      </c>
      <c r="K791">
        <v>177</v>
      </c>
      <c r="L791">
        <v>6</v>
      </c>
      <c r="M791">
        <v>0</v>
      </c>
      <c r="N791" t="s">
        <v>58</v>
      </c>
      <c r="O791">
        <v>38</v>
      </c>
      <c r="P791">
        <v>5089</v>
      </c>
      <c r="Q791">
        <v>2</v>
      </c>
    </row>
    <row r="792" spans="1:17" x14ac:dyDescent="0.3">
      <c r="A792" s="2">
        <v>43558</v>
      </c>
      <c r="B792" t="s">
        <v>91</v>
      </c>
      <c r="C792">
        <v>2018</v>
      </c>
      <c r="D792" t="s">
        <v>67</v>
      </c>
      <c r="E792">
        <v>3</v>
      </c>
      <c r="F792" t="s">
        <v>39</v>
      </c>
      <c r="H792">
        <v>0.5</v>
      </c>
      <c r="I792">
        <v>2</v>
      </c>
      <c r="J792">
        <v>11</v>
      </c>
      <c r="K792">
        <v>177</v>
      </c>
      <c r="L792">
        <v>6</v>
      </c>
      <c r="M792">
        <v>0</v>
      </c>
      <c r="N792" t="s">
        <v>58</v>
      </c>
      <c r="O792">
        <v>42</v>
      </c>
    </row>
    <row r="793" spans="1:17" x14ac:dyDescent="0.3">
      <c r="A793" s="2">
        <v>43558</v>
      </c>
      <c r="B793" t="s">
        <v>91</v>
      </c>
      <c r="C793">
        <v>2018</v>
      </c>
      <c r="D793" t="s">
        <v>67</v>
      </c>
      <c r="E793">
        <v>3</v>
      </c>
      <c r="F793" t="s">
        <v>39</v>
      </c>
      <c r="H793">
        <v>0.5</v>
      </c>
      <c r="I793">
        <v>2</v>
      </c>
      <c r="J793">
        <v>11</v>
      </c>
      <c r="K793">
        <v>177</v>
      </c>
      <c r="L793">
        <v>6</v>
      </c>
      <c r="M793">
        <v>0</v>
      </c>
      <c r="N793" t="s">
        <v>58</v>
      </c>
      <c r="O793">
        <v>31</v>
      </c>
    </row>
    <row r="794" spans="1:17" x14ac:dyDescent="0.3">
      <c r="A794" s="2">
        <v>43558</v>
      </c>
      <c r="B794" t="s">
        <v>91</v>
      </c>
      <c r="C794">
        <v>2018</v>
      </c>
      <c r="D794" t="s">
        <v>67</v>
      </c>
      <c r="E794">
        <v>3</v>
      </c>
      <c r="F794" t="s">
        <v>39</v>
      </c>
      <c r="H794">
        <v>0.5</v>
      </c>
      <c r="I794">
        <v>2</v>
      </c>
      <c r="J794">
        <v>11</v>
      </c>
      <c r="K794">
        <v>177</v>
      </c>
      <c r="L794">
        <v>6</v>
      </c>
      <c r="M794">
        <v>0</v>
      </c>
      <c r="N794" t="s">
        <v>58</v>
      </c>
      <c r="O794">
        <v>45</v>
      </c>
    </row>
    <row r="795" spans="1:17" x14ac:dyDescent="0.3">
      <c r="A795" s="2">
        <v>43558</v>
      </c>
      <c r="B795" t="s">
        <v>91</v>
      </c>
      <c r="C795">
        <v>2018</v>
      </c>
      <c r="D795" t="s">
        <v>67</v>
      </c>
      <c r="E795">
        <v>3</v>
      </c>
      <c r="F795" t="s">
        <v>39</v>
      </c>
      <c r="H795">
        <v>0.5</v>
      </c>
      <c r="I795">
        <v>2</v>
      </c>
      <c r="J795">
        <v>11</v>
      </c>
      <c r="K795">
        <v>177</v>
      </c>
      <c r="L795">
        <v>6</v>
      </c>
      <c r="M795">
        <v>0</v>
      </c>
      <c r="N795" t="s">
        <v>58</v>
      </c>
      <c r="O795">
        <v>45</v>
      </c>
    </row>
    <row r="796" spans="1:17" x14ac:dyDescent="0.3">
      <c r="A796" s="2">
        <v>43558</v>
      </c>
      <c r="B796" t="s">
        <v>91</v>
      </c>
      <c r="C796">
        <v>2018</v>
      </c>
      <c r="D796" t="s">
        <v>67</v>
      </c>
      <c r="E796">
        <v>3</v>
      </c>
      <c r="F796" t="s">
        <v>39</v>
      </c>
      <c r="H796">
        <v>0.5</v>
      </c>
      <c r="I796">
        <v>2</v>
      </c>
      <c r="J796">
        <v>11</v>
      </c>
      <c r="K796">
        <v>177</v>
      </c>
      <c r="L796">
        <v>6</v>
      </c>
      <c r="M796">
        <v>0</v>
      </c>
      <c r="N796" t="s">
        <v>58</v>
      </c>
      <c r="O796">
        <v>40</v>
      </c>
    </row>
    <row r="797" spans="1:17" x14ac:dyDescent="0.3">
      <c r="A797" s="2">
        <v>43558</v>
      </c>
      <c r="B797" t="s">
        <v>91</v>
      </c>
      <c r="C797">
        <v>2018</v>
      </c>
      <c r="D797" t="s">
        <v>67</v>
      </c>
      <c r="E797">
        <v>3</v>
      </c>
      <c r="F797" t="s">
        <v>39</v>
      </c>
      <c r="H797">
        <v>0.5</v>
      </c>
      <c r="I797">
        <v>2</v>
      </c>
      <c r="J797">
        <v>11</v>
      </c>
      <c r="K797">
        <v>177</v>
      </c>
      <c r="L797">
        <v>6</v>
      </c>
      <c r="M797">
        <v>0</v>
      </c>
      <c r="N797" t="s">
        <v>58</v>
      </c>
      <c r="O797">
        <v>37</v>
      </c>
    </row>
    <row r="798" spans="1:17" x14ac:dyDescent="0.3">
      <c r="A798" s="2">
        <v>43558</v>
      </c>
      <c r="B798" t="s">
        <v>91</v>
      </c>
      <c r="C798">
        <v>2018</v>
      </c>
      <c r="D798" t="s">
        <v>67</v>
      </c>
      <c r="E798">
        <v>3</v>
      </c>
      <c r="F798" t="s">
        <v>39</v>
      </c>
      <c r="H798">
        <v>0.5</v>
      </c>
      <c r="I798">
        <v>2</v>
      </c>
      <c r="J798">
        <v>11</v>
      </c>
      <c r="K798">
        <v>177</v>
      </c>
      <c r="L798">
        <v>6</v>
      </c>
      <c r="M798">
        <v>0</v>
      </c>
      <c r="N798" t="s">
        <v>58</v>
      </c>
      <c r="O798">
        <v>29</v>
      </c>
    </row>
    <row r="799" spans="1:17" x14ac:dyDescent="0.3">
      <c r="A799" s="2">
        <v>43558</v>
      </c>
      <c r="B799" t="s">
        <v>91</v>
      </c>
      <c r="C799">
        <v>2018</v>
      </c>
      <c r="D799" t="s">
        <v>67</v>
      </c>
      <c r="E799">
        <v>3</v>
      </c>
      <c r="F799" t="s">
        <v>39</v>
      </c>
      <c r="H799">
        <v>0.5</v>
      </c>
      <c r="I799">
        <v>2</v>
      </c>
      <c r="J799">
        <v>11</v>
      </c>
      <c r="K799">
        <v>177</v>
      </c>
      <c r="L799">
        <v>6</v>
      </c>
      <c r="M799">
        <v>0</v>
      </c>
      <c r="N799" t="s">
        <v>58</v>
      </c>
      <c r="O799">
        <v>41</v>
      </c>
    </row>
    <row r="800" spans="1:17" x14ac:dyDescent="0.3">
      <c r="A800" s="2">
        <v>43558</v>
      </c>
      <c r="B800" t="s">
        <v>91</v>
      </c>
      <c r="C800">
        <v>2018</v>
      </c>
      <c r="D800" t="s">
        <v>67</v>
      </c>
      <c r="E800">
        <v>3</v>
      </c>
      <c r="F800" t="s">
        <v>39</v>
      </c>
      <c r="H800">
        <v>0.5</v>
      </c>
      <c r="I800">
        <v>2</v>
      </c>
      <c r="J800">
        <v>11</v>
      </c>
      <c r="K800">
        <v>177</v>
      </c>
      <c r="L800">
        <v>6</v>
      </c>
      <c r="M800">
        <v>0</v>
      </c>
      <c r="N800" t="s">
        <v>58</v>
      </c>
      <c r="O800">
        <v>26</v>
      </c>
    </row>
    <row r="801" spans="1:17" x14ac:dyDescent="0.3">
      <c r="A801" s="2">
        <v>43558</v>
      </c>
      <c r="B801" t="s">
        <v>91</v>
      </c>
      <c r="C801">
        <v>2018</v>
      </c>
      <c r="D801" t="s">
        <v>67</v>
      </c>
      <c r="E801">
        <v>3</v>
      </c>
      <c r="F801" t="s">
        <v>39</v>
      </c>
      <c r="H801">
        <v>0.5</v>
      </c>
      <c r="I801">
        <v>2</v>
      </c>
      <c r="J801">
        <v>11</v>
      </c>
      <c r="K801">
        <v>177</v>
      </c>
      <c r="L801">
        <v>6</v>
      </c>
      <c r="M801">
        <v>0</v>
      </c>
      <c r="N801" t="s">
        <v>58</v>
      </c>
      <c r="O801">
        <v>46</v>
      </c>
    </row>
    <row r="802" spans="1:17" x14ac:dyDescent="0.3">
      <c r="A802" s="2">
        <v>43558</v>
      </c>
      <c r="B802" t="s">
        <v>91</v>
      </c>
      <c r="C802">
        <v>2018</v>
      </c>
      <c r="D802" t="s">
        <v>67</v>
      </c>
      <c r="E802">
        <v>3</v>
      </c>
      <c r="F802" t="s">
        <v>39</v>
      </c>
      <c r="H802">
        <v>0.5</v>
      </c>
      <c r="I802">
        <v>2</v>
      </c>
      <c r="J802">
        <v>11</v>
      </c>
      <c r="K802">
        <v>177</v>
      </c>
      <c r="L802">
        <v>6</v>
      </c>
      <c r="M802">
        <v>0</v>
      </c>
      <c r="N802" t="s">
        <v>58</v>
      </c>
      <c r="O802">
        <v>37</v>
      </c>
    </row>
    <row r="803" spans="1:17" x14ac:dyDescent="0.3">
      <c r="A803" s="2">
        <v>43558</v>
      </c>
      <c r="B803" t="s">
        <v>91</v>
      </c>
      <c r="C803">
        <v>2018</v>
      </c>
      <c r="D803" t="s">
        <v>67</v>
      </c>
      <c r="E803">
        <v>3</v>
      </c>
      <c r="F803" t="s">
        <v>39</v>
      </c>
      <c r="H803">
        <v>0.5</v>
      </c>
      <c r="I803">
        <v>2</v>
      </c>
      <c r="J803">
        <v>11</v>
      </c>
      <c r="K803">
        <v>177</v>
      </c>
      <c r="L803">
        <v>6</v>
      </c>
      <c r="M803">
        <v>0</v>
      </c>
      <c r="N803" t="s">
        <v>58</v>
      </c>
      <c r="O803">
        <v>40</v>
      </c>
    </row>
    <row r="804" spans="1:17" x14ac:dyDescent="0.3">
      <c r="A804" s="2">
        <v>43558</v>
      </c>
      <c r="B804" t="s">
        <v>91</v>
      </c>
      <c r="C804">
        <v>2018</v>
      </c>
      <c r="D804" t="s">
        <v>67</v>
      </c>
      <c r="E804">
        <v>3</v>
      </c>
      <c r="F804" t="s">
        <v>39</v>
      </c>
      <c r="H804">
        <v>0.5</v>
      </c>
      <c r="I804">
        <v>2</v>
      </c>
      <c r="J804">
        <v>11</v>
      </c>
      <c r="K804">
        <v>177</v>
      </c>
      <c r="L804">
        <v>6</v>
      </c>
      <c r="M804">
        <v>0</v>
      </c>
      <c r="N804" t="s">
        <v>58</v>
      </c>
      <c r="O804">
        <v>46</v>
      </c>
    </row>
    <row r="805" spans="1:17" x14ac:dyDescent="0.3">
      <c r="A805" s="2">
        <v>43558</v>
      </c>
      <c r="B805" t="s">
        <v>91</v>
      </c>
      <c r="C805">
        <v>2018</v>
      </c>
      <c r="D805" t="s">
        <v>67</v>
      </c>
      <c r="E805">
        <v>3</v>
      </c>
      <c r="F805" t="s">
        <v>39</v>
      </c>
      <c r="H805">
        <v>0.5</v>
      </c>
      <c r="I805">
        <v>2</v>
      </c>
      <c r="J805">
        <v>11</v>
      </c>
      <c r="K805">
        <v>177</v>
      </c>
      <c r="L805">
        <v>6</v>
      </c>
      <c r="M805">
        <v>0</v>
      </c>
      <c r="N805" t="s">
        <v>58</v>
      </c>
      <c r="O805">
        <v>30</v>
      </c>
    </row>
    <row r="806" spans="1:17" x14ac:dyDescent="0.3">
      <c r="A806" s="2">
        <v>43558</v>
      </c>
      <c r="B806" t="s">
        <v>91</v>
      </c>
      <c r="C806">
        <v>2018</v>
      </c>
      <c r="D806" t="s">
        <v>67</v>
      </c>
      <c r="E806">
        <v>3</v>
      </c>
      <c r="F806" t="s">
        <v>39</v>
      </c>
      <c r="H806">
        <v>0.5</v>
      </c>
      <c r="I806">
        <v>2</v>
      </c>
      <c r="J806">
        <v>11</v>
      </c>
      <c r="K806">
        <v>177</v>
      </c>
      <c r="L806">
        <v>6</v>
      </c>
      <c r="M806">
        <v>0</v>
      </c>
      <c r="N806" t="s">
        <v>58</v>
      </c>
      <c r="O806">
        <v>41</v>
      </c>
    </row>
    <row r="807" spans="1:17" x14ac:dyDescent="0.3">
      <c r="A807" s="2">
        <v>43558</v>
      </c>
      <c r="B807" t="s">
        <v>91</v>
      </c>
      <c r="C807">
        <v>2018</v>
      </c>
      <c r="D807" t="s">
        <v>67</v>
      </c>
      <c r="E807">
        <v>3</v>
      </c>
      <c r="F807" t="s">
        <v>39</v>
      </c>
      <c r="H807">
        <v>0.5</v>
      </c>
      <c r="I807">
        <v>2</v>
      </c>
      <c r="J807">
        <v>11</v>
      </c>
      <c r="K807">
        <v>177</v>
      </c>
      <c r="L807">
        <v>6</v>
      </c>
      <c r="M807">
        <v>0</v>
      </c>
      <c r="N807" t="s">
        <v>58</v>
      </c>
      <c r="O807">
        <v>27</v>
      </c>
    </row>
    <row r="808" spans="1:17" x14ac:dyDescent="0.3">
      <c r="A808" s="2">
        <v>43558</v>
      </c>
      <c r="B808" t="s">
        <v>91</v>
      </c>
      <c r="C808">
        <v>2018</v>
      </c>
      <c r="D808" t="s">
        <v>67</v>
      </c>
      <c r="E808">
        <v>3</v>
      </c>
      <c r="F808" t="s">
        <v>39</v>
      </c>
      <c r="H808">
        <v>0.5</v>
      </c>
      <c r="I808">
        <v>2</v>
      </c>
      <c r="J808">
        <v>11</v>
      </c>
      <c r="K808">
        <v>177</v>
      </c>
      <c r="L808">
        <v>6</v>
      </c>
      <c r="M808">
        <v>0</v>
      </c>
      <c r="N808" t="s">
        <v>58</v>
      </c>
      <c r="O808">
        <v>44</v>
      </c>
    </row>
    <row r="809" spans="1:17" x14ac:dyDescent="0.3">
      <c r="A809" s="2">
        <v>43558</v>
      </c>
      <c r="B809" t="s">
        <v>91</v>
      </c>
      <c r="C809">
        <v>2018</v>
      </c>
      <c r="D809" t="s">
        <v>67</v>
      </c>
      <c r="E809">
        <v>3</v>
      </c>
      <c r="F809" t="s">
        <v>39</v>
      </c>
      <c r="H809">
        <v>0.5</v>
      </c>
      <c r="I809">
        <v>2</v>
      </c>
      <c r="J809">
        <v>11</v>
      </c>
      <c r="K809">
        <v>177</v>
      </c>
      <c r="L809">
        <v>6</v>
      </c>
      <c r="M809">
        <v>0</v>
      </c>
      <c r="N809" t="s">
        <v>58</v>
      </c>
      <c r="O809">
        <v>38</v>
      </c>
    </row>
    <row r="810" spans="1:17" x14ac:dyDescent="0.3">
      <c r="A810" s="2">
        <v>43558</v>
      </c>
      <c r="B810" t="s">
        <v>91</v>
      </c>
      <c r="C810">
        <v>2018</v>
      </c>
      <c r="D810" t="s">
        <v>67</v>
      </c>
      <c r="E810">
        <v>3</v>
      </c>
      <c r="F810" t="s">
        <v>39</v>
      </c>
      <c r="H810">
        <v>0.5</v>
      </c>
      <c r="I810">
        <v>2</v>
      </c>
      <c r="J810">
        <v>11</v>
      </c>
      <c r="K810">
        <v>177</v>
      </c>
      <c r="L810">
        <v>6</v>
      </c>
      <c r="M810">
        <v>0</v>
      </c>
      <c r="N810" t="s">
        <v>58</v>
      </c>
      <c r="O810">
        <v>46</v>
      </c>
    </row>
    <row r="811" spans="1:17" x14ac:dyDescent="0.3">
      <c r="A811" s="2">
        <v>43558</v>
      </c>
      <c r="B811" t="s">
        <v>91</v>
      </c>
      <c r="C811">
        <v>2018</v>
      </c>
      <c r="D811" t="s">
        <v>67</v>
      </c>
      <c r="E811">
        <v>3</v>
      </c>
      <c r="F811" t="s">
        <v>39</v>
      </c>
      <c r="H811">
        <v>0.5</v>
      </c>
      <c r="I811">
        <v>2</v>
      </c>
      <c r="J811">
        <v>11</v>
      </c>
      <c r="K811">
        <v>177</v>
      </c>
      <c r="L811">
        <v>6</v>
      </c>
      <c r="M811">
        <v>0</v>
      </c>
      <c r="N811" t="s">
        <v>58</v>
      </c>
      <c r="O811">
        <v>40</v>
      </c>
    </row>
    <row r="812" spans="1:17" x14ac:dyDescent="0.3">
      <c r="A812" s="2">
        <v>43558</v>
      </c>
      <c r="B812" t="s">
        <v>91</v>
      </c>
      <c r="C812">
        <v>2018</v>
      </c>
      <c r="D812" t="s">
        <v>67</v>
      </c>
      <c r="E812">
        <v>3</v>
      </c>
      <c r="F812" t="s">
        <v>39</v>
      </c>
      <c r="H812">
        <v>0.5</v>
      </c>
      <c r="I812">
        <v>2</v>
      </c>
      <c r="J812">
        <v>11</v>
      </c>
      <c r="K812">
        <v>177</v>
      </c>
      <c r="L812">
        <v>6</v>
      </c>
      <c r="M812">
        <v>0</v>
      </c>
      <c r="N812" t="s">
        <v>58</v>
      </c>
      <c r="O812">
        <v>26</v>
      </c>
    </row>
    <row r="813" spans="1:17" x14ac:dyDescent="0.3">
      <c r="A813" s="2">
        <v>43558</v>
      </c>
      <c r="B813" t="s">
        <v>91</v>
      </c>
      <c r="C813">
        <v>2018</v>
      </c>
      <c r="D813" t="s">
        <v>67</v>
      </c>
      <c r="E813">
        <v>3</v>
      </c>
      <c r="F813" t="s">
        <v>39</v>
      </c>
      <c r="H813">
        <v>0.5</v>
      </c>
      <c r="I813">
        <v>2</v>
      </c>
      <c r="J813">
        <v>11</v>
      </c>
      <c r="K813">
        <v>177</v>
      </c>
      <c r="L813">
        <v>6</v>
      </c>
      <c r="M813">
        <v>0</v>
      </c>
      <c r="N813" t="s">
        <v>58</v>
      </c>
      <c r="O813">
        <v>43</v>
      </c>
    </row>
    <row r="814" spans="1:17" x14ac:dyDescent="0.3">
      <c r="A814" s="2">
        <v>43558</v>
      </c>
      <c r="B814" t="s">
        <v>91</v>
      </c>
      <c r="C814">
        <v>2018</v>
      </c>
      <c r="D814" t="s">
        <v>67</v>
      </c>
      <c r="E814">
        <v>3</v>
      </c>
      <c r="F814" t="s">
        <v>39</v>
      </c>
      <c r="H814">
        <v>0.5</v>
      </c>
      <c r="I814">
        <v>2</v>
      </c>
      <c r="J814">
        <v>11</v>
      </c>
      <c r="K814">
        <v>177</v>
      </c>
      <c r="L814">
        <v>6</v>
      </c>
      <c r="M814">
        <v>0</v>
      </c>
      <c r="N814" t="s">
        <v>58</v>
      </c>
      <c r="O814">
        <v>29</v>
      </c>
    </row>
    <row r="815" spans="1:17" x14ac:dyDescent="0.3">
      <c r="A815" s="2">
        <v>43558</v>
      </c>
      <c r="B815" t="s">
        <v>91</v>
      </c>
      <c r="C815">
        <v>2018</v>
      </c>
      <c r="D815" t="s">
        <v>67</v>
      </c>
      <c r="E815">
        <v>3</v>
      </c>
      <c r="F815" t="s">
        <v>39</v>
      </c>
      <c r="H815">
        <v>0.5</v>
      </c>
      <c r="I815">
        <v>2</v>
      </c>
      <c r="J815">
        <v>11</v>
      </c>
      <c r="K815">
        <v>177</v>
      </c>
      <c r="L815">
        <v>6</v>
      </c>
      <c r="M815">
        <v>0</v>
      </c>
      <c r="N815" t="s">
        <v>58</v>
      </c>
      <c r="O815">
        <v>35</v>
      </c>
    </row>
    <row r="816" spans="1:17" x14ac:dyDescent="0.3">
      <c r="A816" s="2">
        <v>43558</v>
      </c>
      <c r="B816" t="s">
        <v>91</v>
      </c>
      <c r="C816">
        <v>2018</v>
      </c>
      <c r="D816" t="s">
        <v>67</v>
      </c>
      <c r="E816">
        <v>4</v>
      </c>
      <c r="F816" t="s">
        <v>39</v>
      </c>
      <c r="H816">
        <v>0.5</v>
      </c>
      <c r="I816">
        <v>2</v>
      </c>
      <c r="J816">
        <v>63</v>
      </c>
      <c r="K816">
        <v>216</v>
      </c>
      <c r="L816">
        <v>8</v>
      </c>
      <c r="M816">
        <v>0</v>
      </c>
      <c r="N816" t="s">
        <v>58</v>
      </c>
      <c r="O816">
        <v>41</v>
      </c>
      <c r="P816">
        <v>5092</v>
      </c>
      <c r="Q816">
        <v>2</v>
      </c>
    </row>
    <row r="817" spans="1:15" x14ac:dyDescent="0.3">
      <c r="A817" s="2">
        <v>43558</v>
      </c>
      <c r="B817" t="s">
        <v>91</v>
      </c>
      <c r="C817">
        <v>2018</v>
      </c>
      <c r="D817" t="s">
        <v>67</v>
      </c>
      <c r="E817">
        <v>4</v>
      </c>
      <c r="F817" t="s">
        <v>39</v>
      </c>
      <c r="H817">
        <v>0.5</v>
      </c>
      <c r="I817">
        <v>2</v>
      </c>
      <c r="J817">
        <v>63</v>
      </c>
      <c r="K817">
        <v>216</v>
      </c>
      <c r="L817">
        <v>8</v>
      </c>
      <c r="M817">
        <v>0</v>
      </c>
      <c r="N817" t="s">
        <v>58</v>
      </c>
      <c r="O817">
        <v>28</v>
      </c>
    </row>
    <row r="818" spans="1:15" x14ac:dyDescent="0.3">
      <c r="A818" s="2">
        <v>43558</v>
      </c>
      <c r="B818" t="s">
        <v>91</v>
      </c>
      <c r="C818">
        <v>2018</v>
      </c>
      <c r="D818" t="s">
        <v>67</v>
      </c>
      <c r="E818">
        <v>4</v>
      </c>
      <c r="F818" t="s">
        <v>39</v>
      </c>
      <c r="H818">
        <v>0.5</v>
      </c>
      <c r="I818">
        <v>2</v>
      </c>
      <c r="J818">
        <v>63</v>
      </c>
      <c r="K818">
        <v>216</v>
      </c>
      <c r="L818">
        <v>8</v>
      </c>
      <c r="M818">
        <v>0</v>
      </c>
      <c r="N818" t="s">
        <v>58</v>
      </c>
      <c r="O818">
        <v>25</v>
      </c>
    </row>
    <row r="819" spans="1:15" x14ac:dyDescent="0.3">
      <c r="A819" s="2">
        <v>43558</v>
      </c>
      <c r="B819" t="s">
        <v>91</v>
      </c>
      <c r="C819">
        <v>2018</v>
      </c>
      <c r="D819" t="s">
        <v>67</v>
      </c>
      <c r="E819">
        <v>4</v>
      </c>
      <c r="F819" t="s">
        <v>39</v>
      </c>
      <c r="H819">
        <v>0.5</v>
      </c>
      <c r="I819">
        <v>2</v>
      </c>
      <c r="J819">
        <v>63</v>
      </c>
      <c r="K819">
        <v>216</v>
      </c>
      <c r="L819">
        <v>8</v>
      </c>
      <c r="M819">
        <v>0</v>
      </c>
      <c r="N819" t="s">
        <v>58</v>
      </c>
      <c r="O819">
        <v>24</v>
      </c>
    </row>
    <row r="820" spans="1:15" x14ac:dyDescent="0.3">
      <c r="A820" s="2">
        <v>43558</v>
      </c>
      <c r="B820" t="s">
        <v>91</v>
      </c>
      <c r="C820">
        <v>2018</v>
      </c>
      <c r="D820" t="s">
        <v>67</v>
      </c>
      <c r="E820">
        <v>4</v>
      </c>
      <c r="F820" t="s">
        <v>39</v>
      </c>
      <c r="H820">
        <v>0.5</v>
      </c>
      <c r="I820">
        <v>2</v>
      </c>
      <c r="J820">
        <v>63</v>
      </c>
      <c r="K820">
        <v>216</v>
      </c>
      <c r="L820">
        <v>8</v>
      </c>
      <c r="M820">
        <v>0</v>
      </c>
      <c r="N820" t="s">
        <v>58</v>
      </c>
      <c r="O820">
        <v>32</v>
      </c>
    </row>
    <row r="821" spans="1:15" x14ac:dyDescent="0.3">
      <c r="A821" s="2">
        <v>43558</v>
      </c>
      <c r="B821" t="s">
        <v>91</v>
      </c>
      <c r="C821">
        <v>2018</v>
      </c>
      <c r="D821" t="s">
        <v>67</v>
      </c>
      <c r="E821">
        <v>4</v>
      </c>
      <c r="F821" t="s">
        <v>39</v>
      </c>
      <c r="H821">
        <v>0.5</v>
      </c>
      <c r="I821">
        <v>2</v>
      </c>
      <c r="J821">
        <v>63</v>
      </c>
      <c r="K821">
        <v>216</v>
      </c>
      <c r="L821">
        <v>8</v>
      </c>
      <c r="M821">
        <v>0</v>
      </c>
      <c r="N821" t="s">
        <v>58</v>
      </c>
      <c r="O821">
        <v>30</v>
      </c>
    </row>
    <row r="822" spans="1:15" x14ac:dyDescent="0.3">
      <c r="A822" s="2">
        <v>43558</v>
      </c>
      <c r="B822" t="s">
        <v>91</v>
      </c>
      <c r="C822">
        <v>2018</v>
      </c>
      <c r="D822" t="s">
        <v>67</v>
      </c>
      <c r="E822">
        <v>4</v>
      </c>
      <c r="F822" t="s">
        <v>39</v>
      </c>
      <c r="H822">
        <v>0.5</v>
      </c>
      <c r="I822">
        <v>2</v>
      </c>
      <c r="J822">
        <v>63</v>
      </c>
      <c r="K822">
        <v>216</v>
      </c>
      <c r="L822">
        <v>8</v>
      </c>
      <c r="M822">
        <v>0</v>
      </c>
      <c r="N822" t="s">
        <v>58</v>
      </c>
      <c r="O822">
        <v>32</v>
      </c>
    </row>
    <row r="823" spans="1:15" x14ac:dyDescent="0.3">
      <c r="A823" s="2">
        <v>43558</v>
      </c>
      <c r="B823" t="s">
        <v>91</v>
      </c>
      <c r="C823">
        <v>2018</v>
      </c>
      <c r="D823" t="s">
        <v>67</v>
      </c>
      <c r="E823">
        <v>4</v>
      </c>
      <c r="F823" t="s">
        <v>39</v>
      </c>
      <c r="H823">
        <v>0.5</v>
      </c>
      <c r="I823">
        <v>2</v>
      </c>
      <c r="J823">
        <v>63</v>
      </c>
      <c r="K823">
        <v>216</v>
      </c>
      <c r="L823">
        <v>8</v>
      </c>
      <c r="M823">
        <v>0</v>
      </c>
      <c r="N823" t="s">
        <v>58</v>
      </c>
      <c r="O823">
        <v>40</v>
      </c>
    </row>
    <row r="824" spans="1:15" x14ac:dyDescent="0.3">
      <c r="A824" s="2">
        <v>43558</v>
      </c>
      <c r="B824" t="s">
        <v>91</v>
      </c>
      <c r="C824">
        <v>2018</v>
      </c>
      <c r="D824" t="s">
        <v>67</v>
      </c>
      <c r="E824">
        <v>4</v>
      </c>
      <c r="F824" t="s">
        <v>39</v>
      </c>
      <c r="H824">
        <v>0.5</v>
      </c>
      <c r="I824">
        <v>2</v>
      </c>
      <c r="J824">
        <v>63</v>
      </c>
      <c r="K824">
        <v>216</v>
      </c>
      <c r="L824">
        <v>8</v>
      </c>
      <c r="M824">
        <v>0</v>
      </c>
      <c r="N824" t="s">
        <v>58</v>
      </c>
      <c r="O824">
        <v>41</v>
      </c>
    </row>
    <row r="825" spans="1:15" x14ac:dyDescent="0.3">
      <c r="A825" s="2">
        <v>43558</v>
      </c>
      <c r="B825" t="s">
        <v>91</v>
      </c>
      <c r="C825">
        <v>2018</v>
      </c>
      <c r="D825" t="s">
        <v>67</v>
      </c>
      <c r="E825">
        <v>4</v>
      </c>
      <c r="F825" t="s">
        <v>39</v>
      </c>
      <c r="H825">
        <v>0.5</v>
      </c>
      <c r="I825">
        <v>2</v>
      </c>
      <c r="J825">
        <v>63</v>
      </c>
      <c r="K825">
        <v>216</v>
      </c>
      <c r="L825">
        <v>8</v>
      </c>
      <c r="M825">
        <v>0</v>
      </c>
      <c r="N825" t="s">
        <v>58</v>
      </c>
      <c r="O825">
        <v>31</v>
      </c>
    </row>
    <row r="826" spans="1:15" x14ac:dyDescent="0.3">
      <c r="A826" s="2">
        <v>43558</v>
      </c>
      <c r="B826" t="s">
        <v>91</v>
      </c>
      <c r="C826">
        <v>2018</v>
      </c>
      <c r="D826" t="s">
        <v>67</v>
      </c>
      <c r="E826">
        <v>4</v>
      </c>
      <c r="F826" t="s">
        <v>39</v>
      </c>
      <c r="H826">
        <v>0.5</v>
      </c>
      <c r="I826">
        <v>2</v>
      </c>
      <c r="J826">
        <v>63</v>
      </c>
      <c r="K826">
        <v>216</v>
      </c>
      <c r="L826">
        <v>8</v>
      </c>
      <c r="M826">
        <v>0</v>
      </c>
      <c r="N826" t="s">
        <v>58</v>
      </c>
      <c r="O826">
        <v>20</v>
      </c>
    </row>
    <row r="827" spans="1:15" x14ac:dyDescent="0.3">
      <c r="A827" s="2">
        <v>43558</v>
      </c>
      <c r="B827" t="s">
        <v>91</v>
      </c>
      <c r="C827">
        <v>2018</v>
      </c>
      <c r="D827" t="s">
        <v>67</v>
      </c>
      <c r="E827">
        <v>4</v>
      </c>
      <c r="F827" t="s">
        <v>39</v>
      </c>
      <c r="H827">
        <v>0.5</v>
      </c>
      <c r="I827">
        <v>2</v>
      </c>
      <c r="J827">
        <v>63</v>
      </c>
      <c r="K827">
        <v>216</v>
      </c>
      <c r="L827">
        <v>8</v>
      </c>
      <c r="M827">
        <v>0</v>
      </c>
      <c r="N827" t="s">
        <v>58</v>
      </c>
      <c r="O827">
        <v>34</v>
      </c>
    </row>
    <row r="828" spans="1:15" x14ac:dyDescent="0.3">
      <c r="A828" s="2">
        <v>43558</v>
      </c>
      <c r="B828" t="s">
        <v>91</v>
      </c>
      <c r="C828">
        <v>2018</v>
      </c>
      <c r="D828" t="s">
        <v>67</v>
      </c>
      <c r="E828">
        <v>4</v>
      </c>
      <c r="F828" t="s">
        <v>39</v>
      </c>
      <c r="H828">
        <v>0.5</v>
      </c>
      <c r="I828">
        <v>2</v>
      </c>
      <c r="J828">
        <v>63</v>
      </c>
      <c r="K828">
        <v>216</v>
      </c>
      <c r="L828">
        <v>8</v>
      </c>
      <c r="M828">
        <v>0</v>
      </c>
      <c r="N828" t="s">
        <v>58</v>
      </c>
      <c r="O828">
        <v>42</v>
      </c>
    </row>
    <row r="829" spans="1:15" x14ac:dyDescent="0.3">
      <c r="A829" s="2">
        <v>43558</v>
      </c>
      <c r="B829" t="s">
        <v>91</v>
      </c>
      <c r="C829">
        <v>2018</v>
      </c>
      <c r="D829" t="s">
        <v>67</v>
      </c>
      <c r="E829">
        <v>4</v>
      </c>
      <c r="F829" t="s">
        <v>39</v>
      </c>
      <c r="H829">
        <v>0.5</v>
      </c>
      <c r="I829">
        <v>2</v>
      </c>
      <c r="J829">
        <v>63</v>
      </c>
      <c r="K829">
        <v>216</v>
      </c>
      <c r="L829">
        <v>8</v>
      </c>
      <c r="M829">
        <v>0</v>
      </c>
      <c r="N829" t="s">
        <v>58</v>
      </c>
      <c r="O829">
        <v>23</v>
      </c>
    </row>
    <row r="830" spans="1:15" x14ac:dyDescent="0.3">
      <c r="A830" s="2">
        <v>43558</v>
      </c>
      <c r="B830" t="s">
        <v>91</v>
      </c>
      <c r="C830">
        <v>2018</v>
      </c>
      <c r="D830" t="s">
        <v>67</v>
      </c>
      <c r="E830">
        <v>4</v>
      </c>
      <c r="F830" t="s">
        <v>39</v>
      </c>
      <c r="H830">
        <v>0.5</v>
      </c>
      <c r="I830">
        <v>2</v>
      </c>
      <c r="J830">
        <v>63</v>
      </c>
      <c r="K830">
        <v>216</v>
      </c>
      <c r="L830">
        <v>8</v>
      </c>
      <c r="M830">
        <v>0</v>
      </c>
      <c r="N830" t="s">
        <v>58</v>
      </c>
      <c r="O830">
        <v>38</v>
      </c>
    </row>
    <row r="831" spans="1:15" x14ac:dyDescent="0.3">
      <c r="A831" s="2">
        <v>43558</v>
      </c>
      <c r="B831" t="s">
        <v>91</v>
      </c>
      <c r="C831">
        <v>2018</v>
      </c>
      <c r="D831" t="s">
        <v>67</v>
      </c>
      <c r="E831">
        <v>4</v>
      </c>
      <c r="F831" t="s">
        <v>39</v>
      </c>
      <c r="H831">
        <v>0.5</v>
      </c>
      <c r="I831">
        <v>2</v>
      </c>
      <c r="J831">
        <v>63</v>
      </c>
      <c r="K831">
        <v>216</v>
      </c>
      <c r="L831">
        <v>8</v>
      </c>
      <c r="M831">
        <v>0</v>
      </c>
      <c r="N831" t="s">
        <v>58</v>
      </c>
      <c r="O831">
        <v>42</v>
      </c>
    </row>
    <row r="832" spans="1:15" x14ac:dyDescent="0.3">
      <c r="A832" s="2">
        <v>43558</v>
      </c>
      <c r="B832" t="s">
        <v>91</v>
      </c>
      <c r="C832">
        <v>2018</v>
      </c>
      <c r="D832" t="s">
        <v>67</v>
      </c>
      <c r="E832">
        <v>4</v>
      </c>
      <c r="F832" t="s">
        <v>39</v>
      </c>
      <c r="H832">
        <v>0.5</v>
      </c>
      <c r="I832">
        <v>2</v>
      </c>
      <c r="J832">
        <v>63</v>
      </c>
      <c r="K832">
        <v>216</v>
      </c>
      <c r="L832">
        <v>8</v>
      </c>
      <c r="M832">
        <v>0</v>
      </c>
      <c r="N832" t="s">
        <v>58</v>
      </c>
      <c r="O832">
        <v>34</v>
      </c>
    </row>
    <row r="833" spans="1:17" x14ac:dyDescent="0.3">
      <c r="A833" s="2">
        <v>43558</v>
      </c>
      <c r="B833" t="s">
        <v>91</v>
      </c>
      <c r="C833">
        <v>2018</v>
      </c>
      <c r="D833" t="s">
        <v>67</v>
      </c>
      <c r="E833">
        <v>4</v>
      </c>
      <c r="F833" t="s">
        <v>39</v>
      </c>
      <c r="H833">
        <v>0.5</v>
      </c>
      <c r="I833">
        <v>2</v>
      </c>
      <c r="J833">
        <v>63</v>
      </c>
      <c r="K833">
        <v>216</v>
      </c>
      <c r="L833">
        <v>8</v>
      </c>
      <c r="M833">
        <v>0</v>
      </c>
      <c r="N833" t="s">
        <v>58</v>
      </c>
      <c r="O833">
        <v>38</v>
      </c>
    </row>
    <row r="834" spans="1:17" x14ac:dyDescent="0.3">
      <c r="A834" s="2">
        <v>43558</v>
      </c>
      <c r="B834" t="s">
        <v>91</v>
      </c>
      <c r="C834">
        <v>2018</v>
      </c>
      <c r="D834" t="s">
        <v>67</v>
      </c>
      <c r="E834">
        <v>4</v>
      </c>
      <c r="F834" t="s">
        <v>39</v>
      </c>
      <c r="H834">
        <v>0.5</v>
      </c>
      <c r="I834">
        <v>2</v>
      </c>
      <c r="J834">
        <v>63</v>
      </c>
      <c r="K834">
        <v>216</v>
      </c>
      <c r="L834">
        <v>8</v>
      </c>
      <c r="M834">
        <v>0</v>
      </c>
      <c r="N834" t="s">
        <v>58</v>
      </c>
      <c r="O834">
        <v>30</v>
      </c>
    </row>
    <row r="835" spans="1:17" x14ac:dyDescent="0.3">
      <c r="A835" s="2">
        <v>43558</v>
      </c>
      <c r="B835" t="s">
        <v>91</v>
      </c>
      <c r="C835">
        <v>2018</v>
      </c>
      <c r="D835" t="s">
        <v>67</v>
      </c>
      <c r="E835">
        <v>4</v>
      </c>
      <c r="F835" t="s">
        <v>39</v>
      </c>
      <c r="H835">
        <v>0.5</v>
      </c>
      <c r="I835">
        <v>2</v>
      </c>
      <c r="J835">
        <v>63</v>
      </c>
      <c r="K835">
        <v>216</v>
      </c>
      <c r="L835">
        <v>8</v>
      </c>
      <c r="M835">
        <v>0</v>
      </c>
      <c r="N835" t="s">
        <v>58</v>
      </c>
      <c r="O835">
        <v>39</v>
      </c>
    </row>
    <row r="836" spans="1:17" x14ac:dyDescent="0.3">
      <c r="A836" s="2">
        <v>43558</v>
      </c>
      <c r="B836" t="s">
        <v>91</v>
      </c>
      <c r="C836">
        <v>2018</v>
      </c>
      <c r="D836" t="s">
        <v>67</v>
      </c>
      <c r="E836">
        <v>4</v>
      </c>
      <c r="F836" t="s">
        <v>39</v>
      </c>
      <c r="H836">
        <v>0.5</v>
      </c>
      <c r="I836">
        <v>2</v>
      </c>
      <c r="J836">
        <v>63</v>
      </c>
      <c r="K836">
        <v>216</v>
      </c>
      <c r="L836">
        <v>8</v>
      </c>
      <c r="M836">
        <v>0</v>
      </c>
      <c r="N836" t="s">
        <v>58</v>
      </c>
      <c r="O836">
        <v>45</v>
      </c>
    </row>
    <row r="837" spans="1:17" x14ac:dyDescent="0.3">
      <c r="A837" s="2">
        <v>43558</v>
      </c>
      <c r="B837" t="s">
        <v>91</v>
      </c>
      <c r="C837">
        <v>2018</v>
      </c>
      <c r="D837" t="s">
        <v>67</v>
      </c>
      <c r="E837">
        <v>4</v>
      </c>
      <c r="F837" t="s">
        <v>39</v>
      </c>
      <c r="H837">
        <v>0.5</v>
      </c>
      <c r="I837">
        <v>2</v>
      </c>
      <c r="J837">
        <v>63</v>
      </c>
      <c r="K837">
        <v>216</v>
      </c>
      <c r="L837">
        <v>8</v>
      </c>
      <c r="M837">
        <v>0</v>
      </c>
      <c r="N837" t="s">
        <v>58</v>
      </c>
      <c r="O837">
        <v>44</v>
      </c>
    </row>
    <row r="838" spans="1:17" x14ac:dyDescent="0.3">
      <c r="A838" s="2">
        <v>43558</v>
      </c>
      <c r="B838" t="s">
        <v>91</v>
      </c>
      <c r="C838">
        <v>2018</v>
      </c>
      <c r="D838" t="s">
        <v>67</v>
      </c>
      <c r="E838">
        <v>4</v>
      </c>
      <c r="F838" t="s">
        <v>39</v>
      </c>
      <c r="H838">
        <v>0.5</v>
      </c>
      <c r="I838">
        <v>2</v>
      </c>
      <c r="J838">
        <v>63</v>
      </c>
      <c r="K838">
        <v>216</v>
      </c>
      <c r="L838">
        <v>8</v>
      </c>
      <c r="M838">
        <v>0</v>
      </c>
      <c r="N838" t="s">
        <v>58</v>
      </c>
      <c r="O838">
        <v>34</v>
      </c>
    </row>
    <row r="839" spans="1:17" x14ac:dyDescent="0.3">
      <c r="A839" s="2">
        <v>43558</v>
      </c>
      <c r="B839" t="s">
        <v>91</v>
      </c>
      <c r="C839">
        <v>2018</v>
      </c>
      <c r="D839" t="s">
        <v>67</v>
      </c>
      <c r="E839">
        <v>4</v>
      </c>
      <c r="F839" t="s">
        <v>39</v>
      </c>
      <c r="H839">
        <v>0.5</v>
      </c>
      <c r="I839">
        <v>2</v>
      </c>
      <c r="J839">
        <v>63</v>
      </c>
      <c r="K839">
        <v>216</v>
      </c>
      <c r="L839">
        <v>8</v>
      </c>
      <c r="M839">
        <v>0</v>
      </c>
      <c r="N839" t="s">
        <v>58</v>
      </c>
      <c r="O839">
        <v>44</v>
      </c>
    </row>
    <row r="840" spans="1:17" x14ac:dyDescent="0.3">
      <c r="A840" s="2">
        <v>43558</v>
      </c>
      <c r="B840" t="s">
        <v>91</v>
      </c>
      <c r="C840">
        <v>2018</v>
      </c>
      <c r="D840" t="s">
        <v>67</v>
      </c>
      <c r="E840">
        <v>4</v>
      </c>
      <c r="F840" t="s">
        <v>39</v>
      </c>
      <c r="H840">
        <v>0.5</v>
      </c>
      <c r="I840">
        <v>2</v>
      </c>
      <c r="J840">
        <v>63</v>
      </c>
      <c r="K840">
        <v>216</v>
      </c>
      <c r="L840">
        <v>8</v>
      </c>
      <c r="M840">
        <v>0</v>
      </c>
      <c r="N840" t="s">
        <v>58</v>
      </c>
      <c r="O840">
        <v>37</v>
      </c>
    </row>
    <row r="841" spans="1:17" x14ac:dyDescent="0.3">
      <c r="A841" s="2">
        <v>43558</v>
      </c>
      <c r="B841" t="s">
        <v>91</v>
      </c>
      <c r="C841">
        <v>2018</v>
      </c>
      <c r="D841" t="s">
        <v>67</v>
      </c>
      <c r="E841">
        <v>5</v>
      </c>
      <c r="F841" t="s">
        <v>39</v>
      </c>
      <c r="H841">
        <v>0.5</v>
      </c>
      <c r="I841">
        <v>2</v>
      </c>
      <c r="J841">
        <v>60</v>
      </c>
      <c r="K841">
        <v>122</v>
      </c>
      <c r="L841">
        <v>3</v>
      </c>
      <c r="M841">
        <v>0</v>
      </c>
      <c r="N841" t="s">
        <v>58</v>
      </c>
      <c r="O841">
        <v>44</v>
      </c>
      <c r="P841">
        <v>5095</v>
      </c>
      <c r="Q841">
        <v>2</v>
      </c>
    </row>
    <row r="842" spans="1:17" x14ac:dyDescent="0.3">
      <c r="A842" s="2">
        <v>43558</v>
      </c>
      <c r="B842" t="s">
        <v>91</v>
      </c>
      <c r="C842">
        <v>2018</v>
      </c>
      <c r="D842" t="s">
        <v>67</v>
      </c>
      <c r="E842">
        <v>5</v>
      </c>
      <c r="F842" t="s">
        <v>39</v>
      </c>
      <c r="H842">
        <v>0.5</v>
      </c>
      <c r="I842">
        <v>2</v>
      </c>
      <c r="J842">
        <v>60</v>
      </c>
      <c r="K842">
        <v>122</v>
      </c>
      <c r="L842">
        <v>3</v>
      </c>
      <c r="M842">
        <v>0</v>
      </c>
      <c r="N842" t="s">
        <v>58</v>
      </c>
      <c r="O842">
        <v>26</v>
      </c>
    </row>
    <row r="843" spans="1:17" x14ac:dyDescent="0.3">
      <c r="A843" s="2">
        <v>43558</v>
      </c>
      <c r="B843" t="s">
        <v>91</v>
      </c>
      <c r="C843">
        <v>2018</v>
      </c>
      <c r="D843" t="s">
        <v>67</v>
      </c>
      <c r="E843">
        <v>5</v>
      </c>
      <c r="F843" t="s">
        <v>39</v>
      </c>
      <c r="H843">
        <v>0.5</v>
      </c>
      <c r="I843">
        <v>2</v>
      </c>
      <c r="J843">
        <v>60</v>
      </c>
      <c r="K843">
        <v>122</v>
      </c>
      <c r="L843">
        <v>3</v>
      </c>
      <c r="M843">
        <v>0</v>
      </c>
      <c r="N843" t="s">
        <v>58</v>
      </c>
      <c r="O843">
        <v>31</v>
      </c>
    </row>
    <row r="844" spans="1:17" x14ac:dyDescent="0.3">
      <c r="A844" s="2">
        <v>43558</v>
      </c>
      <c r="B844" t="s">
        <v>91</v>
      </c>
      <c r="C844">
        <v>2018</v>
      </c>
      <c r="D844" t="s">
        <v>67</v>
      </c>
      <c r="E844">
        <v>5</v>
      </c>
      <c r="F844" t="s">
        <v>39</v>
      </c>
      <c r="H844">
        <v>0.5</v>
      </c>
      <c r="I844">
        <v>2</v>
      </c>
      <c r="J844">
        <v>60</v>
      </c>
      <c r="K844">
        <v>122</v>
      </c>
      <c r="L844">
        <v>3</v>
      </c>
      <c r="M844">
        <v>0</v>
      </c>
      <c r="N844" t="s">
        <v>58</v>
      </c>
      <c r="O844">
        <v>35</v>
      </c>
    </row>
    <row r="845" spans="1:17" x14ac:dyDescent="0.3">
      <c r="A845" s="2">
        <v>43558</v>
      </c>
      <c r="B845" t="s">
        <v>91</v>
      </c>
      <c r="C845">
        <v>2018</v>
      </c>
      <c r="D845" t="s">
        <v>67</v>
      </c>
      <c r="E845">
        <v>5</v>
      </c>
      <c r="F845" t="s">
        <v>39</v>
      </c>
      <c r="H845">
        <v>0.5</v>
      </c>
      <c r="I845">
        <v>2</v>
      </c>
      <c r="J845">
        <v>60</v>
      </c>
      <c r="K845">
        <v>122</v>
      </c>
      <c r="L845">
        <v>3</v>
      </c>
      <c r="M845">
        <v>0</v>
      </c>
      <c r="N845" t="s">
        <v>58</v>
      </c>
      <c r="O845">
        <v>36</v>
      </c>
    </row>
    <row r="846" spans="1:17" x14ac:dyDescent="0.3">
      <c r="A846" s="2">
        <v>43558</v>
      </c>
      <c r="B846" t="s">
        <v>91</v>
      </c>
      <c r="C846">
        <v>2018</v>
      </c>
      <c r="D846" t="s">
        <v>67</v>
      </c>
      <c r="E846">
        <v>5</v>
      </c>
      <c r="F846" t="s">
        <v>39</v>
      </c>
      <c r="H846">
        <v>0.5</v>
      </c>
      <c r="I846">
        <v>2</v>
      </c>
      <c r="J846">
        <v>60</v>
      </c>
      <c r="K846">
        <v>122</v>
      </c>
      <c r="L846">
        <v>3</v>
      </c>
      <c r="M846">
        <v>0</v>
      </c>
      <c r="N846" t="s">
        <v>58</v>
      </c>
      <c r="O846">
        <v>26</v>
      </c>
    </row>
    <row r="847" spans="1:17" x14ac:dyDescent="0.3">
      <c r="A847" s="2">
        <v>43558</v>
      </c>
      <c r="B847" t="s">
        <v>91</v>
      </c>
      <c r="C847">
        <v>2018</v>
      </c>
      <c r="D847" t="s">
        <v>67</v>
      </c>
      <c r="E847">
        <v>5</v>
      </c>
      <c r="F847" t="s">
        <v>39</v>
      </c>
      <c r="H847">
        <v>0.5</v>
      </c>
      <c r="I847">
        <v>2</v>
      </c>
      <c r="J847">
        <v>60</v>
      </c>
      <c r="K847">
        <v>122</v>
      </c>
      <c r="L847">
        <v>3</v>
      </c>
      <c r="M847">
        <v>0</v>
      </c>
      <c r="N847" t="s">
        <v>58</v>
      </c>
      <c r="O847">
        <v>25</v>
      </c>
    </row>
    <row r="848" spans="1:17" x14ac:dyDescent="0.3">
      <c r="A848" s="2">
        <v>43558</v>
      </c>
      <c r="B848" t="s">
        <v>91</v>
      </c>
      <c r="C848">
        <v>2018</v>
      </c>
      <c r="D848" t="s">
        <v>67</v>
      </c>
      <c r="E848">
        <v>5</v>
      </c>
      <c r="F848" t="s">
        <v>39</v>
      </c>
      <c r="H848">
        <v>0.5</v>
      </c>
      <c r="I848">
        <v>2</v>
      </c>
      <c r="J848">
        <v>60</v>
      </c>
      <c r="K848">
        <v>122</v>
      </c>
      <c r="L848">
        <v>3</v>
      </c>
      <c r="M848">
        <v>0</v>
      </c>
      <c r="N848" t="s">
        <v>58</v>
      </c>
      <c r="O848">
        <v>29</v>
      </c>
    </row>
    <row r="849" spans="1:15" x14ac:dyDescent="0.3">
      <c r="A849" s="2">
        <v>43558</v>
      </c>
      <c r="B849" t="s">
        <v>91</v>
      </c>
      <c r="C849">
        <v>2018</v>
      </c>
      <c r="D849" t="s">
        <v>67</v>
      </c>
      <c r="E849">
        <v>5</v>
      </c>
      <c r="F849" t="s">
        <v>39</v>
      </c>
      <c r="H849">
        <v>0.5</v>
      </c>
      <c r="I849">
        <v>2</v>
      </c>
      <c r="J849">
        <v>60</v>
      </c>
      <c r="K849">
        <v>122</v>
      </c>
      <c r="L849">
        <v>3</v>
      </c>
      <c r="M849">
        <v>0</v>
      </c>
      <c r="N849" t="s">
        <v>58</v>
      </c>
      <c r="O849">
        <v>30</v>
      </c>
    </row>
    <row r="850" spans="1:15" x14ac:dyDescent="0.3">
      <c r="A850" s="2">
        <v>43558</v>
      </c>
      <c r="B850" t="s">
        <v>91</v>
      </c>
      <c r="C850">
        <v>2018</v>
      </c>
      <c r="D850" t="s">
        <v>67</v>
      </c>
      <c r="E850">
        <v>5</v>
      </c>
      <c r="F850" t="s">
        <v>39</v>
      </c>
      <c r="H850">
        <v>0.5</v>
      </c>
      <c r="I850">
        <v>2</v>
      </c>
      <c r="J850">
        <v>60</v>
      </c>
      <c r="K850">
        <v>122</v>
      </c>
      <c r="L850">
        <v>3</v>
      </c>
      <c r="M850">
        <v>0</v>
      </c>
      <c r="N850" t="s">
        <v>58</v>
      </c>
      <c r="O850">
        <v>46</v>
      </c>
    </row>
    <row r="851" spans="1:15" x14ac:dyDescent="0.3">
      <c r="A851" s="2">
        <v>43558</v>
      </c>
      <c r="B851" t="s">
        <v>91</v>
      </c>
      <c r="C851">
        <v>2018</v>
      </c>
      <c r="D851" t="s">
        <v>67</v>
      </c>
      <c r="E851">
        <v>5</v>
      </c>
      <c r="F851" t="s">
        <v>39</v>
      </c>
      <c r="H851">
        <v>0.5</v>
      </c>
      <c r="I851">
        <v>2</v>
      </c>
      <c r="J851">
        <v>60</v>
      </c>
      <c r="K851">
        <v>122</v>
      </c>
      <c r="L851">
        <v>3</v>
      </c>
      <c r="M851">
        <v>0</v>
      </c>
      <c r="N851" t="s">
        <v>58</v>
      </c>
      <c r="O851">
        <v>30</v>
      </c>
    </row>
    <row r="852" spans="1:15" x14ac:dyDescent="0.3">
      <c r="A852" s="2">
        <v>43558</v>
      </c>
      <c r="B852" t="s">
        <v>91</v>
      </c>
      <c r="C852">
        <v>2018</v>
      </c>
      <c r="D852" t="s">
        <v>67</v>
      </c>
      <c r="E852">
        <v>5</v>
      </c>
      <c r="F852" t="s">
        <v>39</v>
      </c>
      <c r="H852">
        <v>0.5</v>
      </c>
      <c r="I852">
        <v>2</v>
      </c>
      <c r="J852">
        <v>60</v>
      </c>
      <c r="K852">
        <v>122</v>
      </c>
      <c r="L852">
        <v>3</v>
      </c>
      <c r="M852">
        <v>0</v>
      </c>
      <c r="N852" t="s">
        <v>58</v>
      </c>
      <c r="O852">
        <v>55</v>
      </c>
    </row>
    <row r="853" spans="1:15" x14ac:dyDescent="0.3">
      <c r="A853" s="2">
        <v>43558</v>
      </c>
      <c r="B853" t="s">
        <v>91</v>
      </c>
      <c r="C853">
        <v>2018</v>
      </c>
      <c r="D853" t="s">
        <v>67</v>
      </c>
      <c r="E853">
        <v>5</v>
      </c>
      <c r="F853" t="s">
        <v>39</v>
      </c>
      <c r="H853">
        <v>0.5</v>
      </c>
      <c r="I853">
        <v>2</v>
      </c>
      <c r="J853">
        <v>60</v>
      </c>
      <c r="K853">
        <v>122</v>
      </c>
      <c r="L853">
        <v>3</v>
      </c>
      <c r="M853">
        <v>0</v>
      </c>
      <c r="N853" t="s">
        <v>58</v>
      </c>
      <c r="O853">
        <v>40</v>
      </c>
    </row>
    <row r="854" spans="1:15" x14ac:dyDescent="0.3">
      <c r="A854" s="2">
        <v>43558</v>
      </c>
      <c r="B854" t="s">
        <v>91</v>
      </c>
      <c r="C854">
        <v>2018</v>
      </c>
      <c r="D854" t="s">
        <v>67</v>
      </c>
      <c r="E854">
        <v>5</v>
      </c>
      <c r="F854" t="s">
        <v>39</v>
      </c>
      <c r="H854">
        <v>0.5</v>
      </c>
      <c r="I854">
        <v>2</v>
      </c>
      <c r="J854">
        <v>60</v>
      </c>
      <c r="K854">
        <v>122</v>
      </c>
      <c r="L854">
        <v>3</v>
      </c>
      <c r="M854">
        <v>0</v>
      </c>
      <c r="N854" t="s">
        <v>58</v>
      </c>
      <c r="O854">
        <v>46</v>
      </c>
    </row>
    <row r="855" spans="1:15" x14ac:dyDescent="0.3">
      <c r="A855" s="2">
        <v>43558</v>
      </c>
      <c r="B855" t="s">
        <v>91</v>
      </c>
      <c r="C855">
        <v>2018</v>
      </c>
      <c r="D855" t="s">
        <v>67</v>
      </c>
      <c r="E855">
        <v>5</v>
      </c>
      <c r="F855" t="s">
        <v>39</v>
      </c>
      <c r="H855">
        <v>0.5</v>
      </c>
      <c r="I855">
        <v>2</v>
      </c>
      <c r="J855">
        <v>60</v>
      </c>
      <c r="K855">
        <v>122</v>
      </c>
      <c r="L855">
        <v>3</v>
      </c>
      <c r="M855">
        <v>0</v>
      </c>
      <c r="N855" t="s">
        <v>58</v>
      </c>
      <c r="O855">
        <v>28</v>
      </c>
    </row>
    <row r="856" spans="1:15" x14ac:dyDescent="0.3">
      <c r="A856" s="2">
        <v>43558</v>
      </c>
      <c r="B856" t="s">
        <v>91</v>
      </c>
      <c r="C856">
        <v>2018</v>
      </c>
      <c r="D856" t="s">
        <v>67</v>
      </c>
      <c r="E856">
        <v>5</v>
      </c>
      <c r="F856" t="s">
        <v>39</v>
      </c>
      <c r="H856">
        <v>0.5</v>
      </c>
      <c r="I856">
        <v>2</v>
      </c>
      <c r="J856">
        <v>60</v>
      </c>
      <c r="K856">
        <v>122</v>
      </c>
      <c r="L856">
        <v>3</v>
      </c>
      <c r="M856">
        <v>0</v>
      </c>
      <c r="N856" t="s">
        <v>58</v>
      </c>
      <c r="O856">
        <v>43</v>
      </c>
    </row>
    <row r="857" spans="1:15" x14ac:dyDescent="0.3">
      <c r="A857" s="2">
        <v>43558</v>
      </c>
      <c r="B857" t="s">
        <v>91</v>
      </c>
      <c r="C857">
        <v>2018</v>
      </c>
      <c r="D857" t="s">
        <v>67</v>
      </c>
      <c r="E857">
        <v>5</v>
      </c>
      <c r="F857" t="s">
        <v>39</v>
      </c>
      <c r="H857">
        <v>0.5</v>
      </c>
      <c r="I857">
        <v>2</v>
      </c>
      <c r="J857">
        <v>60</v>
      </c>
      <c r="K857">
        <v>122</v>
      </c>
      <c r="L857">
        <v>3</v>
      </c>
      <c r="M857">
        <v>0</v>
      </c>
      <c r="N857" t="s">
        <v>58</v>
      </c>
      <c r="O857">
        <v>30</v>
      </c>
    </row>
    <row r="858" spans="1:15" x14ac:dyDescent="0.3">
      <c r="A858" s="2">
        <v>43558</v>
      </c>
      <c r="B858" t="s">
        <v>91</v>
      </c>
      <c r="C858">
        <v>2018</v>
      </c>
      <c r="D858" t="s">
        <v>67</v>
      </c>
      <c r="E858">
        <v>5</v>
      </c>
      <c r="F858" t="s">
        <v>39</v>
      </c>
      <c r="H858">
        <v>0.5</v>
      </c>
      <c r="I858">
        <v>2</v>
      </c>
      <c r="J858">
        <v>60</v>
      </c>
      <c r="K858">
        <v>122</v>
      </c>
      <c r="L858">
        <v>3</v>
      </c>
      <c r="M858">
        <v>0</v>
      </c>
      <c r="N858" t="s">
        <v>58</v>
      </c>
      <c r="O858">
        <v>29</v>
      </c>
    </row>
    <row r="859" spans="1:15" x14ac:dyDescent="0.3">
      <c r="A859" s="2">
        <v>43558</v>
      </c>
      <c r="B859" t="s">
        <v>91</v>
      </c>
      <c r="C859">
        <v>2018</v>
      </c>
      <c r="D859" t="s">
        <v>67</v>
      </c>
      <c r="E859">
        <v>5</v>
      </c>
      <c r="F859" t="s">
        <v>39</v>
      </c>
      <c r="H859">
        <v>0.5</v>
      </c>
      <c r="I859">
        <v>2</v>
      </c>
      <c r="J859">
        <v>60</v>
      </c>
      <c r="K859">
        <v>122</v>
      </c>
      <c r="L859">
        <v>3</v>
      </c>
      <c r="M859">
        <v>0</v>
      </c>
      <c r="N859" t="s">
        <v>58</v>
      </c>
      <c r="O859">
        <v>35</v>
      </c>
    </row>
    <row r="860" spans="1:15" x14ac:dyDescent="0.3">
      <c r="A860" s="2">
        <v>43558</v>
      </c>
      <c r="B860" t="s">
        <v>91</v>
      </c>
      <c r="C860">
        <v>2018</v>
      </c>
      <c r="D860" t="s">
        <v>67</v>
      </c>
      <c r="E860">
        <v>5</v>
      </c>
      <c r="F860" t="s">
        <v>39</v>
      </c>
      <c r="H860">
        <v>0.5</v>
      </c>
      <c r="I860">
        <v>2</v>
      </c>
      <c r="J860">
        <v>60</v>
      </c>
      <c r="K860">
        <v>122</v>
      </c>
      <c r="L860">
        <v>3</v>
      </c>
      <c r="M860">
        <v>0</v>
      </c>
      <c r="N860" t="s">
        <v>58</v>
      </c>
      <c r="O860">
        <v>27</v>
      </c>
    </row>
    <row r="861" spans="1:15" x14ac:dyDescent="0.3">
      <c r="A861" s="2">
        <v>43558</v>
      </c>
      <c r="B861" t="s">
        <v>91</v>
      </c>
      <c r="C861">
        <v>2018</v>
      </c>
      <c r="D861" t="s">
        <v>67</v>
      </c>
      <c r="E861">
        <v>5</v>
      </c>
      <c r="F861" t="s">
        <v>39</v>
      </c>
      <c r="H861">
        <v>0.5</v>
      </c>
      <c r="I861">
        <v>2</v>
      </c>
      <c r="J861">
        <v>60</v>
      </c>
      <c r="K861">
        <v>122</v>
      </c>
      <c r="L861">
        <v>3</v>
      </c>
      <c r="M861">
        <v>0</v>
      </c>
      <c r="N861" t="s">
        <v>58</v>
      </c>
      <c r="O861">
        <v>36</v>
      </c>
    </row>
    <row r="862" spans="1:15" x14ac:dyDescent="0.3">
      <c r="A862" s="2">
        <v>43558</v>
      </c>
      <c r="B862" t="s">
        <v>91</v>
      </c>
      <c r="C862">
        <v>2018</v>
      </c>
      <c r="D862" t="s">
        <v>67</v>
      </c>
      <c r="E862">
        <v>5</v>
      </c>
      <c r="F862" t="s">
        <v>39</v>
      </c>
      <c r="H862">
        <v>0.5</v>
      </c>
      <c r="I862">
        <v>2</v>
      </c>
      <c r="J862">
        <v>60</v>
      </c>
      <c r="K862">
        <v>122</v>
      </c>
      <c r="L862">
        <v>3</v>
      </c>
      <c r="M862">
        <v>0</v>
      </c>
      <c r="N862" t="s">
        <v>58</v>
      </c>
      <c r="O862">
        <v>36</v>
      </c>
    </row>
    <row r="863" spans="1:15" x14ac:dyDescent="0.3">
      <c r="A863" s="2">
        <v>43558</v>
      </c>
      <c r="B863" t="s">
        <v>91</v>
      </c>
      <c r="C863">
        <v>2018</v>
      </c>
      <c r="D863" t="s">
        <v>67</v>
      </c>
      <c r="E863">
        <v>5</v>
      </c>
      <c r="F863" t="s">
        <v>39</v>
      </c>
      <c r="H863">
        <v>0.5</v>
      </c>
      <c r="I863">
        <v>2</v>
      </c>
      <c r="J863">
        <v>60</v>
      </c>
      <c r="K863">
        <v>122</v>
      </c>
      <c r="L863">
        <v>3</v>
      </c>
      <c r="M863">
        <v>0</v>
      </c>
      <c r="N863" t="s">
        <v>58</v>
      </c>
      <c r="O863">
        <v>45</v>
      </c>
    </row>
    <row r="864" spans="1:15" x14ac:dyDescent="0.3">
      <c r="A864" s="2">
        <v>43558</v>
      </c>
      <c r="B864" t="s">
        <v>91</v>
      </c>
      <c r="C864">
        <v>2018</v>
      </c>
      <c r="D864" t="s">
        <v>67</v>
      </c>
      <c r="E864">
        <v>5</v>
      </c>
      <c r="F864" t="s">
        <v>39</v>
      </c>
      <c r="H864">
        <v>0.5</v>
      </c>
      <c r="I864">
        <v>2</v>
      </c>
      <c r="J864">
        <v>60</v>
      </c>
      <c r="K864">
        <v>122</v>
      </c>
      <c r="L864">
        <v>3</v>
      </c>
      <c r="M864">
        <v>0</v>
      </c>
      <c r="N864" t="s">
        <v>58</v>
      </c>
      <c r="O864">
        <v>29</v>
      </c>
    </row>
    <row r="865" spans="1:17" x14ac:dyDescent="0.3">
      <c r="A865" s="2">
        <v>43558</v>
      </c>
      <c r="B865" t="s">
        <v>91</v>
      </c>
      <c r="C865">
        <v>2018</v>
      </c>
      <c r="D865" t="s">
        <v>67</v>
      </c>
      <c r="E865">
        <v>5</v>
      </c>
      <c r="F865" t="s">
        <v>39</v>
      </c>
      <c r="H865">
        <v>0.5</v>
      </c>
      <c r="I865">
        <v>2</v>
      </c>
      <c r="J865">
        <v>60</v>
      </c>
      <c r="K865">
        <v>122</v>
      </c>
      <c r="L865">
        <v>3</v>
      </c>
      <c r="M865">
        <v>0</v>
      </c>
      <c r="N865" t="s">
        <v>58</v>
      </c>
      <c r="O865">
        <v>17</v>
      </c>
    </row>
    <row r="866" spans="1:17" x14ac:dyDescent="0.3">
      <c r="A866" s="2">
        <v>43558</v>
      </c>
      <c r="B866" t="s">
        <v>91</v>
      </c>
      <c r="C866">
        <v>2018</v>
      </c>
      <c r="D866" t="s">
        <v>67</v>
      </c>
      <c r="E866">
        <v>6</v>
      </c>
      <c r="F866" t="s">
        <v>39</v>
      </c>
      <c r="H866">
        <v>0.5</v>
      </c>
      <c r="I866">
        <v>1</v>
      </c>
      <c r="J866">
        <v>33</v>
      </c>
      <c r="K866">
        <v>237</v>
      </c>
      <c r="L866">
        <v>10</v>
      </c>
      <c r="M866">
        <v>0</v>
      </c>
      <c r="N866" t="s">
        <v>58</v>
      </c>
      <c r="O866">
        <v>43</v>
      </c>
      <c r="P866">
        <v>5098</v>
      </c>
      <c r="Q866">
        <v>2</v>
      </c>
    </row>
    <row r="867" spans="1:17" x14ac:dyDescent="0.3">
      <c r="A867" s="2">
        <v>43558</v>
      </c>
      <c r="B867" t="s">
        <v>91</v>
      </c>
      <c r="C867">
        <v>2018</v>
      </c>
      <c r="D867" t="s">
        <v>67</v>
      </c>
      <c r="E867">
        <v>6</v>
      </c>
      <c r="F867" t="s">
        <v>39</v>
      </c>
      <c r="H867">
        <v>0.5</v>
      </c>
      <c r="I867">
        <v>1</v>
      </c>
      <c r="J867">
        <v>33</v>
      </c>
      <c r="K867">
        <v>237</v>
      </c>
      <c r="L867">
        <v>10</v>
      </c>
      <c r="M867">
        <v>0</v>
      </c>
      <c r="N867" t="s">
        <v>58</v>
      </c>
      <c r="O867">
        <v>40</v>
      </c>
    </row>
    <row r="868" spans="1:17" x14ac:dyDescent="0.3">
      <c r="A868" s="2">
        <v>43558</v>
      </c>
      <c r="B868" t="s">
        <v>91</v>
      </c>
      <c r="C868">
        <v>2018</v>
      </c>
      <c r="D868" t="s">
        <v>67</v>
      </c>
      <c r="E868">
        <v>6</v>
      </c>
      <c r="F868" t="s">
        <v>39</v>
      </c>
      <c r="H868">
        <v>0.5</v>
      </c>
      <c r="I868">
        <v>1</v>
      </c>
      <c r="J868">
        <v>33</v>
      </c>
      <c r="K868">
        <v>237</v>
      </c>
      <c r="L868">
        <v>10</v>
      </c>
      <c r="M868">
        <v>0</v>
      </c>
      <c r="N868" t="s">
        <v>58</v>
      </c>
      <c r="O868">
        <v>46</v>
      </c>
    </row>
    <row r="869" spans="1:17" x14ac:dyDescent="0.3">
      <c r="A869" s="2">
        <v>43558</v>
      </c>
      <c r="B869" t="s">
        <v>91</v>
      </c>
      <c r="C869">
        <v>2018</v>
      </c>
      <c r="D869" t="s">
        <v>67</v>
      </c>
      <c r="E869">
        <v>6</v>
      </c>
      <c r="F869" t="s">
        <v>39</v>
      </c>
      <c r="H869">
        <v>0.5</v>
      </c>
      <c r="I869">
        <v>1</v>
      </c>
      <c r="J869">
        <v>33</v>
      </c>
      <c r="K869">
        <v>237</v>
      </c>
      <c r="L869">
        <v>10</v>
      </c>
      <c r="M869">
        <v>0</v>
      </c>
      <c r="N869" t="s">
        <v>58</v>
      </c>
      <c r="O869">
        <v>40</v>
      </c>
    </row>
    <row r="870" spans="1:17" x14ac:dyDescent="0.3">
      <c r="A870" s="2">
        <v>43558</v>
      </c>
      <c r="B870" t="s">
        <v>91</v>
      </c>
      <c r="C870">
        <v>2018</v>
      </c>
      <c r="D870" t="s">
        <v>67</v>
      </c>
      <c r="E870">
        <v>6</v>
      </c>
      <c r="F870" t="s">
        <v>39</v>
      </c>
      <c r="H870">
        <v>0.5</v>
      </c>
      <c r="I870">
        <v>1</v>
      </c>
      <c r="J870">
        <v>33</v>
      </c>
      <c r="K870">
        <v>237</v>
      </c>
      <c r="L870">
        <v>10</v>
      </c>
      <c r="M870">
        <v>0</v>
      </c>
      <c r="N870" t="s">
        <v>58</v>
      </c>
      <c r="O870">
        <v>27</v>
      </c>
    </row>
    <row r="871" spans="1:17" x14ac:dyDescent="0.3">
      <c r="A871" s="2">
        <v>43558</v>
      </c>
      <c r="B871" t="s">
        <v>91</v>
      </c>
      <c r="C871">
        <v>2018</v>
      </c>
      <c r="D871" t="s">
        <v>67</v>
      </c>
      <c r="E871">
        <v>6</v>
      </c>
      <c r="F871" t="s">
        <v>39</v>
      </c>
      <c r="H871">
        <v>0.5</v>
      </c>
      <c r="I871">
        <v>1</v>
      </c>
      <c r="J871">
        <v>33</v>
      </c>
      <c r="K871">
        <v>237</v>
      </c>
      <c r="L871">
        <v>10</v>
      </c>
      <c r="M871">
        <v>0</v>
      </c>
      <c r="N871" t="s">
        <v>58</v>
      </c>
      <c r="O871">
        <v>40</v>
      </c>
    </row>
    <row r="872" spans="1:17" x14ac:dyDescent="0.3">
      <c r="A872" s="2">
        <v>43558</v>
      </c>
      <c r="B872" t="s">
        <v>91</v>
      </c>
      <c r="C872">
        <v>2018</v>
      </c>
      <c r="D872" t="s">
        <v>67</v>
      </c>
      <c r="E872">
        <v>6</v>
      </c>
      <c r="F872" t="s">
        <v>39</v>
      </c>
      <c r="H872">
        <v>0.5</v>
      </c>
      <c r="I872">
        <v>1</v>
      </c>
      <c r="J872">
        <v>33</v>
      </c>
      <c r="K872">
        <v>237</v>
      </c>
      <c r="L872">
        <v>10</v>
      </c>
      <c r="M872">
        <v>0</v>
      </c>
      <c r="N872" t="s">
        <v>58</v>
      </c>
      <c r="O872">
        <v>31</v>
      </c>
    </row>
    <row r="873" spans="1:17" x14ac:dyDescent="0.3">
      <c r="A873" s="2">
        <v>43558</v>
      </c>
      <c r="B873" t="s">
        <v>91</v>
      </c>
      <c r="C873">
        <v>2018</v>
      </c>
      <c r="D873" t="s">
        <v>67</v>
      </c>
      <c r="E873">
        <v>6</v>
      </c>
      <c r="F873" t="s">
        <v>39</v>
      </c>
      <c r="H873">
        <v>0.5</v>
      </c>
      <c r="I873">
        <v>1</v>
      </c>
      <c r="J873">
        <v>33</v>
      </c>
      <c r="K873">
        <v>237</v>
      </c>
      <c r="L873">
        <v>10</v>
      </c>
      <c r="M873">
        <v>0</v>
      </c>
      <c r="N873" t="s">
        <v>58</v>
      </c>
      <c r="O873">
        <v>55</v>
      </c>
    </row>
    <row r="874" spans="1:17" x14ac:dyDescent="0.3">
      <c r="A874" s="2">
        <v>43558</v>
      </c>
      <c r="B874" t="s">
        <v>91</v>
      </c>
      <c r="C874">
        <v>2018</v>
      </c>
      <c r="D874" t="s">
        <v>67</v>
      </c>
      <c r="E874">
        <v>6</v>
      </c>
      <c r="F874" t="s">
        <v>39</v>
      </c>
      <c r="H874">
        <v>0.5</v>
      </c>
      <c r="I874">
        <v>1</v>
      </c>
      <c r="J874">
        <v>33</v>
      </c>
      <c r="K874">
        <v>237</v>
      </c>
      <c r="L874">
        <v>10</v>
      </c>
      <c r="M874">
        <v>0</v>
      </c>
      <c r="N874" t="s">
        <v>58</v>
      </c>
      <c r="O874">
        <v>29</v>
      </c>
    </row>
    <row r="875" spans="1:17" x14ac:dyDescent="0.3">
      <c r="A875" s="2">
        <v>43558</v>
      </c>
      <c r="B875" t="s">
        <v>91</v>
      </c>
      <c r="C875">
        <v>2018</v>
      </c>
      <c r="D875" t="s">
        <v>67</v>
      </c>
      <c r="E875">
        <v>6</v>
      </c>
      <c r="F875" t="s">
        <v>39</v>
      </c>
      <c r="H875">
        <v>0.5</v>
      </c>
      <c r="I875">
        <v>1</v>
      </c>
      <c r="J875">
        <v>33</v>
      </c>
      <c r="K875">
        <v>237</v>
      </c>
      <c r="L875">
        <v>10</v>
      </c>
      <c r="M875">
        <v>0</v>
      </c>
      <c r="N875" t="s">
        <v>58</v>
      </c>
      <c r="O875">
        <v>21</v>
      </c>
    </row>
    <row r="876" spans="1:17" x14ac:dyDescent="0.3">
      <c r="A876" s="2">
        <v>43558</v>
      </c>
      <c r="B876" t="s">
        <v>91</v>
      </c>
      <c r="C876">
        <v>2018</v>
      </c>
      <c r="D876" t="s">
        <v>67</v>
      </c>
      <c r="E876">
        <v>6</v>
      </c>
      <c r="F876" t="s">
        <v>39</v>
      </c>
      <c r="H876">
        <v>0.5</v>
      </c>
      <c r="I876">
        <v>1</v>
      </c>
      <c r="J876">
        <v>33</v>
      </c>
      <c r="K876">
        <v>237</v>
      </c>
      <c r="L876">
        <v>10</v>
      </c>
      <c r="M876">
        <v>0</v>
      </c>
      <c r="N876" t="s">
        <v>58</v>
      </c>
      <c r="O876">
        <v>50</v>
      </c>
    </row>
    <row r="877" spans="1:17" x14ac:dyDescent="0.3">
      <c r="A877" s="2">
        <v>43558</v>
      </c>
      <c r="B877" t="s">
        <v>91</v>
      </c>
      <c r="C877">
        <v>2018</v>
      </c>
      <c r="D877" t="s">
        <v>67</v>
      </c>
      <c r="E877">
        <v>6</v>
      </c>
      <c r="F877" t="s">
        <v>39</v>
      </c>
      <c r="H877">
        <v>0.5</v>
      </c>
      <c r="I877">
        <v>1</v>
      </c>
      <c r="J877">
        <v>33</v>
      </c>
      <c r="K877">
        <v>237</v>
      </c>
      <c r="L877">
        <v>10</v>
      </c>
      <c r="M877">
        <v>0</v>
      </c>
      <c r="N877" t="s">
        <v>58</v>
      </c>
      <c r="O877">
        <v>32</v>
      </c>
    </row>
    <row r="878" spans="1:17" x14ac:dyDescent="0.3">
      <c r="A878" s="2">
        <v>43558</v>
      </c>
      <c r="B878" t="s">
        <v>91</v>
      </c>
      <c r="C878">
        <v>2018</v>
      </c>
      <c r="D878" t="s">
        <v>67</v>
      </c>
      <c r="E878">
        <v>6</v>
      </c>
      <c r="F878" t="s">
        <v>39</v>
      </c>
      <c r="H878">
        <v>0.5</v>
      </c>
      <c r="I878">
        <v>1</v>
      </c>
      <c r="J878">
        <v>33</v>
      </c>
      <c r="K878">
        <v>237</v>
      </c>
      <c r="L878">
        <v>10</v>
      </c>
      <c r="M878">
        <v>0</v>
      </c>
      <c r="N878" t="s">
        <v>58</v>
      </c>
      <c r="O878">
        <v>332</v>
      </c>
    </row>
    <row r="879" spans="1:17" x14ac:dyDescent="0.3">
      <c r="A879" s="2">
        <v>43558</v>
      </c>
      <c r="B879" t="s">
        <v>91</v>
      </c>
      <c r="C879">
        <v>2018</v>
      </c>
      <c r="D879" t="s">
        <v>67</v>
      </c>
      <c r="E879">
        <v>6</v>
      </c>
      <c r="F879" t="s">
        <v>39</v>
      </c>
      <c r="H879">
        <v>0.5</v>
      </c>
      <c r="I879">
        <v>1</v>
      </c>
      <c r="J879">
        <v>33</v>
      </c>
      <c r="K879">
        <v>237</v>
      </c>
      <c r="L879">
        <v>10</v>
      </c>
      <c r="M879">
        <v>0</v>
      </c>
      <c r="N879" t="s">
        <v>58</v>
      </c>
      <c r="O879">
        <v>49</v>
      </c>
    </row>
    <row r="880" spans="1:17" x14ac:dyDescent="0.3">
      <c r="A880" s="2">
        <v>43558</v>
      </c>
      <c r="B880" t="s">
        <v>91</v>
      </c>
      <c r="C880">
        <v>2018</v>
      </c>
      <c r="D880" t="s">
        <v>67</v>
      </c>
      <c r="E880">
        <v>6</v>
      </c>
      <c r="F880" t="s">
        <v>39</v>
      </c>
      <c r="H880">
        <v>0.5</v>
      </c>
      <c r="I880">
        <v>1</v>
      </c>
      <c r="J880">
        <v>33</v>
      </c>
      <c r="K880">
        <v>237</v>
      </c>
      <c r="L880">
        <v>10</v>
      </c>
      <c r="M880">
        <v>0</v>
      </c>
      <c r="N880" t="s">
        <v>58</v>
      </c>
      <c r="O880">
        <v>50</v>
      </c>
    </row>
    <row r="881" spans="1:17" x14ac:dyDescent="0.3">
      <c r="A881" s="2">
        <v>43558</v>
      </c>
      <c r="B881" t="s">
        <v>91</v>
      </c>
      <c r="C881">
        <v>2018</v>
      </c>
      <c r="D881" t="s">
        <v>67</v>
      </c>
      <c r="E881">
        <v>6</v>
      </c>
      <c r="F881" t="s">
        <v>39</v>
      </c>
      <c r="H881">
        <v>0.5</v>
      </c>
      <c r="I881">
        <v>1</v>
      </c>
      <c r="J881">
        <v>33</v>
      </c>
      <c r="K881">
        <v>237</v>
      </c>
      <c r="L881">
        <v>10</v>
      </c>
      <c r="M881">
        <v>0</v>
      </c>
      <c r="N881" t="s">
        <v>58</v>
      </c>
      <c r="O881">
        <v>45</v>
      </c>
    </row>
    <row r="882" spans="1:17" x14ac:dyDescent="0.3">
      <c r="A882" s="2">
        <v>43558</v>
      </c>
      <c r="B882" t="s">
        <v>91</v>
      </c>
      <c r="C882">
        <v>2018</v>
      </c>
      <c r="D882" t="s">
        <v>67</v>
      </c>
      <c r="E882">
        <v>6</v>
      </c>
      <c r="F882" t="s">
        <v>39</v>
      </c>
      <c r="H882">
        <v>0.5</v>
      </c>
      <c r="I882">
        <v>1</v>
      </c>
      <c r="J882">
        <v>33</v>
      </c>
      <c r="K882">
        <v>237</v>
      </c>
      <c r="L882">
        <v>10</v>
      </c>
      <c r="M882">
        <v>0</v>
      </c>
      <c r="N882" t="s">
        <v>58</v>
      </c>
      <c r="O882">
        <v>51</v>
      </c>
    </row>
    <row r="883" spans="1:17" x14ac:dyDescent="0.3">
      <c r="A883" s="2">
        <v>43558</v>
      </c>
      <c r="B883" t="s">
        <v>91</v>
      </c>
      <c r="C883">
        <v>2018</v>
      </c>
      <c r="D883" t="s">
        <v>67</v>
      </c>
      <c r="E883">
        <v>6</v>
      </c>
      <c r="F883" t="s">
        <v>39</v>
      </c>
      <c r="H883">
        <v>0.5</v>
      </c>
      <c r="I883">
        <v>1</v>
      </c>
      <c r="J883">
        <v>33</v>
      </c>
      <c r="K883">
        <v>237</v>
      </c>
      <c r="L883">
        <v>10</v>
      </c>
      <c r="M883">
        <v>0</v>
      </c>
      <c r="N883" t="s">
        <v>58</v>
      </c>
      <c r="O883">
        <v>30</v>
      </c>
    </row>
    <row r="884" spans="1:17" x14ac:dyDescent="0.3">
      <c r="A884" s="2">
        <v>43558</v>
      </c>
      <c r="B884" t="s">
        <v>91</v>
      </c>
      <c r="C884">
        <v>2018</v>
      </c>
      <c r="D884" t="s">
        <v>67</v>
      </c>
      <c r="E884">
        <v>6</v>
      </c>
      <c r="F884" t="s">
        <v>39</v>
      </c>
      <c r="H884">
        <v>0.5</v>
      </c>
      <c r="I884">
        <v>1</v>
      </c>
      <c r="J884">
        <v>33</v>
      </c>
      <c r="K884">
        <v>237</v>
      </c>
      <c r="L884">
        <v>10</v>
      </c>
      <c r="M884">
        <v>0</v>
      </c>
      <c r="N884" t="s">
        <v>58</v>
      </c>
      <c r="O884">
        <v>38</v>
      </c>
    </row>
    <row r="885" spans="1:17" x14ac:dyDescent="0.3">
      <c r="A885" s="2">
        <v>43558</v>
      </c>
      <c r="B885" t="s">
        <v>91</v>
      </c>
      <c r="C885">
        <v>2018</v>
      </c>
      <c r="D885" t="s">
        <v>67</v>
      </c>
      <c r="E885">
        <v>6</v>
      </c>
      <c r="F885" t="s">
        <v>39</v>
      </c>
      <c r="H885">
        <v>0.5</v>
      </c>
      <c r="I885">
        <v>1</v>
      </c>
      <c r="J885">
        <v>33</v>
      </c>
      <c r="K885">
        <v>237</v>
      </c>
      <c r="L885">
        <v>10</v>
      </c>
      <c r="M885">
        <v>0</v>
      </c>
      <c r="N885" t="s">
        <v>58</v>
      </c>
      <c r="O885">
        <v>36</v>
      </c>
    </row>
    <row r="886" spans="1:17" x14ac:dyDescent="0.3">
      <c r="A886" s="2">
        <v>43558</v>
      </c>
      <c r="B886" t="s">
        <v>91</v>
      </c>
      <c r="C886">
        <v>2018</v>
      </c>
      <c r="D886" t="s">
        <v>67</v>
      </c>
      <c r="E886">
        <v>6</v>
      </c>
      <c r="F886" t="s">
        <v>39</v>
      </c>
      <c r="H886">
        <v>0.5</v>
      </c>
      <c r="I886">
        <v>1</v>
      </c>
      <c r="J886">
        <v>33</v>
      </c>
      <c r="K886">
        <v>237</v>
      </c>
      <c r="L886">
        <v>10</v>
      </c>
      <c r="M886">
        <v>0</v>
      </c>
      <c r="N886" t="s">
        <v>58</v>
      </c>
      <c r="O886">
        <v>33</v>
      </c>
    </row>
    <row r="887" spans="1:17" x14ac:dyDescent="0.3">
      <c r="A887" s="2">
        <v>43558</v>
      </c>
      <c r="B887" t="s">
        <v>91</v>
      </c>
      <c r="C887">
        <v>2018</v>
      </c>
      <c r="D887" t="s">
        <v>67</v>
      </c>
      <c r="E887">
        <v>6</v>
      </c>
      <c r="F887" t="s">
        <v>39</v>
      </c>
      <c r="H887">
        <v>0.5</v>
      </c>
      <c r="I887">
        <v>1</v>
      </c>
      <c r="J887">
        <v>33</v>
      </c>
      <c r="K887">
        <v>237</v>
      </c>
      <c r="L887">
        <v>10</v>
      </c>
      <c r="M887">
        <v>0</v>
      </c>
      <c r="N887" t="s">
        <v>58</v>
      </c>
      <c r="O887">
        <v>28</v>
      </c>
    </row>
    <row r="888" spans="1:17" x14ac:dyDescent="0.3">
      <c r="A888" s="2">
        <v>43558</v>
      </c>
      <c r="B888" t="s">
        <v>91</v>
      </c>
      <c r="C888">
        <v>2018</v>
      </c>
      <c r="D888" t="s">
        <v>67</v>
      </c>
      <c r="E888">
        <v>6</v>
      </c>
      <c r="F888" t="s">
        <v>39</v>
      </c>
      <c r="H888">
        <v>0.5</v>
      </c>
      <c r="I888">
        <v>1</v>
      </c>
      <c r="J888">
        <v>33</v>
      </c>
      <c r="K888">
        <v>237</v>
      </c>
      <c r="L888">
        <v>10</v>
      </c>
      <c r="M888">
        <v>0</v>
      </c>
      <c r="N888" t="s">
        <v>58</v>
      </c>
      <c r="O888">
        <v>64</v>
      </c>
    </row>
    <row r="889" spans="1:17" x14ac:dyDescent="0.3">
      <c r="A889" s="2">
        <v>43558</v>
      </c>
      <c r="B889" t="s">
        <v>91</v>
      </c>
      <c r="C889">
        <v>2018</v>
      </c>
      <c r="D889" t="s">
        <v>67</v>
      </c>
      <c r="E889">
        <v>6</v>
      </c>
      <c r="F889" t="s">
        <v>39</v>
      </c>
      <c r="H889">
        <v>0.5</v>
      </c>
      <c r="I889">
        <v>1</v>
      </c>
      <c r="J889">
        <v>33</v>
      </c>
      <c r="K889">
        <v>237</v>
      </c>
      <c r="L889">
        <v>10</v>
      </c>
      <c r="M889">
        <v>0</v>
      </c>
      <c r="N889" t="s">
        <v>58</v>
      </c>
      <c r="O889">
        <v>20</v>
      </c>
    </row>
    <row r="890" spans="1:17" x14ac:dyDescent="0.3">
      <c r="A890" s="2">
        <v>43558</v>
      </c>
      <c r="B890" t="s">
        <v>91</v>
      </c>
      <c r="C890">
        <v>2018</v>
      </c>
      <c r="D890" t="s">
        <v>67</v>
      </c>
      <c r="E890">
        <v>6</v>
      </c>
      <c r="F890" t="s">
        <v>39</v>
      </c>
      <c r="H890">
        <v>0.5</v>
      </c>
      <c r="I890">
        <v>1</v>
      </c>
      <c r="J890">
        <v>33</v>
      </c>
      <c r="K890">
        <v>237</v>
      </c>
      <c r="L890">
        <v>10</v>
      </c>
      <c r="M890">
        <v>0</v>
      </c>
      <c r="N890" t="s">
        <v>58</v>
      </c>
      <c r="O890">
        <v>71</v>
      </c>
    </row>
    <row r="891" spans="1:17" x14ac:dyDescent="0.3">
      <c r="A891" s="2">
        <v>43558</v>
      </c>
      <c r="B891" t="s">
        <v>91</v>
      </c>
      <c r="C891">
        <v>2018</v>
      </c>
      <c r="D891" t="s">
        <v>67</v>
      </c>
      <c r="E891">
        <v>7</v>
      </c>
      <c r="F891" t="s">
        <v>39</v>
      </c>
      <c r="H891">
        <v>0.5</v>
      </c>
      <c r="I891">
        <v>2</v>
      </c>
      <c r="J891">
        <v>92</v>
      </c>
      <c r="K891">
        <v>288</v>
      </c>
      <c r="L891">
        <v>4</v>
      </c>
      <c r="M891">
        <v>0</v>
      </c>
      <c r="N891" t="s">
        <v>58</v>
      </c>
      <c r="O891">
        <v>29</v>
      </c>
      <c r="P891">
        <v>5101</v>
      </c>
      <c r="Q891">
        <v>2</v>
      </c>
    </row>
    <row r="892" spans="1:17" x14ac:dyDescent="0.3">
      <c r="A892" s="2">
        <v>43558</v>
      </c>
      <c r="B892" t="s">
        <v>91</v>
      </c>
      <c r="C892">
        <v>2018</v>
      </c>
      <c r="D892" t="s">
        <v>67</v>
      </c>
      <c r="E892">
        <v>7</v>
      </c>
      <c r="F892" t="s">
        <v>39</v>
      </c>
      <c r="H892">
        <v>0.5</v>
      </c>
      <c r="I892">
        <v>2</v>
      </c>
      <c r="J892">
        <v>92</v>
      </c>
      <c r="K892">
        <v>288</v>
      </c>
      <c r="L892">
        <v>4</v>
      </c>
      <c r="M892">
        <v>0</v>
      </c>
      <c r="N892" t="s">
        <v>58</v>
      </c>
      <c r="O892">
        <v>40</v>
      </c>
    </row>
    <row r="893" spans="1:17" x14ac:dyDescent="0.3">
      <c r="A893" s="2">
        <v>43558</v>
      </c>
      <c r="B893" t="s">
        <v>91</v>
      </c>
      <c r="C893">
        <v>2018</v>
      </c>
      <c r="D893" t="s">
        <v>67</v>
      </c>
      <c r="E893">
        <v>7</v>
      </c>
      <c r="F893" t="s">
        <v>39</v>
      </c>
      <c r="H893">
        <v>0.5</v>
      </c>
      <c r="I893">
        <v>2</v>
      </c>
      <c r="J893">
        <v>92</v>
      </c>
      <c r="K893">
        <v>288</v>
      </c>
      <c r="L893">
        <v>4</v>
      </c>
      <c r="M893">
        <v>0</v>
      </c>
      <c r="N893" t="s">
        <v>58</v>
      </c>
      <c r="O893">
        <v>29</v>
      </c>
    </row>
    <row r="894" spans="1:17" x14ac:dyDescent="0.3">
      <c r="A894" s="2">
        <v>43558</v>
      </c>
      <c r="B894" t="s">
        <v>91</v>
      </c>
      <c r="C894">
        <v>2018</v>
      </c>
      <c r="D894" t="s">
        <v>67</v>
      </c>
      <c r="E894">
        <v>7</v>
      </c>
      <c r="F894" t="s">
        <v>39</v>
      </c>
      <c r="H894">
        <v>0.5</v>
      </c>
      <c r="I894">
        <v>2</v>
      </c>
      <c r="J894">
        <v>92</v>
      </c>
      <c r="K894">
        <v>288</v>
      </c>
      <c r="L894">
        <v>4</v>
      </c>
      <c r="M894">
        <v>0</v>
      </c>
      <c r="N894" t="s">
        <v>58</v>
      </c>
      <c r="O894">
        <v>42</v>
      </c>
    </row>
    <row r="895" spans="1:17" x14ac:dyDescent="0.3">
      <c r="A895" s="2">
        <v>43558</v>
      </c>
      <c r="B895" t="s">
        <v>91</v>
      </c>
      <c r="C895">
        <v>2018</v>
      </c>
      <c r="D895" t="s">
        <v>67</v>
      </c>
      <c r="E895">
        <v>7</v>
      </c>
      <c r="F895" t="s">
        <v>39</v>
      </c>
      <c r="H895">
        <v>0.5</v>
      </c>
      <c r="I895">
        <v>2</v>
      </c>
      <c r="J895">
        <v>92</v>
      </c>
      <c r="K895">
        <v>288</v>
      </c>
      <c r="L895">
        <v>4</v>
      </c>
      <c r="M895">
        <v>0</v>
      </c>
      <c r="N895" t="s">
        <v>58</v>
      </c>
      <c r="O895">
        <v>25</v>
      </c>
    </row>
    <row r="896" spans="1:17" x14ac:dyDescent="0.3">
      <c r="A896" s="2">
        <v>43558</v>
      </c>
      <c r="B896" t="s">
        <v>91</v>
      </c>
      <c r="C896">
        <v>2018</v>
      </c>
      <c r="D896" t="s">
        <v>67</v>
      </c>
      <c r="E896">
        <v>7</v>
      </c>
      <c r="F896" t="s">
        <v>39</v>
      </c>
      <c r="H896">
        <v>0.5</v>
      </c>
      <c r="I896">
        <v>2</v>
      </c>
      <c r="J896">
        <v>92</v>
      </c>
      <c r="K896">
        <v>288</v>
      </c>
      <c r="L896">
        <v>4</v>
      </c>
      <c r="M896">
        <v>0</v>
      </c>
      <c r="N896" t="s">
        <v>58</v>
      </c>
      <c r="O896">
        <v>33</v>
      </c>
    </row>
    <row r="897" spans="1:15" x14ac:dyDescent="0.3">
      <c r="A897" s="2">
        <v>43558</v>
      </c>
      <c r="B897" t="s">
        <v>91</v>
      </c>
      <c r="C897">
        <v>2018</v>
      </c>
      <c r="D897" t="s">
        <v>67</v>
      </c>
      <c r="E897">
        <v>7</v>
      </c>
      <c r="F897" t="s">
        <v>39</v>
      </c>
      <c r="H897">
        <v>0.5</v>
      </c>
      <c r="I897">
        <v>2</v>
      </c>
      <c r="J897">
        <v>92</v>
      </c>
      <c r="K897">
        <v>288</v>
      </c>
      <c r="L897">
        <v>4</v>
      </c>
      <c r="M897">
        <v>0</v>
      </c>
      <c r="N897" t="s">
        <v>58</v>
      </c>
      <c r="O897">
        <v>31</v>
      </c>
    </row>
    <row r="898" spans="1:15" x14ac:dyDescent="0.3">
      <c r="A898" s="2">
        <v>43558</v>
      </c>
      <c r="B898" t="s">
        <v>91</v>
      </c>
      <c r="C898">
        <v>2018</v>
      </c>
      <c r="D898" t="s">
        <v>67</v>
      </c>
      <c r="E898">
        <v>7</v>
      </c>
      <c r="F898" t="s">
        <v>39</v>
      </c>
      <c r="H898">
        <v>0.5</v>
      </c>
      <c r="I898">
        <v>2</v>
      </c>
      <c r="J898">
        <v>92</v>
      </c>
      <c r="K898">
        <v>288</v>
      </c>
      <c r="L898">
        <v>4</v>
      </c>
      <c r="M898">
        <v>0</v>
      </c>
      <c r="N898" t="s">
        <v>58</v>
      </c>
      <c r="O898">
        <v>35</v>
      </c>
    </row>
    <row r="899" spans="1:15" x14ac:dyDescent="0.3">
      <c r="A899" s="2">
        <v>43558</v>
      </c>
      <c r="B899" t="s">
        <v>91</v>
      </c>
      <c r="C899">
        <v>2018</v>
      </c>
      <c r="D899" t="s">
        <v>67</v>
      </c>
      <c r="E899">
        <v>7</v>
      </c>
      <c r="F899" t="s">
        <v>39</v>
      </c>
      <c r="H899">
        <v>0.5</v>
      </c>
      <c r="I899">
        <v>2</v>
      </c>
      <c r="J899">
        <v>92</v>
      </c>
      <c r="K899">
        <v>288</v>
      </c>
      <c r="L899">
        <v>4</v>
      </c>
      <c r="M899">
        <v>0</v>
      </c>
      <c r="N899" t="s">
        <v>58</v>
      </c>
      <c r="O899">
        <v>34</v>
      </c>
    </row>
    <row r="900" spans="1:15" x14ac:dyDescent="0.3">
      <c r="A900" s="2">
        <v>43558</v>
      </c>
      <c r="B900" t="s">
        <v>91</v>
      </c>
      <c r="C900">
        <v>2018</v>
      </c>
      <c r="D900" t="s">
        <v>67</v>
      </c>
      <c r="E900">
        <v>7</v>
      </c>
      <c r="F900" t="s">
        <v>39</v>
      </c>
      <c r="H900">
        <v>0.5</v>
      </c>
      <c r="I900">
        <v>2</v>
      </c>
      <c r="J900">
        <v>92</v>
      </c>
      <c r="K900">
        <v>288</v>
      </c>
      <c r="L900">
        <v>4</v>
      </c>
      <c r="M900">
        <v>0</v>
      </c>
      <c r="N900" t="s">
        <v>58</v>
      </c>
      <c r="O900">
        <v>34</v>
      </c>
    </row>
    <row r="901" spans="1:15" x14ac:dyDescent="0.3">
      <c r="A901" s="2">
        <v>43558</v>
      </c>
      <c r="B901" t="s">
        <v>91</v>
      </c>
      <c r="C901">
        <v>2018</v>
      </c>
      <c r="D901" t="s">
        <v>67</v>
      </c>
      <c r="E901">
        <v>7</v>
      </c>
      <c r="F901" t="s">
        <v>39</v>
      </c>
      <c r="H901">
        <v>0.5</v>
      </c>
      <c r="I901">
        <v>2</v>
      </c>
      <c r="J901">
        <v>92</v>
      </c>
      <c r="K901">
        <v>288</v>
      </c>
      <c r="L901">
        <v>4</v>
      </c>
      <c r="M901">
        <v>0</v>
      </c>
      <c r="N901" t="s">
        <v>58</v>
      </c>
      <c r="O901">
        <v>45</v>
      </c>
    </row>
    <row r="902" spans="1:15" x14ac:dyDescent="0.3">
      <c r="A902" s="2">
        <v>43558</v>
      </c>
      <c r="B902" t="s">
        <v>91</v>
      </c>
      <c r="C902">
        <v>2018</v>
      </c>
      <c r="D902" t="s">
        <v>67</v>
      </c>
      <c r="E902">
        <v>7</v>
      </c>
      <c r="F902" t="s">
        <v>39</v>
      </c>
      <c r="H902">
        <v>0.5</v>
      </c>
      <c r="I902">
        <v>2</v>
      </c>
      <c r="J902">
        <v>92</v>
      </c>
      <c r="K902">
        <v>288</v>
      </c>
      <c r="L902">
        <v>4</v>
      </c>
      <c r="M902">
        <v>0</v>
      </c>
      <c r="N902" t="s">
        <v>58</v>
      </c>
      <c r="O902">
        <v>37</v>
      </c>
    </row>
    <row r="903" spans="1:15" x14ac:dyDescent="0.3">
      <c r="A903" s="2">
        <v>43558</v>
      </c>
      <c r="B903" t="s">
        <v>91</v>
      </c>
      <c r="C903">
        <v>2018</v>
      </c>
      <c r="D903" t="s">
        <v>67</v>
      </c>
      <c r="E903">
        <v>7</v>
      </c>
      <c r="F903" t="s">
        <v>39</v>
      </c>
      <c r="H903">
        <v>0.5</v>
      </c>
      <c r="I903">
        <v>2</v>
      </c>
      <c r="J903">
        <v>92</v>
      </c>
      <c r="K903">
        <v>288</v>
      </c>
      <c r="L903">
        <v>4</v>
      </c>
      <c r="M903">
        <v>0</v>
      </c>
      <c r="N903" t="s">
        <v>58</v>
      </c>
      <c r="O903">
        <v>50</v>
      </c>
    </row>
    <row r="904" spans="1:15" x14ac:dyDescent="0.3">
      <c r="A904" s="2">
        <v>43558</v>
      </c>
      <c r="B904" t="s">
        <v>91</v>
      </c>
      <c r="C904">
        <v>2018</v>
      </c>
      <c r="D904" t="s">
        <v>67</v>
      </c>
      <c r="E904">
        <v>7</v>
      </c>
      <c r="F904" t="s">
        <v>39</v>
      </c>
      <c r="H904">
        <v>0.5</v>
      </c>
      <c r="I904">
        <v>2</v>
      </c>
      <c r="J904">
        <v>92</v>
      </c>
      <c r="K904">
        <v>288</v>
      </c>
      <c r="L904">
        <v>4</v>
      </c>
      <c r="M904">
        <v>0</v>
      </c>
      <c r="N904" t="s">
        <v>58</v>
      </c>
      <c r="O904">
        <v>53</v>
      </c>
    </row>
    <row r="905" spans="1:15" x14ac:dyDescent="0.3">
      <c r="A905" s="2">
        <v>43558</v>
      </c>
      <c r="B905" t="s">
        <v>91</v>
      </c>
      <c r="C905">
        <v>2018</v>
      </c>
      <c r="D905" t="s">
        <v>67</v>
      </c>
      <c r="E905">
        <v>7</v>
      </c>
      <c r="F905" t="s">
        <v>39</v>
      </c>
      <c r="H905">
        <v>0.5</v>
      </c>
      <c r="I905">
        <v>2</v>
      </c>
      <c r="J905">
        <v>92</v>
      </c>
      <c r="K905">
        <v>288</v>
      </c>
      <c r="L905">
        <v>4</v>
      </c>
      <c r="M905">
        <v>0</v>
      </c>
      <c r="N905" t="s">
        <v>58</v>
      </c>
      <c r="O905">
        <v>42</v>
      </c>
    </row>
    <row r="906" spans="1:15" x14ac:dyDescent="0.3">
      <c r="A906" s="2">
        <v>43558</v>
      </c>
      <c r="B906" t="s">
        <v>91</v>
      </c>
      <c r="C906">
        <v>2018</v>
      </c>
      <c r="D906" t="s">
        <v>67</v>
      </c>
      <c r="E906">
        <v>7</v>
      </c>
      <c r="F906" t="s">
        <v>39</v>
      </c>
      <c r="H906">
        <v>0.5</v>
      </c>
      <c r="I906">
        <v>2</v>
      </c>
      <c r="J906">
        <v>92</v>
      </c>
      <c r="K906">
        <v>288</v>
      </c>
      <c r="L906">
        <v>4</v>
      </c>
      <c r="M906">
        <v>0</v>
      </c>
      <c r="N906" t="s">
        <v>58</v>
      </c>
      <c r="O906">
        <v>36</v>
      </c>
    </row>
    <row r="907" spans="1:15" x14ac:dyDescent="0.3">
      <c r="A907" s="2">
        <v>43558</v>
      </c>
      <c r="B907" t="s">
        <v>91</v>
      </c>
      <c r="C907">
        <v>2018</v>
      </c>
      <c r="D907" t="s">
        <v>67</v>
      </c>
      <c r="E907">
        <v>7</v>
      </c>
      <c r="F907" t="s">
        <v>39</v>
      </c>
      <c r="H907">
        <v>0.5</v>
      </c>
      <c r="I907">
        <v>2</v>
      </c>
      <c r="J907">
        <v>92</v>
      </c>
      <c r="K907">
        <v>288</v>
      </c>
      <c r="L907">
        <v>4</v>
      </c>
      <c r="M907">
        <v>0</v>
      </c>
      <c r="N907" t="s">
        <v>58</v>
      </c>
      <c r="O907">
        <v>40</v>
      </c>
    </row>
    <row r="908" spans="1:15" x14ac:dyDescent="0.3">
      <c r="A908" s="2">
        <v>43558</v>
      </c>
      <c r="B908" t="s">
        <v>91</v>
      </c>
      <c r="C908">
        <v>2018</v>
      </c>
      <c r="D908" t="s">
        <v>67</v>
      </c>
      <c r="E908">
        <v>7</v>
      </c>
      <c r="F908" t="s">
        <v>39</v>
      </c>
      <c r="H908">
        <v>0.5</v>
      </c>
      <c r="I908">
        <v>2</v>
      </c>
      <c r="J908">
        <v>92</v>
      </c>
      <c r="K908">
        <v>288</v>
      </c>
      <c r="L908">
        <v>4</v>
      </c>
      <c r="M908">
        <v>0</v>
      </c>
      <c r="N908" t="s">
        <v>58</v>
      </c>
      <c r="O908">
        <v>32</v>
      </c>
    </row>
    <row r="909" spans="1:15" x14ac:dyDescent="0.3">
      <c r="A909" s="2">
        <v>43558</v>
      </c>
      <c r="B909" t="s">
        <v>91</v>
      </c>
      <c r="C909">
        <v>2018</v>
      </c>
      <c r="D909" t="s">
        <v>67</v>
      </c>
      <c r="E909">
        <v>7</v>
      </c>
      <c r="F909" t="s">
        <v>39</v>
      </c>
      <c r="H909">
        <v>0.5</v>
      </c>
      <c r="I909">
        <v>2</v>
      </c>
      <c r="J909">
        <v>92</v>
      </c>
      <c r="K909">
        <v>288</v>
      </c>
      <c r="L909">
        <v>4</v>
      </c>
      <c r="M909">
        <v>0</v>
      </c>
      <c r="N909" t="s">
        <v>58</v>
      </c>
      <c r="O909">
        <v>30</v>
      </c>
    </row>
    <row r="910" spans="1:15" x14ac:dyDescent="0.3">
      <c r="A910" s="2">
        <v>43558</v>
      </c>
      <c r="B910" t="s">
        <v>91</v>
      </c>
      <c r="C910">
        <v>2018</v>
      </c>
      <c r="D910" t="s">
        <v>67</v>
      </c>
      <c r="E910">
        <v>7</v>
      </c>
      <c r="F910" t="s">
        <v>39</v>
      </c>
      <c r="H910">
        <v>0.5</v>
      </c>
      <c r="I910">
        <v>2</v>
      </c>
      <c r="J910">
        <v>92</v>
      </c>
      <c r="K910">
        <v>288</v>
      </c>
      <c r="L910">
        <v>4</v>
      </c>
      <c r="M910">
        <v>0</v>
      </c>
      <c r="N910" t="s">
        <v>58</v>
      </c>
      <c r="O910">
        <v>39</v>
      </c>
    </row>
    <row r="911" spans="1:15" x14ac:dyDescent="0.3">
      <c r="A911" s="2">
        <v>43558</v>
      </c>
      <c r="B911" t="s">
        <v>91</v>
      </c>
      <c r="C911">
        <v>2018</v>
      </c>
      <c r="D911" t="s">
        <v>67</v>
      </c>
      <c r="E911">
        <v>7</v>
      </c>
      <c r="F911" t="s">
        <v>39</v>
      </c>
      <c r="H911">
        <v>0.5</v>
      </c>
      <c r="I911">
        <v>2</v>
      </c>
      <c r="J911">
        <v>92</v>
      </c>
      <c r="K911">
        <v>288</v>
      </c>
      <c r="L911">
        <v>4</v>
      </c>
      <c r="M911">
        <v>0</v>
      </c>
      <c r="N911" t="s">
        <v>58</v>
      </c>
      <c r="O911">
        <v>33</v>
      </c>
    </row>
    <row r="912" spans="1:15" x14ac:dyDescent="0.3">
      <c r="A912" s="2">
        <v>43558</v>
      </c>
      <c r="B912" t="s">
        <v>91</v>
      </c>
      <c r="C912">
        <v>2018</v>
      </c>
      <c r="D912" t="s">
        <v>67</v>
      </c>
      <c r="E912">
        <v>7</v>
      </c>
      <c r="F912" t="s">
        <v>39</v>
      </c>
      <c r="H912">
        <v>0.5</v>
      </c>
      <c r="I912">
        <v>2</v>
      </c>
      <c r="J912">
        <v>92</v>
      </c>
      <c r="K912">
        <v>288</v>
      </c>
      <c r="L912">
        <v>4</v>
      </c>
      <c r="M912">
        <v>0</v>
      </c>
      <c r="N912" t="s">
        <v>58</v>
      </c>
      <c r="O912">
        <v>25</v>
      </c>
    </row>
    <row r="913" spans="1:17" x14ac:dyDescent="0.3">
      <c r="A913" s="2">
        <v>43558</v>
      </c>
      <c r="B913" t="s">
        <v>91</v>
      </c>
      <c r="C913">
        <v>2018</v>
      </c>
      <c r="D913" t="s">
        <v>67</v>
      </c>
      <c r="E913">
        <v>7</v>
      </c>
      <c r="F913" t="s">
        <v>39</v>
      </c>
      <c r="H913">
        <v>0.5</v>
      </c>
      <c r="I913">
        <v>2</v>
      </c>
      <c r="J913">
        <v>92</v>
      </c>
      <c r="K913">
        <v>288</v>
      </c>
      <c r="L913">
        <v>4</v>
      </c>
      <c r="M913">
        <v>0</v>
      </c>
      <c r="N913" t="s">
        <v>58</v>
      </c>
      <c r="O913">
        <v>41</v>
      </c>
    </row>
    <row r="914" spans="1:17" x14ac:dyDescent="0.3">
      <c r="A914" s="2">
        <v>43558</v>
      </c>
      <c r="B914" t="s">
        <v>91</v>
      </c>
      <c r="C914">
        <v>2018</v>
      </c>
      <c r="D914" t="s">
        <v>67</v>
      </c>
      <c r="E914">
        <v>7</v>
      </c>
      <c r="F914" t="s">
        <v>39</v>
      </c>
      <c r="H914">
        <v>0.5</v>
      </c>
      <c r="I914">
        <v>2</v>
      </c>
      <c r="J914">
        <v>92</v>
      </c>
      <c r="K914">
        <v>288</v>
      </c>
      <c r="L914">
        <v>4</v>
      </c>
      <c r="M914">
        <v>0</v>
      </c>
      <c r="N914" t="s">
        <v>58</v>
      </c>
      <c r="O914">
        <v>28</v>
      </c>
    </row>
    <row r="915" spans="1:17" x14ac:dyDescent="0.3">
      <c r="A915" s="2">
        <v>43558</v>
      </c>
      <c r="B915" t="s">
        <v>91</v>
      </c>
      <c r="C915">
        <v>2018</v>
      </c>
      <c r="D915" t="s">
        <v>67</v>
      </c>
      <c r="E915">
        <v>7</v>
      </c>
      <c r="F915" t="s">
        <v>39</v>
      </c>
      <c r="H915">
        <v>0.5</v>
      </c>
      <c r="I915">
        <v>2</v>
      </c>
      <c r="J915">
        <v>92</v>
      </c>
      <c r="K915">
        <v>288</v>
      </c>
      <c r="L915">
        <v>4</v>
      </c>
      <c r="M915">
        <v>0</v>
      </c>
      <c r="N915" t="s">
        <v>58</v>
      </c>
      <c r="O915">
        <v>27</v>
      </c>
    </row>
    <row r="916" spans="1:17" x14ac:dyDescent="0.3">
      <c r="A916" s="2">
        <v>43558</v>
      </c>
      <c r="B916" t="s">
        <v>91</v>
      </c>
      <c r="C916">
        <v>2018</v>
      </c>
      <c r="D916" t="s">
        <v>67</v>
      </c>
      <c r="E916">
        <v>8</v>
      </c>
      <c r="F916" t="s">
        <v>39</v>
      </c>
      <c r="H916">
        <v>0.5</v>
      </c>
      <c r="I916">
        <v>1</v>
      </c>
      <c r="J916">
        <v>141</v>
      </c>
      <c r="K916">
        <v>288</v>
      </c>
      <c r="L916">
        <v>4</v>
      </c>
      <c r="M916">
        <v>0</v>
      </c>
      <c r="N916" t="s">
        <v>58</v>
      </c>
      <c r="O916">
        <v>52</v>
      </c>
      <c r="P916">
        <v>5104</v>
      </c>
      <c r="Q916">
        <v>2</v>
      </c>
    </row>
    <row r="917" spans="1:17" x14ac:dyDescent="0.3">
      <c r="A917" s="2">
        <v>43558</v>
      </c>
      <c r="B917" t="s">
        <v>91</v>
      </c>
      <c r="C917">
        <v>2018</v>
      </c>
      <c r="D917" t="s">
        <v>67</v>
      </c>
      <c r="E917">
        <v>8</v>
      </c>
      <c r="F917" t="s">
        <v>39</v>
      </c>
      <c r="H917">
        <v>0.5</v>
      </c>
      <c r="I917">
        <v>1</v>
      </c>
      <c r="J917">
        <v>141</v>
      </c>
      <c r="K917">
        <v>288</v>
      </c>
      <c r="L917">
        <v>4</v>
      </c>
      <c r="M917">
        <v>0</v>
      </c>
      <c r="N917" t="s">
        <v>58</v>
      </c>
      <c r="O917">
        <v>30</v>
      </c>
    </row>
    <row r="918" spans="1:17" x14ac:dyDescent="0.3">
      <c r="A918" s="2">
        <v>43558</v>
      </c>
      <c r="B918" t="s">
        <v>91</v>
      </c>
      <c r="C918">
        <v>2018</v>
      </c>
      <c r="D918" t="s">
        <v>67</v>
      </c>
      <c r="E918">
        <v>8</v>
      </c>
      <c r="F918" t="s">
        <v>39</v>
      </c>
      <c r="H918">
        <v>0.5</v>
      </c>
      <c r="I918">
        <v>1</v>
      </c>
      <c r="J918">
        <v>141</v>
      </c>
      <c r="K918">
        <v>288</v>
      </c>
      <c r="L918">
        <v>4</v>
      </c>
      <c r="M918">
        <v>0</v>
      </c>
      <c r="N918" t="s">
        <v>58</v>
      </c>
      <c r="O918">
        <v>37</v>
      </c>
    </row>
    <row r="919" spans="1:17" x14ac:dyDescent="0.3">
      <c r="A919" s="2">
        <v>43558</v>
      </c>
      <c r="B919" t="s">
        <v>91</v>
      </c>
      <c r="C919">
        <v>2018</v>
      </c>
      <c r="D919" t="s">
        <v>67</v>
      </c>
      <c r="E919">
        <v>8</v>
      </c>
      <c r="F919" t="s">
        <v>39</v>
      </c>
      <c r="H919">
        <v>0.5</v>
      </c>
      <c r="I919">
        <v>1</v>
      </c>
      <c r="J919">
        <v>141</v>
      </c>
      <c r="K919">
        <v>288</v>
      </c>
      <c r="L919">
        <v>4</v>
      </c>
      <c r="M919">
        <v>0</v>
      </c>
      <c r="N919" t="s">
        <v>58</v>
      </c>
      <c r="O919">
        <v>32</v>
      </c>
    </row>
    <row r="920" spans="1:17" x14ac:dyDescent="0.3">
      <c r="A920" s="2">
        <v>43558</v>
      </c>
      <c r="B920" t="s">
        <v>91</v>
      </c>
      <c r="C920">
        <v>2018</v>
      </c>
      <c r="D920" t="s">
        <v>67</v>
      </c>
      <c r="E920">
        <v>8</v>
      </c>
      <c r="F920" t="s">
        <v>39</v>
      </c>
      <c r="H920">
        <v>0.5</v>
      </c>
      <c r="I920">
        <v>1</v>
      </c>
      <c r="J920">
        <v>141</v>
      </c>
      <c r="K920">
        <v>288</v>
      </c>
      <c r="L920">
        <v>4</v>
      </c>
      <c r="M920">
        <v>0</v>
      </c>
      <c r="N920" t="s">
        <v>58</v>
      </c>
      <c r="O920">
        <v>23</v>
      </c>
    </row>
    <row r="921" spans="1:17" x14ac:dyDescent="0.3">
      <c r="A921" s="2">
        <v>43558</v>
      </c>
      <c r="B921" t="s">
        <v>91</v>
      </c>
      <c r="C921">
        <v>2018</v>
      </c>
      <c r="D921" t="s">
        <v>67</v>
      </c>
      <c r="E921">
        <v>8</v>
      </c>
      <c r="F921" t="s">
        <v>39</v>
      </c>
      <c r="H921">
        <v>0.5</v>
      </c>
      <c r="I921">
        <v>1</v>
      </c>
      <c r="J921">
        <v>141</v>
      </c>
      <c r="K921">
        <v>288</v>
      </c>
      <c r="L921">
        <v>4</v>
      </c>
      <c r="M921">
        <v>0</v>
      </c>
      <c r="N921" t="s">
        <v>58</v>
      </c>
      <c r="O921">
        <v>29</v>
      </c>
    </row>
    <row r="922" spans="1:17" x14ac:dyDescent="0.3">
      <c r="A922" s="2">
        <v>43558</v>
      </c>
      <c r="B922" t="s">
        <v>91</v>
      </c>
      <c r="C922">
        <v>2018</v>
      </c>
      <c r="D922" t="s">
        <v>67</v>
      </c>
      <c r="E922">
        <v>8</v>
      </c>
      <c r="F922" t="s">
        <v>39</v>
      </c>
      <c r="H922">
        <v>0.5</v>
      </c>
      <c r="I922">
        <v>1</v>
      </c>
      <c r="J922">
        <v>141</v>
      </c>
      <c r="K922">
        <v>288</v>
      </c>
      <c r="L922">
        <v>4</v>
      </c>
      <c r="M922">
        <v>0</v>
      </c>
      <c r="N922" t="s">
        <v>58</v>
      </c>
      <c r="O922">
        <v>47</v>
      </c>
    </row>
    <row r="923" spans="1:17" x14ac:dyDescent="0.3">
      <c r="A923" s="2">
        <v>43558</v>
      </c>
      <c r="B923" t="s">
        <v>91</v>
      </c>
      <c r="C923">
        <v>2018</v>
      </c>
      <c r="D923" t="s">
        <v>67</v>
      </c>
      <c r="E923">
        <v>8</v>
      </c>
      <c r="F923" t="s">
        <v>39</v>
      </c>
      <c r="H923">
        <v>0.5</v>
      </c>
      <c r="I923">
        <v>1</v>
      </c>
      <c r="J923">
        <v>141</v>
      </c>
      <c r="K923">
        <v>288</v>
      </c>
      <c r="L923">
        <v>4</v>
      </c>
      <c r="M923">
        <v>0</v>
      </c>
      <c r="N923" t="s">
        <v>58</v>
      </c>
      <c r="O923">
        <v>43</v>
      </c>
    </row>
    <row r="924" spans="1:17" x14ac:dyDescent="0.3">
      <c r="A924" s="2">
        <v>43558</v>
      </c>
      <c r="B924" t="s">
        <v>91</v>
      </c>
      <c r="C924">
        <v>2018</v>
      </c>
      <c r="D924" t="s">
        <v>67</v>
      </c>
      <c r="E924">
        <v>8</v>
      </c>
      <c r="F924" t="s">
        <v>39</v>
      </c>
      <c r="H924">
        <v>0.5</v>
      </c>
      <c r="I924">
        <v>1</v>
      </c>
      <c r="J924">
        <v>141</v>
      </c>
      <c r="K924">
        <v>288</v>
      </c>
      <c r="L924">
        <v>4</v>
      </c>
      <c r="M924">
        <v>0</v>
      </c>
      <c r="N924" t="s">
        <v>58</v>
      </c>
      <c r="O924">
        <v>35</v>
      </c>
    </row>
    <row r="925" spans="1:17" x14ac:dyDescent="0.3">
      <c r="A925" s="2">
        <v>43558</v>
      </c>
      <c r="B925" t="s">
        <v>91</v>
      </c>
      <c r="C925">
        <v>2018</v>
      </c>
      <c r="D925" t="s">
        <v>67</v>
      </c>
      <c r="E925">
        <v>8</v>
      </c>
      <c r="F925" t="s">
        <v>39</v>
      </c>
      <c r="H925">
        <v>0.5</v>
      </c>
      <c r="I925">
        <v>1</v>
      </c>
      <c r="J925">
        <v>141</v>
      </c>
      <c r="K925">
        <v>288</v>
      </c>
      <c r="L925">
        <v>4</v>
      </c>
      <c r="M925">
        <v>0</v>
      </c>
      <c r="N925" t="s">
        <v>58</v>
      </c>
      <c r="O925">
        <v>53</v>
      </c>
    </row>
    <row r="926" spans="1:17" x14ac:dyDescent="0.3">
      <c r="A926" s="2">
        <v>43558</v>
      </c>
      <c r="B926" t="s">
        <v>91</v>
      </c>
      <c r="C926">
        <v>2018</v>
      </c>
      <c r="D926" t="s">
        <v>67</v>
      </c>
      <c r="E926">
        <v>8</v>
      </c>
      <c r="F926" t="s">
        <v>39</v>
      </c>
      <c r="H926">
        <v>0.5</v>
      </c>
      <c r="I926">
        <v>1</v>
      </c>
      <c r="J926">
        <v>141</v>
      </c>
      <c r="K926">
        <v>288</v>
      </c>
      <c r="L926">
        <v>4</v>
      </c>
      <c r="M926">
        <v>0</v>
      </c>
      <c r="N926" t="s">
        <v>58</v>
      </c>
      <c r="O926">
        <v>53</v>
      </c>
    </row>
    <row r="927" spans="1:17" x14ac:dyDescent="0.3">
      <c r="A927" s="2">
        <v>43558</v>
      </c>
      <c r="B927" t="s">
        <v>91</v>
      </c>
      <c r="C927">
        <v>2018</v>
      </c>
      <c r="D927" t="s">
        <v>67</v>
      </c>
      <c r="E927">
        <v>8</v>
      </c>
      <c r="F927" t="s">
        <v>39</v>
      </c>
      <c r="H927">
        <v>0.5</v>
      </c>
      <c r="I927">
        <v>1</v>
      </c>
      <c r="J927">
        <v>141</v>
      </c>
      <c r="K927">
        <v>288</v>
      </c>
      <c r="L927">
        <v>4</v>
      </c>
      <c r="M927">
        <v>0</v>
      </c>
      <c r="N927" t="s">
        <v>58</v>
      </c>
      <c r="O927">
        <v>50</v>
      </c>
    </row>
    <row r="928" spans="1:17" x14ac:dyDescent="0.3">
      <c r="A928" s="2">
        <v>43558</v>
      </c>
      <c r="B928" t="s">
        <v>91</v>
      </c>
      <c r="C928">
        <v>2018</v>
      </c>
      <c r="D928" t="s">
        <v>67</v>
      </c>
      <c r="E928">
        <v>8</v>
      </c>
      <c r="F928" t="s">
        <v>39</v>
      </c>
      <c r="H928">
        <v>0.5</v>
      </c>
      <c r="I928">
        <v>1</v>
      </c>
      <c r="J928">
        <v>141</v>
      </c>
      <c r="K928">
        <v>288</v>
      </c>
      <c r="L928">
        <v>4</v>
      </c>
      <c r="M928">
        <v>0</v>
      </c>
      <c r="N928" t="s">
        <v>58</v>
      </c>
      <c r="O928">
        <v>62</v>
      </c>
    </row>
    <row r="929" spans="1:17" x14ac:dyDescent="0.3">
      <c r="A929" s="2">
        <v>43558</v>
      </c>
      <c r="B929" t="s">
        <v>91</v>
      </c>
      <c r="C929">
        <v>2018</v>
      </c>
      <c r="D929" t="s">
        <v>67</v>
      </c>
      <c r="E929">
        <v>8</v>
      </c>
      <c r="F929" t="s">
        <v>39</v>
      </c>
      <c r="H929">
        <v>0.5</v>
      </c>
      <c r="I929">
        <v>1</v>
      </c>
      <c r="J929">
        <v>141</v>
      </c>
      <c r="K929">
        <v>288</v>
      </c>
      <c r="L929">
        <v>4</v>
      </c>
      <c r="M929">
        <v>0</v>
      </c>
      <c r="N929" t="s">
        <v>58</v>
      </c>
      <c r="O929">
        <v>53</v>
      </c>
    </row>
    <row r="930" spans="1:17" x14ac:dyDescent="0.3">
      <c r="A930" s="2">
        <v>43558</v>
      </c>
      <c r="B930" t="s">
        <v>91</v>
      </c>
      <c r="C930">
        <v>2018</v>
      </c>
      <c r="D930" t="s">
        <v>67</v>
      </c>
      <c r="E930">
        <v>8</v>
      </c>
      <c r="F930" t="s">
        <v>39</v>
      </c>
      <c r="H930">
        <v>0.5</v>
      </c>
      <c r="I930">
        <v>1</v>
      </c>
      <c r="J930">
        <v>141</v>
      </c>
      <c r="K930">
        <v>288</v>
      </c>
      <c r="L930">
        <v>4</v>
      </c>
      <c r="M930">
        <v>0</v>
      </c>
      <c r="N930" t="s">
        <v>58</v>
      </c>
      <c r="O930">
        <v>45</v>
      </c>
    </row>
    <row r="931" spans="1:17" x14ac:dyDescent="0.3">
      <c r="A931" s="2">
        <v>43558</v>
      </c>
      <c r="B931" t="s">
        <v>91</v>
      </c>
      <c r="C931">
        <v>2018</v>
      </c>
      <c r="D931" t="s">
        <v>67</v>
      </c>
      <c r="E931">
        <v>8</v>
      </c>
      <c r="F931" t="s">
        <v>39</v>
      </c>
      <c r="H931">
        <v>0.5</v>
      </c>
      <c r="I931">
        <v>1</v>
      </c>
      <c r="J931">
        <v>141</v>
      </c>
      <c r="K931">
        <v>288</v>
      </c>
      <c r="L931">
        <v>4</v>
      </c>
      <c r="M931">
        <v>0</v>
      </c>
      <c r="N931" t="s">
        <v>58</v>
      </c>
      <c r="O931">
        <v>40</v>
      </c>
    </row>
    <row r="932" spans="1:17" x14ac:dyDescent="0.3">
      <c r="A932" s="2">
        <v>43558</v>
      </c>
      <c r="B932" t="s">
        <v>91</v>
      </c>
      <c r="C932">
        <v>2018</v>
      </c>
      <c r="D932" t="s">
        <v>67</v>
      </c>
      <c r="E932">
        <v>8</v>
      </c>
      <c r="F932" t="s">
        <v>39</v>
      </c>
      <c r="H932">
        <v>0.5</v>
      </c>
      <c r="I932">
        <v>1</v>
      </c>
      <c r="J932">
        <v>141</v>
      </c>
      <c r="K932">
        <v>288</v>
      </c>
      <c r="L932">
        <v>4</v>
      </c>
      <c r="M932">
        <v>0</v>
      </c>
      <c r="N932" t="s">
        <v>58</v>
      </c>
      <c r="O932">
        <v>53</v>
      </c>
    </row>
    <row r="933" spans="1:17" x14ac:dyDescent="0.3">
      <c r="A933" s="2">
        <v>43558</v>
      </c>
      <c r="B933" t="s">
        <v>91</v>
      </c>
      <c r="C933">
        <v>2018</v>
      </c>
      <c r="D933" t="s">
        <v>67</v>
      </c>
      <c r="E933">
        <v>8</v>
      </c>
      <c r="F933" t="s">
        <v>39</v>
      </c>
      <c r="H933">
        <v>0.5</v>
      </c>
      <c r="I933">
        <v>1</v>
      </c>
      <c r="J933">
        <v>141</v>
      </c>
      <c r="K933">
        <v>288</v>
      </c>
      <c r="L933">
        <v>4</v>
      </c>
      <c r="M933">
        <v>0</v>
      </c>
      <c r="N933" t="s">
        <v>58</v>
      </c>
      <c r="O933">
        <v>33</v>
      </c>
    </row>
    <row r="934" spans="1:17" x14ac:dyDescent="0.3">
      <c r="A934" s="2">
        <v>43558</v>
      </c>
      <c r="B934" t="s">
        <v>91</v>
      </c>
      <c r="C934">
        <v>2018</v>
      </c>
      <c r="D934" t="s">
        <v>67</v>
      </c>
      <c r="E934">
        <v>8</v>
      </c>
      <c r="F934" t="s">
        <v>39</v>
      </c>
      <c r="H934">
        <v>0.5</v>
      </c>
      <c r="I934">
        <v>1</v>
      </c>
      <c r="J934">
        <v>141</v>
      </c>
      <c r="K934">
        <v>288</v>
      </c>
      <c r="L934">
        <v>4</v>
      </c>
      <c r="M934">
        <v>0</v>
      </c>
      <c r="N934" t="s">
        <v>58</v>
      </c>
      <c r="O934">
        <v>46</v>
      </c>
    </row>
    <row r="935" spans="1:17" x14ac:dyDescent="0.3">
      <c r="A935" s="2">
        <v>43558</v>
      </c>
      <c r="B935" t="s">
        <v>91</v>
      </c>
      <c r="C935">
        <v>2018</v>
      </c>
      <c r="D935" t="s">
        <v>67</v>
      </c>
      <c r="E935">
        <v>8</v>
      </c>
      <c r="F935" t="s">
        <v>39</v>
      </c>
      <c r="H935">
        <v>0.5</v>
      </c>
      <c r="I935">
        <v>1</v>
      </c>
      <c r="J935">
        <v>141</v>
      </c>
      <c r="K935">
        <v>288</v>
      </c>
      <c r="L935">
        <v>4</v>
      </c>
      <c r="M935">
        <v>0</v>
      </c>
      <c r="N935" t="s">
        <v>58</v>
      </c>
      <c r="O935">
        <v>35</v>
      </c>
    </row>
    <row r="936" spans="1:17" x14ac:dyDescent="0.3">
      <c r="A936" s="2">
        <v>43558</v>
      </c>
      <c r="B936" t="s">
        <v>91</v>
      </c>
      <c r="C936">
        <v>2018</v>
      </c>
      <c r="D936" t="s">
        <v>67</v>
      </c>
      <c r="E936">
        <v>8</v>
      </c>
      <c r="F936" t="s">
        <v>39</v>
      </c>
      <c r="H936">
        <v>0.5</v>
      </c>
      <c r="I936">
        <v>1</v>
      </c>
      <c r="J936">
        <v>141</v>
      </c>
      <c r="K936">
        <v>288</v>
      </c>
      <c r="L936">
        <v>4</v>
      </c>
      <c r="M936">
        <v>0</v>
      </c>
      <c r="N936" t="s">
        <v>58</v>
      </c>
      <c r="O936">
        <v>41</v>
      </c>
    </row>
    <row r="937" spans="1:17" x14ac:dyDescent="0.3">
      <c r="A937" s="2">
        <v>43558</v>
      </c>
      <c r="B937" t="s">
        <v>91</v>
      </c>
      <c r="C937">
        <v>2018</v>
      </c>
      <c r="D937" t="s">
        <v>67</v>
      </c>
      <c r="E937">
        <v>8</v>
      </c>
      <c r="F937" t="s">
        <v>39</v>
      </c>
      <c r="H937">
        <v>0.5</v>
      </c>
      <c r="I937">
        <v>1</v>
      </c>
      <c r="J937">
        <v>141</v>
      </c>
      <c r="K937">
        <v>288</v>
      </c>
      <c r="L937">
        <v>4</v>
      </c>
      <c r="M937">
        <v>0</v>
      </c>
      <c r="N937" t="s">
        <v>58</v>
      </c>
      <c r="O937">
        <v>38</v>
      </c>
    </row>
    <row r="938" spans="1:17" x14ac:dyDescent="0.3">
      <c r="A938" s="2">
        <v>43558</v>
      </c>
      <c r="B938" t="s">
        <v>91</v>
      </c>
      <c r="C938">
        <v>2018</v>
      </c>
      <c r="D938" t="s">
        <v>67</v>
      </c>
      <c r="E938">
        <v>8</v>
      </c>
      <c r="F938" t="s">
        <v>39</v>
      </c>
      <c r="H938">
        <v>0.5</v>
      </c>
      <c r="I938">
        <v>1</v>
      </c>
      <c r="J938">
        <v>141</v>
      </c>
      <c r="K938">
        <v>288</v>
      </c>
      <c r="L938">
        <v>4</v>
      </c>
      <c r="M938">
        <v>0</v>
      </c>
      <c r="N938" t="s">
        <v>58</v>
      </c>
      <c r="O938">
        <v>39</v>
      </c>
    </row>
    <row r="939" spans="1:17" x14ac:dyDescent="0.3">
      <c r="A939" s="2">
        <v>43558</v>
      </c>
      <c r="B939" t="s">
        <v>91</v>
      </c>
      <c r="C939">
        <v>2018</v>
      </c>
      <c r="D939" t="s">
        <v>67</v>
      </c>
      <c r="E939">
        <v>8</v>
      </c>
      <c r="F939" t="s">
        <v>39</v>
      </c>
      <c r="H939">
        <v>0.5</v>
      </c>
      <c r="I939">
        <v>1</v>
      </c>
      <c r="J939">
        <v>141</v>
      </c>
      <c r="K939">
        <v>288</v>
      </c>
      <c r="L939">
        <v>4</v>
      </c>
      <c r="M939">
        <v>0</v>
      </c>
      <c r="N939" t="s">
        <v>58</v>
      </c>
      <c r="O939">
        <v>25</v>
      </c>
    </row>
    <row r="940" spans="1:17" x14ac:dyDescent="0.3">
      <c r="A940" s="2">
        <v>43558</v>
      </c>
      <c r="B940" t="s">
        <v>91</v>
      </c>
      <c r="C940">
        <v>2018</v>
      </c>
      <c r="D940" t="s">
        <v>67</v>
      </c>
      <c r="E940">
        <v>8</v>
      </c>
      <c r="F940" t="s">
        <v>39</v>
      </c>
      <c r="H940">
        <v>0.5</v>
      </c>
      <c r="I940">
        <v>1</v>
      </c>
      <c r="J940">
        <v>141</v>
      </c>
      <c r="K940">
        <v>288</v>
      </c>
      <c r="L940">
        <v>4</v>
      </c>
      <c r="M940">
        <v>0</v>
      </c>
      <c r="N940" t="s">
        <v>58</v>
      </c>
      <c r="O940">
        <v>31</v>
      </c>
    </row>
    <row r="941" spans="1:17" x14ac:dyDescent="0.3">
      <c r="A941" s="2">
        <v>43558</v>
      </c>
      <c r="B941" t="s">
        <v>91</v>
      </c>
      <c r="C941">
        <v>2018</v>
      </c>
      <c r="D941" t="s">
        <v>67</v>
      </c>
      <c r="E941">
        <v>9</v>
      </c>
      <c r="F941" t="s">
        <v>39</v>
      </c>
      <c r="H941">
        <v>0.5</v>
      </c>
      <c r="I941">
        <v>1</v>
      </c>
      <c r="J941">
        <v>77</v>
      </c>
      <c r="K941">
        <v>292</v>
      </c>
      <c r="L941">
        <v>5</v>
      </c>
      <c r="M941">
        <v>0</v>
      </c>
      <c r="N941" t="s">
        <v>58</v>
      </c>
      <c r="O941">
        <v>57</v>
      </c>
      <c r="P941">
        <v>5107</v>
      </c>
      <c r="Q941">
        <v>2</v>
      </c>
    </row>
    <row r="942" spans="1:17" x14ac:dyDescent="0.3">
      <c r="A942" s="2">
        <v>43558</v>
      </c>
      <c r="B942" t="s">
        <v>91</v>
      </c>
      <c r="C942">
        <v>2018</v>
      </c>
      <c r="D942" t="s">
        <v>67</v>
      </c>
      <c r="E942">
        <v>9</v>
      </c>
      <c r="F942" t="s">
        <v>39</v>
      </c>
      <c r="H942">
        <v>0.5</v>
      </c>
      <c r="I942">
        <v>1</v>
      </c>
      <c r="J942">
        <v>77</v>
      </c>
      <c r="K942">
        <v>292</v>
      </c>
      <c r="L942">
        <v>5</v>
      </c>
      <c r="M942">
        <v>0</v>
      </c>
      <c r="N942" t="s">
        <v>58</v>
      </c>
      <c r="O942">
        <v>55</v>
      </c>
    </row>
    <row r="943" spans="1:17" x14ac:dyDescent="0.3">
      <c r="A943" s="2">
        <v>43558</v>
      </c>
      <c r="B943" t="s">
        <v>91</v>
      </c>
      <c r="C943">
        <v>2018</v>
      </c>
      <c r="D943" t="s">
        <v>67</v>
      </c>
      <c r="E943">
        <v>9</v>
      </c>
      <c r="F943" t="s">
        <v>39</v>
      </c>
      <c r="H943">
        <v>0.5</v>
      </c>
      <c r="I943">
        <v>1</v>
      </c>
      <c r="J943">
        <v>77</v>
      </c>
      <c r="K943">
        <v>292</v>
      </c>
      <c r="L943">
        <v>5</v>
      </c>
      <c r="M943">
        <v>0</v>
      </c>
      <c r="N943" t="s">
        <v>58</v>
      </c>
      <c r="O943">
        <v>47</v>
      </c>
    </row>
    <row r="944" spans="1:17" x14ac:dyDescent="0.3">
      <c r="A944" s="2">
        <v>43558</v>
      </c>
      <c r="B944" t="s">
        <v>91</v>
      </c>
      <c r="C944">
        <v>2018</v>
      </c>
      <c r="D944" t="s">
        <v>67</v>
      </c>
      <c r="E944">
        <v>9</v>
      </c>
      <c r="F944" t="s">
        <v>39</v>
      </c>
      <c r="H944">
        <v>0.5</v>
      </c>
      <c r="I944">
        <v>1</v>
      </c>
      <c r="J944">
        <v>77</v>
      </c>
      <c r="K944">
        <v>292</v>
      </c>
      <c r="L944">
        <v>5</v>
      </c>
      <c r="M944">
        <v>0</v>
      </c>
      <c r="N944" t="s">
        <v>58</v>
      </c>
      <c r="O944">
        <v>65</v>
      </c>
    </row>
    <row r="945" spans="1:15" x14ac:dyDescent="0.3">
      <c r="A945" s="2">
        <v>43558</v>
      </c>
      <c r="B945" t="s">
        <v>91</v>
      </c>
      <c r="C945">
        <v>2018</v>
      </c>
      <c r="D945" t="s">
        <v>67</v>
      </c>
      <c r="E945">
        <v>9</v>
      </c>
      <c r="F945" t="s">
        <v>39</v>
      </c>
      <c r="H945">
        <v>0.5</v>
      </c>
      <c r="I945">
        <v>1</v>
      </c>
      <c r="J945">
        <v>77</v>
      </c>
      <c r="K945">
        <v>292</v>
      </c>
      <c r="L945">
        <v>5</v>
      </c>
      <c r="M945">
        <v>0</v>
      </c>
      <c r="N945" t="s">
        <v>58</v>
      </c>
      <c r="O945">
        <v>51</v>
      </c>
    </row>
    <row r="946" spans="1:15" x14ac:dyDescent="0.3">
      <c r="A946" s="2">
        <v>43558</v>
      </c>
      <c r="B946" t="s">
        <v>91</v>
      </c>
      <c r="C946">
        <v>2018</v>
      </c>
      <c r="D946" t="s">
        <v>67</v>
      </c>
      <c r="E946">
        <v>9</v>
      </c>
      <c r="F946" t="s">
        <v>39</v>
      </c>
      <c r="H946">
        <v>0.5</v>
      </c>
      <c r="I946">
        <v>1</v>
      </c>
      <c r="J946">
        <v>77</v>
      </c>
      <c r="K946">
        <v>292</v>
      </c>
      <c r="L946">
        <v>5</v>
      </c>
      <c r="M946">
        <v>0</v>
      </c>
      <c r="N946" t="s">
        <v>58</v>
      </c>
      <c r="O946">
        <v>52</v>
      </c>
    </row>
    <row r="947" spans="1:15" x14ac:dyDescent="0.3">
      <c r="A947" s="2">
        <v>43558</v>
      </c>
      <c r="B947" t="s">
        <v>91</v>
      </c>
      <c r="C947">
        <v>2018</v>
      </c>
      <c r="D947" t="s">
        <v>67</v>
      </c>
      <c r="E947">
        <v>9</v>
      </c>
      <c r="F947" t="s">
        <v>39</v>
      </c>
      <c r="H947">
        <v>0.5</v>
      </c>
      <c r="I947">
        <v>1</v>
      </c>
      <c r="J947">
        <v>77</v>
      </c>
      <c r="K947">
        <v>292</v>
      </c>
      <c r="L947">
        <v>5</v>
      </c>
      <c r="M947">
        <v>0</v>
      </c>
      <c r="N947" t="s">
        <v>58</v>
      </c>
      <c r="O947">
        <v>72</v>
      </c>
    </row>
    <row r="948" spans="1:15" x14ac:dyDescent="0.3">
      <c r="A948" s="2">
        <v>43558</v>
      </c>
      <c r="B948" t="s">
        <v>91</v>
      </c>
      <c r="C948">
        <v>2018</v>
      </c>
      <c r="D948" t="s">
        <v>67</v>
      </c>
      <c r="E948">
        <v>9</v>
      </c>
      <c r="F948" t="s">
        <v>39</v>
      </c>
      <c r="H948">
        <v>0.5</v>
      </c>
      <c r="I948">
        <v>1</v>
      </c>
      <c r="J948">
        <v>77</v>
      </c>
      <c r="K948">
        <v>292</v>
      </c>
      <c r="L948">
        <v>5</v>
      </c>
      <c r="M948">
        <v>0</v>
      </c>
      <c r="N948" t="s">
        <v>58</v>
      </c>
      <c r="O948">
        <v>45</v>
      </c>
    </row>
    <row r="949" spans="1:15" x14ac:dyDescent="0.3">
      <c r="A949" s="2">
        <v>43558</v>
      </c>
      <c r="B949" t="s">
        <v>91</v>
      </c>
      <c r="C949">
        <v>2018</v>
      </c>
      <c r="D949" t="s">
        <v>67</v>
      </c>
      <c r="E949">
        <v>9</v>
      </c>
      <c r="F949" t="s">
        <v>39</v>
      </c>
      <c r="H949">
        <v>0.5</v>
      </c>
      <c r="I949">
        <v>1</v>
      </c>
      <c r="J949">
        <v>77</v>
      </c>
      <c r="K949">
        <v>292</v>
      </c>
      <c r="L949">
        <v>5</v>
      </c>
      <c r="M949">
        <v>0</v>
      </c>
      <c r="N949" t="s">
        <v>58</v>
      </c>
      <c r="O949">
        <v>36</v>
      </c>
    </row>
    <row r="950" spans="1:15" x14ac:dyDescent="0.3">
      <c r="A950" s="2">
        <v>43558</v>
      </c>
      <c r="B950" t="s">
        <v>91</v>
      </c>
      <c r="C950">
        <v>2018</v>
      </c>
      <c r="D950" t="s">
        <v>67</v>
      </c>
      <c r="E950">
        <v>9</v>
      </c>
      <c r="F950" t="s">
        <v>39</v>
      </c>
      <c r="H950">
        <v>0.5</v>
      </c>
      <c r="I950">
        <v>1</v>
      </c>
      <c r="J950">
        <v>77</v>
      </c>
      <c r="K950">
        <v>292</v>
      </c>
      <c r="L950">
        <v>5</v>
      </c>
      <c r="M950">
        <v>0</v>
      </c>
      <c r="N950" t="s">
        <v>58</v>
      </c>
      <c r="O950">
        <v>46</v>
      </c>
    </row>
    <row r="951" spans="1:15" x14ac:dyDescent="0.3">
      <c r="A951" s="2">
        <v>43558</v>
      </c>
      <c r="B951" t="s">
        <v>91</v>
      </c>
      <c r="C951">
        <v>2018</v>
      </c>
      <c r="D951" t="s">
        <v>67</v>
      </c>
      <c r="E951">
        <v>9</v>
      </c>
      <c r="F951" t="s">
        <v>39</v>
      </c>
      <c r="H951">
        <v>0.5</v>
      </c>
      <c r="I951">
        <v>1</v>
      </c>
      <c r="J951">
        <v>77</v>
      </c>
      <c r="K951">
        <v>292</v>
      </c>
      <c r="L951">
        <v>5</v>
      </c>
      <c r="M951">
        <v>0</v>
      </c>
      <c r="N951" t="s">
        <v>58</v>
      </c>
      <c r="O951">
        <v>38</v>
      </c>
    </row>
    <row r="952" spans="1:15" x14ac:dyDescent="0.3">
      <c r="A952" s="2">
        <v>43558</v>
      </c>
      <c r="B952" t="s">
        <v>91</v>
      </c>
      <c r="C952">
        <v>2018</v>
      </c>
      <c r="D952" t="s">
        <v>67</v>
      </c>
      <c r="E952">
        <v>9</v>
      </c>
      <c r="F952" t="s">
        <v>39</v>
      </c>
      <c r="H952">
        <v>0.5</v>
      </c>
      <c r="I952">
        <v>1</v>
      </c>
      <c r="J952">
        <v>77</v>
      </c>
      <c r="K952">
        <v>292</v>
      </c>
      <c r="L952">
        <v>5</v>
      </c>
      <c r="M952">
        <v>0</v>
      </c>
      <c r="N952" t="s">
        <v>58</v>
      </c>
      <c r="O952">
        <v>37</v>
      </c>
    </row>
    <row r="953" spans="1:15" x14ac:dyDescent="0.3">
      <c r="A953" s="2">
        <v>43558</v>
      </c>
      <c r="B953" t="s">
        <v>91</v>
      </c>
      <c r="C953">
        <v>2018</v>
      </c>
      <c r="D953" t="s">
        <v>67</v>
      </c>
      <c r="E953">
        <v>9</v>
      </c>
      <c r="F953" t="s">
        <v>39</v>
      </c>
      <c r="H953">
        <v>0.5</v>
      </c>
      <c r="I953">
        <v>1</v>
      </c>
      <c r="J953">
        <v>77</v>
      </c>
      <c r="K953">
        <v>292</v>
      </c>
      <c r="L953">
        <v>5</v>
      </c>
      <c r="M953">
        <v>0</v>
      </c>
      <c r="N953" t="s">
        <v>58</v>
      </c>
      <c r="O953">
        <v>36</v>
      </c>
    </row>
    <row r="954" spans="1:15" x14ac:dyDescent="0.3">
      <c r="A954" s="2">
        <v>43558</v>
      </c>
      <c r="B954" t="s">
        <v>91</v>
      </c>
      <c r="C954">
        <v>2018</v>
      </c>
      <c r="D954" t="s">
        <v>67</v>
      </c>
      <c r="E954">
        <v>9</v>
      </c>
      <c r="F954" t="s">
        <v>39</v>
      </c>
      <c r="H954">
        <v>0.5</v>
      </c>
      <c r="I954">
        <v>1</v>
      </c>
      <c r="J954">
        <v>77</v>
      </c>
      <c r="K954">
        <v>292</v>
      </c>
      <c r="L954">
        <v>5</v>
      </c>
      <c r="M954">
        <v>0</v>
      </c>
      <c r="N954" t="s">
        <v>58</v>
      </c>
      <c r="O954">
        <v>31</v>
      </c>
    </row>
    <row r="955" spans="1:15" x14ac:dyDescent="0.3">
      <c r="A955" s="2">
        <v>43558</v>
      </c>
      <c r="B955" t="s">
        <v>91</v>
      </c>
      <c r="C955">
        <v>2018</v>
      </c>
      <c r="D955" t="s">
        <v>67</v>
      </c>
      <c r="E955">
        <v>9</v>
      </c>
      <c r="F955" t="s">
        <v>39</v>
      </c>
      <c r="H955">
        <v>0.5</v>
      </c>
      <c r="I955">
        <v>1</v>
      </c>
      <c r="J955">
        <v>77</v>
      </c>
      <c r="K955">
        <v>292</v>
      </c>
      <c r="L955">
        <v>5</v>
      </c>
      <c r="M955">
        <v>0</v>
      </c>
      <c r="N955" t="s">
        <v>58</v>
      </c>
      <c r="O955">
        <v>23</v>
      </c>
    </row>
    <row r="956" spans="1:15" x14ac:dyDescent="0.3">
      <c r="A956" s="2">
        <v>43558</v>
      </c>
      <c r="B956" t="s">
        <v>91</v>
      </c>
      <c r="C956">
        <v>2018</v>
      </c>
      <c r="D956" t="s">
        <v>67</v>
      </c>
      <c r="E956">
        <v>9</v>
      </c>
      <c r="F956" t="s">
        <v>39</v>
      </c>
      <c r="H956">
        <v>0.5</v>
      </c>
      <c r="I956">
        <v>1</v>
      </c>
      <c r="J956">
        <v>77</v>
      </c>
      <c r="K956">
        <v>292</v>
      </c>
      <c r="L956">
        <v>5</v>
      </c>
      <c r="M956">
        <v>0</v>
      </c>
      <c r="N956" t="s">
        <v>58</v>
      </c>
      <c r="O956">
        <v>21</v>
      </c>
    </row>
    <row r="957" spans="1:15" x14ac:dyDescent="0.3">
      <c r="A957" s="2">
        <v>43558</v>
      </c>
      <c r="B957" t="s">
        <v>91</v>
      </c>
      <c r="C957">
        <v>2018</v>
      </c>
      <c r="D957" t="s">
        <v>67</v>
      </c>
      <c r="E957">
        <v>9</v>
      </c>
      <c r="F957" t="s">
        <v>39</v>
      </c>
      <c r="H957">
        <v>0.5</v>
      </c>
      <c r="I957">
        <v>1</v>
      </c>
      <c r="J957">
        <v>77</v>
      </c>
      <c r="K957">
        <v>292</v>
      </c>
      <c r="L957">
        <v>5</v>
      </c>
      <c r="M957">
        <v>0</v>
      </c>
      <c r="N957" t="s">
        <v>58</v>
      </c>
      <c r="O957">
        <v>35</v>
      </c>
    </row>
    <row r="958" spans="1:15" x14ac:dyDescent="0.3">
      <c r="A958" s="2">
        <v>43558</v>
      </c>
      <c r="B958" t="s">
        <v>91</v>
      </c>
      <c r="C958">
        <v>2018</v>
      </c>
      <c r="D958" t="s">
        <v>67</v>
      </c>
      <c r="E958">
        <v>9</v>
      </c>
      <c r="F958" t="s">
        <v>39</v>
      </c>
      <c r="H958">
        <v>0.5</v>
      </c>
      <c r="I958">
        <v>1</v>
      </c>
      <c r="J958">
        <v>77</v>
      </c>
      <c r="K958">
        <v>292</v>
      </c>
      <c r="L958">
        <v>5</v>
      </c>
      <c r="M958">
        <v>0</v>
      </c>
      <c r="N958" t="s">
        <v>58</v>
      </c>
      <c r="O958">
        <v>36</v>
      </c>
    </row>
    <row r="959" spans="1:15" x14ac:dyDescent="0.3">
      <c r="A959" s="2">
        <v>43558</v>
      </c>
      <c r="B959" t="s">
        <v>91</v>
      </c>
      <c r="C959">
        <v>2018</v>
      </c>
      <c r="D959" t="s">
        <v>67</v>
      </c>
      <c r="E959">
        <v>9</v>
      </c>
      <c r="F959" t="s">
        <v>39</v>
      </c>
      <c r="H959">
        <v>0.5</v>
      </c>
      <c r="I959">
        <v>1</v>
      </c>
      <c r="J959">
        <v>77</v>
      </c>
      <c r="K959">
        <v>292</v>
      </c>
      <c r="L959">
        <v>5</v>
      </c>
      <c r="M959">
        <v>0</v>
      </c>
      <c r="N959" t="s">
        <v>58</v>
      </c>
      <c r="O959">
        <v>45</v>
      </c>
    </row>
    <row r="960" spans="1:15" x14ac:dyDescent="0.3">
      <c r="A960" s="2">
        <v>43558</v>
      </c>
      <c r="B960" t="s">
        <v>91</v>
      </c>
      <c r="C960">
        <v>2018</v>
      </c>
      <c r="D960" t="s">
        <v>67</v>
      </c>
      <c r="E960">
        <v>9</v>
      </c>
      <c r="F960" t="s">
        <v>39</v>
      </c>
      <c r="H960">
        <v>0.5</v>
      </c>
      <c r="I960">
        <v>1</v>
      </c>
      <c r="J960">
        <v>77</v>
      </c>
      <c r="K960">
        <v>292</v>
      </c>
      <c r="L960">
        <v>5</v>
      </c>
      <c r="M960">
        <v>0</v>
      </c>
      <c r="N960" t="s">
        <v>58</v>
      </c>
      <c r="O960">
        <v>40</v>
      </c>
    </row>
    <row r="961" spans="1:17" x14ac:dyDescent="0.3">
      <c r="A961" s="2">
        <v>43558</v>
      </c>
      <c r="B961" t="s">
        <v>91</v>
      </c>
      <c r="C961">
        <v>2018</v>
      </c>
      <c r="D961" t="s">
        <v>67</v>
      </c>
      <c r="E961">
        <v>9</v>
      </c>
      <c r="F961" t="s">
        <v>39</v>
      </c>
      <c r="H961">
        <v>0.5</v>
      </c>
      <c r="I961">
        <v>1</v>
      </c>
      <c r="J961">
        <v>77</v>
      </c>
      <c r="K961">
        <v>292</v>
      </c>
      <c r="L961">
        <v>5</v>
      </c>
      <c r="M961">
        <v>0</v>
      </c>
      <c r="N961" t="s">
        <v>58</v>
      </c>
      <c r="O961">
        <v>32</v>
      </c>
    </row>
    <row r="962" spans="1:17" x14ac:dyDescent="0.3">
      <c r="A962" s="2">
        <v>43558</v>
      </c>
      <c r="B962" t="s">
        <v>91</v>
      </c>
      <c r="C962">
        <v>2018</v>
      </c>
      <c r="D962" t="s">
        <v>67</v>
      </c>
      <c r="E962">
        <v>9</v>
      </c>
      <c r="F962" t="s">
        <v>39</v>
      </c>
      <c r="H962">
        <v>0.5</v>
      </c>
      <c r="I962">
        <v>1</v>
      </c>
      <c r="J962">
        <v>77</v>
      </c>
      <c r="K962">
        <v>292</v>
      </c>
      <c r="L962">
        <v>5</v>
      </c>
      <c r="M962">
        <v>0</v>
      </c>
      <c r="N962" t="s">
        <v>58</v>
      </c>
      <c r="O962">
        <v>35</v>
      </c>
    </row>
    <row r="963" spans="1:17" x14ac:dyDescent="0.3">
      <c r="A963" s="2">
        <v>43558</v>
      </c>
      <c r="B963" t="s">
        <v>91</v>
      </c>
      <c r="C963">
        <v>2018</v>
      </c>
      <c r="D963" t="s">
        <v>67</v>
      </c>
      <c r="E963">
        <v>9</v>
      </c>
      <c r="F963" t="s">
        <v>39</v>
      </c>
      <c r="H963">
        <v>0.5</v>
      </c>
      <c r="I963">
        <v>1</v>
      </c>
      <c r="J963">
        <v>77</v>
      </c>
      <c r="K963">
        <v>292</v>
      </c>
      <c r="L963">
        <v>5</v>
      </c>
      <c r="M963">
        <v>0</v>
      </c>
      <c r="N963" t="s">
        <v>58</v>
      </c>
      <c r="O963">
        <v>29</v>
      </c>
    </row>
    <row r="964" spans="1:17" x14ac:dyDescent="0.3">
      <c r="A964" s="2">
        <v>43558</v>
      </c>
      <c r="B964" t="s">
        <v>91</v>
      </c>
      <c r="C964">
        <v>2018</v>
      </c>
      <c r="D964" t="s">
        <v>67</v>
      </c>
      <c r="E964">
        <v>9</v>
      </c>
      <c r="F964" t="s">
        <v>39</v>
      </c>
      <c r="H964">
        <v>0.5</v>
      </c>
      <c r="I964">
        <v>1</v>
      </c>
      <c r="J964">
        <v>77</v>
      </c>
      <c r="K964">
        <v>292</v>
      </c>
      <c r="L964">
        <v>5</v>
      </c>
      <c r="M964">
        <v>0</v>
      </c>
      <c r="N964" t="s">
        <v>58</v>
      </c>
      <c r="O964">
        <v>24</v>
      </c>
    </row>
    <row r="965" spans="1:17" x14ac:dyDescent="0.3">
      <c r="A965" s="2">
        <v>43558</v>
      </c>
      <c r="B965" t="s">
        <v>91</v>
      </c>
      <c r="C965">
        <v>2018</v>
      </c>
      <c r="D965" t="s">
        <v>67</v>
      </c>
      <c r="E965">
        <v>9</v>
      </c>
      <c r="F965" t="s">
        <v>39</v>
      </c>
      <c r="H965">
        <v>0.5</v>
      </c>
      <c r="I965">
        <v>1</v>
      </c>
      <c r="J965">
        <v>77</v>
      </c>
      <c r="K965">
        <v>292</v>
      </c>
      <c r="L965">
        <v>5</v>
      </c>
      <c r="M965">
        <v>0</v>
      </c>
      <c r="N965" t="s">
        <v>58</v>
      </c>
      <c r="O965">
        <v>34</v>
      </c>
    </row>
    <row r="966" spans="1:17" x14ac:dyDescent="0.3">
      <c r="A966" s="2">
        <v>43558</v>
      </c>
      <c r="B966" t="s">
        <v>91</v>
      </c>
      <c r="C966">
        <v>2018</v>
      </c>
      <c r="D966" t="s">
        <v>67</v>
      </c>
      <c r="E966">
        <v>10</v>
      </c>
      <c r="F966" t="s">
        <v>39</v>
      </c>
      <c r="H966">
        <v>0.5</v>
      </c>
      <c r="I966">
        <v>2</v>
      </c>
      <c r="J966">
        <v>23</v>
      </c>
      <c r="K966">
        <v>129</v>
      </c>
      <c r="L966">
        <v>2</v>
      </c>
      <c r="M966">
        <v>0</v>
      </c>
      <c r="N966" t="s">
        <v>58</v>
      </c>
      <c r="O966">
        <v>30</v>
      </c>
      <c r="P966" t="s">
        <v>92</v>
      </c>
      <c r="Q966">
        <v>2</v>
      </c>
    </row>
    <row r="967" spans="1:17" x14ac:dyDescent="0.3">
      <c r="A967" s="2">
        <v>43558</v>
      </c>
      <c r="B967" t="s">
        <v>91</v>
      </c>
      <c r="C967">
        <v>2018</v>
      </c>
      <c r="D967" t="s">
        <v>67</v>
      </c>
      <c r="E967">
        <v>10</v>
      </c>
      <c r="F967" t="s">
        <v>39</v>
      </c>
      <c r="H967">
        <v>0.5</v>
      </c>
      <c r="I967">
        <v>2</v>
      </c>
      <c r="J967">
        <v>23</v>
      </c>
      <c r="K967">
        <v>129</v>
      </c>
      <c r="L967">
        <v>2</v>
      </c>
      <c r="M967">
        <v>0</v>
      </c>
      <c r="N967" t="s">
        <v>58</v>
      </c>
      <c r="O967">
        <v>41</v>
      </c>
    </row>
    <row r="968" spans="1:17" x14ac:dyDescent="0.3">
      <c r="A968" s="2">
        <v>43558</v>
      </c>
      <c r="B968" t="s">
        <v>91</v>
      </c>
      <c r="C968">
        <v>2018</v>
      </c>
      <c r="D968" t="s">
        <v>67</v>
      </c>
      <c r="E968">
        <v>10</v>
      </c>
      <c r="F968" t="s">
        <v>39</v>
      </c>
      <c r="H968">
        <v>0.5</v>
      </c>
      <c r="I968">
        <v>2</v>
      </c>
      <c r="J968">
        <v>23</v>
      </c>
      <c r="K968">
        <v>129</v>
      </c>
      <c r="L968">
        <v>2</v>
      </c>
      <c r="M968">
        <v>0</v>
      </c>
      <c r="N968" t="s">
        <v>58</v>
      </c>
      <c r="O968">
        <v>37</v>
      </c>
    </row>
    <row r="969" spans="1:17" x14ac:dyDescent="0.3">
      <c r="A969" s="2">
        <v>43558</v>
      </c>
      <c r="B969" t="s">
        <v>91</v>
      </c>
      <c r="C969">
        <v>2018</v>
      </c>
      <c r="D969" t="s">
        <v>67</v>
      </c>
      <c r="E969">
        <v>10</v>
      </c>
      <c r="F969" t="s">
        <v>39</v>
      </c>
      <c r="H969">
        <v>0.5</v>
      </c>
      <c r="I969">
        <v>2</v>
      </c>
      <c r="J969">
        <v>23</v>
      </c>
      <c r="K969">
        <v>129</v>
      </c>
      <c r="L969">
        <v>2</v>
      </c>
      <c r="M969">
        <v>0</v>
      </c>
      <c r="N969" t="s">
        <v>58</v>
      </c>
      <c r="O969">
        <v>35</v>
      </c>
    </row>
    <row r="970" spans="1:17" x14ac:dyDescent="0.3">
      <c r="A970" s="2">
        <v>43558</v>
      </c>
      <c r="B970" t="s">
        <v>91</v>
      </c>
      <c r="C970">
        <v>2018</v>
      </c>
      <c r="D970" t="s">
        <v>67</v>
      </c>
      <c r="E970">
        <v>10</v>
      </c>
      <c r="F970" t="s">
        <v>39</v>
      </c>
      <c r="H970">
        <v>0.5</v>
      </c>
      <c r="I970">
        <v>2</v>
      </c>
      <c r="J970">
        <v>23</v>
      </c>
      <c r="K970">
        <v>129</v>
      </c>
      <c r="L970">
        <v>2</v>
      </c>
      <c r="M970">
        <v>0</v>
      </c>
      <c r="N970" t="s">
        <v>58</v>
      </c>
      <c r="O970">
        <v>23</v>
      </c>
    </row>
    <row r="971" spans="1:17" x14ac:dyDescent="0.3">
      <c r="A971" s="2">
        <v>43558</v>
      </c>
      <c r="B971" t="s">
        <v>91</v>
      </c>
      <c r="C971">
        <v>2018</v>
      </c>
      <c r="D971" t="s">
        <v>67</v>
      </c>
      <c r="E971">
        <v>10</v>
      </c>
      <c r="F971" t="s">
        <v>39</v>
      </c>
      <c r="H971">
        <v>0.5</v>
      </c>
      <c r="I971">
        <v>2</v>
      </c>
      <c r="J971">
        <v>23</v>
      </c>
      <c r="K971">
        <v>129</v>
      </c>
      <c r="L971">
        <v>2</v>
      </c>
      <c r="M971">
        <v>0</v>
      </c>
      <c r="N971" t="s">
        <v>58</v>
      </c>
      <c r="O971">
        <v>51</v>
      </c>
    </row>
    <row r="972" spans="1:17" x14ac:dyDescent="0.3">
      <c r="A972" s="2">
        <v>43558</v>
      </c>
      <c r="B972" t="s">
        <v>91</v>
      </c>
      <c r="C972">
        <v>2018</v>
      </c>
      <c r="D972" t="s">
        <v>67</v>
      </c>
      <c r="E972">
        <v>10</v>
      </c>
      <c r="F972" t="s">
        <v>39</v>
      </c>
      <c r="H972">
        <v>0.5</v>
      </c>
      <c r="I972">
        <v>2</v>
      </c>
      <c r="J972">
        <v>23</v>
      </c>
      <c r="K972">
        <v>129</v>
      </c>
      <c r="L972">
        <v>2</v>
      </c>
      <c r="M972">
        <v>0</v>
      </c>
      <c r="N972" t="s">
        <v>58</v>
      </c>
      <c r="O972">
        <v>26</v>
      </c>
    </row>
    <row r="973" spans="1:17" x14ac:dyDescent="0.3">
      <c r="A973" s="2">
        <v>43558</v>
      </c>
      <c r="B973" t="s">
        <v>91</v>
      </c>
      <c r="C973">
        <v>2018</v>
      </c>
      <c r="D973" t="s">
        <v>67</v>
      </c>
      <c r="E973">
        <v>10</v>
      </c>
      <c r="F973" t="s">
        <v>39</v>
      </c>
      <c r="H973">
        <v>0.5</v>
      </c>
      <c r="I973">
        <v>2</v>
      </c>
      <c r="J973">
        <v>23</v>
      </c>
      <c r="K973">
        <v>129</v>
      </c>
      <c r="L973">
        <v>2</v>
      </c>
      <c r="M973">
        <v>0</v>
      </c>
      <c r="N973" t="s">
        <v>58</v>
      </c>
      <c r="O973">
        <v>26</v>
      </c>
    </row>
    <row r="974" spans="1:17" x14ac:dyDescent="0.3">
      <c r="A974" s="2">
        <v>43558</v>
      </c>
      <c r="B974" t="s">
        <v>91</v>
      </c>
      <c r="C974">
        <v>2018</v>
      </c>
      <c r="D974" t="s">
        <v>67</v>
      </c>
      <c r="E974">
        <v>10</v>
      </c>
      <c r="F974" t="s">
        <v>39</v>
      </c>
      <c r="H974">
        <v>0.5</v>
      </c>
      <c r="I974">
        <v>2</v>
      </c>
      <c r="J974">
        <v>23</v>
      </c>
      <c r="K974">
        <v>129</v>
      </c>
      <c r="L974">
        <v>2</v>
      </c>
      <c r="M974">
        <v>0</v>
      </c>
      <c r="N974" t="s">
        <v>58</v>
      </c>
      <c r="O974">
        <v>28</v>
      </c>
    </row>
    <row r="975" spans="1:17" x14ac:dyDescent="0.3">
      <c r="A975" s="2">
        <v>43558</v>
      </c>
      <c r="B975" t="s">
        <v>91</v>
      </c>
      <c r="C975">
        <v>2018</v>
      </c>
      <c r="D975" t="s">
        <v>67</v>
      </c>
      <c r="E975">
        <v>10</v>
      </c>
      <c r="F975" t="s">
        <v>39</v>
      </c>
      <c r="H975">
        <v>0.5</v>
      </c>
      <c r="I975">
        <v>2</v>
      </c>
      <c r="J975">
        <v>23</v>
      </c>
      <c r="K975">
        <v>129</v>
      </c>
      <c r="L975">
        <v>2</v>
      </c>
      <c r="M975">
        <v>0</v>
      </c>
      <c r="N975" t="s">
        <v>58</v>
      </c>
      <c r="O975">
        <v>20</v>
      </c>
    </row>
    <row r="976" spans="1:17" x14ac:dyDescent="0.3">
      <c r="A976" s="2">
        <v>43558</v>
      </c>
      <c r="B976" t="s">
        <v>91</v>
      </c>
      <c r="C976">
        <v>2018</v>
      </c>
      <c r="D976" t="s">
        <v>67</v>
      </c>
      <c r="E976">
        <v>10</v>
      </c>
      <c r="F976" t="s">
        <v>39</v>
      </c>
      <c r="H976">
        <v>0.5</v>
      </c>
      <c r="I976">
        <v>2</v>
      </c>
      <c r="J976">
        <v>23</v>
      </c>
      <c r="K976">
        <v>129</v>
      </c>
      <c r="L976">
        <v>2</v>
      </c>
      <c r="M976">
        <v>0</v>
      </c>
      <c r="N976" t="s">
        <v>58</v>
      </c>
      <c r="O976">
        <v>36</v>
      </c>
    </row>
    <row r="977" spans="1:17" x14ac:dyDescent="0.3">
      <c r="A977" s="2">
        <v>43558</v>
      </c>
      <c r="B977" t="s">
        <v>91</v>
      </c>
      <c r="C977">
        <v>2018</v>
      </c>
      <c r="D977" t="s">
        <v>67</v>
      </c>
      <c r="E977">
        <v>10</v>
      </c>
      <c r="F977" t="s">
        <v>39</v>
      </c>
      <c r="H977">
        <v>0.5</v>
      </c>
      <c r="I977">
        <v>2</v>
      </c>
      <c r="J977">
        <v>23</v>
      </c>
      <c r="K977">
        <v>129</v>
      </c>
      <c r="L977">
        <v>2</v>
      </c>
      <c r="M977">
        <v>0</v>
      </c>
      <c r="N977" t="s">
        <v>58</v>
      </c>
      <c r="O977">
        <v>26</v>
      </c>
    </row>
    <row r="978" spans="1:17" x14ac:dyDescent="0.3">
      <c r="A978" s="2">
        <v>43558</v>
      </c>
      <c r="B978" t="s">
        <v>91</v>
      </c>
      <c r="C978">
        <v>2018</v>
      </c>
      <c r="D978" t="s">
        <v>67</v>
      </c>
      <c r="E978">
        <v>10</v>
      </c>
      <c r="F978" t="s">
        <v>39</v>
      </c>
      <c r="H978">
        <v>0.5</v>
      </c>
      <c r="I978">
        <v>2</v>
      </c>
      <c r="J978">
        <v>23</v>
      </c>
      <c r="K978">
        <v>129</v>
      </c>
      <c r="L978">
        <v>2</v>
      </c>
      <c r="M978">
        <v>0</v>
      </c>
      <c r="N978" t="s">
        <v>58</v>
      </c>
      <c r="O978">
        <v>31</v>
      </c>
    </row>
    <row r="979" spans="1:17" x14ac:dyDescent="0.3">
      <c r="A979" s="2">
        <v>43558</v>
      </c>
      <c r="B979" t="s">
        <v>91</v>
      </c>
      <c r="C979">
        <v>2018</v>
      </c>
      <c r="D979" t="s">
        <v>67</v>
      </c>
      <c r="E979">
        <v>10</v>
      </c>
      <c r="F979" t="s">
        <v>39</v>
      </c>
      <c r="H979">
        <v>0.5</v>
      </c>
      <c r="I979">
        <v>2</v>
      </c>
      <c r="J979">
        <v>23</v>
      </c>
      <c r="K979">
        <v>129</v>
      </c>
      <c r="L979">
        <v>2</v>
      </c>
      <c r="M979">
        <v>0</v>
      </c>
      <c r="N979" t="s">
        <v>58</v>
      </c>
      <c r="O979">
        <v>28</v>
      </c>
    </row>
    <row r="980" spans="1:17" x14ac:dyDescent="0.3">
      <c r="A980" s="2">
        <v>43558</v>
      </c>
      <c r="B980" t="s">
        <v>91</v>
      </c>
      <c r="C980">
        <v>2018</v>
      </c>
      <c r="D980" t="s">
        <v>67</v>
      </c>
      <c r="E980">
        <v>10</v>
      </c>
      <c r="F980" t="s">
        <v>39</v>
      </c>
      <c r="H980">
        <v>0.5</v>
      </c>
      <c r="I980">
        <v>2</v>
      </c>
      <c r="J980">
        <v>23</v>
      </c>
      <c r="K980">
        <v>129</v>
      </c>
      <c r="L980">
        <v>2</v>
      </c>
      <c r="M980">
        <v>0</v>
      </c>
      <c r="N980" t="s">
        <v>58</v>
      </c>
      <c r="O980">
        <v>37</v>
      </c>
    </row>
    <row r="981" spans="1:17" x14ac:dyDescent="0.3">
      <c r="A981" s="2">
        <v>43558</v>
      </c>
      <c r="B981" t="s">
        <v>91</v>
      </c>
      <c r="C981">
        <v>2018</v>
      </c>
      <c r="D981" t="s">
        <v>67</v>
      </c>
      <c r="E981">
        <v>10</v>
      </c>
      <c r="F981" t="s">
        <v>39</v>
      </c>
      <c r="H981">
        <v>0.5</v>
      </c>
      <c r="I981">
        <v>2</v>
      </c>
      <c r="J981">
        <v>23</v>
      </c>
      <c r="K981">
        <v>129</v>
      </c>
      <c r="L981">
        <v>2</v>
      </c>
      <c r="M981">
        <v>0</v>
      </c>
      <c r="N981" t="s">
        <v>58</v>
      </c>
      <c r="O981">
        <v>16</v>
      </c>
    </row>
    <row r="982" spans="1:17" x14ac:dyDescent="0.3">
      <c r="A982" s="2">
        <v>43558</v>
      </c>
      <c r="B982" t="s">
        <v>91</v>
      </c>
      <c r="C982">
        <v>2018</v>
      </c>
      <c r="D982" t="s">
        <v>67</v>
      </c>
      <c r="E982">
        <v>10</v>
      </c>
      <c r="F982" t="s">
        <v>39</v>
      </c>
      <c r="H982">
        <v>0.5</v>
      </c>
      <c r="I982">
        <v>2</v>
      </c>
      <c r="J982">
        <v>23</v>
      </c>
      <c r="K982">
        <v>129</v>
      </c>
      <c r="L982">
        <v>2</v>
      </c>
      <c r="M982">
        <v>0</v>
      </c>
      <c r="N982" t="s">
        <v>58</v>
      </c>
      <c r="O982">
        <v>20</v>
      </c>
    </row>
    <row r="983" spans="1:17" x14ac:dyDescent="0.3">
      <c r="A983" s="2">
        <v>43558</v>
      </c>
      <c r="B983" t="s">
        <v>91</v>
      </c>
      <c r="C983">
        <v>2018</v>
      </c>
      <c r="D983" t="s">
        <v>67</v>
      </c>
      <c r="E983">
        <v>10</v>
      </c>
      <c r="F983" t="s">
        <v>39</v>
      </c>
      <c r="H983">
        <v>0.5</v>
      </c>
      <c r="I983">
        <v>2</v>
      </c>
      <c r="J983">
        <v>23</v>
      </c>
      <c r="K983">
        <v>129</v>
      </c>
      <c r="L983">
        <v>2</v>
      </c>
      <c r="M983">
        <v>0</v>
      </c>
      <c r="N983" t="s">
        <v>58</v>
      </c>
      <c r="O983">
        <v>32</v>
      </c>
    </row>
    <row r="984" spans="1:17" x14ac:dyDescent="0.3">
      <c r="A984" s="2">
        <v>43558</v>
      </c>
      <c r="B984" t="s">
        <v>91</v>
      </c>
      <c r="C984">
        <v>2018</v>
      </c>
      <c r="D984" t="s">
        <v>67</v>
      </c>
      <c r="E984">
        <v>10</v>
      </c>
      <c r="F984" t="s">
        <v>39</v>
      </c>
      <c r="H984">
        <v>0.5</v>
      </c>
      <c r="I984">
        <v>2</v>
      </c>
      <c r="J984">
        <v>23</v>
      </c>
      <c r="K984">
        <v>129</v>
      </c>
      <c r="L984">
        <v>2</v>
      </c>
      <c r="M984">
        <v>0</v>
      </c>
      <c r="N984" t="s">
        <v>58</v>
      </c>
      <c r="O984">
        <v>21</v>
      </c>
    </row>
    <row r="985" spans="1:17" x14ac:dyDescent="0.3">
      <c r="A985" s="2">
        <v>43558</v>
      </c>
      <c r="B985" t="s">
        <v>91</v>
      </c>
      <c r="C985">
        <v>2018</v>
      </c>
      <c r="D985" t="s">
        <v>67</v>
      </c>
      <c r="E985">
        <v>10</v>
      </c>
      <c r="F985" t="s">
        <v>39</v>
      </c>
      <c r="H985">
        <v>0.5</v>
      </c>
      <c r="I985">
        <v>2</v>
      </c>
      <c r="J985">
        <v>23</v>
      </c>
      <c r="K985">
        <v>129</v>
      </c>
      <c r="L985">
        <v>2</v>
      </c>
      <c r="M985">
        <v>0</v>
      </c>
      <c r="N985" t="s">
        <v>58</v>
      </c>
      <c r="O985">
        <v>36</v>
      </c>
    </row>
    <row r="986" spans="1:17" x14ac:dyDescent="0.3">
      <c r="A986" s="2">
        <v>43558</v>
      </c>
      <c r="B986" t="s">
        <v>91</v>
      </c>
      <c r="C986">
        <v>2018</v>
      </c>
      <c r="D986" t="s">
        <v>67</v>
      </c>
      <c r="E986">
        <v>10</v>
      </c>
      <c r="F986" t="s">
        <v>39</v>
      </c>
      <c r="H986">
        <v>0.5</v>
      </c>
      <c r="I986">
        <v>2</v>
      </c>
      <c r="J986">
        <v>23</v>
      </c>
      <c r="K986">
        <v>129</v>
      </c>
      <c r="L986">
        <v>2</v>
      </c>
      <c r="M986">
        <v>0</v>
      </c>
      <c r="N986" t="s">
        <v>58</v>
      </c>
      <c r="O986">
        <v>17</v>
      </c>
    </row>
    <row r="987" spans="1:17" x14ac:dyDescent="0.3">
      <c r="A987" s="2">
        <v>43558</v>
      </c>
      <c r="B987" t="s">
        <v>91</v>
      </c>
      <c r="C987">
        <v>2018</v>
      </c>
      <c r="D987" t="s">
        <v>67</v>
      </c>
      <c r="E987">
        <v>10</v>
      </c>
      <c r="F987" t="s">
        <v>39</v>
      </c>
      <c r="H987">
        <v>0.5</v>
      </c>
      <c r="I987">
        <v>2</v>
      </c>
      <c r="J987">
        <v>23</v>
      </c>
      <c r="K987">
        <v>129</v>
      </c>
      <c r="L987">
        <v>2</v>
      </c>
      <c r="M987">
        <v>0</v>
      </c>
      <c r="N987" t="s">
        <v>58</v>
      </c>
      <c r="O987">
        <v>20</v>
      </c>
    </row>
    <row r="988" spans="1:17" x14ac:dyDescent="0.3">
      <c r="A988" s="2">
        <v>43558</v>
      </c>
      <c r="B988" t="s">
        <v>91</v>
      </c>
      <c r="C988">
        <v>2018</v>
      </c>
      <c r="D988" t="s">
        <v>67</v>
      </c>
      <c r="E988">
        <v>10</v>
      </c>
      <c r="F988" t="s">
        <v>39</v>
      </c>
      <c r="H988">
        <v>0.5</v>
      </c>
      <c r="I988">
        <v>2</v>
      </c>
      <c r="J988">
        <v>23</v>
      </c>
      <c r="K988">
        <v>129</v>
      </c>
      <c r="L988">
        <v>2</v>
      </c>
      <c r="M988">
        <v>0</v>
      </c>
      <c r="N988" t="s">
        <v>58</v>
      </c>
      <c r="O988">
        <v>22</v>
      </c>
    </row>
    <row r="989" spans="1:17" x14ac:dyDescent="0.3">
      <c r="A989" s="2">
        <v>43558</v>
      </c>
      <c r="B989" t="s">
        <v>91</v>
      </c>
      <c r="C989">
        <v>2018</v>
      </c>
      <c r="D989" t="s">
        <v>67</v>
      </c>
      <c r="E989">
        <v>10</v>
      </c>
      <c r="F989" t="s">
        <v>39</v>
      </c>
      <c r="H989">
        <v>0.5</v>
      </c>
      <c r="I989">
        <v>2</v>
      </c>
      <c r="J989">
        <v>23</v>
      </c>
      <c r="K989">
        <v>129</v>
      </c>
      <c r="L989">
        <v>2</v>
      </c>
      <c r="M989">
        <v>0</v>
      </c>
      <c r="N989" t="s">
        <v>58</v>
      </c>
      <c r="O989">
        <v>29</v>
      </c>
    </row>
    <row r="990" spans="1:17" x14ac:dyDescent="0.3">
      <c r="A990" s="2">
        <v>43558</v>
      </c>
      <c r="B990" t="s">
        <v>91</v>
      </c>
      <c r="C990">
        <v>2018</v>
      </c>
      <c r="D990" t="s">
        <v>67</v>
      </c>
      <c r="E990">
        <v>10</v>
      </c>
      <c r="F990" t="s">
        <v>39</v>
      </c>
      <c r="H990">
        <v>0.5</v>
      </c>
      <c r="I990">
        <v>2</v>
      </c>
      <c r="J990">
        <v>23</v>
      </c>
      <c r="K990">
        <v>129</v>
      </c>
      <c r="L990">
        <v>2</v>
      </c>
      <c r="M990">
        <v>0</v>
      </c>
      <c r="N990" t="s">
        <v>58</v>
      </c>
      <c r="O990">
        <v>24</v>
      </c>
    </row>
    <row r="991" spans="1:17" x14ac:dyDescent="0.3">
      <c r="A991" s="2">
        <v>43560</v>
      </c>
      <c r="B991" t="s">
        <v>93</v>
      </c>
      <c r="C991">
        <v>2018</v>
      </c>
      <c r="D991" t="s">
        <v>67</v>
      </c>
      <c r="E991">
        <v>1</v>
      </c>
      <c r="F991" t="s">
        <v>39</v>
      </c>
      <c r="H991">
        <v>0.5</v>
      </c>
      <c r="I991">
        <v>2</v>
      </c>
      <c r="J991">
        <v>80</v>
      </c>
      <c r="K991">
        <v>174</v>
      </c>
      <c r="L991">
        <v>14</v>
      </c>
      <c r="M991">
        <v>0</v>
      </c>
      <c r="N991" t="s">
        <v>83</v>
      </c>
      <c r="O991">
        <v>27</v>
      </c>
      <c r="P991">
        <v>4680</v>
      </c>
      <c r="Q991">
        <v>1</v>
      </c>
    </row>
    <row r="992" spans="1:17" x14ac:dyDescent="0.3">
      <c r="A992" s="2">
        <v>43560</v>
      </c>
      <c r="B992" t="s">
        <v>93</v>
      </c>
      <c r="C992">
        <v>2018</v>
      </c>
      <c r="D992" t="s">
        <v>67</v>
      </c>
      <c r="E992">
        <v>1</v>
      </c>
      <c r="F992" t="s">
        <v>39</v>
      </c>
      <c r="H992">
        <v>0.5</v>
      </c>
      <c r="I992">
        <v>2</v>
      </c>
      <c r="J992">
        <v>80</v>
      </c>
      <c r="K992">
        <v>174</v>
      </c>
      <c r="L992">
        <v>14</v>
      </c>
      <c r="M992">
        <v>0</v>
      </c>
      <c r="N992" t="s">
        <v>83</v>
      </c>
      <c r="O992">
        <v>35</v>
      </c>
    </row>
    <row r="993" spans="1:15" x14ac:dyDescent="0.3">
      <c r="A993" s="2">
        <v>43560</v>
      </c>
      <c r="B993" t="s">
        <v>93</v>
      </c>
      <c r="C993">
        <v>2018</v>
      </c>
      <c r="D993" t="s">
        <v>67</v>
      </c>
      <c r="E993">
        <v>1</v>
      </c>
      <c r="F993" t="s">
        <v>39</v>
      </c>
      <c r="H993">
        <v>0.5</v>
      </c>
      <c r="I993">
        <v>2</v>
      </c>
      <c r="J993">
        <v>80</v>
      </c>
      <c r="K993">
        <v>174</v>
      </c>
      <c r="L993">
        <v>14</v>
      </c>
      <c r="M993">
        <v>0</v>
      </c>
      <c r="N993" t="s">
        <v>83</v>
      </c>
      <c r="O993">
        <v>44</v>
      </c>
    </row>
    <row r="994" spans="1:15" x14ac:dyDescent="0.3">
      <c r="A994" s="2">
        <v>43560</v>
      </c>
      <c r="B994" t="s">
        <v>93</v>
      </c>
      <c r="C994">
        <v>2018</v>
      </c>
      <c r="D994" t="s">
        <v>67</v>
      </c>
      <c r="E994">
        <v>1</v>
      </c>
      <c r="F994" t="s">
        <v>39</v>
      </c>
      <c r="H994">
        <v>0.5</v>
      </c>
      <c r="I994">
        <v>2</v>
      </c>
      <c r="J994">
        <v>80</v>
      </c>
      <c r="K994">
        <v>174</v>
      </c>
      <c r="L994">
        <v>14</v>
      </c>
      <c r="M994">
        <v>0</v>
      </c>
      <c r="N994" t="s">
        <v>83</v>
      </c>
      <c r="O994">
        <v>40</v>
      </c>
    </row>
    <row r="995" spans="1:15" x14ac:dyDescent="0.3">
      <c r="A995" s="2">
        <v>43560</v>
      </c>
      <c r="B995" t="s">
        <v>93</v>
      </c>
      <c r="C995">
        <v>2018</v>
      </c>
      <c r="D995" t="s">
        <v>67</v>
      </c>
      <c r="E995">
        <v>1</v>
      </c>
      <c r="F995" t="s">
        <v>39</v>
      </c>
      <c r="H995">
        <v>0.5</v>
      </c>
      <c r="I995">
        <v>2</v>
      </c>
      <c r="J995">
        <v>80</v>
      </c>
      <c r="K995">
        <v>174</v>
      </c>
      <c r="L995">
        <v>14</v>
      </c>
      <c r="M995">
        <v>0</v>
      </c>
      <c r="N995" t="s">
        <v>83</v>
      </c>
      <c r="O995">
        <v>31</v>
      </c>
    </row>
    <row r="996" spans="1:15" x14ac:dyDescent="0.3">
      <c r="A996" s="2">
        <v>43560</v>
      </c>
      <c r="B996" t="s">
        <v>93</v>
      </c>
      <c r="C996">
        <v>2018</v>
      </c>
      <c r="D996" t="s">
        <v>67</v>
      </c>
      <c r="E996">
        <v>1</v>
      </c>
      <c r="F996" t="s">
        <v>39</v>
      </c>
      <c r="H996">
        <v>0.5</v>
      </c>
      <c r="I996">
        <v>2</v>
      </c>
      <c r="J996">
        <v>80</v>
      </c>
      <c r="K996">
        <v>174</v>
      </c>
      <c r="L996">
        <v>14</v>
      </c>
      <c r="M996">
        <v>0</v>
      </c>
      <c r="N996" t="s">
        <v>83</v>
      </c>
      <c r="O996">
        <v>36</v>
      </c>
    </row>
    <row r="997" spans="1:15" x14ac:dyDescent="0.3">
      <c r="A997" s="2">
        <v>43560</v>
      </c>
      <c r="B997" t="s">
        <v>93</v>
      </c>
      <c r="C997">
        <v>2018</v>
      </c>
      <c r="D997" t="s">
        <v>67</v>
      </c>
      <c r="E997">
        <v>1</v>
      </c>
      <c r="F997" t="s">
        <v>39</v>
      </c>
      <c r="H997">
        <v>0.5</v>
      </c>
      <c r="I997">
        <v>2</v>
      </c>
      <c r="J997">
        <v>80</v>
      </c>
      <c r="K997">
        <v>174</v>
      </c>
      <c r="L997">
        <v>14</v>
      </c>
      <c r="M997">
        <v>0</v>
      </c>
      <c r="N997" t="s">
        <v>83</v>
      </c>
      <c r="O997">
        <v>25</v>
      </c>
    </row>
    <row r="998" spans="1:15" x14ac:dyDescent="0.3">
      <c r="A998" s="2">
        <v>43560</v>
      </c>
      <c r="B998" t="s">
        <v>93</v>
      </c>
      <c r="C998">
        <v>2018</v>
      </c>
      <c r="D998" t="s">
        <v>67</v>
      </c>
      <c r="E998">
        <v>1</v>
      </c>
      <c r="F998" t="s">
        <v>39</v>
      </c>
      <c r="H998">
        <v>0.5</v>
      </c>
      <c r="I998">
        <v>2</v>
      </c>
      <c r="J998">
        <v>80</v>
      </c>
      <c r="K998">
        <v>174</v>
      </c>
      <c r="L998">
        <v>14</v>
      </c>
      <c r="M998">
        <v>0</v>
      </c>
      <c r="N998" t="s">
        <v>83</v>
      </c>
      <c r="O998">
        <v>34</v>
      </c>
    </row>
    <row r="999" spans="1:15" x14ac:dyDescent="0.3">
      <c r="A999" s="2">
        <v>43560</v>
      </c>
      <c r="B999" t="s">
        <v>93</v>
      </c>
      <c r="C999">
        <v>2018</v>
      </c>
      <c r="D999" t="s">
        <v>67</v>
      </c>
      <c r="E999">
        <v>1</v>
      </c>
      <c r="F999" t="s">
        <v>39</v>
      </c>
      <c r="H999">
        <v>0.5</v>
      </c>
      <c r="I999">
        <v>2</v>
      </c>
      <c r="J999">
        <v>80</v>
      </c>
      <c r="K999">
        <v>174</v>
      </c>
      <c r="L999">
        <v>14</v>
      </c>
      <c r="M999">
        <v>0</v>
      </c>
      <c r="N999" t="s">
        <v>83</v>
      </c>
      <c r="O999">
        <v>32</v>
      </c>
    </row>
    <row r="1000" spans="1:15" x14ac:dyDescent="0.3">
      <c r="A1000" s="2">
        <v>43560</v>
      </c>
      <c r="B1000" t="s">
        <v>93</v>
      </c>
      <c r="C1000">
        <v>2018</v>
      </c>
      <c r="D1000" t="s">
        <v>67</v>
      </c>
      <c r="E1000">
        <v>1</v>
      </c>
      <c r="F1000" t="s">
        <v>39</v>
      </c>
      <c r="H1000">
        <v>0.5</v>
      </c>
      <c r="I1000">
        <v>2</v>
      </c>
      <c r="J1000">
        <v>80</v>
      </c>
      <c r="K1000">
        <v>174</v>
      </c>
      <c r="L1000">
        <v>14</v>
      </c>
      <c r="M1000">
        <v>0</v>
      </c>
      <c r="N1000" t="s">
        <v>83</v>
      </c>
      <c r="O1000">
        <v>35</v>
      </c>
    </row>
    <row r="1001" spans="1:15" x14ac:dyDescent="0.3">
      <c r="A1001" s="2">
        <v>43560</v>
      </c>
      <c r="B1001" t="s">
        <v>93</v>
      </c>
      <c r="C1001">
        <v>2018</v>
      </c>
      <c r="D1001" t="s">
        <v>67</v>
      </c>
      <c r="E1001">
        <v>1</v>
      </c>
      <c r="F1001" t="s">
        <v>39</v>
      </c>
      <c r="H1001">
        <v>0.5</v>
      </c>
      <c r="I1001">
        <v>2</v>
      </c>
      <c r="J1001">
        <v>80</v>
      </c>
      <c r="K1001">
        <v>174</v>
      </c>
      <c r="L1001">
        <v>14</v>
      </c>
      <c r="M1001">
        <v>0</v>
      </c>
      <c r="N1001" t="s">
        <v>83</v>
      </c>
      <c r="O1001">
        <v>32</v>
      </c>
    </row>
    <row r="1002" spans="1:15" x14ac:dyDescent="0.3">
      <c r="A1002" s="2">
        <v>43560</v>
      </c>
      <c r="B1002" t="s">
        <v>93</v>
      </c>
      <c r="C1002">
        <v>2018</v>
      </c>
      <c r="D1002" t="s">
        <v>67</v>
      </c>
      <c r="E1002">
        <v>1</v>
      </c>
      <c r="F1002" t="s">
        <v>39</v>
      </c>
      <c r="H1002">
        <v>0.5</v>
      </c>
      <c r="I1002">
        <v>2</v>
      </c>
      <c r="J1002">
        <v>80</v>
      </c>
      <c r="K1002">
        <v>174</v>
      </c>
      <c r="L1002">
        <v>14</v>
      </c>
      <c r="M1002">
        <v>0</v>
      </c>
      <c r="N1002" t="s">
        <v>83</v>
      </c>
      <c r="O1002">
        <v>32</v>
      </c>
    </row>
    <row r="1003" spans="1:15" x14ac:dyDescent="0.3">
      <c r="A1003" s="2">
        <v>43560</v>
      </c>
      <c r="B1003" t="s">
        <v>93</v>
      </c>
      <c r="C1003">
        <v>2018</v>
      </c>
      <c r="D1003" t="s">
        <v>67</v>
      </c>
      <c r="E1003">
        <v>1</v>
      </c>
      <c r="F1003" t="s">
        <v>39</v>
      </c>
      <c r="H1003">
        <v>0.5</v>
      </c>
      <c r="I1003">
        <v>2</v>
      </c>
      <c r="J1003">
        <v>80</v>
      </c>
      <c r="K1003">
        <v>174</v>
      </c>
      <c r="L1003">
        <v>14</v>
      </c>
      <c r="M1003">
        <v>0</v>
      </c>
      <c r="N1003" t="s">
        <v>83</v>
      </c>
      <c r="O1003">
        <v>30</v>
      </c>
    </row>
    <row r="1004" spans="1:15" x14ac:dyDescent="0.3">
      <c r="A1004" s="2">
        <v>43560</v>
      </c>
      <c r="B1004" t="s">
        <v>93</v>
      </c>
      <c r="C1004">
        <v>2018</v>
      </c>
      <c r="D1004" t="s">
        <v>67</v>
      </c>
      <c r="E1004">
        <v>1</v>
      </c>
      <c r="F1004" t="s">
        <v>39</v>
      </c>
      <c r="H1004">
        <v>0.5</v>
      </c>
      <c r="I1004">
        <v>2</v>
      </c>
      <c r="J1004">
        <v>80</v>
      </c>
      <c r="K1004">
        <v>174</v>
      </c>
      <c r="L1004">
        <v>14</v>
      </c>
      <c r="M1004">
        <v>0</v>
      </c>
      <c r="N1004" t="s">
        <v>83</v>
      </c>
      <c r="O1004">
        <v>38</v>
      </c>
    </row>
    <row r="1005" spans="1:15" x14ac:dyDescent="0.3">
      <c r="A1005" s="2">
        <v>43560</v>
      </c>
      <c r="B1005" t="s">
        <v>93</v>
      </c>
      <c r="C1005">
        <v>2018</v>
      </c>
      <c r="D1005" t="s">
        <v>67</v>
      </c>
      <c r="E1005">
        <v>1</v>
      </c>
      <c r="F1005" t="s">
        <v>39</v>
      </c>
      <c r="H1005">
        <v>0.5</v>
      </c>
      <c r="I1005">
        <v>2</v>
      </c>
      <c r="J1005">
        <v>80</v>
      </c>
      <c r="K1005">
        <v>174</v>
      </c>
      <c r="L1005">
        <v>14</v>
      </c>
      <c r="M1005">
        <v>0</v>
      </c>
      <c r="N1005" t="s">
        <v>83</v>
      </c>
      <c r="O1005">
        <v>24</v>
      </c>
    </row>
    <row r="1006" spans="1:15" x14ac:dyDescent="0.3">
      <c r="A1006" s="2">
        <v>43560</v>
      </c>
      <c r="B1006" t="s">
        <v>93</v>
      </c>
      <c r="C1006">
        <v>2018</v>
      </c>
      <c r="D1006" t="s">
        <v>67</v>
      </c>
      <c r="E1006">
        <v>1</v>
      </c>
      <c r="F1006" t="s">
        <v>39</v>
      </c>
      <c r="H1006">
        <v>0.5</v>
      </c>
      <c r="I1006">
        <v>2</v>
      </c>
      <c r="J1006">
        <v>80</v>
      </c>
      <c r="K1006">
        <v>174</v>
      </c>
      <c r="L1006">
        <v>14</v>
      </c>
      <c r="M1006">
        <v>0</v>
      </c>
      <c r="N1006" t="s">
        <v>83</v>
      </c>
      <c r="O1006">
        <v>27</v>
      </c>
    </row>
    <row r="1007" spans="1:15" x14ac:dyDescent="0.3">
      <c r="A1007" s="2">
        <v>43560</v>
      </c>
      <c r="B1007" t="s">
        <v>93</v>
      </c>
      <c r="C1007">
        <v>2018</v>
      </c>
      <c r="D1007" t="s">
        <v>67</v>
      </c>
      <c r="E1007">
        <v>1</v>
      </c>
      <c r="F1007" t="s">
        <v>39</v>
      </c>
      <c r="H1007">
        <v>0.5</v>
      </c>
      <c r="I1007">
        <v>2</v>
      </c>
      <c r="J1007">
        <v>80</v>
      </c>
      <c r="K1007">
        <v>174</v>
      </c>
      <c r="L1007">
        <v>14</v>
      </c>
      <c r="M1007">
        <v>0</v>
      </c>
      <c r="N1007" t="s">
        <v>83</v>
      </c>
      <c r="O1007">
        <v>25</v>
      </c>
    </row>
    <row r="1008" spans="1:15" x14ac:dyDescent="0.3">
      <c r="A1008" s="2">
        <v>43560</v>
      </c>
      <c r="B1008" t="s">
        <v>93</v>
      </c>
      <c r="C1008">
        <v>2018</v>
      </c>
      <c r="D1008" t="s">
        <v>67</v>
      </c>
      <c r="E1008">
        <v>1</v>
      </c>
      <c r="F1008" t="s">
        <v>39</v>
      </c>
      <c r="H1008">
        <v>0.5</v>
      </c>
      <c r="I1008">
        <v>2</v>
      </c>
      <c r="J1008">
        <v>80</v>
      </c>
      <c r="K1008">
        <v>174</v>
      </c>
      <c r="L1008">
        <v>14</v>
      </c>
      <c r="M1008">
        <v>0</v>
      </c>
      <c r="N1008" t="s">
        <v>83</v>
      </c>
      <c r="O1008">
        <v>28</v>
      </c>
    </row>
    <row r="1009" spans="1:17" x14ac:dyDescent="0.3">
      <c r="A1009" s="2">
        <v>43560</v>
      </c>
      <c r="B1009" t="s">
        <v>93</v>
      </c>
      <c r="C1009">
        <v>2018</v>
      </c>
      <c r="D1009" t="s">
        <v>67</v>
      </c>
      <c r="E1009">
        <v>1</v>
      </c>
      <c r="F1009" t="s">
        <v>39</v>
      </c>
      <c r="H1009">
        <v>0.5</v>
      </c>
      <c r="I1009">
        <v>2</v>
      </c>
      <c r="J1009">
        <v>80</v>
      </c>
      <c r="K1009">
        <v>174</v>
      </c>
      <c r="L1009">
        <v>14</v>
      </c>
      <c r="M1009">
        <v>0</v>
      </c>
      <c r="N1009" t="s">
        <v>83</v>
      </c>
      <c r="O1009">
        <v>19</v>
      </c>
    </row>
    <row r="1010" spans="1:17" x14ac:dyDescent="0.3">
      <c r="A1010" s="2">
        <v>43560</v>
      </c>
      <c r="B1010" t="s">
        <v>93</v>
      </c>
      <c r="C1010">
        <v>2018</v>
      </c>
      <c r="D1010" t="s">
        <v>67</v>
      </c>
      <c r="E1010">
        <v>1</v>
      </c>
      <c r="F1010" t="s">
        <v>39</v>
      </c>
      <c r="H1010">
        <v>0.5</v>
      </c>
      <c r="I1010">
        <v>2</v>
      </c>
      <c r="J1010">
        <v>80</v>
      </c>
      <c r="K1010">
        <v>174</v>
      </c>
      <c r="L1010">
        <v>14</v>
      </c>
      <c r="M1010">
        <v>0</v>
      </c>
      <c r="N1010" t="s">
        <v>83</v>
      </c>
      <c r="O1010">
        <v>28</v>
      </c>
    </row>
    <row r="1011" spans="1:17" x14ac:dyDescent="0.3">
      <c r="A1011" s="2">
        <v>43560</v>
      </c>
      <c r="B1011" t="s">
        <v>93</v>
      </c>
      <c r="C1011">
        <v>2018</v>
      </c>
      <c r="D1011" t="s">
        <v>67</v>
      </c>
      <c r="E1011">
        <v>1</v>
      </c>
      <c r="F1011" t="s">
        <v>39</v>
      </c>
      <c r="H1011">
        <v>0.5</v>
      </c>
      <c r="I1011">
        <v>2</v>
      </c>
      <c r="J1011">
        <v>80</v>
      </c>
      <c r="K1011">
        <v>174</v>
      </c>
      <c r="L1011">
        <v>14</v>
      </c>
      <c r="M1011">
        <v>0</v>
      </c>
      <c r="N1011" t="s">
        <v>83</v>
      </c>
      <c r="O1011">
        <v>26</v>
      </c>
    </row>
    <row r="1012" spans="1:17" x14ac:dyDescent="0.3">
      <c r="A1012" s="2">
        <v>43560</v>
      </c>
      <c r="B1012" t="s">
        <v>93</v>
      </c>
      <c r="C1012">
        <v>2018</v>
      </c>
      <c r="D1012" t="s">
        <v>67</v>
      </c>
      <c r="E1012">
        <v>1</v>
      </c>
      <c r="F1012" t="s">
        <v>39</v>
      </c>
      <c r="H1012">
        <v>0.5</v>
      </c>
      <c r="I1012">
        <v>2</v>
      </c>
      <c r="J1012">
        <v>80</v>
      </c>
      <c r="K1012">
        <v>174</v>
      </c>
      <c r="L1012">
        <v>14</v>
      </c>
      <c r="M1012">
        <v>0</v>
      </c>
      <c r="N1012" t="s">
        <v>83</v>
      </c>
      <c r="O1012">
        <v>35</v>
      </c>
    </row>
    <row r="1013" spans="1:17" x14ac:dyDescent="0.3">
      <c r="A1013" s="2">
        <v>43560</v>
      </c>
      <c r="B1013" t="s">
        <v>93</v>
      </c>
      <c r="C1013">
        <v>2018</v>
      </c>
      <c r="D1013" t="s">
        <v>67</v>
      </c>
      <c r="E1013">
        <v>1</v>
      </c>
      <c r="F1013" t="s">
        <v>39</v>
      </c>
      <c r="H1013">
        <v>0.5</v>
      </c>
      <c r="I1013">
        <v>2</v>
      </c>
      <c r="J1013">
        <v>80</v>
      </c>
      <c r="K1013">
        <v>174</v>
      </c>
      <c r="L1013">
        <v>14</v>
      </c>
      <c r="M1013">
        <v>0</v>
      </c>
      <c r="N1013" t="s">
        <v>83</v>
      </c>
      <c r="O1013">
        <v>32</v>
      </c>
    </row>
    <row r="1014" spans="1:17" x14ac:dyDescent="0.3">
      <c r="A1014" s="2">
        <v>43560</v>
      </c>
      <c r="B1014" t="s">
        <v>93</v>
      </c>
      <c r="C1014">
        <v>2018</v>
      </c>
      <c r="D1014" t="s">
        <v>67</v>
      </c>
      <c r="E1014">
        <v>1</v>
      </c>
      <c r="F1014" t="s">
        <v>39</v>
      </c>
      <c r="H1014">
        <v>0.5</v>
      </c>
      <c r="I1014">
        <v>2</v>
      </c>
      <c r="J1014">
        <v>80</v>
      </c>
      <c r="K1014">
        <v>174</v>
      </c>
      <c r="L1014">
        <v>14</v>
      </c>
      <c r="M1014">
        <v>0</v>
      </c>
      <c r="N1014" t="s">
        <v>83</v>
      </c>
      <c r="O1014">
        <v>36</v>
      </c>
    </row>
    <row r="1015" spans="1:17" x14ac:dyDescent="0.3">
      <c r="A1015" s="2">
        <v>43560</v>
      </c>
      <c r="B1015" t="s">
        <v>93</v>
      </c>
      <c r="C1015">
        <v>2018</v>
      </c>
      <c r="D1015" t="s">
        <v>67</v>
      </c>
      <c r="E1015">
        <v>1</v>
      </c>
      <c r="F1015" t="s">
        <v>39</v>
      </c>
      <c r="H1015">
        <v>0.5</v>
      </c>
      <c r="I1015">
        <v>2</v>
      </c>
      <c r="J1015">
        <v>80</v>
      </c>
      <c r="K1015">
        <v>174</v>
      </c>
      <c r="L1015">
        <v>14</v>
      </c>
      <c r="M1015">
        <v>0</v>
      </c>
      <c r="N1015" t="s">
        <v>83</v>
      </c>
      <c r="O1015">
        <v>35</v>
      </c>
    </row>
    <row r="1016" spans="1:17" x14ac:dyDescent="0.3">
      <c r="A1016" s="2">
        <v>43560</v>
      </c>
      <c r="B1016" t="s">
        <v>93</v>
      </c>
      <c r="C1016">
        <v>2018</v>
      </c>
      <c r="D1016" t="s">
        <v>67</v>
      </c>
      <c r="E1016">
        <v>2</v>
      </c>
      <c r="F1016" t="s">
        <v>39</v>
      </c>
      <c r="H1016">
        <v>0.5</v>
      </c>
      <c r="I1016">
        <v>2</v>
      </c>
      <c r="J1016">
        <v>3</v>
      </c>
      <c r="K1016">
        <f>111+129</f>
        <v>240</v>
      </c>
      <c r="L1016">
        <v>9</v>
      </c>
      <c r="M1016">
        <v>0</v>
      </c>
      <c r="N1016" t="s">
        <v>84</v>
      </c>
      <c r="O1016">
        <v>21</v>
      </c>
      <c r="P1016">
        <v>5160</v>
      </c>
      <c r="Q1016">
        <v>2</v>
      </c>
    </row>
    <row r="1017" spans="1:17" x14ac:dyDescent="0.3">
      <c r="A1017" s="2">
        <v>43560</v>
      </c>
      <c r="B1017" t="s">
        <v>93</v>
      </c>
      <c r="C1017">
        <v>2018</v>
      </c>
      <c r="D1017" t="s">
        <v>67</v>
      </c>
      <c r="E1017">
        <v>2</v>
      </c>
      <c r="F1017" t="s">
        <v>39</v>
      </c>
      <c r="H1017">
        <v>0.5</v>
      </c>
      <c r="I1017">
        <v>2</v>
      </c>
      <c r="J1017">
        <v>3</v>
      </c>
      <c r="K1017">
        <f t="shared" ref="K1017:K1065" si="13">111+129</f>
        <v>240</v>
      </c>
      <c r="L1017">
        <v>9</v>
      </c>
      <c r="M1017">
        <v>0</v>
      </c>
      <c r="N1017" t="s">
        <v>84</v>
      </c>
      <c r="O1017">
        <v>22</v>
      </c>
    </row>
    <row r="1018" spans="1:17" x14ac:dyDescent="0.3">
      <c r="A1018" s="2">
        <v>43560</v>
      </c>
      <c r="B1018" t="s">
        <v>93</v>
      </c>
      <c r="C1018">
        <v>2018</v>
      </c>
      <c r="D1018" t="s">
        <v>67</v>
      </c>
      <c r="E1018">
        <v>2</v>
      </c>
      <c r="F1018" t="s">
        <v>39</v>
      </c>
      <c r="H1018">
        <v>0.5</v>
      </c>
      <c r="I1018">
        <v>2</v>
      </c>
      <c r="J1018">
        <v>3</v>
      </c>
      <c r="K1018">
        <f t="shared" si="13"/>
        <v>240</v>
      </c>
      <c r="L1018">
        <v>9</v>
      </c>
      <c r="M1018">
        <v>0</v>
      </c>
      <c r="N1018" t="s">
        <v>84</v>
      </c>
      <c r="O1018">
        <v>27</v>
      </c>
    </row>
    <row r="1019" spans="1:17" x14ac:dyDescent="0.3">
      <c r="A1019" s="2">
        <v>43560</v>
      </c>
      <c r="B1019" t="s">
        <v>93</v>
      </c>
      <c r="C1019">
        <v>2018</v>
      </c>
      <c r="D1019" t="s">
        <v>67</v>
      </c>
      <c r="E1019">
        <v>2</v>
      </c>
      <c r="F1019" t="s">
        <v>39</v>
      </c>
      <c r="H1019">
        <v>0.5</v>
      </c>
      <c r="I1019">
        <v>2</v>
      </c>
      <c r="J1019">
        <v>3</v>
      </c>
      <c r="K1019">
        <f t="shared" si="13"/>
        <v>240</v>
      </c>
      <c r="L1019">
        <v>9</v>
      </c>
      <c r="M1019">
        <v>0</v>
      </c>
      <c r="N1019" t="s">
        <v>84</v>
      </c>
      <c r="O1019">
        <v>17</v>
      </c>
    </row>
    <row r="1020" spans="1:17" x14ac:dyDescent="0.3">
      <c r="A1020" s="2">
        <v>43560</v>
      </c>
      <c r="B1020" t="s">
        <v>93</v>
      </c>
      <c r="C1020">
        <v>2018</v>
      </c>
      <c r="D1020" t="s">
        <v>67</v>
      </c>
      <c r="E1020">
        <v>2</v>
      </c>
      <c r="F1020" t="s">
        <v>39</v>
      </c>
      <c r="H1020">
        <v>0.5</v>
      </c>
      <c r="I1020">
        <v>2</v>
      </c>
      <c r="J1020">
        <v>3</v>
      </c>
      <c r="K1020">
        <f t="shared" si="13"/>
        <v>240</v>
      </c>
      <c r="L1020">
        <v>9</v>
      </c>
      <c r="M1020">
        <v>0</v>
      </c>
      <c r="N1020" t="s">
        <v>84</v>
      </c>
      <c r="O1020">
        <v>16</v>
      </c>
    </row>
    <row r="1021" spans="1:17" x14ac:dyDescent="0.3">
      <c r="A1021" s="2">
        <v>43560</v>
      </c>
      <c r="B1021" t="s">
        <v>93</v>
      </c>
      <c r="C1021">
        <v>2018</v>
      </c>
      <c r="D1021" t="s">
        <v>67</v>
      </c>
      <c r="E1021">
        <v>2</v>
      </c>
      <c r="F1021" t="s">
        <v>39</v>
      </c>
      <c r="H1021">
        <v>0.5</v>
      </c>
      <c r="I1021">
        <v>2</v>
      </c>
      <c r="J1021">
        <v>3</v>
      </c>
      <c r="K1021">
        <f t="shared" si="13"/>
        <v>240</v>
      </c>
      <c r="L1021">
        <v>9</v>
      </c>
      <c r="M1021">
        <v>0</v>
      </c>
      <c r="N1021" t="s">
        <v>84</v>
      </c>
      <c r="O1021">
        <v>34</v>
      </c>
    </row>
    <row r="1022" spans="1:17" x14ac:dyDescent="0.3">
      <c r="A1022" s="2">
        <v>43560</v>
      </c>
      <c r="B1022" t="s">
        <v>93</v>
      </c>
      <c r="C1022">
        <v>2018</v>
      </c>
      <c r="D1022" t="s">
        <v>67</v>
      </c>
      <c r="E1022">
        <v>2</v>
      </c>
      <c r="F1022" t="s">
        <v>39</v>
      </c>
      <c r="H1022">
        <v>0.5</v>
      </c>
      <c r="I1022">
        <v>2</v>
      </c>
      <c r="J1022">
        <v>3</v>
      </c>
      <c r="K1022">
        <f t="shared" si="13"/>
        <v>240</v>
      </c>
      <c r="L1022">
        <v>9</v>
      </c>
      <c r="M1022">
        <v>0</v>
      </c>
      <c r="N1022" t="s">
        <v>84</v>
      </c>
      <c r="O1022">
        <v>32</v>
      </c>
    </row>
    <row r="1023" spans="1:17" x14ac:dyDescent="0.3">
      <c r="A1023" s="2">
        <v>43560</v>
      </c>
      <c r="B1023" t="s">
        <v>93</v>
      </c>
      <c r="C1023">
        <v>2018</v>
      </c>
      <c r="D1023" t="s">
        <v>67</v>
      </c>
      <c r="E1023">
        <v>2</v>
      </c>
      <c r="F1023" t="s">
        <v>39</v>
      </c>
      <c r="H1023">
        <v>0.5</v>
      </c>
      <c r="I1023">
        <v>2</v>
      </c>
      <c r="J1023">
        <v>3</v>
      </c>
      <c r="K1023">
        <f t="shared" si="13"/>
        <v>240</v>
      </c>
      <c r="L1023">
        <v>9</v>
      </c>
      <c r="M1023">
        <v>0</v>
      </c>
      <c r="N1023" t="s">
        <v>84</v>
      </c>
      <c r="O1023">
        <v>24</v>
      </c>
    </row>
    <row r="1024" spans="1:17" x14ac:dyDescent="0.3">
      <c r="A1024" s="2">
        <v>43560</v>
      </c>
      <c r="B1024" t="s">
        <v>93</v>
      </c>
      <c r="C1024">
        <v>2018</v>
      </c>
      <c r="D1024" t="s">
        <v>67</v>
      </c>
      <c r="E1024">
        <v>2</v>
      </c>
      <c r="F1024" t="s">
        <v>39</v>
      </c>
      <c r="H1024">
        <v>0.5</v>
      </c>
      <c r="I1024">
        <v>2</v>
      </c>
      <c r="J1024">
        <v>3</v>
      </c>
      <c r="K1024">
        <f t="shared" si="13"/>
        <v>240</v>
      </c>
      <c r="L1024">
        <v>9</v>
      </c>
      <c r="M1024">
        <v>0</v>
      </c>
      <c r="N1024" t="s">
        <v>84</v>
      </c>
      <c r="O1024">
        <v>11</v>
      </c>
    </row>
    <row r="1025" spans="1:15" x14ac:dyDescent="0.3">
      <c r="A1025" s="2">
        <v>43560</v>
      </c>
      <c r="B1025" t="s">
        <v>93</v>
      </c>
      <c r="C1025">
        <v>2018</v>
      </c>
      <c r="D1025" t="s">
        <v>67</v>
      </c>
      <c r="E1025">
        <v>2</v>
      </c>
      <c r="F1025" t="s">
        <v>39</v>
      </c>
      <c r="H1025">
        <v>0.5</v>
      </c>
      <c r="I1025">
        <v>2</v>
      </c>
      <c r="J1025">
        <v>3</v>
      </c>
      <c r="K1025">
        <f t="shared" si="13"/>
        <v>240</v>
      </c>
      <c r="L1025">
        <v>9</v>
      </c>
      <c r="M1025">
        <v>0</v>
      </c>
      <c r="N1025" t="s">
        <v>84</v>
      </c>
      <c r="O1025">
        <v>34</v>
      </c>
    </row>
    <row r="1026" spans="1:15" x14ac:dyDescent="0.3">
      <c r="A1026" s="2">
        <v>43560</v>
      </c>
      <c r="B1026" t="s">
        <v>93</v>
      </c>
      <c r="C1026">
        <v>2018</v>
      </c>
      <c r="D1026" t="s">
        <v>67</v>
      </c>
      <c r="E1026">
        <v>2</v>
      </c>
      <c r="F1026" t="s">
        <v>39</v>
      </c>
      <c r="H1026">
        <v>0.5</v>
      </c>
      <c r="I1026">
        <v>2</v>
      </c>
      <c r="J1026">
        <v>3</v>
      </c>
      <c r="K1026">
        <f t="shared" si="13"/>
        <v>240</v>
      </c>
      <c r="L1026">
        <v>9</v>
      </c>
      <c r="M1026">
        <v>0</v>
      </c>
      <c r="N1026" t="s">
        <v>84</v>
      </c>
      <c r="O1026">
        <v>20</v>
      </c>
    </row>
    <row r="1027" spans="1:15" x14ac:dyDescent="0.3">
      <c r="A1027" s="2">
        <v>43560</v>
      </c>
      <c r="B1027" t="s">
        <v>93</v>
      </c>
      <c r="C1027">
        <v>2018</v>
      </c>
      <c r="D1027" t="s">
        <v>67</v>
      </c>
      <c r="E1027">
        <v>2</v>
      </c>
      <c r="F1027" t="s">
        <v>39</v>
      </c>
      <c r="H1027">
        <v>0.5</v>
      </c>
      <c r="I1027">
        <v>2</v>
      </c>
      <c r="J1027">
        <v>3</v>
      </c>
      <c r="K1027">
        <f t="shared" si="13"/>
        <v>240</v>
      </c>
      <c r="L1027">
        <v>9</v>
      </c>
      <c r="M1027">
        <v>0</v>
      </c>
      <c r="N1027" t="s">
        <v>84</v>
      </c>
      <c r="O1027">
        <v>22</v>
      </c>
    </row>
    <row r="1028" spans="1:15" x14ac:dyDescent="0.3">
      <c r="A1028" s="2">
        <v>43560</v>
      </c>
      <c r="B1028" t="s">
        <v>93</v>
      </c>
      <c r="C1028">
        <v>2018</v>
      </c>
      <c r="D1028" t="s">
        <v>67</v>
      </c>
      <c r="E1028">
        <v>2</v>
      </c>
      <c r="F1028" t="s">
        <v>39</v>
      </c>
      <c r="H1028">
        <v>0.5</v>
      </c>
      <c r="I1028">
        <v>2</v>
      </c>
      <c r="J1028">
        <v>3</v>
      </c>
      <c r="K1028">
        <f t="shared" si="13"/>
        <v>240</v>
      </c>
      <c r="L1028">
        <v>9</v>
      </c>
      <c r="M1028">
        <v>0</v>
      </c>
      <c r="N1028" t="s">
        <v>84</v>
      </c>
      <c r="O1028">
        <v>31</v>
      </c>
    </row>
    <row r="1029" spans="1:15" x14ac:dyDescent="0.3">
      <c r="A1029" s="2">
        <v>43560</v>
      </c>
      <c r="B1029" t="s">
        <v>93</v>
      </c>
      <c r="C1029">
        <v>2018</v>
      </c>
      <c r="D1029" t="s">
        <v>67</v>
      </c>
      <c r="E1029">
        <v>2</v>
      </c>
      <c r="F1029" t="s">
        <v>39</v>
      </c>
      <c r="H1029">
        <v>0.5</v>
      </c>
      <c r="I1029">
        <v>2</v>
      </c>
      <c r="J1029">
        <v>3</v>
      </c>
      <c r="K1029">
        <f t="shared" si="13"/>
        <v>240</v>
      </c>
      <c r="L1029">
        <v>9</v>
      </c>
      <c r="M1029">
        <v>0</v>
      </c>
      <c r="N1029" t="s">
        <v>84</v>
      </c>
      <c r="O1029">
        <v>28</v>
      </c>
    </row>
    <row r="1030" spans="1:15" x14ac:dyDescent="0.3">
      <c r="A1030" s="2">
        <v>43560</v>
      </c>
      <c r="B1030" t="s">
        <v>93</v>
      </c>
      <c r="C1030">
        <v>2018</v>
      </c>
      <c r="D1030" t="s">
        <v>67</v>
      </c>
      <c r="E1030">
        <v>2</v>
      </c>
      <c r="F1030" t="s">
        <v>39</v>
      </c>
      <c r="H1030">
        <v>0.5</v>
      </c>
      <c r="I1030">
        <v>2</v>
      </c>
      <c r="J1030">
        <v>3</v>
      </c>
      <c r="K1030">
        <f t="shared" si="13"/>
        <v>240</v>
      </c>
      <c r="L1030">
        <v>9</v>
      </c>
      <c r="M1030">
        <v>0</v>
      </c>
      <c r="N1030" t="s">
        <v>84</v>
      </c>
      <c r="O1030">
        <v>34</v>
      </c>
    </row>
    <row r="1031" spans="1:15" x14ac:dyDescent="0.3">
      <c r="A1031" s="2">
        <v>43560</v>
      </c>
      <c r="B1031" t="s">
        <v>93</v>
      </c>
      <c r="C1031">
        <v>2018</v>
      </c>
      <c r="D1031" t="s">
        <v>67</v>
      </c>
      <c r="E1031">
        <v>2</v>
      </c>
      <c r="F1031" t="s">
        <v>39</v>
      </c>
      <c r="H1031">
        <v>0.5</v>
      </c>
      <c r="I1031">
        <v>2</v>
      </c>
      <c r="J1031">
        <v>3</v>
      </c>
      <c r="K1031">
        <f t="shared" si="13"/>
        <v>240</v>
      </c>
      <c r="L1031">
        <v>9</v>
      </c>
      <c r="M1031">
        <v>0</v>
      </c>
      <c r="N1031" t="s">
        <v>84</v>
      </c>
      <c r="O1031">
        <v>16</v>
      </c>
    </row>
    <row r="1032" spans="1:15" x14ac:dyDescent="0.3">
      <c r="A1032" s="2">
        <v>43560</v>
      </c>
      <c r="B1032" t="s">
        <v>93</v>
      </c>
      <c r="C1032">
        <v>2018</v>
      </c>
      <c r="D1032" t="s">
        <v>67</v>
      </c>
      <c r="E1032">
        <v>2</v>
      </c>
      <c r="F1032" t="s">
        <v>39</v>
      </c>
      <c r="H1032">
        <v>0.5</v>
      </c>
      <c r="I1032">
        <v>2</v>
      </c>
      <c r="J1032">
        <v>3</v>
      </c>
      <c r="K1032">
        <f t="shared" si="13"/>
        <v>240</v>
      </c>
      <c r="L1032">
        <v>9</v>
      </c>
      <c r="M1032">
        <v>0</v>
      </c>
      <c r="N1032" t="s">
        <v>84</v>
      </c>
      <c r="O1032">
        <v>19</v>
      </c>
    </row>
    <row r="1033" spans="1:15" x14ac:dyDescent="0.3">
      <c r="A1033" s="2">
        <v>43560</v>
      </c>
      <c r="B1033" t="s">
        <v>93</v>
      </c>
      <c r="C1033">
        <v>2018</v>
      </c>
      <c r="D1033" t="s">
        <v>67</v>
      </c>
      <c r="E1033">
        <v>2</v>
      </c>
      <c r="F1033" t="s">
        <v>39</v>
      </c>
      <c r="H1033">
        <v>0.5</v>
      </c>
      <c r="I1033">
        <v>2</v>
      </c>
      <c r="J1033">
        <v>3</v>
      </c>
      <c r="K1033">
        <f t="shared" si="13"/>
        <v>240</v>
      </c>
      <c r="L1033">
        <v>9</v>
      </c>
      <c r="M1033">
        <v>0</v>
      </c>
      <c r="N1033" t="s">
        <v>84</v>
      </c>
      <c r="O1033">
        <v>21</v>
      </c>
    </row>
    <row r="1034" spans="1:15" x14ac:dyDescent="0.3">
      <c r="A1034" s="2">
        <v>43560</v>
      </c>
      <c r="B1034" t="s">
        <v>93</v>
      </c>
      <c r="C1034">
        <v>2018</v>
      </c>
      <c r="D1034" t="s">
        <v>67</v>
      </c>
      <c r="E1034">
        <v>2</v>
      </c>
      <c r="F1034" t="s">
        <v>39</v>
      </c>
      <c r="H1034">
        <v>0.5</v>
      </c>
      <c r="I1034">
        <v>2</v>
      </c>
      <c r="J1034">
        <v>3</v>
      </c>
      <c r="K1034">
        <f t="shared" si="13"/>
        <v>240</v>
      </c>
      <c r="L1034">
        <v>9</v>
      </c>
      <c r="M1034">
        <v>0</v>
      </c>
      <c r="N1034" t="s">
        <v>84</v>
      </c>
      <c r="O1034">
        <v>25</v>
      </c>
    </row>
    <row r="1035" spans="1:15" x14ac:dyDescent="0.3">
      <c r="A1035" s="2">
        <v>43560</v>
      </c>
      <c r="B1035" t="s">
        <v>93</v>
      </c>
      <c r="C1035">
        <v>2018</v>
      </c>
      <c r="D1035" t="s">
        <v>67</v>
      </c>
      <c r="E1035">
        <v>2</v>
      </c>
      <c r="F1035" t="s">
        <v>39</v>
      </c>
      <c r="H1035">
        <v>0.5</v>
      </c>
      <c r="I1035">
        <v>2</v>
      </c>
      <c r="J1035">
        <v>3</v>
      </c>
      <c r="K1035">
        <f t="shared" si="13"/>
        <v>240</v>
      </c>
      <c r="L1035">
        <v>9</v>
      </c>
      <c r="M1035">
        <v>0</v>
      </c>
      <c r="N1035" t="s">
        <v>84</v>
      </c>
      <c r="O1035">
        <v>20</v>
      </c>
    </row>
    <row r="1036" spans="1:15" x14ac:dyDescent="0.3">
      <c r="A1036" s="2">
        <v>43560</v>
      </c>
      <c r="B1036" t="s">
        <v>93</v>
      </c>
      <c r="C1036">
        <v>2018</v>
      </c>
      <c r="D1036" t="s">
        <v>67</v>
      </c>
      <c r="E1036">
        <v>2</v>
      </c>
      <c r="F1036" t="s">
        <v>39</v>
      </c>
      <c r="H1036">
        <v>0.5</v>
      </c>
      <c r="I1036">
        <v>2</v>
      </c>
      <c r="J1036">
        <v>3</v>
      </c>
      <c r="K1036">
        <f t="shared" si="13"/>
        <v>240</v>
      </c>
      <c r="L1036">
        <v>9</v>
      </c>
      <c r="M1036">
        <v>0</v>
      </c>
      <c r="N1036" t="s">
        <v>84</v>
      </c>
      <c r="O1036">
        <v>32</v>
      </c>
    </row>
    <row r="1037" spans="1:15" x14ac:dyDescent="0.3">
      <c r="A1037" s="2">
        <v>43560</v>
      </c>
      <c r="B1037" t="s">
        <v>93</v>
      </c>
      <c r="C1037">
        <v>2018</v>
      </c>
      <c r="D1037" t="s">
        <v>67</v>
      </c>
      <c r="E1037">
        <v>2</v>
      </c>
      <c r="F1037" t="s">
        <v>39</v>
      </c>
      <c r="H1037">
        <v>0.5</v>
      </c>
      <c r="I1037">
        <v>2</v>
      </c>
      <c r="J1037">
        <v>3</v>
      </c>
      <c r="K1037">
        <f t="shared" si="13"/>
        <v>240</v>
      </c>
      <c r="L1037">
        <v>9</v>
      </c>
      <c r="M1037">
        <v>0</v>
      </c>
      <c r="N1037" t="s">
        <v>84</v>
      </c>
      <c r="O1037">
        <v>26</v>
      </c>
    </row>
    <row r="1038" spans="1:15" x14ac:dyDescent="0.3">
      <c r="A1038" s="2">
        <v>43560</v>
      </c>
      <c r="B1038" t="s">
        <v>93</v>
      </c>
      <c r="C1038">
        <v>2018</v>
      </c>
      <c r="D1038" t="s">
        <v>67</v>
      </c>
      <c r="E1038">
        <v>2</v>
      </c>
      <c r="F1038" t="s">
        <v>39</v>
      </c>
      <c r="H1038">
        <v>0.5</v>
      </c>
      <c r="I1038">
        <v>2</v>
      </c>
      <c r="J1038">
        <v>3</v>
      </c>
      <c r="K1038">
        <f t="shared" si="13"/>
        <v>240</v>
      </c>
      <c r="L1038">
        <v>9</v>
      </c>
      <c r="M1038">
        <v>0</v>
      </c>
      <c r="N1038" t="s">
        <v>84</v>
      </c>
      <c r="O1038">
        <v>18</v>
      </c>
    </row>
    <row r="1039" spans="1:15" x14ac:dyDescent="0.3">
      <c r="A1039" s="2">
        <v>43560</v>
      </c>
      <c r="B1039" t="s">
        <v>93</v>
      </c>
      <c r="C1039">
        <v>2018</v>
      </c>
      <c r="D1039" t="s">
        <v>67</v>
      </c>
      <c r="E1039">
        <v>2</v>
      </c>
      <c r="F1039" t="s">
        <v>39</v>
      </c>
      <c r="H1039">
        <v>0.5</v>
      </c>
      <c r="I1039">
        <v>2</v>
      </c>
      <c r="J1039">
        <v>3</v>
      </c>
      <c r="K1039">
        <f t="shared" si="13"/>
        <v>240</v>
      </c>
      <c r="L1039">
        <v>9</v>
      </c>
      <c r="M1039">
        <v>0</v>
      </c>
      <c r="N1039" t="s">
        <v>84</v>
      </c>
      <c r="O1039">
        <v>17</v>
      </c>
    </row>
    <row r="1040" spans="1:15" x14ac:dyDescent="0.3">
      <c r="A1040" s="2">
        <v>43560</v>
      </c>
      <c r="B1040" t="s">
        <v>93</v>
      </c>
      <c r="C1040">
        <v>2018</v>
      </c>
      <c r="D1040" t="s">
        <v>67</v>
      </c>
      <c r="E1040">
        <v>2</v>
      </c>
      <c r="F1040" t="s">
        <v>39</v>
      </c>
      <c r="H1040">
        <v>0.5</v>
      </c>
      <c r="I1040">
        <v>2</v>
      </c>
      <c r="J1040">
        <v>3</v>
      </c>
      <c r="K1040">
        <f t="shared" si="13"/>
        <v>240</v>
      </c>
      <c r="L1040">
        <v>9</v>
      </c>
      <c r="M1040">
        <v>0</v>
      </c>
      <c r="N1040" t="s">
        <v>84</v>
      </c>
      <c r="O1040">
        <v>29</v>
      </c>
    </row>
    <row r="1041" spans="1:17" x14ac:dyDescent="0.3">
      <c r="A1041" s="2">
        <v>43560</v>
      </c>
      <c r="B1041" t="s">
        <v>93</v>
      </c>
      <c r="C1041">
        <v>2018</v>
      </c>
      <c r="D1041" t="s">
        <v>67</v>
      </c>
      <c r="E1041">
        <v>3</v>
      </c>
      <c r="F1041" t="s">
        <v>39</v>
      </c>
      <c r="H1041">
        <v>0.5</v>
      </c>
      <c r="I1041">
        <v>1</v>
      </c>
      <c r="J1041">
        <v>44</v>
      </c>
      <c r="K1041">
        <f t="shared" si="13"/>
        <v>240</v>
      </c>
      <c r="L1041">
        <v>9</v>
      </c>
      <c r="M1041">
        <v>0</v>
      </c>
      <c r="N1041" t="s">
        <v>84</v>
      </c>
      <c r="O1041">
        <v>29</v>
      </c>
      <c r="P1041">
        <v>4681</v>
      </c>
      <c r="Q1041">
        <v>1</v>
      </c>
    </row>
    <row r="1042" spans="1:17" x14ac:dyDescent="0.3">
      <c r="A1042" s="2">
        <v>43560</v>
      </c>
      <c r="B1042" t="s">
        <v>93</v>
      </c>
      <c r="C1042">
        <v>2018</v>
      </c>
      <c r="D1042" t="s">
        <v>67</v>
      </c>
      <c r="E1042">
        <v>3</v>
      </c>
      <c r="F1042" t="s">
        <v>39</v>
      </c>
      <c r="H1042">
        <v>0.5</v>
      </c>
      <c r="I1042">
        <v>1</v>
      </c>
      <c r="J1042">
        <v>44</v>
      </c>
      <c r="K1042">
        <f t="shared" si="13"/>
        <v>240</v>
      </c>
      <c r="L1042">
        <v>9</v>
      </c>
      <c r="M1042">
        <v>0</v>
      </c>
      <c r="N1042" t="s">
        <v>84</v>
      </c>
      <c r="O1042">
        <v>24</v>
      </c>
    </row>
    <row r="1043" spans="1:17" x14ac:dyDescent="0.3">
      <c r="A1043" s="2">
        <v>43560</v>
      </c>
      <c r="B1043" t="s">
        <v>93</v>
      </c>
      <c r="C1043">
        <v>2018</v>
      </c>
      <c r="D1043" t="s">
        <v>67</v>
      </c>
      <c r="E1043">
        <v>3</v>
      </c>
      <c r="F1043" t="s">
        <v>39</v>
      </c>
      <c r="H1043">
        <v>0.5</v>
      </c>
      <c r="I1043">
        <v>1</v>
      </c>
      <c r="J1043">
        <v>44</v>
      </c>
      <c r="K1043">
        <f t="shared" si="13"/>
        <v>240</v>
      </c>
      <c r="L1043">
        <v>9</v>
      </c>
      <c r="M1043">
        <v>0</v>
      </c>
      <c r="N1043" t="s">
        <v>84</v>
      </c>
      <c r="O1043">
        <v>42</v>
      </c>
    </row>
    <row r="1044" spans="1:17" x14ac:dyDescent="0.3">
      <c r="A1044" s="2">
        <v>43560</v>
      </c>
      <c r="B1044" t="s">
        <v>93</v>
      </c>
      <c r="C1044">
        <v>2018</v>
      </c>
      <c r="D1044" t="s">
        <v>67</v>
      </c>
      <c r="E1044">
        <v>3</v>
      </c>
      <c r="F1044" t="s">
        <v>39</v>
      </c>
      <c r="H1044">
        <v>0.5</v>
      </c>
      <c r="I1044">
        <v>1</v>
      </c>
      <c r="J1044">
        <v>44</v>
      </c>
      <c r="K1044">
        <f t="shared" si="13"/>
        <v>240</v>
      </c>
      <c r="L1044">
        <v>9</v>
      </c>
      <c r="M1044">
        <v>0</v>
      </c>
      <c r="N1044" t="s">
        <v>84</v>
      </c>
      <c r="O1044">
        <v>24</v>
      </c>
    </row>
    <row r="1045" spans="1:17" x14ac:dyDescent="0.3">
      <c r="A1045" s="2">
        <v>43560</v>
      </c>
      <c r="B1045" t="s">
        <v>93</v>
      </c>
      <c r="C1045">
        <v>2018</v>
      </c>
      <c r="D1045" t="s">
        <v>67</v>
      </c>
      <c r="E1045">
        <v>3</v>
      </c>
      <c r="F1045" t="s">
        <v>39</v>
      </c>
      <c r="H1045">
        <v>0.5</v>
      </c>
      <c r="I1045">
        <v>1</v>
      </c>
      <c r="J1045">
        <v>44</v>
      </c>
      <c r="K1045">
        <f t="shared" si="13"/>
        <v>240</v>
      </c>
      <c r="L1045">
        <v>9</v>
      </c>
      <c r="M1045">
        <v>0</v>
      </c>
      <c r="N1045" t="s">
        <v>84</v>
      </c>
      <c r="O1045">
        <v>43</v>
      </c>
    </row>
    <row r="1046" spans="1:17" x14ac:dyDescent="0.3">
      <c r="A1046" s="2">
        <v>43560</v>
      </c>
      <c r="B1046" t="s">
        <v>93</v>
      </c>
      <c r="C1046">
        <v>2018</v>
      </c>
      <c r="D1046" t="s">
        <v>67</v>
      </c>
      <c r="E1046">
        <v>3</v>
      </c>
      <c r="F1046" t="s">
        <v>39</v>
      </c>
      <c r="H1046">
        <v>0.5</v>
      </c>
      <c r="I1046">
        <v>1</v>
      </c>
      <c r="J1046">
        <v>44</v>
      </c>
      <c r="K1046">
        <f t="shared" si="13"/>
        <v>240</v>
      </c>
      <c r="L1046">
        <v>9</v>
      </c>
      <c r="M1046">
        <v>0</v>
      </c>
      <c r="N1046" t="s">
        <v>84</v>
      </c>
      <c r="O1046">
        <v>37</v>
      </c>
    </row>
    <row r="1047" spans="1:17" x14ac:dyDescent="0.3">
      <c r="A1047" s="2">
        <v>43560</v>
      </c>
      <c r="B1047" t="s">
        <v>93</v>
      </c>
      <c r="C1047">
        <v>2018</v>
      </c>
      <c r="D1047" t="s">
        <v>67</v>
      </c>
      <c r="E1047">
        <v>3</v>
      </c>
      <c r="F1047" t="s">
        <v>39</v>
      </c>
      <c r="H1047">
        <v>0.5</v>
      </c>
      <c r="I1047">
        <v>1</v>
      </c>
      <c r="J1047">
        <v>44</v>
      </c>
      <c r="K1047">
        <f t="shared" si="13"/>
        <v>240</v>
      </c>
      <c r="L1047">
        <v>9</v>
      </c>
      <c r="M1047">
        <v>0</v>
      </c>
      <c r="N1047" t="s">
        <v>84</v>
      </c>
      <c r="O1047">
        <v>33</v>
      </c>
    </row>
    <row r="1048" spans="1:17" x14ac:dyDescent="0.3">
      <c r="A1048" s="2">
        <v>43560</v>
      </c>
      <c r="B1048" t="s">
        <v>93</v>
      </c>
      <c r="C1048">
        <v>2018</v>
      </c>
      <c r="D1048" t="s">
        <v>67</v>
      </c>
      <c r="E1048">
        <v>3</v>
      </c>
      <c r="F1048" t="s">
        <v>39</v>
      </c>
      <c r="H1048">
        <v>0.5</v>
      </c>
      <c r="I1048">
        <v>1</v>
      </c>
      <c r="J1048">
        <v>44</v>
      </c>
      <c r="K1048">
        <f t="shared" si="13"/>
        <v>240</v>
      </c>
      <c r="L1048">
        <v>9</v>
      </c>
      <c r="M1048">
        <v>0</v>
      </c>
      <c r="N1048" t="s">
        <v>84</v>
      </c>
      <c r="O1048">
        <v>31</v>
      </c>
    </row>
    <row r="1049" spans="1:17" x14ac:dyDescent="0.3">
      <c r="A1049" s="2">
        <v>43560</v>
      </c>
      <c r="B1049" t="s">
        <v>93</v>
      </c>
      <c r="C1049">
        <v>2018</v>
      </c>
      <c r="D1049" t="s">
        <v>67</v>
      </c>
      <c r="E1049">
        <v>3</v>
      </c>
      <c r="F1049" t="s">
        <v>39</v>
      </c>
      <c r="H1049">
        <v>0.5</v>
      </c>
      <c r="I1049">
        <v>1</v>
      </c>
      <c r="J1049">
        <v>44</v>
      </c>
      <c r="K1049">
        <f t="shared" si="13"/>
        <v>240</v>
      </c>
      <c r="L1049">
        <v>9</v>
      </c>
      <c r="M1049">
        <v>0</v>
      </c>
      <c r="N1049" t="s">
        <v>84</v>
      </c>
      <c r="O1049">
        <v>27</v>
      </c>
    </row>
    <row r="1050" spans="1:17" x14ac:dyDescent="0.3">
      <c r="A1050" s="2">
        <v>43560</v>
      </c>
      <c r="B1050" t="s">
        <v>93</v>
      </c>
      <c r="C1050">
        <v>2018</v>
      </c>
      <c r="D1050" t="s">
        <v>67</v>
      </c>
      <c r="E1050">
        <v>3</v>
      </c>
      <c r="F1050" t="s">
        <v>39</v>
      </c>
      <c r="H1050">
        <v>0.5</v>
      </c>
      <c r="I1050">
        <v>1</v>
      </c>
      <c r="J1050">
        <v>44</v>
      </c>
      <c r="K1050">
        <f t="shared" si="13"/>
        <v>240</v>
      </c>
      <c r="L1050">
        <v>9</v>
      </c>
      <c r="M1050">
        <v>0</v>
      </c>
      <c r="N1050" t="s">
        <v>84</v>
      </c>
      <c r="O1050">
        <v>22</v>
      </c>
    </row>
    <row r="1051" spans="1:17" x14ac:dyDescent="0.3">
      <c r="A1051" s="2">
        <v>43560</v>
      </c>
      <c r="B1051" t="s">
        <v>93</v>
      </c>
      <c r="C1051">
        <v>2018</v>
      </c>
      <c r="D1051" t="s">
        <v>67</v>
      </c>
      <c r="E1051">
        <v>3</v>
      </c>
      <c r="F1051" t="s">
        <v>39</v>
      </c>
      <c r="H1051">
        <v>0.5</v>
      </c>
      <c r="I1051">
        <v>1</v>
      </c>
      <c r="J1051">
        <v>44</v>
      </c>
      <c r="K1051">
        <f t="shared" si="13"/>
        <v>240</v>
      </c>
      <c r="L1051">
        <v>9</v>
      </c>
      <c r="M1051">
        <v>0</v>
      </c>
      <c r="N1051" t="s">
        <v>84</v>
      </c>
      <c r="O1051">
        <v>32</v>
      </c>
    </row>
    <row r="1052" spans="1:17" x14ac:dyDescent="0.3">
      <c r="A1052" s="2">
        <v>43560</v>
      </c>
      <c r="B1052" t="s">
        <v>93</v>
      </c>
      <c r="C1052">
        <v>2018</v>
      </c>
      <c r="D1052" t="s">
        <v>67</v>
      </c>
      <c r="E1052">
        <v>3</v>
      </c>
      <c r="F1052" t="s">
        <v>39</v>
      </c>
      <c r="H1052">
        <v>0.5</v>
      </c>
      <c r="I1052">
        <v>1</v>
      </c>
      <c r="J1052">
        <v>44</v>
      </c>
      <c r="K1052">
        <f t="shared" si="13"/>
        <v>240</v>
      </c>
      <c r="L1052">
        <v>9</v>
      </c>
      <c r="M1052">
        <v>0</v>
      </c>
      <c r="N1052" t="s">
        <v>84</v>
      </c>
      <c r="O1052">
        <v>28</v>
      </c>
    </row>
    <row r="1053" spans="1:17" x14ac:dyDescent="0.3">
      <c r="A1053" s="2">
        <v>43560</v>
      </c>
      <c r="B1053" t="s">
        <v>93</v>
      </c>
      <c r="C1053">
        <v>2018</v>
      </c>
      <c r="D1053" t="s">
        <v>67</v>
      </c>
      <c r="E1053">
        <v>3</v>
      </c>
      <c r="F1053" t="s">
        <v>39</v>
      </c>
      <c r="H1053">
        <v>0.5</v>
      </c>
      <c r="I1053">
        <v>1</v>
      </c>
      <c r="J1053">
        <v>44</v>
      </c>
      <c r="K1053">
        <f t="shared" si="13"/>
        <v>240</v>
      </c>
      <c r="L1053">
        <v>9</v>
      </c>
      <c r="M1053">
        <v>0</v>
      </c>
      <c r="N1053" t="s">
        <v>84</v>
      </c>
      <c r="O1053">
        <v>32</v>
      </c>
    </row>
    <row r="1054" spans="1:17" x14ac:dyDescent="0.3">
      <c r="A1054" s="2">
        <v>43560</v>
      </c>
      <c r="B1054" t="s">
        <v>93</v>
      </c>
      <c r="C1054">
        <v>2018</v>
      </c>
      <c r="D1054" t="s">
        <v>67</v>
      </c>
      <c r="E1054">
        <v>3</v>
      </c>
      <c r="F1054" t="s">
        <v>39</v>
      </c>
      <c r="H1054">
        <v>0.5</v>
      </c>
      <c r="I1054">
        <v>1</v>
      </c>
      <c r="J1054">
        <v>44</v>
      </c>
      <c r="K1054">
        <f t="shared" si="13"/>
        <v>240</v>
      </c>
      <c r="L1054">
        <v>9</v>
      </c>
      <c r="M1054">
        <v>0</v>
      </c>
      <c r="N1054" t="s">
        <v>84</v>
      </c>
      <c r="O1054">
        <v>27</v>
      </c>
    </row>
    <row r="1055" spans="1:17" x14ac:dyDescent="0.3">
      <c r="A1055" s="2">
        <v>43560</v>
      </c>
      <c r="B1055" t="s">
        <v>93</v>
      </c>
      <c r="C1055">
        <v>2018</v>
      </c>
      <c r="D1055" t="s">
        <v>67</v>
      </c>
      <c r="E1055">
        <v>3</v>
      </c>
      <c r="F1055" t="s">
        <v>39</v>
      </c>
      <c r="H1055">
        <v>0.5</v>
      </c>
      <c r="I1055">
        <v>1</v>
      </c>
      <c r="J1055">
        <v>44</v>
      </c>
      <c r="K1055">
        <f t="shared" si="13"/>
        <v>240</v>
      </c>
      <c r="L1055">
        <v>9</v>
      </c>
      <c r="M1055">
        <v>0</v>
      </c>
      <c r="N1055" t="s">
        <v>84</v>
      </c>
      <c r="O1055">
        <v>24</v>
      </c>
    </row>
    <row r="1056" spans="1:17" x14ac:dyDescent="0.3">
      <c r="A1056" s="2">
        <v>43560</v>
      </c>
      <c r="B1056" t="s">
        <v>93</v>
      </c>
      <c r="C1056">
        <v>2018</v>
      </c>
      <c r="D1056" t="s">
        <v>67</v>
      </c>
      <c r="E1056">
        <v>3</v>
      </c>
      <c r="F1056" t="s">
        <v>39</v>
      </c>
      <c r="H1056">
        <v>0.5</v>
      </c>
      <c r="I1056">
        <v>1</v>
      </c>
      <c r="J1056">
        <v>44</v>
      </c>
      <c r="K1056">
        <f t="shared" si="13"/>
        <v>240</v>
      </c>
      <c r="L1056">
        <v>9</v>
      </c>
      <c r="M1056">
        <v>0</v>
      </c>
      <c r="N1056" t="s">
        <v>84</v>
      </c>
      <c r="O1056">
        <v>21</v>
      </c>
    </row>
    <row r="1057" spans="1:17" x14ac:dyDescent="0.3">
      <c r="A1057" s="2">
        <v>43560</v>
      </c>
      <c r="B1057" t="s">
        <v>93</v>
      </c>
      <c r="C1057">
        <v>2018</v>
      </c>
      <c r="D1057" t="s">
        <v>67</v>
      </c>
      <c r="E1057">
        <v>3</v>
      </c>
      <c r="F1057" t="s">
        <v>39</v>
      </c>
      <c r="H1057">
        <v>0.5</v>
      </c>
      <c r="I1057">
        <v>1</v>
      </c>
      <c r="J1057">
        <v>44</v>
      </c>
      <c r="K1057">
        <f t="shared" si="13"/>
        <v>240</v>
      </c>
      <c r="L1057">
        <v>9</v>
      </c>
      <c r="M1057">
        <v>0</v>
      </c>
      <c r="N1057" t="s">
        <v>84</v>
      </c>
      <c r="O1057">
        <v>37</v>
      </c>
    </row>
    <row r="1058" spans="1:17" x14ac:dyDescent="0.3">
      <c r="A1058" s="2">
        <v>43560</v>
      </c>
      <c r="B1058" t="s">
        <v>93</v>
      </c>
      <c r="C1058">
        <v>2018</v>
      </c>
      <c r="D1058" t="s">
        <v>67</v>
      </c>
      <c r="E1058">
        <v>3</v>
      </c>
      <c r="F1058" t="s">
        <v>39</v>
      </c>
      <c r="H1058">
        <v>0.5</v>
      </c>
      <c r="I1058">
        <v>1</v>
      </c>
      <c r="J1058">
        <v>44</v>
      </c>
      <c r="K1058">
        <f t="shared" si="13"/>
        <v>240</v>
      </c>
      <c r="L1058">
        <v>9</v>
      </c>
      <c r="M1058">
        <v>0</v>
      </c>
      <c r="N1058" t="s">
        <v>84</v>
      </c>
      <c r="O1058">
        <v>36</v>
      </c>
    </row>
    <row r="1059" spans="1:17" x14ac:dyDescent="0.3">
      <c r="A1059" s="2">
        <v>43560</v>
      </c>
      <c r="B1059" t="s">
        <v>93</v>
      </c>
      <c r="C1059">
        <v>2018</v>
      </c>
      <c r="D1059" t="s">
        <v>67</v>
      </c>
      <c r="E1059">
        <v>3</v>
      </c>
      <c r="F1059" t="s">
        <v>39</v>
      </c>
      <c r="H1059">
        <v>0.5</v>
      </c>
      <c r="I1059">
        <v>1</v>
      </c>
      <c r="J1059">
        <v>44</v>
      </c>
      <c r="K1059">
        <f t="shared" si="13"/>
        <v>240</v>
      </c>
      <c r="L1059">
        <v>9</v>
      </c>
      <c r="M1059">
        <v>0</v>
      </c>
      <c r="N1059" t="s">
        <v>84</v>
      </c>
      <c r="O1059">
        <v>37</v>
      </c>
    </row>
    <row r="1060" spans="1:17" x14ac:dyDescent="0.3">
      <c r="A1060" s="2">
        <v>43560</v>
      </c>
      <c r="B1060" t="s">
        <v>93</v>
      </c>
      <c r="C1060">
        <v>2018</v>
      </c>
      <c r="D1060" t="s">
        <v>67</v>
      </c>
      <c r="E1060">
        <v>3</v>
      </c>
      <c r="F1060" t="s">
        <v>39</v>
      </c>
      <c r="H1060">
        <v>0.5</v>
      </c>
      <c r="I1060">
        <v>1</v>
      </c>
      <c r="J1060">
        <v>44</v>
      </c>
      <c r="K1060">
        <f t="shared" si="13"/>
        <v>240</v>
      </c>
      <c r="L1060">
        <v>9</v>
      </c>
      <c r="M1060">
        <v>0</v>
      </c>
      <c r="N1060" t="s">
        <v>84</v>
      </c>
      <c r="O1060">
        <v>28</v>
      </c>
    </row>
    <row r="1061" spans="1:17" x14ac:dyDescent="0.3">
      <c r="A1061" s="2">
        <v>43560</v>
      </c>
      <c r="B1061" t="s">
        <v>93</v>
      </c>
      <c r="C1061">
        <v>2018</v>
      </c>
      <c r="D1061" t="s">
        <v>67</v>
      </c>
      <c r="E1061">
        <v>3</v>
      </c>
      <c r="F1061" t="s">
        <v>39</v>
      </c>
      <c r="H1061">
        <v>0.5</v>
      </c>
      <c r="I1061">
        <v>1</v>
      </c>
      <c r="J1061">
        <v>44</v>
      </c>
      <c r="K1061">
        <f t="shared" si="13"/>
        <v>240</v>
      </c>
      <c r="L1061">
        <v>9</v>
      </c>
      <c r="M1061">
        <v>0</v>
      </c>
      <c r="N1061" t="s">
        <v>84</v>
      </c>
      <c r="O1061">
        <v>26</v>
      </c>
    </row>
    <row r="1062" spans="1:17" x14ac:dyDescent="0.3">
      <c r="A1062" s="2">
        <v>43560</v>
      </c>
      <c r="B1062" t="s">
        <v>93</v>
      </c>
      <c r="C1062">
        <v>2018</v>
      </c>
      <c r="D1062" t="s">
        <v>67</v>
      </c>
      <c r="E1062">
        <v>3</v>
      </c>
      <c r="F1062" t="s">
        <v>39</v>
      </c>
      <c r="H1062">
        <v>0.5</v>
      </c>
      <c r="I1062">
        <v>1</v>
      </c>
      <c r="J1062">
        <v>44</v>
      </c>
      <c r="K1062">
        <f t="shared" si="13"/>
        <v>240</v>
      </c>
      <c r="L1062">
        <v>9</v>
      </c>
      <c r="M1062">
        <v>0</v>
      </c>
      <c r="N1062" t="s">
        <v>84</v>
      </c>
      <c r="O1062">
        <v>30</v>
      </c>
    </row>
    <row r="1063" spans="1:17" x14ac:dyDescent="0.3">
      <c r="A1063" s="2">
        <v>43560</v>
      </c>
      <c r="B1063" t="s">
        <v>93</v>
      </c>
      <c r="C1063">
        <v>2018</v>
      </c>
      <c r="D1063" t="s">
        <v>67</v>
      </c>
      <c r="E1063">
        <v>3</v>
      </c>
      <c r="F1063" t="s">
        <v>39</v>
      </c>
      <c r="H1063">
        <v>0.5</v>
      </c>
      <c r="I1063">
        <v>1</v>
      </c>
      <c r="J1063">
        <v>44</v>
      </c>
      <c r="K1063">
        <f t="shared" si="13"/>
        <v>240</v>
      </c>
      <c r="L1063">
        <v>9</v>
      </c>
      <c r="M1063">
        <v>0</v>
      </c>
      <c r="N1063" t="s">
        <v>84</v>
      </c>
      <c r="O1063">
        <v>27</v>
      </c>
    </row>
    <row r="1064" spans="1:17" x14ac:dyDescent="0.3">
      <c r="A1064" s="2">
        <v>43560</v>
      </c>
      <c r="B1064" t="s">
        <v>93</v>
      </c>
      <c r="C1064">
        <v>2018</v>
      </c>
      <c r="D1064" t="s">
        <v>67</v>
      </c>
      <c r="E1064">
        <v>3</v>
      </c>
      <c r="F1064" t="s">
        <v>39</v>
      </c>
      <c r="H1064">
        <v>0.5</v>
      </c>
      <c r="I1064">
        <v>1</v>
      </c>
      <c r="J1064">
        <v>44</v>
      </c>
      <c r="K1064">
        <f t="shared" si="13"/>
        <v>240</v>
      </c>
      <c r="L1064">
        <v>9</v>
      </c>
      <c r="M1064">
        <v>0</v>
      </c>
      <c r="N1064" t="s">
        <v>84</v>
      </c>
      <c r="O1064">
        <v>30</v>
      </c>
    </row>
    <row r="1065" spans="1:17" x14ac:dyDescent="0.3">
      <c r="A1065" s="2">
        <v>43560</v>
      </c>
      <c r="B1065" t="s">
        <v>93</v>
      </c>
      <c r="C1065">
        <v>2018</v>
      </c>
      <c r="D1065" t="s">
        <v>67</v>
      </c>
      <c r="E1065">
        <v>3</v>
      </c>
      <c r="F1065" t="s">
        <v>39</v>
      </c>
      <c r="H1065">
        <v>0.5</v>
      </c>
      <c r="I1065">
        <v>1</v>
      </c>
      <c r="J1065">
        <v>44</v>
      </c>
      <c r="K1065">
        <f t="shared" si="13"/>
        <v>240</v>
      </c>
      <c r="L1065">
        <v>9</v>
      </c>
      <c r="M1065">
        <v>0</v>
      </c>
      <c r="N1065" t="s">
        <v>84</v>
      </c>
      <c r="O1065">
        <v>22</v>
      </c>
    </row>
    <row r="1066" spans="1:17" x14ac:dyDescent="0.3">
      <c r="A1066" s="2">
        <v>43560</v>
      </c>
      <c r="B1066" t="s">
        <v>93</v>
      </c>
      <c r="C1066">
        <v>2018</v>
      </c>
      <c r="D1066" t="s">
        <v>67</v>
      </c>
      <c r="E1066">
        <v>4</v>
      </c>
      <c r="F1066" t="s">
        <v>39</v>
      </c>
      <c r="H1066">
        <v>0.5</v>
      </c>
      <c r="I1066">
        <v>2</v>
      </c>
      <c r="J1066">
        <v>94</v>
      </c>
      <c r="K1066">
        <f>22+46</f>
        <v>68</v>
      </c>
      <c r="L1066">
        <v>6</v>
      </c>
      <c r="M1066">
        <v>5</v>
      </c>
      <c r="N1066" t="s">
        <v>82</v>
      </c>
      <c r="O1066">
        <v>23</v>
      </c>
      <c r="P1066">
        <v>5161</v>
      </c>
      <c r="Q1066">
        <v>2</v>
      </c>
    </row>
    <row r="1067" spans="1:17" x14ac:dyDescent="0.3">
      <c r="A1067" s="2">
        <v>43560</v>
      </c>
      <c r="B1067" t="s">
        <v>93</v>
      </c>
      <c r="C1067">
        <v>2018</v>
      </c>
      <c r="D1067" t="s">
        <v>67</v>
      </c>
      <c r="E1067">
        <v>4</v>
      </c>
      <c r="F1067" t="s">
        <v>39</v>
      </c>
      <c r="H1067">
        <v>0.5</v>
      </c>
      <c r="I1067">
        <v>2</v>
      </c>
      <c r="J1067">
        <v>94</v>
      </c>
      <c r="K1067">
        <f t="shared" ref="K1067:K1090" si="14">22+46</f>
        <v>68</v>
      </c>
      <c r="L1067">
        <v>6</v>
      </c>
      <c r="M1067">
        <v>5</v>
      </c>
      <c r="N1067" t="s">
        <v>82</v>
      </c>
      <c r="O1067">
        <v>26</v>
      </c>
    </row>
    <row r="1068" spans="1:17" x14ac:dyDescent="0.3">
      <c r="A1068" s="2">
        <v>43560</v>
      </c>
      <c r="B1068" t="s">
        <v>93</v>
      </c>
      <c r="C1068">
        <v>2018</v>
      </c>
      <c r="D1068" t="s">
        <v>67</v>
      </c>
      <c r="E1068">
        <v>4</v>
      </c>
      <c r="F1068" t="s">
        <v>39</v>
      </c>
      <c r="H1068">
        <v>0.5</v>
      </c>
      <c r="I1068">
        <v>2</v>
      </c>
      <c r="J1068">
        <v>94</v>
      </c>
      <c r="K1068">
        <f t="shared" si="14"/>
        <v>68</v>
      </c>
      <c r="L1068">
        <v>6</v>
      </c>
      <c r="M1068">
        <v>5</v>
      </c>
      <c r="N1068" t="s">
        <v>82</v>
      </c>
      <c r="O1068">
        <v>19</v>
      </c>
    </row>
    <row r="1069" spans="1:17" x14ac:dyDescent="0.3">
      <c r="A1069" s="2">
        <v>43560</v>
      </c>
      <c r="B1069" t="s">
        <v>93</v>
      </c>
      <c r="C1069">
        <v>2018</v>
      </c>
      <c r="D1069" t="s">
        <v>67</v>
      </c>
      <c r="E1069">
        <v>4</v>
      </c>
      <c r="F1069" t="s">
        <v>39</v>
      </c>
      <c r="H1069">
        <v>0.5</v>
      </c>
      <c r="I1069">
        <v>2</v>
      </c>
      <c r="J1069">
        <v>94</v>
      </c>
      <c r="K1069">
        <f t="shared" si="14"/>
        <v>68</v>
      </c>
      <c r="L1069">
        <v>6</v>
      </c>
      <c r="M1069">
        <v>5</v>
      </c>
      <c r="N1069" t="s">
        <v>82</v>
      </c>
      <c r="O1069">
        <v>22</v>
      </c>
    </row>
    <row r="1070" spans="1:17" x14ac:dyDescent="0.3">
      <c r="A1070" s="2">
        <v>43560</v>
      </c>
      <c r="B1070" t="s">
        <v>93</v>
      </c>
      <c r="C1070">
        <v>2018</v>
      </c>
      <c r="D1070" t="s">
        <v>67</v>
      </c>
      <c r="E1070">
        <v>4</v>
      </c>
      <c r="F1070" t="s">
        <v>39</v>
      </c>
      <c r="H1070">
        <v>0.5</v>
      </c>
      <c r="I1070">
        <v>2</v>
      </c>
      <c r="J1070">
        <v>94</v>
      </c>
      <c r="K1070">
        <f t="shared" si="14"/>
        <v>68</v>
      </c>
      <c r="L1070">
        <v>6</v>
      </c>
      <c r="M1070">
        <v>5</v>
      </c>
      <c r="N1070" t="s">
        <v>82</v>
      </c>
      <c r="O1070">
        <v>30</v>
      </c>
    </row>
    <row r="1071" spans="1:17" x14ac:dyDescent="0.3">
      <c r="A1071" s="2">
        <v>43560</v>
      </c>
      <c r="B1071" t="s">
        <v>93</v>
      </c>
      <c r="C1071">
        <v>2018</v>
      </c>
      <c r="D1071" t="s">
        <v>67</v>
      </c>
      <c r="E1071">
        <v>4</v>
      </c>
      <c r="F1071" t="s">
        <v>39</v>
      </c>
      <c r="H1071">
        <v>0.5</v>
      </c>
      <c r="I1071">
        <v>2</v>
      </c>
      <c r="J1071">
        <v>94</v>
      </c>
      <c r="K1071">
        <f t="shared" si="14"/>
        <v>68</v>
      </c>
      <c r="L1071">
        <v>6</v>
      </c>
      <c r="M1071">
        <v>5</v>
      </c>
      <c r="N1071" t="s">
        <v>82</v>
      </c>
      <c r="O1071">
        <v>34</v>
      </c>
    </row>
    <row r="1072" spans="1:17" x14ac:dyDescent="0.3">
      <c r="A1072" s="2">
        <v>43560</v>
      </c>
      <c r="B1072" t="s">
        <v>93</v>
      </c>
      <c r="C1072">
        <v>2018</v>
      </c>
      <c r="D1072" t="s">
        <v>67</v>
      </c>
      <c r="E1072">
        <v>4</v>
      </c>
      <c r="F1072" t="s">
        <v>39</v>
      </c>
      <c r="H1072">
        <v>0.5</v>
      </c>
      <c r="I1072">
        <v>2</v>
      </c>
      <c r="J1072">
        <v>94</v>
      </c>
      <c r="K1072">
        <f t="shared" si="14"/>
        <v>68</v>
      </c>
      <c r="L1072">
        <v>6</v>
      </c>
      <c r="M1072">
        <v>5</v>
      </c>
      <c r="N1072" t="s">
        <v>82</v>
      </c>
      <c r="O1072">
        <v>40</v>
      </c>
    </row>
    <row r="1073" spans="1:15" x14ac:dyDescent="0.3">
      <c r="A1073" s="2">
        <v>43560</v>
      </c>
      <c r="B1073" t="s">
        <v>93</v>
      </c>
      <c r="C1073">
        <v>2018</v>
      </c>
      <c r="D1073" t="s">
        <v>67</v>
      </c>
      <c r="E1073">
        <v>4</v>
      </c>
      <c r="F1073" t="s">
        <v>39</v>
      </c>
      <c r="H1073">
        <v>0.5</v>
      </c>
      <c r="I1073">
        <v>2</v>
      </c>
      <c r="J1073">
        <v>94</v>
      </c>
      <c r="K1073">
        <f t="shared" si="14"/>
        <v>68</v>
      </c>
      <c r="L1073">
        <v>6</v>
      </c>
      <c r="M1073">
        <v>5</v>
      </c>
      <c r="N1073" t="s">
        <v>82</v>
      </c>
      <c r="O1073">
        <v>24</v>
      </c>
    </row>
    <row r="1074" spans="1:15" x14ac:dyDescent="0.3">
      <c r="A1074" s="2">
        <v>43560</v>
      </c>
      <c r="B1074" t="s">
        <v>93</v>
      </c>
      <c r="C1074">
        <v>2018</v>
      </c>
      <c r="D1074" t="s">
        <v>67</v>
      </c>
      <c r="E1074">
        <v>4</v>
      </c>
      <c r="F1074" t="s">
        <v>39</v>
      </c>
      <c r="H1074">
        <v>0.5</v>
      </c>
      <c r="I1074">
        <v>2</v>
      </c>
      <c r="J1074">
        <v>94</v>
      </c>
      <c r="K1074">
        <f t="shared" si="14"/>
        <v>68</v>
      </c>
      <c r="L1074">
        <v>6</v>
      </c>
      <c r="M1074">
        <v>5</v>
      </c>
      <c r="N1074" t="s">
        <v>82</v>
      </c>
      <c r="O1074">
        <v>35</v>
      </c>
    </row>
    <row r="1075" spans="1:15" x14ac:dyDescent="0.3">
      <c r="A1075" s="2">
        <v>43560</v>
      </c>
      <c r="B1075" t="s">
        <v>93</v>
      </c>
      <c r="C1075">
        <v>2018</v>
      </c>
      <c r="D1075" t="s">
        <v>67</v>
      </c>
      <c r="E1075">
        <v>4</v>
      </c>
      <c r="F1075" t="s">
        <v>39</v>
      </c>
      <c r="H1075">
        <v>0.5</v>
      </c>
      <c r="I1075">
        <v>2</v>
      </c>
      <c r="J1075">
        <v>94</v>
      </c>
      <c r="K1075">
        <f t="shared" si="14"/>
        <v>68</v>
      </c>
      <c r="L1075">
        <v>6</v>
      </c>
      <c r="M1075">
        <v>5</v>
      </c>
      <c r="N1075" t="s">
        <v>82</v>
      </c>
      <c r="O1075">
        <v>19</v>
      </c>
    </row>
    <row r="1076" spans="1:15" x14ac:dyDescent="0.3">
      <c r="A1076" s="2">
        <v>43560</v>
      </c>
      <c r="B1076" t="s">
        <v>93</v>
      </c>
      <c r="C1076">
        <v>2018</v>
      </c>
      <c r="D1076" t="s">
        <v>67</v>
      </c>
      <c r="E1076">
        <v>4</v>
      </c>
      <c r="F1076" t="s">
        <v>39</v>
      </c>
      <c r="H1076">
        <v>0.5</v>
      </c>
      <c r="I1076">
        <v>2</v>
      </c>
      <c r="J1076">
        <v>94</v>
      </c>
      <c r="K1076">
        <f t="shared" si="14"/>
        <v>68</v>
      </c>
      <c r="L1076">
        <v>6</v>
      </c>
      <c r="M1076">
        <v>5</v>
      </c>
      <c r="N1076" t="s">
        <v>82</v>
      </c>
      <c r="O1076">
        <v>26</v>
      </c>
    </row>
    <row r="1077" spans="1:15" x14ac:dyDescent="0.3">
      <c r="A1077" s="2">
        <v>43560</v>
      </c>
      <c r="B1077" t="s">
        <v>93</v>
      </c>
      <c r="C1077">
        <v>2018</v>
      </c>
      <c r="D1077" t="s">
        <v>67</v>
      </c>
      <c r="E1077">
        <v>4</v>
      </c>
      <c r="F1077" t="s">
        <v>39</v>
      </c>
      <c r="H1077">
        <v>0.5</v>
      </c>
      <c r="I1077">
        <v>2</v>
      </c>
      <c r="J1077">
        <v>94</v>
      </c>
      <c r="K1077">
        <f t="shared" si="14"/>
        <v>68</v>
      </c>
      <c r="L1077">
        <v>6</v>
      </c>
      <c r="M1077">
        <v>5</v>
      </c>
      <c r="N1077" t="s">
        <v>82</v>
      </c>
      <c r="O1077">
        <v>29</v>
      </c>
    </row>
    <row r="1078" spans="1:15" x14ac:dyDescent="0.3">
      <c r="A1078" s="2">
        <v>43560</v>
      </c>
      <c r="B1078" t="s">
        <v>93</v>
      </c>
      <c r="C1078">
        <v>2018</v>
      </c>
      <c r="D1078" t="s">
        <v>67</v>
      </c>
      <c r="E1078">
        <v>4</v>
      </c>
      <c r="F1078" t="s">
        <v>39</v>
      </c>
      <c r="H1078">
        <v>0.5</v>
      </c>
      <c r="I1078">
        <v>2</v>
      </c>
      <c r="J1078">
        <v>94</v>
      </c>
      <c r="K1078">
        <f t="shared" si="14"/>
        <v>68</v>
      </c>
      <c r="L1078">
        <v>6</v>
      </c>
      <c r="M1078">
        <v>5</v>
      </c>
      <c r="N1078" t="s">
        <v>82</v>
      </c>
      <c r="O1078">
        <v>25</v>
      </c>
    </row>
    <row r="1079" spans="1:15" x14ac:dyDescent="0.3">
      <c r="A1079" s="2">
        <v>43560</v>
      </c>
      <c r="B1079" t="s">
        <v>93</v>
      </c>
      <c r="C1079">
        <v>2018</v>
      </c>
      <c r="D1079" t="s">
        <v>67</v>
      </c>
      <c r="E1079">
        <v>4</v>
      </c>
      <c r="F1079" t="s">
        <v>39</v>
      </c>
      <c r="H1079">
        <v>0.5</v>
      </c>
      <c r="I1079">
        <v>2</v>
      </c>
      <c r="J1079">
        <v>94</v>
      </c>
      <c r="K1079">
        <f t="shared" si="14"/>
        <v>68</v>
      </c>
      <c r="L1079">
        <v>6</v>
      </c>
      <c r="M1079">
        <v>5</v>
      </c>
      <c r="N1079" t="s">
        <v>82</v>
      </c>
      <c r="O1079">
        <v>19</v>
      </c>
    </row>
    <row r="1080" spans="1:15" x14ac:dyDescent="0.3">
      <c r="A1080" s="2">
        <v>43560</v>
      </c>
      <c r="B1080" t="s">
        <v>93</v>
      </c>
      <c r="C1080">
        <v>2018</v>
      </c>
      <c r="D1080" t="s">
        <v>67</v>
      </c>
      <c r="E1080">
        <v>4</v>
      </c>
      <c r="F1080" t="s">
        <v>39</v>
      </c>
      <c r="H1080">
        <v>0.5</v>
      </c>
      <c r="I1080">
        <v>2</v>
      </c>
      <c r="J1080">
        <v>94</v>
      </c>
      <c r="K1080">
        <f t="shared" si="14"/>
        <v>68</v>
      </c>
      <c r="L1080">
        <v>6</v>
      </c>
      <c r="M1080">
        <v>5</v>
      </c>
      <c r="N1080" t="s">
        <v>82</v>
      </c>
      <c r="O1080">
        <v>34</v>
      </c>
    </row>
    <row r="1081" spans="1:15" x14ac:dyDescent="0.3">
      <c r="A1081" s="2">
        <v>43560</v>
      </c>
      <c r="B1081" t="s">
        <v>93</v>
      </c>
      <c r="C1081">
        <v>2018</v>
      </c>
      <c r="D1081" t="s">
        <v>67</v>
      </c>
      <c r="E1081">
        <v>4</v>
      </c>
      <c r="F1081" t="s">
        <v>39</v>
      </c>
      <c r="H1081">
        <v>0.5</v>
      </c>
      <c r="I1081">
        <v>2</v>
      </c>
      <c r="J1081">
        <v>94</v>
      </c>
      <c r="K1081">
        <f t="shared" si="14"/>
        <v>68</v>
      </c>
      <c r="L1081">
        <v>6</v>
      </c>
      <c r="M1081">
        <v>5</v>
      </c>
      <c r="N1081" t="s">
        <v>82</v>
      </c>
      <c r="O1081">
        <v>24</v>
      </c>
    </row>
    <row r="1082" spans="1:15" x14ac:dyDescent="0.3">
      <c r="A1082" s="2">
        <v>43560</v>
      </c>
      <c r="B1082" t="s">
        <v>93</v>
      </c>
      <c r="C1082">
        <v>2018</v>
      </c>
      <c r="D1082" t="s">
        <v>67</v>
      </c>
      <c r="E1082">
        <v>4</v>
      </c>
      <c r="F1082" t="s">
        <v>39</v>
      </c>
      <c r="H1082">
        <v>0.5</v>
      </c>
      <c r="I1082">
        <v>2</v>
      </c>
      <c r="J1082">
        <v>94</v>
      </c>
      <c r="K1082">
        <f t="shared" si="14"/>
        <v>68</v>
      </c>
      <c r="L1082">
        <v>6</v>
      </c>
      <c r="M1082">
        <v>5</v>
      </c>
      <c r="N1082" t="s">
        <v>82</v>
      </c>
      <c r="O1082">
        <v>16</v>
      </c>
    </row>
    <row r="1083" spans="1:15" x14ac:dyDescent="0.3">
      <c r="A1083" s="2">
        <v>43560</v>
      </c>
      <c r="B1083" t="s">
        <v>93</v>
      </c>
      <c r="C1083">
        <v>2018</v>
      </c>
      <c r="D1083" t="s">
        <v>67</v>
      </c>
      <c r="E1083">
        <v>4</v>
      </c>
      <c r="F1083" t="s">
        <v>39</v>
      </c>
      <c r="H1083">
        <v>0.5</v>
      </c>
      <c r="I1083">
        <v>2</v>
      </c>
      <c r="J1083">
        <v>94</v>
      </c>
      <c r="K1083">
        <f t="shared" si="14"/>
        <v>68</v>
      </c>
      <c r="L1083">
        <v>6</v>
      </c>
      <c r="M1083">
        <v>5</v>
      </c>
      <c r="N1083" t="s">
        <v>82</v>
      </c>
      <c r="O1083">
        <v>20</v>
      </c>
    </row>
    <row r="1084" spans="1:15" x14ac:dyDescent="0.3">
      <c r="A1084" s="2">
        <v>43560</v>
      </c>
      <c r="B1084" t="s">
        <v>93</v>
      </c>
      <c r="C1084">
        <v>2018</v>
      </c>
      <c r="D1084" t="s">
        <v>67</v>
      </c>
      <c r="E1084">
        <v>4</v>
      </c>
      <c r="F1084" t="s">
        <v>39</v>
      </c>
      <c r="H1084">
        <v>0.5</v>
      </c>
      <c r="I1084">
        <v>2</v>
      </c>
      <c r="J1084">
        <v>94</v>
      </c>
      <c r="K1084">
        <f t="shared" si="14"/>
        <v>68</v>
      </c>
      <c r="L1084">
        <v>6</v>
      </c>
      <c r="M1084">
        <v>5</v>
      </c>
      <c r="N1084" t="s">
        <v>82</v>
      </c>
      <c r="O1084">
        <v>27</v>
      </c>
    </row>
    <row r="1085" spans="1:15" x14ac:dyDescent="0.3">
      <c r="A1085" s="2">
        <v>43560</v>
      </c>
      <c r="B1085" t="s">
        <v>93</v>
      </c>
      <c r="C1085">
        <v>2018</v>
      </c>
      <c r="D1085" t="s">
        <v>67</v>
      </c>
      <c r="E1085">
        <v>4</v>
      </c>
      <c r="F1085" t="s">
        <v>39</v>
      </c>
      <c r="H1085">
        <v>0.5</v>
      </c>
      <c r="I1085">
        <v>2</v>
      </c>
      <c r="J1085">
        <v>94</v>
      </c>
      <c r="K1085">
        <f t="shared" si="14"/>
        <v>68</v>
      </c>
      <c r="L1085">
        <v>6</v>
      </c>
      <c r="M1085">
        <v>5</v>
      </c>
      <c r="N1085" t="s">
        <v>82</v>
      </c>
      <c r="O1085">
        <v>25</v>
      </c>
    </row>
    <row r="1086" spans="1:15" x14ac:dyDescent="0.3">
      <c r="A1086" s="2">
        <v>43560</v>
      </c>
      <c r="B1086" t="s">
        <v>93</v>
      </c>
      <c r="C1086">
        <v>2018</v>
      </c>
      <c r="D1086" t="s">
        <v>67</v>
      </c>
      <c r="E1086">
        <v>4</v>
      </c>
      <c r="F1086" t="s">
        <v>39</v>
      </c>
      <c r="H1086">
        <v>0.5</v>
      </c>
      <c r="I1086">
        <v>2</v>
      </c>
      <c r="J1086">
        <v>94</v>
      </c>
      <c r="K1086">
        <f t="shared" si="14"/>
        <v>68</v>
      </c>
      <c r="L1086">
        <v>6</v>
      </c>
      <c r="M1086">
        <v>5</v>
      </c>
      <c r="N1086" t="s">
        <v>82</v>
      </c>
      <c r="O1086">
        <v>17</v>
      </c>
    </row>
    <row r="1087" spans="1:15" x14ac:dyDescent="0.3">
      <c r="A1087" s="2">
        <v>43560</v>
      </c>
      <c r="B1087" t="s">
        <v>93</v>
      </c>
      <c r="C1087">
        <v>2018</v>
      </c>
      <c r="D1087" t="s">
        <v>67</v>
      </c>
      <c r="E1087">
        <v>4</v>
      </c>
      <c r="F1087" t="s">
        <v>39</v>
      </c>
      <c r="H1087">
        <v>0.5</v>
      </c>
      <c r="I1087">
        <v>2</v>
      </c>
      <c r="J1087">
        <v>94</v>
      </c>
      <c r="K1087">
        <f t="shared" si="14"/>
        <v>68</v>
      </c>
      <c r="L1087">
        <v>6</v>
      </c>
      <c r="M1087">
        <v>5</v>
      </c>
      <c r="N1087" t="s">
        <v>82</v>
      </c>
      <c r="O1087">
        <v>13</v>
      </c>
    </row>
    <row r="1088" spans="1:15" x14ac:dyDescent="0.3">
      <c r="A1088" s="2">
        <v>43560</v>
      </c>
      <c r="B1088" t="s">
        <v>93</v>
      </c>
      <c r="C1088">
        <v>2018</v>
      </c>
      <c r="D1088" t="s">
        <v>67</v>
      </c>
      <c r="E1088">
        <v>4</v>
      </c>
      <c r="F1088" t="s">
        <v>39</v>
      </c>
      <c r="H1088">
        <v>0.5</v>
      </c>
      <c r="I1088">
        <v>2</v>
      </c>
      <c r="J1088">
        <v>94</v>
      </c>
      <c r="K1088">
        <f t="shared" si="14"/>
        <v>68</v>
      </c>
      <c r="L1088">
        <v>6</v>
      </c>
      <c r="M1088">
        <v>5</v>
      </c>
      <c r="N1088" t="s">
        <v>82</v>
      </c>
      <c r="O1088">
        <v>29</v>
      </c>
    </row>
    <row r="1089" spans="1:17" x14ac:dyDescent="0.3">
      <c r="A1089" s="2">
        <v>43560</v>
      </c>
      <c r="B1089" t="s">
        <v>93</v>
      </c>
      <c r="C1089">
        <v>2018</v>
      </c>
      <c r="D1089" t="s">
        <v>67</v>
      </c>
      <c r="E1089">
        <v>4</v>
      </c>
      <c r="F1089" t="s">
        <v>39</v>
      </c>
      <c r="H1089">
        <v>0.5</v>
      </c>
      <c r="I1089">
        <v>2</v>
      </c>
      <c r="J1089">
        <v>94</v>
      </c>
      <c r="K1089">
        <f t="shared" si="14"/>
        <v>68</v>
      </c>
      <c r="L1089">
        <v>6</v>
      </c>
      <c r="M1089">
        <v>5</v>
      </c>
      <c r="N1089" t="s">
        <v>82</v>
      </c>
      <c r="O1089">
        <v>16</v>
      </c>
    </row>
    <row r="1090" spans="1:17" x14ac:dyDescent="0.3">
      <c r="A1090" s="2">
        <v>43560</v>
      </c>
      <c r="B1090" t="s">
        <v>93</v>
      </c>
      <c r="C1090">
        <v>2018</v>
      </c>
      <c r="D1090" t="s">
        <v>67</v>
      </c>
      <c r="E1090">
        <v>4</v>
      </c>
      <c r="F1090" t="s">
        <v>39</v>
      </c>
      <c r="H1090">
        <v>0.5</v>
      </c>
      <c r="I1090">
        <v>2</v>
      </c>
      <c r="J1090">
        <v>94</v>
      </c>
      <c r="K1090">
        <f t="shared" si="14"/>
        <v>68</v>
      </c>
      <c r="L1090">
        <v>6</v>
      </c>
      <c r="M1090">
        <v>5</v>
      </c>
      <c r="N1090" t="s">
        <v>82</v>
      </c>
      <c r="O1090">
        <v>29</v>
      </c>
    </row>
    <row r="1091" spans="1:17" x14ac:dyDescent="0.3">
      <c r="A1091" s="2">
        <v>43560</v>
      </c>
      <c r="B1091" t="s">
        <v>93</v>
      </c>
      <c r="C1091">
        <v>2018</v>
      </c>
      <c r="D1091" t="s">
        <v>67</v>
      </c>
      <c r="E1091">
        <v>5</v>
      </c>
      <c r="F1091" t="s">
        <v>39</v>
      </c>
      <c r="H1091">
        <v>0.5</v>
      </c>
      <c r="I1091">
        <v>2</v>
      </c>
      <c r="J1091">
        <v>79</v>
      </c>
      <c r="K1091">
        <v>181</v>
      </c>
      <c r="L1091">
        <v>15</v>
      </c>
      <c r="M1091">
        <v>0</v>
      </c>
      <c r="N1091" t="s">
        <v>58</v>
      </c>
      <c r="O1091">
        <v>28</v>
      </c>
      <c r="P1091">
        <v>4682</v>
      </c>
      <c r="Q1091">
        <v>1</v>
      </c>
    </row>
    <row r="1092" spans="1:17" x14ac:dyDescent="0.3">
      <c r="A1092" s="2">
        <v>43560</v>
      </c>
      <c r="B1092" t="s">
        <v>93</v>
      </c>
      <c r="C1092">
        <v>2018</v>
      </c>
      <c r="D1092" t="s">
        <v>67</v>
      </c>
      <c r="E1092">
        <v>5</v>
      </c>
      <c r="F1092" t="s">
        <v>39</v>
      </c>
      <c r="H1092">
        <v>0.5</v>
      </c>
      <c r="I1092">
        <v>2</v>
      </c>
      <c r="J1092">
        <v>79</v>
      </c>
      <c r="K1092">
        <v>181</v>
      </c>
      <c r="L1092">
        <v>15</v>
      </c>
      <c r="M1092">
        <v>0</v>
      </c>
      <c r="N1092" t="s">
        <v>58</v>
      </c>
      <c r="O1092">
        <v>29</v>
      </c>
    </row>
    <row r="1093" spans="1:17" x14ac:dyDescent="0.3">
      <c r="A1093" s="2">
        <v>43560</v>
      </c>
      <c r="B1093" t="s">
        <v>93</v>
      </c>
      <c r="C1093">
        <v>2018</v>
      </c>
      <c r="D1093" t="s">
        <v>67</v>
      </c>
      <c r="E1093">
        <v>5</v>
      </c>
      <c r="F1093" t="s">
        <v>39</v>
      </c>
      <c r="H1093">
        <v>0.5</v>
      </c>
      <c r="I1093">
        <v>2</v>
      </c>
      <c r="J1093">
        <v>79</v>
      </c>
      <c r="K1093">
        <v>181</v>
      </c>
      <c r="L1093">
        <v>15</v>
      </c>
      <c r="M1093">
        <v>0</v>
      </c>
      <c r="N1093" t="s">
        <v>58</v>
      </c>
      <c r="O1093">
        <v>39</v>
      </c>
    </row>
    <row r="1094" spans="1:17" x14ac:dyDescent="0.3">
      <c r="A1094" s="2">
        <v>43560</v>
      </c>
      <c r="B1094" t="s">
        <v>93</v>
      </c>
      <c r="C1094">
        <v>2018</v>
      </c>
      <c r="D1094" t="s">
        <v>67</v>
      </c>
      <c r="E1094">
        <v>5</v>
      </c>
      <c r="F1094" t="s">
        <v>39</v>
      </c>
      <c r="H1094">
        <v>0.5</v>
      </c>
      <c r="I1094">
        <v>2</v>
      </c>
      <c r="J1094">
        <v>79</v>
      </c>
      <c r="K1094">
        <v>181</v>
      </c>
      <c r="L1094">
        <v>15</v>
      </c>
      <c r="M1094">
        <v>0</v>
      </c>
      <c r="N1094" t="s">
        <v>58</v>
      </c>
      <c r="O1094">
        <v>41</v>
      </c>
    </row>
    <row r="1095" spans="1:17" x14ac:dyDescent="0.3">
      <c r="A1095" s="2">
        <v>43560</v>
      </c>
      <c r="B1095" t="s">
        <v>93</v>
      </c>
      <c r="C1095">
        <v>2018</v>
      </c>
      <c r="D1095" t="s">
        <v>67</v>
      </c>
      <c r="E1095">
        <v>5</v>
      </c>
      <c r="F1095" t="s">
        <v>39</v>
      </c>
      <c r="H1095">
        <v>0.5</v>
      </c>
      <c r="I1095">
        <v>2</v>
      </c>
      <c r="J1095">
        <v>79</v>
      </c>
      <c r="K1095">
        <v>181</v>
      </c>
      <c r="L1095">
        <v>15</v>
      </c>
      <c r="M1095">
        <v>0</v>
      </c>
      <c r="N1095" t="s">
        <v>58</v>
      </c>
      <c r="O1095">
        <v>37</v>
      </c>
    </row>
    <row r="1096" spans="1:17" x14ac:dyDescent="0.3">
      <c r="A1096" s="2">
        <v>43560</v>
      </c>
      <c r="B1096" t="s">
        <v>93</v>
      </c>
      <c r="C1096">
        <v>2018</v>
      </c>
      <c r="D1096" t="s">
        <v>67</v>
      </c>
      <c r="E1096">
        <v>5</v>
      </c>
      <c r="F1096" t="s">
        <v>39</v>
      </c>
      <c r="H1096">
        <v>0.5</v>
      </c>
      <c r="I1096">
        <v>2</v>
      </c>
      <c r="J1096">
        <v>79</v>
      </c>
      <c r="K1096">
        <v>181</v>
      </c>
      <c r="L1096">
        <v>15</v>
      </c>
      <c r="M1096">
        <v>0</v>
      </c>
      <c r="N1096" t="s">
        <v>58</v>
      </c>
      <c r="O1096">
        <v>45</v>
      </c>
    </row>
    <row r="1097" spans="1:17" x14ac:dyDescent="0.3">
      <c r="A1097" s="2">
        <v>43560</v>
      </c>
      <c r="B1097" t="s">
        <v>93</v>
      </c>
      <c r="C1097">
        <v>2018</v>
      </c>
      <c r="D1097" t="s">
        <v>67</v>
      </c>
      <c r="E1097">
        <v>5</v>
      </c>
      <c r="F1097" t="s">
        <v>39</v>
      </c>
      <c r="H1097">
        <v>0.5</v>
      </c>
      <c r="I1097">
        <v>2</v>
      </c>
      <c r="J1097">
        <v>79</v>
      </c>
      <c r="K1097">
        <v>181</v>
      </c>
      <c r="L1097">
        <v>15</v>
      </c>
      <c r="M1097">
        <v>0</v>
      </c>
      <c r="N1097" t="s">
        <v>58</v>
      </c>
      <c r="O1097">
        <v>27</v>
      </c>
    </row>
    <row r="1098" spans="1:17" x14ac:dyDescent="0.3">
      <c r="A1098" s="2">
        <v>43560</v>
      </c>
      <c r="B1098" t="s">
        <v>93</v>
      </c>
      <c r="C1098">
        <v>2018</v>
      </c>
      <c r="D1098" t="s">
        <v>67</v>
      </c>
      <c r="E1098">
        <v>5</v>
      </c>
      <c r="F1098" t="s">
        <v>39</v>
      </c>
      <c r="H1098">
        <v>0.5</v>
      </c>
      <c r="I1098">
        <v>2</v>
      </c>
      <c r="J1098">
        <v>79</v>
      </c>
      <c r="K1098">
        <v>181</v>
      </c>
      <c r="L1098">
        <v>15</v>
      </c>
      <c r="M1098">
        <v>0</v>
      </c>
      <c r="N1098" t="s">
        <v>58</v>
      </c>
      <c r="O1098">
        <v>26</v>
      </c>
    </row>
    <row r="1099" spans="1:17" x14ac:dyDescent="0.3">
      <c r="A1099" s="2">
        <v>43560</v>
      </c>
      <c r="B1099" t="s">
        <v>93</v>
      </c>
      <c r="C1099">
        <v>2018</v>
      </c>
      <c r="D1099" t="s">
        <v>67</v>
      </c>
      <c r="E1099">
        <v>5</v>
      </c>
      <c r="F1099" t="s">
        <v>39</v>
      </c>
      <c r="H1099">
        <v>0.5</v>
      </c>
      <c r="I1099">
        <v>2</v>
      </c>
      <c r="J1099">
        <v>79</v>
      </c>
      <c r="K1099">
        <v>181</v>
      </c>
      <c r="L1099">
        <v>15</v>
      </c>
      <c r="M1099">
        <v>0</v>
      </c>
      <c r="N1099" t="s">
        <v>58</v>
      </c>
      <c r="O1099">
        <v>23</v>
      </c>
    </row>
    <row r="1100" spans="1:17" x14ac:dyDescent="0.3">
      <c r="A1100" s="2">
        <v>43560</v>
      </c>
      <c r="B1100" t="s">
        <v>93</v>
      </c>
      <c r="C1100">
        <v>2018</v>
      </c>
      <c r="D1100" t="s">
        <v>67</v>
      </c>
      <c r="E1100">
        <v>5</v>
      </c>
      <c r="F1100" t="s">
        <v>39</v>
      </c>
      <c r="H1100">
        <v>0.5</v>
      </c>
      <c r="I1100">
        <v>2</v>
      </c>
      <c r="J1100">
        <v>79</v>
      </c>
      <c r="K1100">
        <v>181</v>
      </c>
      <c r="L1100">
        <v>15</v>
      </c>
      <c r="M1100">
        <v>0</v>
      </c>
      <c r="N1100" t="s">
        <v>58</v>
      </c>
      <c r="O1100">
        <v>28</v>
      </c>
    </row>
    <row r="1101" spans="1:17" x14ac:dyDescent="0.3">
      <c r="A1101" s="2">
        <v>43560</v>
      </c>
      <c r="B1101" t="s">
        <v>93</v>
      </c>
      <c r="C1101">
        <v>2018</v>
      </c>
      <c r="D1101" t="s">
        <v>67</v>
      </c>
      <c r="E1101">
        <v>5</v>
      </c>
      <c r="F1101" t="s">
        <v>39</v>
      </c>
      <c r="H1101">
        <v>0.5</v>
      </c>
      <c r="I1101">
        <v>2</v>
      </c>
      <c r="J1101">
        <v>79</v>
      </c>
      <c r="K1101">
        <v>181</v>
      </c>
      <c r="L1101">
        <v>15</v>
      </c>
      <c r="M1101">
        <v>0</v>
      </c>
      <c r="N1101" t="s">
        <v>58</v>
      </c>
      <c r="O1101">
        <v>39</v>
      </c>
    </row>
    <row r="1102" spans="1:17" x14ac:dyDescent="0.3">
      <c r="A1102" s="2">
        <v>43560</v>
      </c>
      <c r="B1102" t="s">
        <v>93</v>
      </c>
      <c r="C1102">
        <v>2018</v>
      </c>
      <c r="D1102" t="s">
        <v>67</v>
      </c>
      <c r="E1102">
        <v>5</v>
      </c>
      <c r="F1102" t="s">
        <v>39</v>
      </c>
      <c r="H1102">
        <v>0.5</v>
      </c>
      <c r="I1102">
        <v>2</v>
      </c>
      <c r="J1102">
        <v>79</v>
      </c>
      <c r="K1102">
        <v>181</v>
      </c>
      <c r="L1102">
        <v>15</v>
      </c>
      <c r="M1102">
        <v>0</v>
      </c>
      <c r="N1102" t="s">
        <v>58</v>
      </c>
      <c r="O1102">
        <v>36</v>
      </c>
    </row>
    <row r="1103" spans="1:17" x14ac:dyDescent="0.3">
      <c r="A1103" s="2">
        <v>43560</v>
      </c>
      <c r="B1103" t="s">
        <v>93</v>
      </c>
      <c r="C1103">
        <v>2018</v>
      </c>
      <c r="D1103" t="s">
        <v>67</v>
      </c>
      <c r="E1103">
        <v>5</v>
      </c>
      <c r="F1103" t="s">
        <v>39</v>
      </c>
      <c r="H1103">
        <v>0.5</v>
      </c>
      <c r="I1103">
        <v>2</v>
      </c>
      <c r="J1103">
        <v>79</v>
      </c>
      <c r="K1103">
        <v>181</v>
      </c>
      <c r="L1103">
        <v>15</v>
      </c>
      <c r="M1103">
        <v>0</v>
      </c>
      <c r="N1103" t="s">
        <v>58</v>
      </c>
      <c r="O1103">
        <v>30</v>
      </c>
    </row>
    <row r="1104" spans="1:17" x14ac:dyDescent="0.3">
      <c r="A1104" s="2">
        <v>43560</v>
      </c>
      <c r="B1104" t="s">
        <v>93</v>
      </c>
      <c r="C1104">
        <v>2018</v>
      </c>
      <c r="D1104" t="s">
        <v>67</v>
      </c>
      <c r="E1104">
        <v>5</v>
      </c>
      <c r="F1104" t="s">
        <v>39</v>
      </c>
      <c r="H1104">
        <v>0.5</v>
      </c>
      <c r="I1104">
        <v>2</v>
      </c>
      <c r="J1104">
        <v>79</v>
      </c>
      <c r="K1104">
        <v>181</v>
      </c>
      <c r="L1104">
        <v>15</v>
      </c>
      <c r="M1104">
        <v>0</v>
      </c>
      <c r="N1104" t="s">
        <v>58</v>
      </c>
      <c r="O1104">
        <v>29</v>
      </c>
    </row>
    <row r="1105" spans="1:17" x14ac:dyDescent="0.3">
      <c r="A1105" s="2">
        <v>43560</v>
      </c>
      <c r="B1105" t="s">
        <v>93</v>
      </c>
      <c r="C1105">
        <v>2018</v>
      </c>
      <c r="D1105" t="s">
        <v>67</v>
      </c>
      <c r="E1105">
        <v>5</v>
      </c>
      <c r="F1105" t="s">
        <v>39</v>
      </c>
      <c r="H1105">
        <v>0.5</v>
      </c>
      <c r="I1105">
        <v>2</v>
      </c>
      <c r="J1105">
        <v>79</v>
      </c>
      <c r="K1105">
        <v>181</v>
      </c>
      <c r="L1105">
        <v>15</v>
      </c>
      <c r="M1105">
        <v>0</v>
      </c>
      <c r="N1105" t="s">
        <v>58</v>
      </c>
      <c r="O1105">
        <v>38</v>
      </c>
    </row>
    <row r="1106" spans="1:17" x14ac:dyDescent="0.3">
      <c r="A1106" s="2">
        <v>43560</v>
      </c>
      <c r="B1106" t="s">
        <v>93</v>
      </c>
      <c r="C1106">
        <v>2018</v>
      </c>
      <c r="D1106" t="s">
        <v>67</v>
      </c>
      <c r="E1106">
        <v>5</v>
      </c>
      <c r="F1106" t="s">
        <v>39</v>
      </c>
      <c r="H1106">
        <v>0.5</v>
      </c>
      <c r="I1106">
        <v>2</v>
      </c>
      <c r="J1106">
        <v>79</v>
      </c>
      <c r="K1106">
        <v>181</v>
      </c>
      <c r="L1106">
        <v>15</v>
      </c>
      <c r="M1106">
        <v>0</v>
      </c>
      <c r="N1106" t="s">
        <v>58</v>
      </c>
      <c r="O1106">
        <v>37</v>
      </c>
    </row>
    <row r="1107" spans="1:17" x14ac:dyDescent="0.3">
      <c r="A1107" s="2">
        <v>43560</v>
      </c>
      <c r="B1107" t="s">
        <v>93</v>
      </c>
      <c r="C1107">
        <v>2018</v>
      </c>
      <c r="D1107" t="s">
        <v>67</v>
      </c>
      <c r="E1107">
        <v>5</v>
      </c>
      <c r="F1107" t="s">
        <v>39</v>
      </c>
      <c r="H1107">
        <v>0.5</v>
      </c>
      <c r="I1107">
        <v>2</v>
      </c>
      <c r="J1107">
        <v>79</v>
      </c>
      <c r="K1107">
        <v>181</v>
      </c>
      <c r="L1107">
        <v>15</v>
      </c>
      <c r="M1107">
        <v>0</v>
      </c>
      <c r="N1107" t="s">
        <v>58</v>
      </c>
      <c r="O1107">
        <v>33</v>
      </c>
    </row>
    <row r="1108" spans="1:17" x14ac:dyDescent="0.3">
      <c r="A1108" s="2">
        <v>43560</v>
      </c>
      <c r="B1108" t="s">
        <v>93</v>
      </c>
      <c r="C1108">
        <v>2018</v>
      </c>
      <c r="D1108" t="s">
        <v>67</v>
      </c>
      <c r="E1108">
        <v>5</v>
      </c>
      <c r="F1108" t="s">
        <v>39</v>
      </c>
      <c r="H1108">
        <v>0.5</v>
      </c>
      <c r="I1108">
        <v>2</v>
      </c>
      <c r="J1108">
        <v>79</v>
      </c>
      <c r="K1108">
        <v>181</v>
      </c>
      <c r="L1108">
        <v>15</v>
      </c>
      <c r="M1108">
        <v>0</v>
      </c>
      <c r="N1108" t="s">
        <v>58</v>
      </c>
      <c r="O1108">
        <v>26</v>
      </c>
    </row>
    <row r="1109" spans="1:17" x14ac:dyDescent="0.3">
      <c r="A1109" s="2">
        <v>43560</v>
      </c>
      <c r="B1109" t="s">
        <v>93</v>
      </c>
      <c r="C1109">
        <v>2018</v>
      </c>
      <c r="D1109" t="s">
        <v>67</v>
      </c>
      <c r="E1109">
        <v>5</v>
      </c>
      <c r="F1109" t="s">
        <v>39</v>
      </c>
      <c r="H1109">
        <v>0.5</v>
      </c>
      <c r="I1109">
        <v>2</v>
      </c>
      <c r="J1109">
        <v>79</v>
      </c>
      <c r="K1109">
        <v>181</v>
      </c>
      <c r="L1109">
        <v>15</v>
      </c>
      <c r="M1109">
        <v>0</v>
      </c>
      <c r="N1109" t="s">
        <v>58</v>
      </c>
      <c r="O1109">
        <v>28</v>
      </c>
    </row>
    <row r="1110" spans="1:17" x14ac:dyDescent="0.3">
      <c r="A1110" s="2">
        <v>43560</v>
      </c>
      <c r="B1110" t="s">
        <v>93</v>
      </c>
      <c r="C1110">
        <v>2018</v>
      </c>
      <c r="D1110" t="s">
        <v>67</v>
      </c>
      <c r="E1110">
        <v>5</v>
      </c>
      <c r="F1110" t="s">
        <v>39</v>
      </c>
      <c r="H1110">
        <v>0.5</v>
      </c>
      <c r="I1110">
        <v>2</v>
      </c>
      <c r="J1110">
        <v>79</v>
      </c>
      <c r="K1110">
        <v>181</v>
      </c>
      <c r="L1110">
        <v>15</v>
      </c>
      <c r="M1110">
        <v>0</v>
      </c>
      <c r="N1110" t="s">
        <v>58</v>
      </c>
      <c r="O1110">
        <v>22</v>
      </c>
    </row>
    <row r="1111" spans="1:17" x14ac:dyDescent="0.3">
      <c r="A1111" s="2">
        <v>43560</v>
      </c>
      <c r="B1111" t="s">
        <v>93</v>
      </c>
      <c r="C1111">
        <v>2018</v>
      </c>
      <c r="D1111" t="s">
        <v>67</v>
      </c>
      <c r="E1111">
        <v>5</v>
      </c>
      <c r="F1111" t="s">
        <v>39</v>
      </c>
      <c r="H1111">
        <v>0.5</v>
      </c>
      <c r="I1111">
        <v>2</v>
      </c>
      <c r="J1111">
        <v>79</v>
      </c>
      <c r="K1111">
        <v>181</v>
      </c>
      <c r="L1111">
        <v>15</v>
      </c>
      <c r="M1111">
        <v>0</v>
      </c>
      <c r="N1111" t="s">
        <v>58</v>
      </c>
      <c r="O1111">
        <v>46</v>
      </c>
    </row>
    <row r="1112" spans="1:17" x14ac:dyDescent="0.3">
      <c r="A1112" s="2">
        <v>43560</v>
      </c>
      <c r="B1112" t="s">
        <v>93</v>
      </c>
      <c r="C1112">
        <v>2018</v>
      </c>
      <c r="D1112" t="s">
        <v>67</v>
      </c>
      <c r="E1112">
        <v>5</v>
      </c>
      <c r="F1112" t="s">
        <v>39</v>
      </c>
      <c r="H1112">
        <v>0.5</v>
      </c>
      <c r="I1112">
        <v>2</v>
      </c>
      <c r="J1112">
        <v>79</v>
      </c>
      <c r="K1112">
        <v>181</v>
      </c>
      <c r="L1112">
        <v>15</v>
      </c>
      <c r="M1112">
        <v>0</v>
      </c>
      <c r="N1112" t="s">
        <v>58</v>
      </c>
      <c r="O1112">
        <v>39</v>
      </c>
    </row>
    <row r="1113" spans="1:17" x14ac:dyDescent="0.3">
      <c r="A1113" s="2">
        <v>43560</v>
      </c>
      <c r="B1113" t="s">
        <v>93</v>
      </c>
      <c r="C1113">
        <v>2018</v>
      </c>
      <c r="D1113" t="s">
        <v>67</v>
      </c>
      <c r="E1113">
        <v>5</v>
      </c>
      <c r="F1113" t="s">
        <v>39</v>
      </c>
      <c r="H1113">
        <v>0.5</v>
      </c>
      <c r="I1113">
        <v>2</v>
      </c>
      <c r="J1113">
        <v>79</v>
      </c>
      <c r="K1113">
        <v>181</v>
      </c>
      <c r="L1113">
        <v>15</v>
      </c>
      <c r="M1113">
        <v>0</v>
      </c>
      <c r="N1113" t="s">
        <v>58</v>
      </c>
      <c r="O1113">
        <v>47</v>
      </c>
    </row>
    <row r="1114" spans="1:17" x14ac:dyDescent="0.3">
      <c r="A1114" s="2">
        <v>43560</v>
      </c>
      <c r="B1114" t="s">
        <v>93</v>
      </c>
      <c r="C1114">
        <v>2018</v>
      </c>
      <c r="D1114" t="s">
        <v>67</v>
      </c>
      <c r="E1114">
        <v>5</v>
      </c>
      <c r="F1114" t="s">
        <v>39</v>
      </c>
      <c r="H1114">
        <v>0.5</v>
      </c>
      <c r="I1114">
        <v>2</v>
      </c>
      <c r="J1114">
        <v>79</v>
      </c>
      <c r="K1114">
        <v>181</v>
      </c>
      <c r="L1114">
        <v>15</v>
      </c>
      <c r="M1114">
        <v>0</v>
      </c>
      <c r="N1114" t="s">
        <v>58</v>
      </c>
      <c r="O1114">
        <v>24</v>
      </c>
    </row>
    <row r="1115" spans="1:17" x14ac:dyDescent="0.3">
      <c r="A1115" s="2">
        <v>43560</v>
      </c>
      <c r="B1115" t="s">
        <v>93</v>
      </c>
      <c r="C1115">
        <v>2018</v>
      </c>
      <c r="D1115" t="s">
        <v>67</v>
      </c>
      <c r="E1115">
        <v>5</v>
      </c>
      <c r="F1115" t="s">
        <v>39</v>
      </c>
      <c r="H1115">
        <v>0.5</v>
      </c>
      <c r="I1115">
        <v>2</v>
      </c>
      <c r="J1115">
        <v>79</v>
      </c>
      <c r="K1115">
        <v>181</v>
      </c>
      <c r="L1115">
        <v>15</v>
      </c>
      <c r="M1115">
        <v>0</v>
      </c>
      <c r="N1115" t="s">
        <v>58</v>
      </c>
      <c r="O1115">
        <v>26</v>
      </c>
    </row>
    <row r="1116" spans="1:17" x14ac:dyDescent="0.3">
      <c r="A1116" s="2">
        <v>43560</v>
      </c>
      <c r="B1116" t="s">
        <v>93</v>
      </c>
      <c r="C1116">
        <v>2018</v>
      </c>
      <c r="D1116" t="s">
        <v>67</v>
      </c>
      <c r="E1116">
        <v>6</v>
      </c>
      <c r="F1116" t="s">
        <v>39</v>
      </c>
      <c r="H1116">
        <v>0.5</v>
      </c>
      <c r="I1116">
        <v>2</v>
      </c>
      <c r="J1116">
        <v>11</v>
      </c>
      <c r="K1116">
        <f>95+89</f>
        <v>184</v>
      </c>
      <c r="L1116">
        <v>12</v>
      </c>
      <c r="M1116">
        <v>14</v>
      </c>
      <c r="N1116" t="s">
        <v>85</v>
      </c>
      <c r="O1116">
        <v>22</v>
      </c>
      <c r="P1116">
        <v>5162</v>
      </c>
      <c r="Q1116">
        <v>2</v>
      </c>
    </row>
    <row r="1117" spans="1:17" x14ac:dyDescent="0.3">
      <c r="A1117" s="2">
        <v>43560</v>
      </c>
      <c r="B1117" t="s">
        <v>93</v>
      </c>
      <c r="C1117">
        <v>2018</v>
      </c>
      <c r="D1117" t="s">
        <v>67</v>
      </c>
      <c r="E1117">
        <v>6</v>
      </c>
      <c r="F1117" t="s">
        <v>39</v>
      </c>
      <c r="H1117">
        <v>0.5</v>
      </c>
      <c r="I1117">
        <v>2</v>
      </c>
      <c r="J1117">
        <v>11</v>
      </c>
      <c r="K1117">
        <f t="shared" ref="K1117:K1140" si="15">95+89</f>
        <v>184</v>
      </c>
      <c r="L1117">
        <v>12</v>
      </c>
      <c r="M1117">
        <v>14</v>
      </c>
      <c r="N1117" t="s">
        <v>85</v>
      </c>
      <c r="O1117">
        <v>20</v>
      </c>
    </row>
    <row r="1118" spans="1:17" x14ac:dyDescent="0.3">
      <c r="A1118" s="2">
        <v>43560</v>
      </c>
      <c r="B1118" t="s">
        <v>93</v>
      </c>
      <c r="C1118">
        <v>2018</v>
      </c>
      <c r="D1118" t="s">
        <v>67</v>
      </c>
      <c r="E1118">
        <v>6</v>
      </c>
      <c r="F1118" t="s">
        <v>39</v>
      </c>
      <c r="H1118">
        <v>0.5</v>
      </c>
      <c r="I1118">
        <v>2</v>
      </c>
      <c r="J1118">
        <v>11</v>
      </c>
      <c r="K1118">
        <f t="shared" si="15"/>
        <v>184</v>
      </c>
      <c r="L1118">
        <v>12</v>
      </c>
      <c r="M1118">
        <v>14</v>
      </c>
      <c r="N1118" t="s">
        <v>85</v>
      </c>
      <c r="O1118">
        <v>22</v>
      </c>
    </row>
    <row r="1119" spans="1:17" x14ac:dyDescent="0.3">
      <c r="A1119" s="2">
        <v>43560</v>
      </c>
      <c r="B1119" t="s">
        <v>93</v>
      </c>
      <c r="C1119">
        <v>2018</v>
      </c>
      <c r="D1119" t="s">
        <v>67</v>
      </c>
      <c r="E1119">
        <v>6</v>
      </c>
      <c r="F1119" t="s">
        <v>39</v>
      </c>
      <c r="H1119">
        <v>0.5</v>
      </c>
      <c r="I1119">
        <v>2</v>
      </c>
      <c r="J1119">
        <v>11</v>
      </c>
      <c r="K1119">
        <f t="shared" si="15"/>
        <v>184</v>
      </c>
      <c r="L1119">
        <v>12</v>
      </c>
      <c r="M1119">
        <v>14</v>
      </c>
      <c r="N1119" t="s">
        <v>85</v>
      </c>
      <c r="O1119">
        <v>13</v>
      </c>
    </row>
    <row r="1120" spans="1:17" x14ac:dyDescent="0.3">
      <c r="A1120" s="2">
        <v>43560</v>
      </c>
      <c r="B1120" t="s">
        <v>93</v>
      </c>
      <c r="C1120">
        <v>2018</v>
      </c>
      <c r="D1120" t="s">
        <v>67</v>
      </c>
      <c r="E1120">
        <v>6</v>
      </c>
      <c r="F1120" t="s">
        <v>39</v>
      </c>
      <c r="H1120">
        <v>0.5</v>
      </c>
      <c r="I1120">
        <v>2</v>
      </c>
      <c r="J1120">
        <v>11</v>
      </c>
      <c r="K1120">
        <f t="shared" si="15"/>
        <v>184</v>
      </c>
      <c r="L1120">
        <v>12</v>
      </c>
      <c r="M1120">
        <v>14</v>
      </c>
      <c r="N1120" t="s">
        <v>85</v>
      </c>
      <c r="O1120">
        <v>21</v>
      </c>
    </row>
    <row r="1121" spans="1:15" x14ac:dyDescent="0.3">
      <c r="A1121" s="2">
        <v>43560</v>
      </c>
      <c r="B1121" t="s">
        <v>93</v>
      </c>
      <c r="C1121">
        <v>2018</v>
      </c>
      <c r="D1121" t="s">
        <v>67</v>
      </c>
      <c r="E1121">
        <v>6</v>
      </c>
      <c r="F1121" t="s">
        <v>39</v>
      </c>
      <c r="H1121">
        <v>0.5</v>
      </c>
      <c r="I1121">
        <v>2</v>
      </c>
      <c r="J1121">
        <v>11</v>
      </c>
      <c r="K1121">
        <f t="shared" si="15"/>
        <v>184</v>
      </c>
      <c r="L1121">
        <v>12</v>
      </c>
      <c r="M1121">
        <v>14</v>
      </c>
      <c r="N1121" t="s">
        <v>85</v>
      </c>
      <c r="O1121">
        <v>24</v>
      </c>
    </row>
    <row r="1122" spans="1:15" x14ac:dyDescent="0.3">
      <c r="A1122" s="2">
        <v>43560</v>
      </c>
      <c r="B1122" t="s">
        <v>93</v>
      </c>
      <c r="C1122">
        <v>2018</v>
      </c>
      <c r="D1122" t="s">
        <v>67</v>
      </c>
      <c r="E1122">
        <v>6</v>
      </c>
      <c r="F1122" t="s">
        <v>39</v>
      </c>
      <c r="H1122">
        <v>0.5</v>
      </c>
      <c r="I1122">
        <v>2</v>
      </c>
      <c r="J1122">
        <v>11</v>
      </c>
      <c r="K1122">
        <f t="shared" si="15"/>
        <v>184</v>
      </c>
      <c r="L1122">
        <v>12</v>
      </c>
      <c r="M1122">
        <v>14</v>
      </c>
      <c r="N1122" t="s">
        <v>85</v>
      </c>
      <c r="O1122">
        <v>20</v>
      </c>
    </row>
    <row r="1123" spans="1:15" x14ac:dyDescent="0.3">
      <c r="A1123" s="2">
        <v>43560</v>
      </c>
      <c r="B1123" t="s">
        <v>93</v>
      </c>
      <c r="C1123">
        <v>2018</v>
      </c>
      <c r="D1123" t="s">
        <v>67</v>
      </c>
      <c r="E1123">
        <v>6</v>
      </c>
      <c r="F1123" t="s">
        <v>39</v>
      </c>
      <c r="H1123">
        <v>0.5</v>
      </c>
      <c r="I1123">
        <v>2</v>
      </c>
      <c r="J1123">
        <v>11</v>
      </c>
      <c r="K1123">
        <f t="shared" si="15"/>
        <v>184</v>
      </c>
      <c r="L1123">
        <v>12</v>
      </c>
      <c r="M1123">
        <v>14</v>
      </c>
      <c r="N1123" t="s">
        <v>85</v>
      </c>
      <c r="O1123">
        <v>25</v>
      </c>
    </row>
    <row r="1124" spans="1:15" x14ac:dyDescent="0.3">
      <c r="A1124" s="2">
        <v>43560</v>
      </c>
      <c r="B1124" t="s">
        <v>93</v>
      </c>
      <c r="C1124">
        <v>2018</v>
      </c>
      <c r="D1124" t="s">
        <v>67</v>
      </c>
      <c r="E1124">
        <v>6</v>
      </c>
      <c r="F1124" t="s">
        <v>39</v>
      </c>
      <c r="H1124">
        <v>0.5</v>
      </c>
      <c r="I1124">
        <v>2</v>
      </c>
      <c r="J1124">
        <v>11</v>
      </c>
      <c r="K1124">
        <f t="shared" si="15"/>
        <v>184</v>
      </c>
      <c r="L1124">
        <v>12</v>
      </c>
      <c r="M1124">
        <v>14</v>
      </c>
      <c r="N1124" t="s">
        <v>85</v>
      </c>
      <c r="O1124">
        <v>20</v>
      </c>
    </row>
    <row r="1125" spans="1:15" x14ac:dyDescent="0.3">
      <c r="A1125" s="2">
        <v>43560</v>
      </c>
      <c r="B1125" t="s">
        <v>93</v>
      </c>
      <c r="C1125">
        <v>2018</v>
      </c>
      <c r="D1125" t="s">
        <v>67</v>
      </c>
      <c r="E1125">
        <v>6</v>
      </c>
      <c r="F1125" t="s">
        <v>39</v>
      </c>
      <c r="H1125">
        <v>0.5</v>
      </c>
      <c r="I1125">
        <v>2</v>
      </c>
      <c r="J1125">
        <v>11</v>
      </c>
      <c r="K1125">
        <f t="shared" si="15"/>
        <v>184</v>
      </c>
      <c r="L1125">
        <v>12</v>
      </c>
      <c r="M1125">
        <v>14</v>
      </c>
      <c r="N1125" t="s">
        <v>85</v>
      </c>
      <c r="O1125">
        <v>22</v>
      </c>
    </row>
    <row r="1126" spans="1:15" x14ac:dyDescent="0.3">
      <c r="A1126" s="2">
        <v>43560</v>
      </c>
      <c r="B1126" t="s">
        <v>93</v>
      </c>
      <c r="C1126">
        <v>2018</v>
      </c>
      <c r="D1126" t="s">
        <v>67</v>
      </c>
      <c r="E1126">
        <v>6</v>
      </c>
      <c r="F1126" t="s">
        <v>39</v>
      </c>
      <c r="H1126">
        <v>0.5</v>
      </c>
      <c r="I1126">
        <v>2</v>
      </c>
      <c r="J1126">
        <v>11</v>
      </c>
      <c r="K1126">
        <f t="shared" si="15"/>
        <v>184</v>
      </c>
      <c r="L1126">
        <v>12</v>
      </c>
      <c r="M1126">
        <v>14</v>
      </c>
      <c r="N1126" t="s">
        <v>85</v>
      </c>
      <c r="O1126">
        <v>18</v>
      </c>
    </row>
    <row r="1127" spans="1:15" x14ac:dyDescent="0.3">
      <c r="A1127" s="2">
        <v>43560</v>
      </c>
      <c r="B1127" t="s">
        <v>93</v>
      </c>
      <c r="C1127">
        <v>2018</v>
      </c>
      <c r="D1127" t="s">
        <v>67</v>
      </c>
      <c r="E1127">
        <v>6</v>
      </c>
      <c r="F1127" t="s">
        <v>39</v>
      </c>
      <c r="H1127">
        <v>0.5</v>
      </c>
      <c r="I1127">
        <v>2</v>
      </c>
      <c r="J1127">
        <v>11</v>
      </c>
      <c r="K1127">
        <f t="shared" si="15"/>
        <v>184</v>
      </c>
      <c r="L1127">
        <v>12</v>
      </c>
      <c r="M1127">
        <v>14</v>
      </c>
      <c r="N1127" t="s">
        <v>85</v>
      </c>
      <c r="O1127">
        <v>24</v>
      </c>
    </row>
    <row r="1128" spans="1:15" x14ac:dyDescent="0.3">
      <c r="A1128" s="2">
        <v>43560</v>
      </c>
      <c r="B1128" t="s">
        <v>93</v>
      </c>
      <c r="C1128">
        <v>2018</v>
      </c>
      <c r="D1128" t="s">
        <v>67</v>
      </c>
      <c r="E1128">
        <v>6</v>
      </c>
      <c r="F1128" t="s">
        <v>39</v>
      </c>
      <c r="H1128">
        <v>0.5</v>
      </c>
      <c r="I1128">
        <v>2</v>
      </c>
      <c r="J1128">
        <v>11</v>
      </c>
      <c r="K1128">
        <f t="shared" si="15"/>
        <v>184</v>
      </c>
      <c r="L1128">
        <v>12</v>
      </c>
      <c r="M1128">
        <v>14</v>
      </c>
      <c r="N1128" t="s">
        <v>85</v>
      </c>
      <c r="O1128">
        <v>32</v>
      </c>
    </row>
    <row r="1129" spans="1:15" x14ac:dyDescent="0.3">
      <c r="A1129" s="2">
        <v>43560</v>
      </c>
      <c r="B1129" t="s">
        <v>93</v>
      </c>
      <c r="C1129">
        <v>2018</v>
      </c>
      <c r="D1129" t="s">
        <v>67</v>
      </c>
      <c r="E1129">
        <v>6</v>
      </c>
      <c r="F1129" t="s">
        <v>39</v>
      </c>
      <c r="H1129">
        <v>0.5</v>
      </c>
      <c r="I1129">
        <v>2</v>
      </c>
      <c r="J1129">
        <v>11</v>
      </c>
      <c r="K1129">
        <f t="shared" si="15"/>
        <v>184</v>
      </c>
      <c r="L1129">
        <v>12</v>
      </c>
      <c r="M1129">
        <v>14</v>
      </c>
      <c r="N1129" t="s">
        <v>85</v>
      </c>
      <c r="O1129">
        <v>33</v>
      </c>
    </row>
    <row r="1130" spans="1:15" x14ac:dyDescent="0.3">
      <c r="A1130" s="2">
        <v>43560</v>
      </c>
      <c r="B1130" t="s">
        <v>93</v>
      </c>
      <c r="C1130">
        <v>2018</v>
      </c>
      <c r="D1130" t="s">
        <v>67</v>
      </c>
      <c r="E1130">
        <v>6</v>
      </c>
      <c r="F1130" t="s">
        <v>39</v>
      </c>
      <c r="H1130">
        <v>0.5</v>
      </c>
      <c r="I1130">
        <v>2</v>
      </c>
      <c r="J1130">
        <v>11</v>
      </c>
      <c r="K1130">
        <f t="shared" si="15"/>
        <v>184</v>
      </c>
      <c r="L1130">
        <v>12</v>
      </c>
      <c r="M1130">
        <v>14</v>
      </c>
      <c r="N1130" t="s">
        <v>85</v>
      </c>
      <c r="O1130">
        <v>36</v>
      </c>
    </row>
    <row r="1131" spans="1:15" x14ac:dyDescent="0.3">
      <c r="A1131" s="2">
        <v>43560</v>
      </c>
      <c r="B1131" t="s">
        <v>93</v>
      </c>
      <c r="C1131">
        <v>2018</v>
      </c>
      <c r="D1131" t="s">
        <v>67</v>
      </c>
      <c r="E1131">
        <v>6</v>
      </c>
      <c r="F1131" t="s">
        <v>39</v>
      </c>
      <c r="H1131">
        <v>0.5</v>
      </c>
      <c r="I1131">
        <v>2</v>
      </c>
      <c r="J1131">
        <v>11</v>
      </c>
      <c r="K1131">
        <f t="shared" si="15"/>
        <v>184</v>
      </c>
      <c r="L1131">
        <v>12</v>
      </c>
      <c r="M1131">
        <v>14</v>
      </c>
      <c r="N1131" t="s">
        <v>85</v>
      </c>
      <c r="O1131">
        <v>18</v>
      </c>
    </row>
    <row r="1132" spans="1:15" x14ac:dyDescent="0.3">
      <c r="A1132" s="2">
        <v>43560</v>
      </c>
      <c r="B1132" t="s">
        <v>93</v>
      </c>
      <c r="C1132">
        <v>2018</v>
      </c>
      <c r="D1132" t="s">
        <v>67</v>
      </c>
      <c r="E1132">
        <v>6</v>
      </c>
      <c r="F1132" t="s">
        <v>39</v>
      </c>
      <c r="H1132">
        <v>0.5</v>
      </c>
      <c r="I1132">
        <v>2</v>
      </c>
      <c r="J1132">
        <v>11</v>
      </c>
      <c r="K1132">
        <f t="shared" si="15"/>
        <v>184</v>
      </c>
      <c r="L1132">
        <v>12</v>
      </c>
      <c r="M1132">
        <v>14</v>
      </c>
      <c r="N1132" t="s">
        <v>85</v>
      </c>
      <c r="O1132">
        <v>26</v>
      </c>
    </row>
    <row r="1133" spans="1:15" x14ac:dyDescent="0.3">
      <c r="A1133" s="2">
        <v>43560</v>
      </c>
      <c r="B1133" t="s">
        <v>93</v>
      </c>
      <c r="C1133">
        <v>2018</v>
      </c>
      <c r="D1133" t="s">
        <v>67</v>
      </c>
      <c r="E1133">
        <v>6</v>
      </c>
      <c r="F1133" t="s">
        <v>39</v>
      </c>
      <c r="H1133">
        <v>0.5</v>
      </c>
      <c r="I1133">
        <v>2</v>
      </c>
      <c r="J1133">
        <v>11</v>
      </c>
      <c r="K1133">
        <f t="shared" si="15"/>
        <v>184</v>
      </c>
      <c r="L1133">
        <v>12</v>
      </c>
      <c r="M1133">
        <v>14</v>
      </c>
      <c r="N1133" t="s">
        <v>85</v>
      </c>
      <c r="O1133">
        <v>21</v>
      </c>
    </row>
    <row r="1134" spans="1:15" x14ac:dyDescent="0.3">
      <c r="A1134" s="2">
        <v>43560</v>
      </c>
      <c r="B1134" t="s">
        <v>93</v>
      </c>
      <c r="C1134">
        <v>2018</v>
      </c>
      <c r="D1134" t="s">
        <v>67</v>
      </c>
      <c r="E1134">
        <v>6</v>
      </c>
      <c r="F1134" t="s">
        <v>39</v>
      </c>
      <c r="H1134">
        <v>0.5</v>
      </c>
      <c r="I1134">
        <v>2</v>
      </c>
      <c r="J1134">
        <v>11</v>
      </c>
      <c r="K1134">
        <f t="shared" si="15"/>
        <v>184</v>
      </c>
      <c r="L1134">
        <v>12</v>
      </c>
      <c r="M1134">
        <v>14</v>
      </c>
      <c r="N1134" t="s">
        <v>85</v>
      </c>
      <c r="O1134">
        <v>20</v>
      </c>
    </row>
    <row r="1135" spans="1:15" x14ac:dyDescent="0.3">
      <c r="A1135" s="2">
        <v>43560</v>
      </c>
      <c r="B1135" t="s">
        <v>93</v>
      </c>
      <c r="C1135">
        <v>2018</v>
      </c>
      <c r="D1135" t="s">
        <v>67</v>
      </c>
      <c r="E1135">
        <v>6</v>
      </c>
      <c r="F1135" t="s">
        <v>39</v>
      </c>
      <c r="H1135">
        <v>0.5</v>
      </c>
      <c r="I1135">
        <v>2</v>
      </c>
      <c r="J1135">
        <v>11</v>
      </c>
      <c r="K1135">
        <f t="shared" si="15"/>
        <v>184</v>
      </c>
      <c r="L1135">
        <v>12</v>
      </c>
      <c r="M1135">
        <v>14</v>
      </c>
      <c r="N1135" t="s">
        <v>85</v>
      </c>
      <c r="O1135">
        <v>31</v>
      </c>
    </row>
    <row r="1136" spans="1:15" x14ac:dyDescent="0.3">
      <c r="A1136" s="2">
        <v>43560</v>
      </c>
      <c r="B1136" t="s">
        <v>93</v>
      </c>
      <c r="C1136">
        <v>2018</v>
      </c>
      <c r="D1136" t="s">
        <v>67</v>
      </c>
      <c r="E1136">
        <v>6</v>
      </c>
      <c r="F1136" t="s">
        <v>39</v>
      </c>
      <c r="H1136">
        <v>0.5</v>
      </c>
      <c r="I1136">
        <v>2</v>
      </c>
      <c r="J1136">
        <v>11</v>
      </c>
      <c r="K1136">
        <f t="shared" si="15"/>
        <v>184</v>
      </c>
      <c r="L1136">
        <v>12</v>
      </c>
      <c r="M1136">
        <v>14</v>
      </c>
      <c r="N1136" t="s">
        <v>85</v>
      </c>
      <c r="O1136">
        <v>24</v>
      </c>
    </row>
    <row r="1137" spans="1:17" x14ac:dyDescent="0.3">
      <c r="A1137" s="2">
        <v>43560</v>
      </c>
      <c r="B1137" t="s">
        <v>93</v>
      </c>
      <c r="C1137">
        <v>2018</v>
      </c>
      <c r="D1137" t="s">
        <v>67</v>
      </c>
      <c r="E1137">
        <v>6</v>
      </c>
      <c r="F1137" t="s">
        <v>39</v>
      </c>
      <c r="H1137">
        <v>0.5</v>
      </c>
      <c r="I1137">
        <v>2</v>
      </c>
      <c r="J1137">
        <v>11</v>
      </c>
      <c r="K1137">
        <f t="shared" si="15"/>
        <v>184</v>
      </c>
      <c r="L1137">
        <v>12</v>
      </c>
      <c r="M1137">
        <v>14</v>
      </c>
      <c r="N1137" t="s">
        <v>85</v>
      </c>
      <c r="O1137">
        <v>19</v>
      </c>
    </row>
    <row r="1138" spans="1:17" x14ac:dyDescent="0.3">
      <c r="A1138" s="2">
        <v>43560</v>
      </c>
      <c r="B1138" t="s">
        <v>93</v>
      </c>
      <c r="C1138">
        <v>2018</v>
      </c>
      <c r="D1138" t="s">
        <v>67</v>
      </c>
      <c r="E1138">
        <v>6</v>
      </c>
      <c r="F1138" t="s">
        <v>39</v>
      </c>
      <c r="H1138">
        <v>0.5</v>
      </c>
      <c r="I1138">
        <v>2</v>
      </c>
      <c r="J1138">
        <v>11</v>
      </c>
      <c r="K1138">
        <f t="shared" si="15"/>
        <v>184</v>
      </c>
      <c r="L1138">
        <v>12</v>
      </c>
      <c r="M1138">
        <v>14</v>
      </c>
      <c r="N1138" t="s">
        <v>85</v>
      </c>
      <c r="O1138">
        <v>20</v>
      </c>
    </row>
    <row r="1139" spans="1:17" x14ac:dyDescent="0.3">
      <c r="A1139" s="2">
        <v>43560</v>
      </c>
      <c r="B1139" t="s">
        <v>93</v>
      </c>
      <c r="C1139">
        <v>2018</v>
      </c>
      <c r="D1139" t="s">
        <v>67</v>
      </c>
      <c r="E1139">
        <v>6</v>
      </c>
      <c r="F1139" t="s">
        <v>39</v>
      </c>
      <c r="H1139">
        <v>0.5</v>
      </c>
      <c r="I1139">
        <v>2</v>
      </c>
      <c r="J1139">
        <v>11</v>
      </c>
      <c r="K1139">
        <f t="shared" si="15"/>
        <v>184</v>
      </c>
      <c r="L1139">
        <v>12</v>
      </c>
      <c r="M1139">
        <v>14</v>
      </c>
      <c r="N1139" t="s">
        <v>85</v>
      </c>
      <c r="O1139">
        <v>26</v>
      </c>
    </row>
    <row r="1140" spans="1:17" x14ac:dyDescent="0.3">
      <c r="A1140" s="2">
        <v>43560</v>
      </c>
      <c r="B1140" t="s">
        <v>93</v>
      </c>
      <c r="C1140">
        <v>2018</v>
      </c>
      <c r="D1140" t="s">
        <v>67</v>
      </c>
      <c r="E1140">
        <v>6</v>
      </c>
      <c r="F1140" t="s">
        <v>39</v>
      </c>
      <c r="H1140">
        <v>0.5</v>
      </c>
      <c r="I1140">
        <v>2</v>
      </c>
      <c r="J1140">
        <v>11</v>
      </c>
      <c r="K1140">
        <f t="shared" si="15"/>
        <v>184</v>
      </c>
      <c r="L1140">
        <v>12</v>
      </c>
      <c r="M1140">
        <v>14</v>
      </c>
      <c r="N1140" t="s">
        <v>85</v>
      </c>
      <c r="O1140">
        <v>18</v>
      </c>
    </row>
    <row r="1141" spans="1:17" x14ac:dyDescent="0.3">
      <c r="A1141" s="2">
        <v>43560</v>
      </c>
      <c r="B1141" t="s">
        <v>93</v>
      </c>
      <c r="C1141">
        <v>2018</v>
      </c>
      <c r="D1141" t="s">
        <v>67</v>
      </c>
      <c r="E1141">
        <v>7</v>
      </c>
      <c r="F1141" t="s">
        <v>39</v>
      </c>
      <c r="H1141">
        <v>0.5</v>
      </c>
      <c r="I1141">
        <v>1</v>
      </c>
      <c r="J1141">
        <v>58</v>
      </c>
      <c r="K1141">
        <v>155</v>
      </c>
      <c r="L1141">
        <v>16</v>
      </c>
      <c r="M1141">
        <v>0</v>
      </c>
      <c r="N1141" t="s">
        <v>58</v>
      </c>
      <c r="O1141">
        <v>32</v>
      </c>
      <c r="P1141">
        <v>4683</v>
      </c>
      <c r="Q1141">
        <v>1</v>
      </c>
    </row>
    <row r="1142" spans="1:17" x14ac:dyDescent="0.3">
      <c r="A1142" s="2">
        <v>43560</v>
      </c>
      <c r="B1142" t="s">
        <v>93</v>
      </c>
      <c r="C1142">
        <v>2018</v>
      </c>
      <c r="D1142" t="s">
        <v>67</v>
      </c>
      <c r="E1142">
        <v>7</v>
      </c>
      <c r="F1142" t="s">
        <v>39</v>
      </c>
      <c r="H1142">
        <v>0.5</v>
      </c>
      <c r="I1142">
        <v>1</v>
      </c>
      <c r="J1142">
        <v>58</v>
      </c>
      <c r="K1142">
        <v>155</v>
      </c>
      <c r="L1142">
        <v>16</v>
      </c>
      <c r="M1142">
        <v>0</v>
      </c>
      <c r="N1142" t="s">
        <v>58</v>
      </c>
      <c r="O1142">
        <v>25</v>
      </c>
    </row>
    <row r="1143" spans="1:17" x14ac:dyDescent="0.3">
      <c r="A1143" s="2">
        <v>43560</v>
      </c>
      <c r="B1143" t="s">
        <v>93</v>
      </c>
      <c r="C1143">
        <v>2018</v>
      </c>
      <c r="D1143" t="s">
        <v>67</v>
      </c>
      <c r="E1143">
        <v>7</v>
      </c>
      <c r="F1143" t="s">
        <v>39</v>
      </c>
      <c r="H1143">
        <v>0.5</v>
      </c>
      <c r="I1143">
        <v>1</v>
      </c>
      <c r="J1143">
        <v>58</v>
      </c>
      <c r="K1143">
        <v>155</v>
      </c>
      <c r="L1143">
        <v>16</v>
      </c>
      <c r="M1143">
        <v>0</v>
      </c>
      <c r="N1143" t="s">
        <v>58</v>
      </c>
      <c r="O1143">
        <v>23</v>
      </c>
    </row>
    <row r="1144" spans="1:17" x14ac:dyDescent="0.3">
      <c r="A1144" s="2">
        <v>43560</v>
      </c>
      <c r="B1144" t="s">
        <v>93</v>
      </c>
      <c r="C1144">
        <v>2018</v>
      </c>
      <c r="D1144" t="s">
        <v>67</v>
      </c>
      <c r="E1144">
        <v>7</v>
      </c>
      <c r="F1144" t="s">
        <v>39</v>
      </c>
      <c r="H1144">
        <v>0.5</v>
      </c>
      <c r="I1144">
        <v>1</v>
      </c>
      <c r="J1144">
        <v>58</v>
      </c>
      <c r="K1144">
        <v>155</v>
      </c>
      <c r="L1144">
        <v>16</v>
      </c>
      <c r="M1144">
        <v>0</v>
      </c>
      <c r="N1144" t="s">
        <v>58</v>
      </c>
      <c r="O1144">
        <v>15</v>
      </c>
    </row>
    <row r="1145" spans="1:17" x14ac:dyDescent="0.3">
      <c r="A1145" s="2">
        <v>43560</v>
      </c>
      <c r="B1145" t="s">
        <v>93</v>
      </c>
      <c r="C1145">
        <v>2018</v>
      </c>
      <c r="D1145" t="s">
        <v>67</v>
      </c>
      <c r="E1145">
        <v>7</v>
      </c>
      <c r="F1145" t="s">
        <v>39</v>
      </c>
      <c r="H1145">
        <v>0.5</v>
      </c>
      <c r="I1145">
        <v>1</v>
      </c>
      <c r="J1145">
        <v>58</v>
      </c>
      <c r="K1145">
        <v>155</v>
      </c>
      <c r="L1145">
        <v>16</v>
      </c>
      <c r="M1145">
        <v>0</v>
      </c>
      <c r="N1145" t="s">
        <v>58</v>
      </c>
      <c r="O1145">
        <v>26</v>
      </c>
    </row>
    <row r="1146" spans="1:17" x14ac:dyDescent="0.3">
      <c r="A1146" s="2">
        <v>43560</v>
      </c>
      <c r="B1146" t="s">
        <v>93</v>
      </c>
      <c r="C1146">
        <v>2018</v>
      </c>
      <c r="D1146" t="s">
        <v>67</v>
      </c>
      <c r="E1146">
        <v>7</v>
      </c>
      <c r="F1146" t="s">
        <v>39</v>
      </c>
      <c r="H1146">
        <v>0.5</v>
      </c>
      <c r="I1146">
        <v>1</v>
      </c>
      <c r="J1146">
        <v>58</v>
      </c>
      <c r="K1146">
        <v>155</v>
      </c>
      <c r="L1146">
        <v>16</v>
      </c>
      <c r="M1146">
        <v>0</v>
      </c>
      <c r="N1146" t="s">
        <v>58</v>
      </c>
      <c r="O1146">
        <v>18</v>
      </c>
    </row>
    <row r="1147" spans="1:17" x14ac:dyDescent="0.3">
      <c r="A1147" s="2">
        <v>43560</v>
      </c>
      <c r="B1147" t="s">
        <v>93</v>
      </c>
      <c r="C1147">
        <v>2018</v>
      </c>
      <c r="D1147" t="s">
        <v>67</v>
      </c>
      <c r="E1147">
        <v>7</v>
      </c>
      <c r="F1147" t="s">
        <v>39</v>
      </c>
      <c r="H1147">
        <v>0.5</v>
      </c>
      <c r="I1147">
        <v>1</v>
      </c>
      <c r="J1147">
        <v>58</v>
      </c>
      <c r="K1147">
        <v>155</v>
      </c>
      <c r="L1147">
        <v>16</v>
      </c>
      <c r="M1147">
        <v>0</v>
      </c>
      <c r="N1147" t="s">
        <v>58</v>
      </c>
      <c r="O1147">
        <v>28</v>
      </c>
    </row>
    <row r="1148" spans="1:17" x14ac:dyDescent="0.3">
      <c r="A1148" s="2">
        <v>43560</v>
      </c>
      <c r="B1148" t="s">
        <v>93</v>
      </c>
      <c r="C1148">
        <v>2018</v>
      </c>
      <c r="D1148" t="s">
        <v>67</v>
      </c>
      <c r="E1148">
        <v>7</v>
      </c>
      <c r="F1148" t="s">
        <v>39</v>
      </c>
      <c r="H1148">
        <v>0.5</v>
      </c>
      <c r="I1148">
        <v>1</v>
      </c>
      <c r="J1148">
        <v>58</v>
      </c>
      <c r="K1148">
        <v>155</v>
      </c>
      <c r="L1148">
        <v>16</v>
      </c>
      <c r="M1148">
        <v>0</v>
      </c>
      <c r="N1148" t="s">
        <v>58</v>
      </c>
      <c r="O1148">
        <v>31</v>
      </c>
    </row>
    <row r="1149" spans="1:17" x14ac:dyDescent="0.3">
      <c r="A1149" s="2">
        <v>43560</v>
      </c>
      <c r="B1149" t="s">
        <v>93</v>
      </c>
      <c r="C1149">
        <v>2018</v>
      </c>
      <c r="D1149" t="s">
        <v>67</v>
      </c>
      <c r="E1149">
        <v>7</v>
      </c>
      <c r="F1149" t="s">
        <v>39</v>
      </c>
      <c r="H1149">
        <v>0.5</v>
      </c>
      <c r="I1149">
        <v>1</v>
      </c>
      <c r="J1149">
        <v>58</v>
      </c>
      <c r="K1149">
        <v>155</v>
      </c>
      <c r="L1149">
        <v>16</v>
      </c>
      <c r="M1149">
        <v>0</v>
      </c>
      <c r="N1149" t="s">
        <v>58</v>
      </c>
      <c r="O1149">
        <v>33</v>
      </c>
    </row>
    <row r="1150" spans="1:17" x14ac:dyDescent="0.3">
      <c r="A1150" s="2">
        <v>43560</v>
      </c>
      <c r="B1150" t="s">
        <v>93</v>
      </c>
      <c r="C1150">
        <v>2018</v>
      </c>
      <c r="D1150" t="s">
        <v>67</v>
      </c>
      <c r="E1150">
        <v>7</v>
      </c>
      <c r="F1150" t="s">
        <v>39</v>
      </c>
      <c r="H1150">
        <v>0.5</v>
      </c>
      <c r="I1150">
        <v>1</v>
      </c>
      <c r="J1150">
        <v>58</v>
      </c>
      <c r="K1150">
        <v>155</v>
      </c>
      <c r="L1150">
        <v>16</v>
      </c>
      <c r="M1150">
        <v>0</v>
      </c>
      <c r="N1150" t="s">
        <v>58</v>
      </c>
      <c r="O1150">
        <v>24</v>
      </c>
    </row>
    <row r="1151" spans="1:17" x14ac:dyDescent="0.3">
      <c r="A1151" s="2">
        <v>43560</v>
      </c>
      <c r="B1151" t="s">
        <v>93</v>
      </c>
      <c r="C1151">
        <v>2018</v>
      </c>
      <c r="D1151" t="s">
        <v>67</v>
      </c>
      <c r="E1151">
        <v>7</v>
      </c>
      <c r="F1151" t="s">
        <v>39</v>
      </c>
      <c r="H1151">
        <v>0.5</v>
      </c>
      <c r="I1151">
        <v>1</v>
      </c>
      <c r="J1151">
        <v>58</v>
      </c>
      <c r="K1151">
        <v>155</v>
      </c>
      <c r="L1151">
        <v>16</v>
      </c>
      <c r="M1151">
        <v>0</v>
      </c>
      <c r="N1151" t="s">
        <v>58</v>
      </c>
      <c r="O1151">
        <v>26</v>
      </c>
    </row>
    <row r="1152" spans="1:17" x14ac:dyDescent="0.3">
      <c r="A1152" s="2">
        <v>43560</v>
      </c>
      <c r="B1152" t="s">
        <v>93</v>
      </c>
      <c r="C1152">
        <v>2018</v>
      </c>
      <c r="D1152" t="s">
        <v>67</v>
      </c>
      <c r="E1152">
        <v>7</v>
      </c>
      <c r="F1152" t="s">
        <v>39</v>
      </c>
      <c r="H1152">
        <v>0.5</v>
      </c>
      <c r="I1152">
        <v>1</v>
      </c>
      <c r="J1152">
        <v>58</v>
      </c>
      <c r="K1152">
        <v>155</v>
      </c>
      <c r="L1152">
        <v>16</v>
      </c>
      <c r="M1152">
        <v>0</v>
      </c>
      <c r="N1152" t="s">
        <v>58</v>
      </c>
      <c r="O1152">
        <v>39</v>
      </c>
    </row>
    <row r="1153" spans="1:17" x14ac:dyDescent="0.3">
      <c r="A1153" s="2">
        <v>43560</v>
      </c>
      <c r="B1153" t="s">
        <v>93</v>
      </c>
      <c r="C1153">
        <v>2018</v>
      </c>
      <c r="D1153" t="s">
        <v>67</v>
      </c>
      <c r="E1153">
        <v>7</v>
      </c>
      <c r="F1153" t="s">
        <v>39</v>
      </c>
      <c r="H1153">
        <v>0.5</v>
      </c>
      <c r="I1153">
        <v>1</v>
      </c>
      <c r="J1153">
        <v>58</v>
      </c>
      <c r="K1153">
        <v>155</v>
      </c>
      <c r="L1153">
        <v>16</v>
      </c>
      <c r="M1153">
        <v>0</v>
      </c>
      <c r="N1153" t="s">
        <v>58</v>
      </c>
      <c r="O1153">
        <v>21</v>
      </c>
    </row>
    <row r="1154" spans="1:17" x14ac:dyDescent="0.3">
      <c r="A1154" s="2">
        <v>43560</v>
      </c>
      <c r="B1154" t="s">
        <v>93</v>
      </c>
      <c r="C1154">
        <v>2018</v>
      </c>
      <c r="D1154" t="s">
        <v>67</v>
      </c>
      <c r="E1154">
        <v>7</v>
      </c>
      <c r="F1154" t="s">
        <v>39</v>
      </c>
      <c r="H1154">
        <v>0.5</v>
      </c>
      <c r="I1154">
        <v>1</v>
      </c>
      <c r="J1154">
        <v>58</v>
      </c>
      <c r="K1154">
        <v>155</v>
      </c>
      <c r="L1154">
        <v>16</v>
      </c>
      <c r="M1154">
        <v>0</v>
      </c>
      <c r="N1154" t="s">
        <v>58</v>
      </c>
      <c r="O1154">
        <v>25</v>
      </c>
    </row>
    <row r="1155" spans="1:17" x14ac:dyDescent="0.3">
      <c r="A1155" s="2">
        <v>43560</v>
      </c>
      <c r="B1155" t="s">
        <v>93</v>
      </c>
      <c r="C1155">
        <v>2018</v>
      </c>
      <c r="D1155" t="s">
        <v>67</v>
      </c>
      <c r="E1155">
        <v>7</v>
      </c>
      <c r="F1155" t="s">
        <v>39</v>
      </c>
      <c r="H1155">
        <v>0.5</v>
      </c>
      <c r="I1155">
        <v>1</v>
      </c>
      <c r="J1155">
        <v>58</v>
      </c>
      <c r="K1155">
        <v>155</v>
      </c>
      <c r="L1155">
        <v>16</v>
      </c>
      <c r="M1155">
        <v>0</v>
      </c>
      <c r="N1155" t="s">
        <v>58</v>
      </c>
      <c r="O1155">
        <v>27</v>
      </c>
    </row>
    <row r="1156" spans="1:17" x14ac:dyDescent="0.3">
      <c r="A1156" s="2">
        <v>43560</v>
      </c>
      <c r="B1156" t="s">
        <v>93</v>
      </c>
      <c r="C1156">
        <v>2018</v>
      </c>
      <c r="D1156" t="s">
        <v>67</v>
      </c>
      <c r="E1156">
        <v>7</v>
      </c>
      <c r="F1156" t="s">
        <v>39</v>
      </c>
      <c r="H1156">
        <v>0.5</v>
      </c>
      <c r="I1156">
        <v>1</v>
      </c>
      <c r="J1156">
        <v>58</v>
      </c>
      <c r="K1156">
        <v>155</v>
      </c>
      <c r="L1156">
        <v>16</v>
      </c>
      <c r="M1156">
        <v>0</v>
      </c>
      <c r="N1156" t="s">
        <v>58</v>
      </c>
      <c r="O1156">
        <v>20</v>
      </c>
    </row>
    <row r="1157" spans="1:17" x14ac:dyDescent="0.3">
      <c r="A1157" s="2">
        <v>43560</v>
      </c>
      <c r="B1157" t="s">
        <v>93</v>
      </c>
      <c r="C1157">
        <v>2018</v>
      </c>
      <c r="D1157" t="s">
        <v>67</v>
      </c>
      <c r="E1157">
        <v>7</v>
      </c>
      <c r="F1157" t="s">
        <v>39</v>
      </c>
      <c r="H1157">
        <v>0.5</v>
      </c>
      <c r="I1157">
        <v>1</v>
      </c>
      <c r="J1157">
        <v>58</v>
      </c>
      <c r="K1157">
        <v>155</v>
      </c>
      <c r="L1157">
        <v>16</v>
      </c>
      <c r="M1157">
        <v>0</v>
      </c>
      <c r="N1157" t="s">
        <v>58</v>
      </c>
      <c r="O1157">
        <v>23</v>
      </c>
    </row>
    <row r="1158" spans="1:17" x14ac:dyDescent="0.3">
      <c r="A1158" s="2">
        <v>43560</v>
      </c>
      <c r="B1158" t="s">
        <v>93</v>
      </c>
      <c r="C1158">
        <v>2018</v>
      </c>
      <c r="D1158" t="s">
        <v>67</v>
      </c>
      <c r="E1158">
        <v>7</v>
      </c>
      <c r="F1158" t="s">
        <v>39</v>
      </c>
      <c r="H1158">
        <v>0.5</v>
      </c>
      <c r="I1158">
        <v>1</v>
      </c>
      <c r="J1158">
        <v>58</v>
      </c>
      <c r="K1158">
        <v>155</v>
      </c>
      <c r="L1158">
        <v>16</v>
      </c>
      <c r="M1158">
        <v>0</v>
      </c>
      <c r="N1158" t="s">
        <v>58</v>
      </c>
      <c r="O1158">
        <v>24</v>
      </c>
    </row>
    <row r="1159" spans="1:17" x14ac:dyDescent="0.3">
      <c r="A1159" s="2">
        <v>43560</v>
      </c>
      <c r="B1159" t="s">
        <v>93</v>
      </c>
      <c r="C1159">
        <v>2018</v>
      </c>
      <c r="D1159" t="s">
        <v>67</v>
      </c>
      <c r="E1159">
        <v>7</v>
      </c>
      <c r="F1159" t="s">
        <v>39</v>
      </c>
      <c r="H1159">
        <v>0.5</v>
      </c>
      <c r="I1159">
        <v>1</v>
      </c>
      <c r="J1159">
        <v>58</v>
      </c>
      <c r="K1159">
        <v>155</v>
      </c>
      <c r="L1159">
        <v>16</v>
      </c>
      <c r="M1159">
        <v>0</v>
      </c>
      <c r="N1159" t="s">
        <v>58</v>
      </c>
      <c r="O1159">
        <v>19</v>
      </c>
    </row>
    <row r="1160" spans="1:17" x14ac:dyDescent="0.3">
      <c r="A1160" s="2">
        <v>43560</v>
      </c>
      <c r="B1160" t="s">
        <v>93</v>
      </c>
      <c r="C1160">
        <v>2018</v>
      </c>
      <c r="D1160" t="s">
        <v>67</v>
      </c>
      <c r="E1160">
        <v>7</v>
      </c>
      <c r="F1160" t="s">
        <v>39</v>
      </c>
      <c r="H1160">
        <v>0.5</v>
      </c>
      <c r="I1160">
        <v>1</v>
      </c>
      <c r="J1160">
        <v>58</v>
      </c>
      <c r="K1160">
        <v>155</v>
      </c>
      <c r="L1160">
        <v>16</v>
      </c>
      <c r="M1160">
        <v>0</v>
      </c>
      <c r="N1160" t="s">
        <v>58</v>
      </c>
      <c r="O1160">
        <v>25</v>
      </c>
    </row>
    <row r="1161" spans="1:17" x14ac:dyDescent="0.3">
      <c r="A1161" s="2">
        <v>43560</v>
      </c>
      <c r="B1161" t="s">
        <v>93</v>
      </c>
      <c r="C1161">
        <v>2018</v>
      </c>
      <c r="D1161" t="s">
        <v>67</v>
      </c>
      <c r="E1161">
        <v>7</v>
      </c>
      <c r="F1161" t="s">
        <v>39</v>
      </c>
      <c r="H1161">
        <v>0.5</v>
      </c>
      <c r="I1161">
        <v>1</v>
      </c>
      <c r="J1161">
        <v>58</v>
      </c>
      <c r="K1161">
        <v>155</v>
      </c>
      <c r="L1161">
        <v>16</v>
      </c>
      <c r="M1161">
        <v>0</v>
      </c>
      <c r="N1161" t="s">
        <v>58</v>
      </c>
      <c r="O1161">
        <v>23</v>
      </c>
    </row>
    <row r="1162" spans="1:17" x14ac:dyDescent="0.3">
      <c r="A1162" s="2">
        <v>43560</v>
      </c>
      <c r="B1162" t="s">
        <v>93</v>
      </c>
      <c r="C1162">
        <v>2018</v>
      </c>
      <c r="D1162" t="s">
        <v>67</v>
      </c>
      <c r="E1162">
        <v>7</v>
      </c>
      <c r="F1162" t="s">
        <v>39</v>
      </c>
      <c r="H1162">
        <v>0.5</v>
      </c>
      <c r="I1162">
        <v>1</v>
      </c>
      <c r="J1162">
        <v>58</v>
      </c>
      <c r="K1162">
        <v>155</v>
      </c>
      <c r="L1162">
        <v>16</v>
      </c>
      <c r="M1162">
        <v>0</v>
      </c>
      <c r="N1162" t="s">
        <v>58</v>
      </c>
      <c r="O1162">
        <v>12</v>
      </c>
    </row>
    <row r="1163" spans="1:17" x14ac:dyDescent="0.3">
      <c r="A1163" s="2">
        <v>43560</v>
      </c>
      <c r="B1163" t="s">
        <v>93</v>
      </c>
      <c r="C1163">
        <v>2018</v>
      </c>
      <c r="D1163" t="s">
        <v>67</v>
      </c>
      <c r="E1163">
        <v>7</v>
      </c>
      <c r="F1163" t="s">
        <v>39</v>
      </c>
      <c r="H1163">
        <v>0.5</v>
      </c>
      <c r="I1163">
        <v>1</v>
      </c>
      <c r="J1163">
        <v>58</v>
      </c>
      <c r="K1163">
        <v>155</v>
      </c>
      <c r="L1163">
        <v>16</v>
      </c>
      <c r="M1163">
        <v>0</v>
      </c>
      <c r="N1163" t="s">
        <v>58</v>
      </c>
      <c r="O1163">
        <v>15</v>
      </c>
    </row>
    <row r="1164" spans="1:17" x14ac:dyDescent="0.3">
      <c r="A1164" s="2">
        <v>43560</v>
      </c>
      <c r="B1164" t="s">
        <v>93</v>
      </c>
      <c r="C1164">
        <v>2018</v>
      </c>
      <c r="D1164" t="s">
        <v>67</v>
      </c>
      <c r="E1164">
        <v>7</v>
      </c>
      <c r="F1164" t="s">
        <v>39</v>
      </c>
      <c r="H1164">
        <v>0.5</v>
      </c>
      <c r="I1164">
        <v>1</v>
      </c>
      <c r="J1164">
        <v>58</v>
      </c>
      <c r="K1164">
        <v>155</v>
      </c>
      <c r="L1164">
        <v>16</v>
      </c>
      <c r="M1164">
        <v>0</v>
      </c>
      <c r="N1164" t="s">
        <v>58</v>
      </c>
      <c r="O1164">
        <v>17</v>
      </c>
    </row>
    <row r="1165" spans="1:17" x14ac:dyDescent="0.3">
      <c r="A1165" s="2">
        <v>43560</v>
      </c>
      <c r="B1165" t="s">
        <v>93</v>
      </c>
      <c r="C1165">
        <v>2018</v>
      </c>
      <c r="D1165" t="s">
        <v>67</v>
      </c>
      <c r="E1165">
        <v>7</v>
      </c>
      <c r="F1165" t="s">
        <v>39</v>
      </c>
      <c r="H1165">
        <v>0.5</v>
      </c>
      <c r="I1165">
        <v>1</v>
      </c>
      <c r="J1165">
        <v>58</v>
      </c>
      <c r="K1165">
        <v>155</v>
      </c>
      <c r="L1165">
        <v>16</v>
      </c>
      <c r="M1165">
        <v>0</v>
      </c>
      <c r="N1165" t="s">
        <v>58</v>
      </c>
      <c r="O1165">
        <v>22</v>
      </c>
    </row>
    <row r="1166" spans="1:17" x14ac:dyDescent="0.3">
      <c r="A1166" s="2">
        <v>43560</v>
      </c>
      <c r="B1166" t="s">
        <v>93</v>
      </c>
      <c r="C1166">
        <v>2018</v>
      </c>
      <c r="D1166" t="s">
        <v>67</v>
      </c>
      <c r="E1166">
        <v>8</v>
      </c>
      <c r="F1166" t="s">
        <v>39</v>
      </c>
      <c r="H1166">
        <v>0.5</v>
      </c>
      <c r="I1166">
        <v>2</v>
      </c>
      <c r="J1166">
        <v>63</v>
      </c>
      <c r="K1166">
        <f>170+137</f>
        <v>307</v>
      </c>
      <c r="L1166">
        <v>9</v>
      </c>
      <c r="M1166">
        <v>13</v>
      </c>
      <c r="N1166" t="s">
        <v>84</v>
      </c>
      <c r="O1166">
        <v>16</v>
      </c>
      <c r="P1166">
        <v>5162</v>
      </c>
      <c r="Q1166">
        <v>2</v>
      </c>
    </row>
    <row r="1167" spans="1:17" x14ac:dyDescent="0.3">
      <c r="A1167" s="2">
        <v>43560</v>
      </c>
      <c r="B1167" t="s">
        <v>93</v>
      </c>
      <c r="C1167">
        <v>2018</v>
      </c>
      <c r="D1167" t="s">
        <v>67</v>
      </c>
      <c r="E1167">
        <v>8</v>
      </c>
      <c r="F1167" t="s">
        <v>39</v>
      </c>
      <c r="H1167">
        <v>0.5</v>
      </c>
      <c r="I1167">
        <v>2</v>
      </c>
      <c r="J1167">
        <v>63</v>
      </c>
      <c r="K1167">
        <f t="shared" ref="K1167:K1190" si="16">170+137</f>
        <v>307</v>
      </c>
      <c r="L1167">
        <v>9</v>
      </c>
      <c r="M1167">
        <v>13</v>
      </c>
      <c r="N1167" t="s">
        <v>84</v>
      </c>
      <c r="O1167">
        <v>31</v>
      </c>
    </row>
    <row r="1168" spans="1:17" x14ac:dyDescent="0.3">
      <c r="A1168" s="2">
        <v>43560</v>
      </c>
      <c r="B1168" t="s">
        <v>93</v>
      </c>
      <c r="C1168">
        <v>2018</v>
      </c>
      <c r="D1168" t="s">
        <v>67</v>
      </c>
      <c r="E1168">
        <v>8</v>
      </c>
      <c r="F1168" t="s">
        <v>39</v>
      </c>
      <c r="H1168">
        <v>0.5</v>
      </c>
      <c r="I1168">
        <v>2</v>
      </c>
      <c r="J1168">
        <v>63</v>
      </c>
      <c r="K1168">
        <f t="shared" si="16"/>
        <v>307</v>
      </c>
      <c r="L1168">
        <v>9</v>
      </c>
      <c r="M1168">
        <v>13</v>
      </c>
      <c r="N1168" t="s">
        <v>84</v>
      </c>
      <c r="O1168">
        <v>23</v>
      </c>
    </row>
    <row r="1169" spans="1:15" x14ac:dyDescent="0.3">
      <c r="A1169" s="2">
        <v>43560</v>
      </c>
      <c r="B1169" t="s">
        <v>93</v>
      </c>
      <c r="C1169">
        <v>2018</v>
      </c>
      <c r="D1169" t="s">
        <v>67</v>
      </c>
      <c r="E1169">
        <v>8</v>
      </c>
      <c r="F1169" t="s">
        <v>39</v>
      </c>
      <c r="H1169">
        <v>0.5</v>
      </c>
      <c r="I1169">
        <v>2</v>
      </c>
      <c r="J1169">
        <v>63</v>
      </c>
      <c r="K1169">
        <f t="shared" si="16"/>
        <v>307</v>
      </c>
      <c r="L1169">
        <v>9</v>
      </c>
      <c r="M1169">
        <v>13</v>
      </c>
      <c r="N1169" t="s">
        <v>84</v>
      </c>
      <c r="O1169">
        <v>19</v>
      </c>
    </row>
    <row r="1170" spans="1:15" x14ac:dyDescent="0.3">
      <c r="A1170" s="2">
        <v>43560</v>
      </c>
      <c r="B1170" t="s">
        <v>93</v>
      </c>
      <c r="C1170">
        <v>2018</v>
      </c>
      <c r="D1170" t="s">
        <v>67</v>
      </c>
      <c r="E1170">
        <v>8</v>
      </c>
      <c r="F1170" t="s">
        <v>39</v>
      </c>
      <c r="H1170">
        <v>0.5</v>
      </c>
      <c r="I1170">
        <v>2</v>
      </c>
      <c r="J1170">
        <v>63</v>
      </c>
      <c r="K1170">
        <f t="shared" si="16"/>
        <v>307</v>
      </c>
      <c r="L1170">
        <v>9</v>
      </c>
      <c r="M1170">
        <v>13</v>
      </c>
      <c r="N1170" t="s">
        <v>84</v>
      </c>
      <c r="O1170">
        <v>17</v>
      </c>
    </row>
    <row r="1171" spans="1:15" x14ac:dyDescent="0.3">
      <c r="A1171" s="2">
        <v>43560</v>
      </c>
      <c r="B1171" t="s">
        <v>93</v>
      </c>
      <c r="C1171">
        <v>2018</v>
      </c>
      <c r="D1171" t="s">
        <v>67</v>
      </c>
      <c r="E1171">
        <v>8</v>
      </c>
      <c r="F1171" t="s">
        <v>39</v>
      </c>
      <c r="H1171">
        <v>0.5</v>
      </c>
      <c r="I1171">
        <v>2</v>
      </c>
      <c r="J1171">
        <v>63</v>
      </c>
      <c r="K1171">
        <f t="shared" si="16"/>
        <v>307</v>
      </c>
      <c r="L1171">
        <v>9</v>
      </c>
      <c r="M1171">
        <v>13</v>
      </c>
      <c r="N1171" t="s">
        <v>84</v>
      </c>
      <c r="O1171">
        <v>31</v>
      </c>
    </row>
    <row r="1172" spans="1:15" x14ac:dyDescent="0.3">
      <c r="A1172" s="2">
        <v>43560</v>
      </c>
      <c r="B1172" t="s">
        <v>93</v>
      </c>
      <c r="C1172">
        <v>2018</v>
      </c>
      <c r="D1172" t="s">
        <v>67</v>
      </c>
      <c r="E1172">
        <v>8</v>
      </c>
      <c r="F1172" t="s">
        <v>39</v>
      </c>
      <c r="H1172">
        <v>0.5</v>
      </c>
      <c r="I1172">
        <v>2</v>
      </c>
      <c r="J1172">
        <v>63</v>
      </c>
      <c r="K1172">
        <f t="shared" si="16"/>
        <v>307</v>
      </c>
      <c r="L1172">
        <v>9</v>
      </c>
      <c r="M1172">
        <v>13</v>
      </c>
      <c r="N1172" t="s">
        <v>84</v>
      </c>
      <c r="O1172">
        <v>27</v>
      </c>
    </row>
    <row r="1173" spans="1:15" x14ac:dyDescent="0.3">
      <c r="A1173" s="2">
        <v>43560</v>
      </c>
      <c r="B1173" t="s">
        <v>93</v>
      </c>
      <c r="C1173">
        <v>2018</v>
      </c>
      <c r="D1173" t="s">
        <v>67</v>
      </c>
      <c r="E1173">
        <v>8</v>
      </c>
      <c r="F1173" t="s">
        <v>39</v>
      </c>
      <c r="H1173">
        <v>0.5</v>
      </c>
      <c r="I1173">
        <v>2</v>
      </c>
      <c r="J1173">
        <v>63</v>
      </c>
      <c r="K1173">
        <f t="shared" si="16"/>
        <v>307</v>
      </c>
      <c r="L1173">
        <v>9</v>
      </c>
      <c r="M1173">
        <v>13</v>
      </c>
      <c r="N1173" t="s">
        <v>84</v>
      </c>
      <c r="O1173">
        <v>16</v>
      </c>
    </row>
    <row r="1174" spans="1:15" x14ac:dyDescent="0.3">
      <c r="A1174" s="2">
        <v>43560</v>
      </c>
      <c r="B1174" t="s">
        <v>93</v>
      </c>
      <c r="C1174">
        <v>2018</v>
      </c>
      <c r="D1174" t="s">
        <v>67</v>
      </c>
      <c r="E1174">
        <v>8</v>
      </c>
      <c r="F1174" t="s">
        <v>39</v>
      </c>
      <c r="H1174">
        <v>0.5</v>
      </c>
      <c r="I1174">
        <v>2</v>
      </c>
      <c r="J1174">
        <v>63</v>
      </c>
      <c r="K1174">
        <f t="shared" si="16"/>
        <v>307</v>
      </c>
      <c r="L1174">
        <v>9</v>
      </c>
      <c r="M1174">
        <v>13</v>
      </c>
      <c r="N1174" t="s">
        <v>84</v>
      </c>
      <c r="O1174">
        <v>24</v>
      </c>
    </row>
    <row r="1175" spans="1:15" x14ac:dyDescent="0.3">
      <c r="A1175" s="2">
        <v>43560</v>
      </c>
      <c r="B1175" t="s">
        <v>93</v>
      </c>
      <c r="C1175">
        <v>2018</v>
      </c>
      <c r="D1175" t="s">
        <v>67</v>
      </c>
      <c r="E1175">
        <v>8</v>
      </c>
      <c r="F1175" t="s">
        <v>39</v>
      </c>
      <c r="H1175">
        <v>0.5</v>
      </c>
      <c r="I1175">
        <v>2</v>
      </c>
      <c r="J1175">
        <v>63</v>
      </c>
      <c r="K1175">
        <f t="shared" si="16"/>
        <v>307</v>
      </c>
      <c r="L1175">
        <v>9</v>
      </c>
      <c r="M1175">
        <v>13</v>
      </c>
      <c r="N1175" t="s">
        <v>84</v>
      </c>
      <c r="O1175">
        <v>18</v>
      </c>
    </row>
    <row r="1176" spans="1:15" x14ac:dyDescent="0.3">
      <c r="A1176" s="2">
        <v>43560</v>
      </c>
      <c r="B1176" t="s">
        <v>93</v>
      </c>
      <c r="C1176">
        <v>2018</v>
      </c>
      <c r="D1176" t="s">
        <v>67</v>
      </c>
      <c r="E1176">
        <v>8</v>
      </c>
      <c r="F1176" t="s">
        <v>39</v>
      </c>
      <c r="H1176">
        <v>0.5</v>
      </c>
      <c r="I1176">
        <v>2</v>
      </c>
      <c r="J1176">
        <v>63</v>
      </c>
      <c r="K1176">
        <f t="shared" si="16"/>
        <v>307</v>
      </c>
      <c r="L1176">
        <v>9</v>
      </c>
      <c r="M1176">
        <v>13</v>
      </c>
      <c r="N1176" t="s">
        <v>84</v>
      </c>
      <c r="O1176">
        <v>20</v>
      </c>
    </row>
    <row r="1177" spans="1:15" x14ac:dyDescent="0.3">
      <c r="A1177" s="2">
        <v>43560</v>
      </c>
      <c r="B1177" t="s">
        <v>93</v>
      </c>
      <c r="C1177">
        <v>2018</v>
      </c>
      <c r="D1177" t="s">
        <v>67</v>
      </c>
      <c r="E1177">
        <v>8</v>
      </c>
      <c r="F1177" t="s">
        <v>39</v>
      </c>
      <c r="H1177">
        <v>0.5</v>
      </c>
      <c r="I1177">
        <v>2</v>
      </c>
      <c r="J1177">
        <v>63</v>
      </c>
      <c r="K1177">
        <f t="shared" si="16"/>
        <v>307</v>
      </c>
      <c r="L1177">
        <v>9</v>
      </c>
      <c r="M1177">
        <v>13</v>
      </c>
      <c r="N1177" t="s">
        <v>84</v>
      </c>
      <c r="O1177">
        <v>30</v>
      </c>
    </row>
    <row r="1178" spans="1:15" x14ac:dyDescent="0.3">
      <c r="A1178" s="2">
        <v>43560</v>
      </c>
      <c r="B1178" t="s">
        <v>93</v>
      </c>
      <c r="C1178">
        <v>2018</v>
      </c>
      <c r="D1178" t="s">
        <v>67</v>
      </c>
      <c r="E1178">
        <v>8</v>
      </c>
      <c r="F1178" t="s">
        <v>39</v>
      </c>
      <c r="H1178">
        <v>0.5</v>
      </c>
      <c r="I1178">
        <v>2</v>
      </c>
      <c r="J1178">
        <v>63</v>
      </c>
      <c r="K1178">
        <f t="shared" si="16"/>
        <v>307</v>
      </c>
      <c r="L1178">
        <v>9</v>
      </c>
      <c r="M1178">
        <v>13</v>
      </c>
      <c r="N1178" t="s">
        <v>84</v>
      </c>
      <c r="O1178">
        <v>22</v>
      </c>
    </row>
    <row r="1179" spans="1:15" x14ac:dyDescent="0.3">
      <c r="A1179" s="2">
        <v>43560</v>
      </c>
      <c r="B1179" t="s">
        <v>93</v>
      </c>
      <c r="C1179">
        <v>2018</v>
      </c>
      <c r="D1179" t="s">
        <v>67</v>
      </c>
      <c r="E1179">
        <v>8</v>
      </c>
      <c r="F1179" t="s">
        <v>39</v>
      </c>
      <c r="H1179">
        <v>0.5</v>
      </c>
      <c r="I1179">
        <v>2</v>
      </c>
      <c r="J1179">
        <v>63</v>
      </c>
      <c r="K1179">
        <f t="shared" si="16"/>
        <v>307</v>
      </c>
      <c r="L1179">
        <v>9</v>
      </c>
      <c r="M1179">
        <v>13</v>
      </c>
      <c r="N1179" t="s">
        <v>84</v>
      </c>
      <c r="O1179">
        <v>19</v>
      </c>
    </row>
    <row r="1180" spans="1:15" x14ac:dyDescent="0.3">
      <c r="A1180" s="2">
        <v>43560</v>
      </c>
      <c r="B1180" t="s">
        <v>93</v>
      </c>
      <c r="C1180">
        <v>2018</v>
      </c>
      <c r="D1180" t="s">
        <v>67</v>
      </c>
      <c r="E1180">
        <v>8</v>
      </c>
      <c r="F1180" t="s">
        <v>39</v>
      </c>
      <c r="H1180">
        <v>0.5</v>
      </c>
      <c r="I1180">
        <v>2</v>
      </c>
      <c r="J1180">
        <v>63</v>
      </c>
      <c r="K1180">
        <f t="shared" si="16"/>
        <v>307</v>
      </c>
      <c r="L1180">
        <v>9</v>
      </c>
      <c r="M1180">
        <v>13</v>
      </c>
      <c r="N1180" t="s">
        <v>84</v>
      </c>
      <c r="O1180">
        <v>23</v>
      </c>
    </row>
    <row r="1181" spans="1:15" x14ac:dyDescent="0.3">
      <c r="A1181" s="2">
        <v>43560</v>
      </c>
      <c r="B1181" t="s">
        <v>93</v>
      </c>
      <c r="C1181">
        <v>2018</v>
      </c>
      <c r="D1181" t="s">
        <v>67</v>
      </c>
      <c r="E1181">
        <v>8</v>
      </c>
      <c r="F1181" t="s">
        <v>39</v>
      </c>
      <c r="H1181">
        <v>0.5</v>
      </c>
      <c r="I1181">
        <v>2</v>
      </c>
      <c r="J1181">
        <v>63</v>
      </c>
      <c r="K1181">
        <f t="shared" si="16"/>
        <v>307</v>
      </c>
      <c r="L1181">
        <v>9</v>
      </c>
      <c r="M1181">
        <v>13</v>
      </c>
      <c r="N1181" t="s">
        <v>84</v>
      </c>
      <c r="O1181">
        <v>17</v>
      </c>
    </row>
    <row r="1182" spans="1:15" x14ac:dyDescent="0.3">
      <c r="A1182" s="2">
        <v>43560</v>
      </c>
      <c r="B1182" t="s">
        <v>93</v>
      </c>
      <c r="C1182">
        <v>2018</v>
      </c>
      <c r="D1182" t="s">
        <v>67</v>
      </c>
      <c r="E1182">
        <v>8</v>
      </c>
      <c r="F1182" t="s">
        <v>39</v>
      </c>
      <c r="H1182">
        <v>0.5</v>
      </c>
      <c r="I1182">
        <v>2</v>
      </c>
      <c r="J1182">
        <v>63</v>
      </c>
      <c r="K1182">
        <f t="shared" si="16"/>
        <v>307</v>
      </c>
      <c r="L1182">
        <v>9</v>
      </c>
      <c r="M1182">
        <v>13</v>
      </c>
      <c r="N1182" t="s">
        <v>84</v>
      </c>
      <c r="O1182">
        <v>7</v>
      </c>
    </row>
    <row r="1183" spans="1:15" x14ac:dyDescent="0.3">
      <c r="A1183" s="2">
        <v>43560</v>
      </c>
      <c r="B1183" t="s">
        <v>93</v>
      </c>
      <c r="C1183">
        <v>2018</v>
      </c>
      <c r="D1183" t="s">
        <v>67</v>
      </c>
      <c r="E1183">
        <v>8</v>
      </c>
      <c r="F1183" t="s">
        <v>39</v>
      </c>
      <c r="H1183">
        <v>0.5</v>
      </c>
      <c r="I1183">
        <v>2</v>
      </c>
      <c r="J1183">
        <v>63</v>
      </c>
      <c r="K1183">
        <f t="shared" si="16"/>
        <v>307</v>
      </c>
      <c r="L1183">
        <v>9</v>
      </c>
      <c r="M1183">
        <v>13</v>
      </c>
      <c r="N1183" t="s">
        <v>84</v>
      </c>
      <c r="O1183">
        <v>14</v>
      </c>
    </row>
    <row r="1184" spans="1:15" x14ac:dyDescent="0.3">
      <c r="A1184" s="2">
        <v>43560</v>
      </c>
      <c r="B1184" t="s">
        <v>93</v>
      </c>
      <c r="C1184">
        <v>2018</v>
      </c>
      <c r="D1184" t="s">
        <v>67</v>
      </c>
      <c r="E1184">
        <v>8</v>
      </c>
      <c r="F1184" t="s">
        <v>39</v>
      </c>
      <c r="H1184">
        <v>0.5</v>
      </c>
      <c r="I1184">
        <v>2</v>
      </c>
      <c r="J1184">
        <v>63</v>
      </c>
      <c r="K1184">
        <f t="shared" si="16"/>
        <v>307</v>
      </c>
      <c r="L1184">
        <v>9</v>
      </c>
      <c r="M1184">
        <v>13</v>
      </c>
      <c r="N1184" t="s">
        <v>84</v>
      </c>
      <c r="O1184">
        <v>20</v>
      </c>
    </row>
    <row r="1185" spans="1:17" x14ac:dyDescent="0.3">
      <c r="A1185" s="2">
        <v>43560</v>
      </c>
      <c r="B1185" t="s">
        <v>93</v>
      </c>
      <c r="C1185">
        <v>2018</v>
      </c>
      <c r="D1185" t="s">
        <v>67</v>
      </c>
      <c r="E1185">
        <v>8</v>
      </c>
      <c r="F1185" t="s">
        <v>39</v>
      </c>
      <c r="H1185">
        <v>0.5</v>
      </c>
      <c r="I1185">
        <v>2</v>
      </c>
      <c r="J1185">
        <v>63</v>
      </c>
      <c r="K1185">
        <f t="shared" si="16"/>
        <v>307</v>
      </c>
      <c r="L1185">
        <v>9</v>
      </c>
      <c r="M1185">
        <v>13</v>
      </c>
      <c r="N1185" t="s">
        <v>84</v>
      </c>
      <c r="O1185">
        <v>22</v>
      </c>
    </row>
    <row r="1186" spans="1:17" x14ac:dyDescent="0.3">
      <c r="A1186" s="2">
        <v>43560</v>
      </c>
      <c r="B1186" t="s">
        <v>93</v>
      </c>
      <c r="C1186">
        <v>2018</v>
      </c>
      <c r="D1186" t="s">
        <v>67</v>
      </c>
      <c r="E1186">
        <v>8</v>
      </c>
      <c r="F1186" t="s">
        <v>39</v>
      </c>
      <c r="H1186">
        <v>0.5</v>
      </c>
      <c r="I1186">
        <v>2</v>
      </c>
      <c r="J1186">
        <v>63</v>
      </c>
      <c r="K1186">
        <f t="shared" si="16"/>
        <v>307</v>
      </c>
      <c r="L1186">
        <v>9</v>
      </c>
      <c r="M1186">
        <v>13</v>
      </c>
      <c r="N1186" t="s">
        <v>84</v>
      </c>
      <c r="O1186">
        <v>18</v>
      </c>
    </row>
    <row r="1187" spans="1:17" x14ac:dyDescent="0.3">
      <c r="A1187" s="2">
        <v>43560</v>
      </c>
      <c r="B1187" t="s">
        <v>93</v>
      </c>
      <c r="C1187">
        <v>2018</v>
      </c>
      <c r="D1187" t="s">
        <v>67</v>
      </c>
      <c r="E1187">
        <v>8</v>
      </c>
      <c r="F1187" t="s">
        <v>39</v>
      </c>
      <c r="H1187">
        <v>0.5</v>
      </c>
      <c r="I1187">
        <v>2</v>
      </c>
      <c r="J1187">
        <v>63</v>
      </c>
      <c r="K1187">
        <f t="shared" si="16"/>
        <v>307</v>
      </c>
      <c r="L1187">
        <v>9</v>
      </c>
      <c r="M1187">
        <v>13</v>
      </c>
      <c r="N1187" t="s">
        <v>84</v>
      </c>
      <c r="O1187">
        <v>17</v>
      </c>
    </row>
    <row r="1188" spans="1:17" x14ac:dyDescent="0.3">
      <c r="A1188" s="2">
        <v>43560</v>
      </c>
      <c r="B1188" t="s">
        <v>93</v>
      </c>
      <c r="C1188">
        <v>2018</v>
      </c>
      <c r="D1188" t="s">
        <v>67</v>
      </c>
      <c r="E1188">
        <v>8</v>
      </c>
      <c r="F1188" t="s">
        <v>39</v>
      </c>
      <c r="H1188">
        <v>0.5</v>
      </c>
      <c r="I1188">
        <v>2</v>
      </c>
      <c r="J1188">
        <v>63</v>
      </c>
      <c r="K1188">
        <f t="shared" si="16"/>
        <v>307</v>
      </c>
      <c r="L1188">
        <v>9</v>
      </c>
      <c r="M1188">
        <v>13</v>
      </c>
      <c r="N1188" t="s">
        <v>84</v>
      </c>
      <c r="O1188">
        <v>31</v>
      </c>
    </row>
    <row r="1189" spans="1:17" x14ac:dyDescent="0.3">
      <c r="A1189" s="2">
        <v>43560</v>
      </c>
      <c r="B1189" t="s">
        <v>93</v>
      </c>
      <c r="C1189">
        <v>2018</v>
      </c>
      <c r="D1189" t="s">
        <v>67</v>
      </c>
      <c r="E1189">
        <v>8</v>
      </c>
      <c r="F1189" t="s">
        <v>39</v>
      </c>
      <c r="H1189">
        <v>0.5</v>
      </c>
      <c r="I1189">
        <v>2</v>
      </c>
      <c r="J1189">
        <v>63</v>
      </c>
      <c r="K1189">
        <f t="shared" si="16"/>
        <v>307</v>
      </c>
      <c r="L1189">
        <v>9</v>
      </c>
      <c r="M1189">
        <v>13</v>
      </c>
      <c r="N1189" t="s">
        <v>84</v>
      </c>
      <c r="O1189">
        <v>20</v>
      </c>
    </row>
    <row r="1190" spans="1:17" x14ac:dyDescent="0.3">
      <c r="A1190" s="2">
        <v>43560</v>
      </c>
      <c r="B1190" t="s">
        <v>93</v>
      </c>
      <c r="C1190">
        <v>2018</v>
      </c>
      <c r="D1190" t="s">
        <v>67</v>
      </c>
      <c r="E1190">
        <v>8</v>
      </c>
      <c r="F1190" t="s">
        <v>39</v>
      </c>
      <c r="H1190">
        <v>0.5</v>
      </c>
      <c r="I1190">
        <v>2</v>
      </c>
      <c r="J1190">
        <v>63</v>
      </c>
      <c r="K1190">
        <f t="shared" si="16"/>
        <v>307</v>
      </c>
      <c r="L1190">
        <v>9</v>
      </c>
      <c r="M1190">
        <v>13</v>
      </c>
      <c r="N1190" t="s">
        <v>84</v>
      </c>
      <c r="O1190">
        <v>20</v>
      </c>
    </row>
    <row r="1191" spans="1:17" x14ac:dyDescent="0.3">
      <c r="A1191" s="2">
        <v>43560</v>
      </c>
      <c r="B1191" t="s">
        <v>93</v>
      </c>
      <c r="C1191">
        <v>2018</v>
      </c>
      <c r="D1191" t="s">
        <v>67</v>
      </c>
      <c r="E1191">
        <v>9</v>
      </c>
      <c r="F1191" t="s">
        <v>39</v>
      </c>
      <c r="H1191">
        <v>0.5</v>
      </c>
      <c r="I1191">
        <v>2</v>
      </c>
      <c r="J1191">
        <v>10</v>
      </c>
      <c r="K1191">
        <v>204</v>
      </c>
      <c r="L1191">
        <v>27</v>
      </c>
      <c r="M1191">
        <v>0</v>
      </c>
      <c r="N1191" t="s">
        <v>86</v>
      </c>
      <c r="O1191">
        <v>21</v>
      </c>
      <c r="P1191">
        <v>4684</v>
      </c>
      <c r="Q1191">
        <v>1</v>
      </c>
    </row>
    <row r="1192" spans="1:17" x14ac:dyDescent="0.3">
      <c r="A1192" s="2">
        <v>43560</v>
      </c>
      <c r="B1192" t="s">
        <v>93</v>
      </c>
      <c r="C1192">
        <v>2018</v>
      </c>
      <c r="D1192" t="s">
        <v>67</v>
      </c>
      <c r="E1192">
        <v>9</v>
      </c>
      <c r="F1192" t="s">
        <v>39</v>
      </c>
      <c r="H1192">
        <v>0.5</v>
      </c>
      <c r="I1192">
        <v>2</v>
      </c>
      <c r="J1192">
        <v>10</v>
      </c>
      <c r="K1192">
        <v>204</v>
      </c>
      <c r="L1192">
        <v>27</v>
      </c>
      <c r="M1192">
        <v>0</v>
      </c>
      <c r="N1192" t="s">
        <v>86</v>
      </c>
      <c r="O1192">
        <v>24</v>
      </c>
    </row>
    <row r="1193" spans="1:17" x14ac:dyDescent="0.3">
      <c r="A1193" s="2">
        <v>43560</v>
      </c>
      <c r="B1193" t="s">
        <v>93</v>
      </c>
      <c r="C1193">
        <v>2018</v>
      </c>
      <c r="D1193" t="s">
        <v>67</v>
      </c>
      <c r="E1193">
        <v>9</v>
      </c>
      <c r="F1193" t="s">
        <v>39</v>
      </c>
      <c r="H1193">
        <v>0.5</v>
      </c>
      <c r="I1193">
        <v>2</v>
      </c>
      <c r="J1193">
        <v>10</v>
      </c>
      <c r="K1193">
        <v>204</v>
      </c>
      <c r="L1193">
        <v>27</v>
      </c>
      <c r="M1193">
        <v>0</v>
      </c>
      <c r="N1193" t="s">
        <v>86</v>
      </c>
      <c r="O1193">
        <v>30</v>
      </c>
    </row>
    <row r="1194" spans="1:17" x14ac:dyDescent="0.3">
      <c r="A1194" s="2">
        <v>43560</v>
      </c>
      <c r="B1194" t="s">
        <v>93</v>
      </c>
      <c r="C1194">
        <v>2018</v>
      </c>
      <c r="D1194" t="s">
        <v>67</v>
      </c>
      <c r="E1194">
        <v>9</v>
      </c>
      <c r="F1194" t="s">
        <v>39</v>
      </c>
      <c r="H1194">
        <v>0.5</v>
      </c>
      <c r="I1194">
        <v>2</v>
      </c>
      <c r="J1194">
        <v>10</v>
      </c>
      <c r="K1194">
        <v>204</v>
      </c>
      <c r="L1194">
        <v>27</v>
      </c>
      <c r="M1194">
        <v>0</v>
      </c>
      <c r="N1194" t="s">
        <v>86</v>
      </c>
      <c r="O1194">
        <v>25</v>
      </c>
    </row>
    <row r="1195" spans="1:17" x14ac:dyDescent="0.3">
      <c r="A1195" s="2">
        <v>43560</v>
      </c>
      <c r="B1195" t="s">
        <v>93</v>
      </c>
      <c r="C1195">
        <v>2018</v>
      </c>
      <c r="D1195" t="s">
        <v>67</v>
      </c>
      <c r="E1195">
        <v>9</v>
      </c>
      <c r="F1195" t="s">
        <v>39</v>
      </c>
      <c r="H1195">
        <v>0.5</v>
      </c>
      <c r="I1195">
        <v>2</v>
      </c>
      <c r="J1195">
        <v>10</v>
      </c>
      <c r="K1195">
        <v>204</v>
      </c>
      <c r="L1195">
        <v>27</v>
      </c>
      <c r="M1195">
        <v>0</v>
      </c>
      <c r="N1195" t="s">
        <v>86</v>
      </c>
      <c r="O1195">
        <v>31</v>
      </c>
    </row>
    <row r="1196" spans="1:17" x14ac:dyDescent="0.3">
      <c r="A1196" s="2">
        <v>43560</v>
      </c>
      <c r="B1196" t="s">
        <v>93</v>
      </c>
      <c r="C1196">
        <v>2018</v>
      </c>
      <c r="D1196" t="s">
        <v>67</v>
      </c>
      <c r="E1196">
        <v>9</v>
      </c>
      <c r="F1196" t="s">
        <v>39</v>
      </c>
      <c r="H1196">
        <v>0.5</v>
      </c>
      <c r="I1196">
        <v>2</v>
      </c>
      <c r="J1196">
        <v>10</v>
      </c>
      <c r="K1196">
        <v>204</v>
      </c>
      <c r="L1196">
        <v>27</v>
      </c>
      <c r="M1196">
        <v>0</v>
      </c>
      <c r="N1196" t="s">
        <v>86</v>
      </c>
      <c r="O1196">
        <v>24</v>
      </c>
    </row>
    <row r="1197" spans="1:17" x14ac:dyDescent="0.3">
      <c r="A1197" s="2">
        <v>43560</v>
      </c>
      <c r="B1197" t="s">
        <v>93</v>
      </c>
      <c r="C1197">
        <v>2018</v>
      </c>
      <c r="D1197" t="s">
        <v>67</v>
      </c>
      <c r="E1197">
        <v>9</v>
      </c>
      <c r="F1197" t="s">
        <v>39</v>
      </c>
      <c r="H1197">
        <v>0.5</v>
      </c>
      <c r="I1197">
        <v>2</v>
      </c>
      <c r="J1197">
        <v>10</v>
      </c>
      <c r="K1197">
        <v>204</v>
      </c>
      <c r="L1197">
        <v>27</v>
      </c>
      <c r="M1197">
        <v>0</v>
      </c>
      <c r="N1197" t="s">
        <v>86</v>
      </c>
      <c r="O1197">
        <v>21</v>
      </c>
    </row>
    <row r="1198" spans="1:17" x14ac:dyDescent="0.3">
      <c r="A1198" s="2">
        <v>43560</v>
      </c>
      <c r="B1198" t="s">
        <v>93</v>
      </c>
      <c r="C1198">
        <v>2018</v>
      </c>
      <c r="D1198" t="s">
        <v>67</v>
      </c>
      <c r="E1198">
        <v>9</v>
      </c>
      <c r="F1198" t="s">
        <v>39</v>
      </c>
      <c r="H1198">
        <v>0.5</v>
      </c>
      <c r="I1198">
        <v>2</v>
      </c>
      <c r="J1198">
        <v>10</v>
      </c>
      <c r="K1198">
        <v>204</v>
      </c>
      <c r="L1198">
        <v>27</v>
      </c>
      <c r="M1198">
        <v>0</v>
      </c>
      <c r="N1198" t="s">
        <v>86</v>
      </c>
      <c r="O1198">
        <v>17</v>
      </c>
    </row>
    <row r="1199" spans="1:17" x14ac:dyDescent="0.3">
      <c r="A1199" s="2">
        <v>43560</v>
      </c>
      <c r="B1199" t="s">
        <v>93</v>
      </c>
      <c r="C1199">
        <v>2018</v>
      </c>
      <c r="D1199" t="s">
        <v>67</v>
      </c>
      <c r="E1199">
        <v>9</v>
      </c>
      <c r="F1199" t="s">
        <v>39</v>
      </c>
      <c r="H1199">
        <v>0.5</v>
      </c>
      <c r="I1199">
        <v>2</v>
      </c>
      <c r="J1199">
        <v>10</v>
      </c>
      <c r="K1199">
        <v>204</v>
      </c>
      <c r="L1199">
        <v>27</v>
      </c>
      <c r="M1199">
        <v>0</v>
      </c>
      <c r="N1199" t="s">
        <v>86</v>
      </c>
      <c r="O1199">
        <v>20</v>
      </c>
    </row>
    <row r="1200" spans="1:17" x14ac:dyDescent="0.3">
      <c r="A1200" s="2">
        <v>43560</v>
      </c>
      <c r="B1200" t="s">
        <v>93</v>
      </c>
      <c r="C1200">
        <v>2018</v>
      </c>
      <c r="D1200" t="s">
        <v>67</v>
      </c>
      <c r="E1200">
        <v>9</v>
      </c>
      <c r="F1200" t="s">
        <v>39</v>
      </c>
      <c r="H1200">
        <v>0.5</v>
      </c>
      <c r="I1200">
        <v>2</v>
      </c>
      <c r="J1200">
        <v>10</v>
      </c>
      <c r="K1200">
        <v>204</v>
      </c>
      <c r="L1200">
        <v>27</v>
      </c>
      <c r="M1200">
        <v>0</v>
      </c>
      <c r="N1200" t="s">
        <v>86</v>
      </c>
      <c r="O1200">
        <v>23</v>
      </c>
    </row>
    <row r="1201" spans="1:15" x14ac:dyDescent="0.3">
      <c r="A1201" s="2">
        <v>43560</v>
      </c>
      <c r="B1201" t="s">
        <v>93</v>
      </c>
      <c r="C1201">
        <v>2018</v>
      </c>
      <c r="D1201" t="s">
        <v>67</v>
      </c>
      <c r="E1201">
        <v>9</v>
      </c>
      <c r="F1201" t="s">
        <v>39</v>
      </c>
      <c r="H1201">
        <v>0.5</v>
      </c>
      <c r="I1201">
        <v>2</v>
      </c>
      <c r="J1201">
        <v>10</v>
      </c>
      <c r="K1201">
        <v>204</v>
      </c>
      <c r="L1201">
        <v>27</v>
      </c>
      <c r="M1201">
        <v>0</v>
      </c>
      <c r="N1201" t="s">
        <v>86</v>
      </c>
      <c r="O1201">
        <v>15</v>
      </c>
    </row>
    <row r="1202" spans="1:15" x14ac:dyDescent="0.3">
      <c r="A1202" s="2">
        <v>43560</v>
      </c>
      <c r="B1202" t="s">
        <v>93</v>
      </c>
      <c r="C1202">
        <v>2018</v>
      </c>
      <c r="D1202" t="s">
        <v>67</v>
      </c>
      <c r="E1202">
        <v>9</v>
      </c>
      <c r="F1202" t="s">
        <v>39</v>
      </c>
      <c r="H1202">
        <v>0.5</v>
      </c>
      <c r="I1202">
        <v>2</v>
      </c>
      <c r="J1202">
        <v>10</v>
      </c>
      <c r="K1202">
        <v>204</v>
      </c>
      <c r="L1202">
        <v>27</v>
      </c>
      <c r="M1202">
        <v>0</v>
      </c>
      <c r="N1202" t="s">
        <v>86</v>
      </c>
      <c r="O1202">
        <v>22</v>
      </c>
    </row>
    <row r="1203" spans="1:15" x14ac:dyDescent="0.3">
      <c r="A1203" s="2">
        <v>43560</v>
      </c>
      <c r="B1203" t="s">
        <v>93</v>
      </c>
      <c r="C1203">
        <v>2018</v>
      </c>
      <c r="D1203" t="s">
        <v>67</v>
      </c>
      <c r="E1203">
        <v>9</v>
      </c>
      <c r="F1203" t="s">
        <v>39</v>
      </c>
      <c r="H1203">
        <v>0.5</v>
      </c>
      <c r="I1203">
        <v>2</v>
      </c>
      <c r="J1203">
        <v>10</v>
      </c>
      <c r="K1203">
        <v>204</v>
      </c>
      <c r="L1203">
        <v>27</v>
      </c>
      <c r="M1203">
        <v>0</v>
      </c>
      <c r="N1203" t="s">
        <v>86</v>
      </c>
      <c r="O1203">
        <v>25</v>
      </c>
    </row>
    <row r="1204" spans="1:15" x14ac:dyDescent="0.3">
      <c r="A1204" s="2">
        <v>43560</v>
      </c>
      <c r="B1204" t="s">
        <v>93</v>
      </c>
      <c r="C1204">
        <v>2018</v>
      </c>
      <c r="D1204" t="s">
        <v>67</v>
      </c>
      <c r="E1204">
        <v>9</v>
      </c>
      <c r="F1204" t="s">
        <v>39</v>
      </c>
      <c r="H1204">
        <v>0.5</v>
      </c>
      <c r="I1204">
        <v>2</v>
      </c>
      <c r="J1204">
        <v>10</v>
      </c>
      <c r="K1204">
        <v>204</v>
      </c>
      <c r="L1204">
        <v>27</v>
      </c>
      <c r="M1204">
        <v>0</v>
      </c>
      <c r="N1204" t="s">
        <v>86</v>
      </c>
      <c r="O1204">
        <v>30</v>
      </c>
    </row>
    <row r="1205" spans="1:15" x14ac:dyDescent="0.3">
      <c r="A1205" s="2">
        <v>43560</v>
      </c>
      <c r="B1205" t="s">
        <v>93</v>
      </c>
      <c r="C1205">
        <v>2018</v>
      </c>
      <c r="D1205" t="s">
        <v>67</v>
      </c>
      <c r="E1205">
        <v>9</v>
      </c>
      <c r="F1205" t="s">
        <v>39</v>
      </c>
      <c r="H1205">
        <v>0.5</v>
      </c>
      <c r="I1205">
        <v>2</v>
      </c>
      <c r="J1205">
        <v>10</v>
      </c>
      <c r="K1205">
        <v>204</v>
      </c>
      <c r="L1205">
        <v>27</v>
      </c>
      <c r="M1205">
        <v>0</v>
      </c>
      <c r="N1205" t="s">
        <v>86</v>
      </c>
      <c r="O1205">
        <v>29</v>
      </c>
    </row>
    <row r="1206" spans="1:15" x14ac:dyDescent="0.3">
      <c r="A1206" s="2">
        <v>43560</v>
      </c>
      <c r="B1206" t="s">
        <v>93</v>
      </c>
      <c r="C1206">
        <v>2018</v>
      </c>
      <c r="D1206" t="s">
        <v>67</v>
      </c>
      <c r="E1206">
        <v>9</v>
      </c>
      <c r="F1206" t="s">
        <v>39</v>
      </c>
      <c r="H1206">
        <v>0.5</v>
      </c>
      <c r="I1206">
        <v>2</v>
      </c>
      <c r="J1206">
        <v>10</v>
      </c>
      <c r="K1206">
        <v>204</v>
      </c>
      <c r="L1206">
        <v>27</v>
      </c>
      <c r="M1206">
        <v>0</v>
      </c>
      <c r="N1206" t="s">
        <v>86</v>
      </c>
      <c r="O1206">
        <v>31</v>
      </c>
    </row>
    <row r="1207" spans="1:15" x14ac:dyDescent="0.3">
      <c r="A1207" s="2">
        <v>43560</v>
      </c>
      <c r="B1207" t="s">
        <v>93</v>
      </c>
      <c r="C1207">
        <v>2018</v>
      </c>
      <c r="D1207" t="s">
        <v>67</v>
      </c>
      <c r="E1207">
        <v>9</v>
      </c>
      <c r="F1207" t="s">
        <v>39</v>
      </c>
      <c r="H1207">
        <v>0.5</v>
      </c>
      <c r="I1207">
        <v>2</v>
      </c>
      <c r="J1207">
        <v>10</v>
      </c>
      <c r="K1207">
        <v>204</v>
      </c>
      <c r="L1207">
        <v>27</v>
      </c>
      <c r="M1207">
        <v>0</v>
      </c>
      <c r="N1207" t="s">
        <v>86</v>
      </c>
      <c r="O1207">
        <v>15</v>
      </c>
    </row>
    <row r="1208" spans="1:15" x14ac:dyDescent="0.3">
      <c r="A1208" s="2">
        <v>43560</v>
      </c>
      <c r="B1208" t="s">
        <v>93</v>
      </c>
      <c r="C1208">
        <v>2018</v>
      </c>
      <c r="D1208" t="s">
        <v>67</v>
      </c>
      <c r="E1208">
        <v>9</v>
      </c>
      <c r="F1208" t="s">
        <v>39</v>
      </c>
      <c r="H1208">
        <v>0.5</v>
      </c>
      <c r="I1208">
        <v>2</v>
      </c>
      <c r="J1208">
        <v>10</v>
      </c>
      <c r="K1208">
        <v>204</v>
      </c>
      <c r="L1208">
        <v>27</v>
      </c>
      <c r="M1208">
        <v>0</v>
      </c>
      <c r="N1208" t="s">
        <v>86</v>
      </c>
      <c r="O1208">
        <v>20</v>
      </c>
    </row>
    <row r="1209" spans="1:15" x14ac:dyDescent="0.3">
      <c r="A1209" s="2">
        <v>43560</v>
      </c>
      <c r="B1209" t="s">
        <v>93</v>
      </c>
      <c r="C1209">
        <v>2018</v>
      </c>
      <c r="D1209" t="s">
        <v>67</v>
      </c>
      <c r="E1209">
        <v>9</v>
      </c>
      <c r="F1209" t="s">
        <v>39</v>
      </c>
      <c r="H1209">
        <v>0.5</v>
      </c>
      <c r="I1209">
        <v>2</v>
      </c>
      <c r="J1209">
        <v>10</v>
      </c>
      <c r="K1209">
        <v>204</v>
      </c>
      <c r="L1209">
        <v>27</v>
      </c>
      <c r="M1209">
        <v>0</v>
      </c>
      <c r="N1209" t="s">
        <v>86</v>
      </c>
      <c r="O1209">
        <v>44</v>
      </c>
    </row>
    <row r="1210" spans="1:15" x14ac:dyDescent="0.3">
      <c r="A1210" s="2">
        <v>43560</v>
      </c>
      <c r="B1210" t="s">
        <v>93</v>
      </c>
      <c r="C1210">
        <v>2018</v>
      </c>
      <c r="D1210" t="s">
        <v>67</v>
      </c>
      <c r="E1210">
        <v>9</v>
      </c>
      <c r="F1210" t="s">
        <v>39</v>
      </c>
      <c r="H1210">
        <v>0.5</v>
      </c>
      <c r="I1210">
        <v>2</v>
      </c>
      <c r="J1210">
        <v>10</v>
      </c>
      <c r="K1210">
        <v>204</v>
      </c>
      <c r="L1210">
        <v>27</v>
      </c>
      <c r="M1210">
        <v>0</v>
      </c>
      <c r="N1210" t="s">
        <v>86</v>
      </c>
      <c r="O1210">
        <v>30</v>
      </c>
    </row>
    <row r="1211" spans="1:15" x14ac:dyDescent="0.3">
      <c r="A1211" s="2">
        <v>43560</v>
      </c>
      <c r="B1211" t="s">
        <v>93</v>
      </c>
      <c r="C1211">
        <v>2018</v>
      </c>
      <c r="D1211" t="s">
        <v>67</v>
      </c>
      <c r="E1211">
        <v>9</v>
      </c>
      <c r="F1211" t="s">
        <v>39</v>
      </c>
      <c r="H1211">
        <v>0.5</v>
      </c>
      <c r="I1211">
        <v>2</v>
      </c>
      <c r="J1211">
        <v>10</v>
      </c>
      <c r="K1211">
        <v>204</v>
      </c>
      <c r="L1211">
        <v>27</v>
      </c>
      <c r="M1211">
        <v>0</v>
      </c>
      <c r="N1211" t="s">
        <v>86</v>
      </c>
      <c r="O1211">
        <v>26</v>
      </c>
    </row>
    <row r="1212" spans="1:15" x14ac:dyDescent="0.3">
      <c r="A1212" s="2">
        <v>43560</v>
      </c>
      <c r="B1212" t="s">
        <v>93</v>
      </c>
      <c r="C1212">
        <v>2018</v>
      </c>
      <c r="D1212" t="s">
        <v>67</v>
      </c>
      <c r="E1212">
        <v>9</v>
      </c>
      <c r="F1212" t="s">
        <v>39</v>
      </c>
      <c r="H1212">
        <v>0.5</v>
      </c>
      <c r="I1212">
        <v>2</v>
      </c>
      <c r="J1212">
        <v>10</v>
      </c>
      <c r="K1212">
        <v>204</v>
      </c>
      <c r="L1212">
        <v>27</v>
      </c>
      <c r="M1212">
        <v>0</v>
      </c>
      <c r="N1212" t="s">
        <v>86</v>
      </c>
      <c r="O1212">
        <v>28</v>
      </c>
    </row>
    <row r="1213" spans="1:15" x14ac:dyDescent="0.3">
      <c r="A1213" s="2">
        <v>43560</v>
      </c>
      <c r="B1213" t="s">
        <v>93</v>
      </c>
      <c r="C1213">
        <v>2018</v>
      </c>
      <c r="D1213" t="s">
        <v>67</v>
      </c>
      <c r="E1213">
        <v>9</v>
      </c>
      <c r="F1213" t="s">
        <v>39</v>
      </c>
      <c r="H1213">
        <v>0.5</v>
      </c>
      <c r="I1213">
        <v>2</v>
      </c>
      <c r="J1213">
        <v>10</v>
      </c>
      <c r="K1213">
        <v>204</v>
      </c>
      <c r="L1213">
        <v>27</v>
      </c>
      <c r="M1213">
        <v>0</v>
      </c>
      <c r="N1213" t="s">
        <v>86</v>
      </c>
      <c r="O1213">
        <v>19</v>
      </c>
    </row>
    <row r="1214" spans="1:15" x14ac:dyDescent="0.3">
      <c r="A1214" s="2">
        <v>43560</v>
      </c>
      <c r="B1214" t="s">
        <v>93</v>
      </c>
      <c r="C1214">
        <v>2018</v>
      </c>
      <c r="D1214" t="s">
        <v>67</v>
      </c>
      <c r="E1214">
        <v>9</v>
      </c>
      <c r="F1214" t="s">
        <v>39</v>
      </c>
      <c r="H1214">
        <v>0.5</v>
      </c>
      <c r="I1214">
        <v>2</v>
      </c>
      <c r="J1214">
        <v>10</v>
      </c>
      <c r="K1214">
        <v>204</v>
      </c>
      <c r="L1214">
        <v>27</v>
      </c>
      <c r="M1214">
        <v>0</v>
      </c>
      <c r="N1214" t="s">
        <v>86</v>
      </c>
      <c r="O1214">
        <v>21</v>
      </c>
    </row>
    <row r="1215" spans="1:15" x14ac:dyDescent="0.3">
      <c r="A1215" s="2">
        <v>43560</v>
      </c>
      <c r="B1215" t="s">
        <v>93</v>
      </c>
      <c r="C1215">
        <v>2018</v>
      </c>
      <c r="D1215" t="s">
        <v>67</v>
      </c>
      <c r="E1215">
        <v>9</v>
      </c>
      <c r="F1215" t="s">
        <v>39</v>
      </c>
      <c r="H1215">
        <v>0.5</v>
      </c>
      <c r="I1215">
        <v>2</v>
      </c>
      <c r="J1215">
        <v>10</v>
      </c>
      <c r="K1215">
        <v>204</v>
      </c>
      <c r="L1215">
        <v>27</v>
      </c>
      <c r="M1215">
        <v>0</v>
      </c>
      <c r="N1215" t="s">
        <v>86</v>
      </c>
      <c r="O1215">
        <v>19</v>
      </c>
    </row>
    <row r="1216" spans="1:15" x14ac:dyDescent="0.3">
      <c r="A1216" s="2">
        <v>43560</v>
      </c>
      <c r="B1216" t="s">
        <v>93</v>
      </c>
      <c r="C1216">
        <v>2018</v>
      </c>
      <c r="D1216" t="s">
        <v>67</v>
      </c>
      <c r="E1216">
        <v>10</v>
      </c>
      <c r="F1216" t="s">
        <v>39</v>
      </c>
      <c r="H1216">
        <v>0.5</v>
      </c>
      <c r="I1216">
        <v>1</v>
      </c>
      <c r="J1216">
        <v>33</v>
      </c>
      <c r="K1216">
        <f>122+270</f>
        <v>392</v>
      </c>
      <c r="L1216">
        <v>15</v>
      </c>
      <c r="M1216">
        <v>14</v>
      </c>
      <c r="N1216" t="s">
        <v>87</v>
      </c>
      <c r="O1216">
        <v>30</v>
      </c>
    </row>
    <row r="1217" spans="1:15" x14ac:dyDescent="0.3">
      <c r="A1217" s="2">
        <v>43560</v>
      </c>
      <c r="B1217" t="s">
        <v>93</v>
      </c>
      <c r="C1217">
        <v>2018</v>
      </c>
      <c r="D1217" t="s">
        <v>67</v>
      </c>
      <c r="E1217">
        <v>10</v>
      </c>
      <c r="F1217" t="s">
        <v>39</v>
      </c>
      <c r="H1217">
        <v>0.5</v>
      </c>
      <c r="I1217">
        <v>1</v>
      </c>
      <c r="J1217">
        <v>33</v>
      </c>
      <c r="K1217">
        <f t="shared" ref="K1217:K1240" si="17">122+270</f>
        <v>392</v>
      </c>
      <c r="L1217">
        <v>15</v>
      </c>
      <c r="M1217">
        <v>14</v>
      </c>
      <c r="N1217" t="s">
        <v>87</v>
      </c>
      <c r="O1217">
        <v>27</v>
      </c>
    </row>
    <row r="1218" spans="1:15" x14ac:dyDescent="0.3">
      <c r="A1218" s="2">
        <v>43560</v>
      </c>
      <c r="B1218" t="s">
        <v>93</v>
      </c>
      <c r="C1218">
        <v>2018</v>
      </c>
      <c r="D1218" t="s">
        <v>67</v>
      </c>
      <c r="E1218">
        <v>10</v>
      </c>
      <c r="F1218" t="s">
        <v>39</v>
      </c>
      <c r="H1218">
        <v>0.5</v>
      </c>
      <c r="I1218">
        <v>1</v>
      </c>
      <c r="J1218">
        <v>33</v>
      </c>
      <c r="K1218">
        <f t="shared" si="17"/>
        <v>392</v>
      </c>
      <c r="L1218">
        <v>15</v>
      </c>
      <c r="M1218">
        <v>14</v>
      </c>
      <c r="N1218" t="s">
        <v>87</v>
      </c>
      <c r="O1218">
        <v>18</v>
      </c>
    </row>
    <row r="1219" spans="1:15" x14ac:dyDescent="0.3">
      <c r="A1219" s="2">
        <v>43560</v>
      </c>
      <c r="B1219" t="s">
        <v>93</v>
      </c>
      <c r="C1219">
        <v>2018</v>
      </c>
      <c r="D1219" t="s">
        <v>67</v>
      </c>
      <c r="E1219">
        <v>10</v>
      </c>
      <c r="F1219" t="s">
        <v>39</v>
      </c>
      <c r="H1219">
        <v>0.5</v>
      </c>
      <c r="I1219">
        <v>1</v>
      </c>
      <c r="J1219">
        <v>33</v>
      </c>
      <c r="K1219">
        <f t="shared" si="17"/>
        <v>392</v>
      </c>
      <c r="L1219">
        <v>15</v>
      </c>
      <c r="M1219">
        <v>14</v>
      </c>
      <c r="N1219" t="s">
        <v>87</v>
      </c>
      <c r="O1219">
        <v>34</v>
      </c>
    </row>
    <row r="1220" spans="1:15" x14ac:dyDescent="0.3">
      <c r="A1220" s="2">
        <v>43560</v>
      </c>
      <c r="B1220" t="s">
        <v>93</v>
      </c>
      <c r="C1220">
        <v>2018</v>
      </c>
      <c r="D1220" t="s">
        <v>67</v>
      </c>
      <c r="E1220">
        <v>10</v>
      </c>
      <c r="F1220" t="s">
        <v>39</v>
      </c>
      <c r="H1220">
        <v>0.5</v>
      </c>
      <c r="I1220">
        <v>1</v>
      </c>
      <c r="J1220">
        <v>33</v>
      </c>
      <c r="K1220">
        <f t="shared" si="17"/>
        <v>392</v>
      </c>
      <c r="L1220">
        <v>15</v>
      </c>
      <c r="M1220">
        <v>14</v>
      </c>
      <c r="N1220" t="s">
        <v>87</v>
      </c>
      <c r="O1220">
        <v>19</v>
      </c>
    </row>
    <row r="1221" spans="1:15" x14ac:dyDescent="0.3">
      <c r="A1221" s="2">
        <v>43560</v>
      </c>
      <c r="B1221" t="s">
        <v>93</v>
      </c>
      <c r="C1221">
        <v>2018</v>
      </c>
      <c r="D1221" t="s">
        <v>67</v>
      </c>
      <c r="E1221">
        <v>10</v>
      </c>
      <c r="F1221" t="s">
        <v>39</v>
      </c>
      <c r="H1221">
        <v>0.5</v>
      </c>
      <c r="I1221">
        <v>1</v>
      </c>
      <c r="J1221">
        <v>33</v>
      </c>
      <c r="K1221">
        <f t="shared" si="17"/>
        <v>392</v>
      </c>
      <c r="L1221">
        <v>15</v>
      </c>
      <c r="M1221">
        <v>14</v>
      </c>
      <c r="N1221" t="s">
        <v>87</v>
      </c>
      <c r="O1221">
        <v>24</v>
      </c>
    </row>
    <row r="1222" spans="1:15" x14ac:dyDescent="0.3">
      <c r="A1222" s="2">
        <v>43560</v>
      </c>
      <c r="B1222" t="s">
        <v>93</v>
      </c>
      <c r="C1222">
        <v>2018</v>
      </c>
      <c r="D1222" t="s">
        <v>67</v>
      </c>
      <c r="E1222">
        <v>10</v>
      </c>
      <c r="F1222" t="s">
        <v>39</v>
      </c>
      <c r="H1222">
        <v>0.5</v>
      </c>
      <c r="I1222">
        <v>1</v>
      </c>
      <c r="J1222">
        <v>33</v>
      </c>
      <c r="K1222">
        <f t="shared" si="17"/>
        <v>392</v>
      </c>
      <c r="L1222">
        <v>15</v>
      </c>
      <c r="M1222">
        <v>14</v>
      </c>
      <c r="N1222" t="s">
        <v>87</v>
      </c>
      <c r="O1222">
        <v>30</v>
      </c>
    </row>
    <row r="1223" spans="1:15" x14ac:dyDescent="0.3">
      <c r="A1223" s="2">
        <v>43560</v>
      </c>
      <c r="B1223" t="s">
        <v>93</v>
      </c>
      <c r="C1223">
        <v>2018</v>
      </c>
      <c r="D1223" t="s">
        <v>67</v>
      </c>
      <c r="E1223">
        <v>10</v>
      </c>
      <c r="F1223" t="s">
        <v>39</v>
      </c>
      <c r="H1223">
        <v>0.5</v>
      </c>
      <c r="I1223">
        <v>1</v>
      </c>
      <c r="J1223">
        <v>33</v>
      </c>
      <c r="K1223">
        <f t="shared" si="17"/>
        <v>392</v>
      </c>
      <c r="L1223">
        <v>15</v>
      </c>
      <c r="M1223">
        <v>14</v>
      </c>
      <c r="N1223" t="s">
        <v>87</v>
      </c>
      <c r="O1223">
        <v>25</v>
      </c>
    </row>
    <row r="1224" spans="1:15" x14ac:dyDescent="0.3">
      <c r="A1224" s="2">
        <v>43560</v>
      </c>
      <c r="B1224" t="s">
        <v>93</v>
      </c>
      <c r="C1224">
        <v>2018</v>
      </c>
      <c r="D1224" t="s">
        <v>67</v>
      </c>
      <c r="E1224">
        <v>10</v>
      </c>
      <c r="F1224" t="s">
        <v>39</v>
      </c>
      <c r="H1224">
        <v>0.5</v>
      </c>
      <c r="I1224">
        <v>1</v>
      </c>
      <c r="J1224">
        <v>33</v>
      </c>
      <c r="K1224">
        <f t="shared" si="17"/>
        <v>392</v>
      </c>
      <c r="L1224">
        <v>15</v>
      </c>
      <c r="M1224">
        <v>14</v>
      </c>
      <c r="N1224" t="s">
        <v>87</v>
      </c>
      <c r="O1224">
        <v>28</v>
      </c>
    </row>
    <row r="1225" spans="1:15" x14ac:dyDescent="0.3">
      <c r="A1225" s="2">
        <v>43560</v>
      </c>
      <c r="B1225" t="s">
        <v>93</v>
      </c>
      <c r="C1225">
        <v>2018</v>
      </c>
      <c r="D1225" t="s">
        <v>67</v>
      </c>
      <c r="E1225">
        <v>10</v>
      </c>
      <c r="F1225" t="s">
        <v>39</v>
      </c>
      <c r="H1225">
        <v>0.5</v>
      </c>
      <c r="I1225">
        <v>1</v>
      </c>
      <c r="J1225">
        <v>33</v>
      </c>
      <c r="K1225">
        <f t="shared" si="17"/>
        <v>392</v>
      </c>
      <c r="L1225">
        <v>15</v>
      </c>
      <c r="M1225">
        <v>14</v>
      </c>
      <c r="N1225" t="s">
        <v>87</v>
      </c>
      <c r="O1225">
        <v>26</v>
      </c>
    </row>
    <row r="1226" spans="1:15" x14ac:dyDescent="0.3">
      <c r="A1226" s="2">
        <v>43560</v>
      </c>
      <c r="B1226" t="s">
        <v>93</v>
      </c>
      <c r="C1226">
        <v>2018</v>
      </c>
      <c r="D1226" t="s">
        <v>67</v>
      </c>
      <c r="E1226">
        <v>10</v>
      </c>
      <c r="F1226" t="s">
        <v>39</v>
      </c>
      <c r="H1226">
        <v>0.5</v>
      </c>
      <c r="I1226">
        <v>1</v>
      </c>
      <c r="J1226">
        <v>33</v>
      </c>
      <c r="K1226">
        <f t="shared" si="17"/>
        <v>392</v>
      </c>
      <c r="L1226">
        <v>15</v>
      </c>
      <c r="M1226">
        <v>14</v>
      </c>
      <c r="N1226" t="s">
        <v>87</v>
      </c>
      <c r="O1226">
        <v>16</v>
      </c>
    </row>
    <row r="1227" spans="1:15" x14ac:dyDescent="0.3">
      <c r="A1227" s="2">
        <v>43560</v>
      </c>
      <c r="B1227" t="s">
        <v>93</v>
      </c>
      <c r="C1227">
        <v>2018</v>
      </c>
      <c r="D1227" t="s">
        <v>67</v>
      </c>
      <c r="E1227">
        <v>10</v>
      </c>
      <c r="F1227" t="s">
        <v>39</v>
      </c>
      <c r="H1227">
        <v>0.5</v>
      </c>
      <c r="I1227">
        <v>1</v>
      </c>
      <c r="J1227">
        <v>33</v>
      </c>
      <c r="K1227">
        <f t="shared" si="17"/>
        <v>392</v>
      </c>
      <c r="L1227">
        <v>15</v>
      </c>
      <c r="M1227">
        <v>14</v>
      </c>
      <c r="N1227" t="s">
        <v>87</v>
      </c>
      <c r="O1227">
        <v>24</v>
      </c>
    </row>
    <row r="1228" spans="1:15" x14ac:dyDescent="0.3">
      <c r="A1228" s="2">
        <v>43560</v>
      </c>
      <c r="B1228" t="s">
        <v>93</v>
      </c>
      <c r="C1228">
        <v>2018</v>
      </c>
      <c r="D1228" t="s">
        <v>67</v>
      </c>
      <c r="E1228">
        <v>10</v>
      </c>
      <c r="F1228" t="s">
        <v>39</v>
      </c>
      <c r="H1228">
        <v>0.5</v>
      </c>
      <c r="I1228">
        <v>1</v>
      </c>
      <c r="J1228">
        <v>33</v>
      </c>
      <c r="K1228">
        <f t="shared" si="17"/>
        <v>392</v>
      </c>
      <c r="L1228">
        <v>15</v>
      </c>
      <c r="M1228">
        <v>14</v>
      </c>
      <c r="N1228" t="s">
        <v>87</v>
      </c>
      <c r="O1228">
        <v>19</v>
      </c>
    </row>
    <row r="1229" spans="1:15" x14ac:dyDescent="0.3">
      <c r="A1229" s="2">
        <v>43560</v>
      </c>
      <c r="B1229" t="s">
        <v>93</v>
      </c>
      <c r="C1229">
        <v>2018</v>
      </c>
      <c r="D1229" t="s">
        <v>67</v>
      </c>
      <c r="E1229">
        <v>10</v>
      </c>
      <c r="F1229" t="s">
        <v>39</v>
      </c>
      <c r="H1229">
        <v>0.5</v>
      </c>
      <c r="I1229">
        <v>1</v>
      </c>
      <c r="J1229">
        <v>33</v>
      </c>
      <c r="K1229">
        <f t="shared" si="17"/>
        <v>392</v>
      </c>
      <c r="L1229">
        <v>15</v>
      </c>
      <c r="M1229">
        <v>14</v>
      </c>
      <c r="N1229" t="s">
        <v>87</v>
      </c>
      <c r="O1229">
        <v>23</v>
      </c>
    </row>
    <row r="1230" spans="1:15" x14ac:dyDescent="0.3">
      <c r="A1230" s="2">
        <v>43560</v>
      </c>
      <c r="B1230" t="s">
        <v>93</v>
      </c>
      <c r="C1230">
        <v>2018</v>
      </c>
      <c r="D1230" t="s">
        <v>67</v>
      </c>
      <c r="E1230">
        <v>10</v>
      </c>
      <c r="F1230" t="s">
        <v>39</v>
      </c>
      <c r="H1230">
        <v>0.5</v>
      </c>
      <c r="I1230">
        <v>1</v>
      </c>
      <c r="J1230">
        <v>33</v>
      </c>
      <c r="K1230">
        <f t="shared" si="17"/>
        <v>392</v>
      </c>
      <c r="L1230">
        <v>15</v>
      </c>
      <c r="M1230">
        <v>14</v>
      </c>
      <c r="N1230" t="s">
        <v>87</v>
      </c>
      <c r="O1230">
        <v>28</v>
      </c>
    </row>
    <row r="1231" spans="1:15" x14ac:dyDescent="0.3">
      <c r="A1231" s="2">
        <v>43560</v>
      </c>
      <c r="B1231" t="s">
        <v>93</v>
      </c>
      <c r="C1231">
        <v>2018</v>
      </c>
      <c r="D1231" t="s">
        <v>67</v>
      </c>
      <c r="E1231">
        <v>10</v>
      </c>
      <c r="F1231" t="s">
        <v>39</v>
      </c>
      <c r="H1231">
        <v>0.5</v>
      </c>
      <c r="I1231">
        <v>1</v>
      </c>
      <c r="J1231">
        <v>33</v>
      </c>
      <c r="K1231">
        <f t="shared" si="17"/>
        <v>392</v>
      </c>
      <c r="L1231">
        <v>15</v>
      </c>
      <c r="M1231">
        <v>14</v>
      </c>
      <c r="N1231" t="s">
        <v>87</v>
      </c>
      <c r="O1231">
        <v>24</v>
      </c>
    </row>
    <row r="1232" spans="1:15" x14ac:dyDescent="0.3">
      <c r="A1232" s="2">
        <v>43560</v>
      </c>
      <c r="B1232" t="s">
        <v>93</v>
      </c>
      <c r="C1232">
        <v>2018</v>
      </c>
      <c r="D1232" t="s">
        <v>67</v>
      </c>
      <c r="E1232">
        <v>10</v>
      </c>
      <c r="F1232" t="s">
        <v>39</v>
      </c>
      <c r="H1232">
        <v>0.5</v>
      </c>
      <c r="I1232">
        <v>1</v>
      </c>
      <c r="J1232">
        <v>33</v>
      </c>
      <c r="K1232">
        <f t="shared" si="17"/>
        <v>392</v>
      </c>
      <c r="L1232">
        <v>15</v>
      </c>
      <c r="M1232">
        <v>14</v>
      </c>
      <c r="N1232" t="s">
        <v>87</v>
      </c>
      <c r="O1232">
        <v>25</v>
      </c>
    </row>
    <row r="1233" spans="1:17" x14ac:dyDescent="0.3">
      <c r="A1233" s="2">
        <v>43560</v>
      </c>
      <c r="B1233" t="s">
        <v>93</v>
      </c>
      <c r="C1233">
        <v>2018</v>
      </c>
      <c r="D1233" t="s">
        <v>67</v>
      </c>
      <c r="E1233">
        <v>10</v>
      </c>
      <c r="F1233" t="s">
        <v>39</v>
      </c>
      <c r="H1233">
        <v>0.5</v>
      </c>
      <c r="I1233">
        <v>1</v>
      </c>
      <c r="J1233">
        <v>33</v>
      </c>
      <c r="K1233">
        <f t="shared" si="17"/>
        <v>392</v>
      </c>
      <c r="L1233">
        <v>15</v>
      </c>
      <c r="M1233">
        <v>14</v>
      </c>
      <c r="N1233" t="s">
        <v>87</v>
      </c>
      <c r="O1233">
        <v>29</v>
      </c>
    </row>
    <row r="1234" spans="1:17" x14ac:dyDescent="0.3">
      <c r="A1234" s="2">
        <v>43560</v>
      </c>
      <c r="B1234" t="s">
        <v>93</v>
      </c>
      <c r="C1234">
        <v>2018</v>
      </c>
      <c r="D1234" t="s">
        <v>67</v>
      </c>
      <c r="E1234">
        <v>10</v>
      </c>
      <c r="F1234" t="s">
        <v>39</v>
      </c>
      <c r="H1234">
        <v>0.5</v>
      </c>
      <c r="I1234">
        <v>1</v>
      </c>
      <c r="J1234">
        <v>33</v>
      </c>
      <c r="K1234">
        <f t="shared" si="17"/>
        <v>392</v>
      </c>
      <c r="L1234">
        <v>15</v>
      </c>
      <c r="M1234">
        <v>14</v>
      </c>
      <c r="N1234" t="s">
        <v>87</v>
      </c>
      <c r="O1234">
        <v>23</v>
      </c>
    </row>
    <row r="1235" spans="1:17" x14ac:dyDescent="0.3">
      <c r="A1235" s="2">
        <v>43560</v>
      </c>
      <c r="B1235" t="s">
        <v>93</v>
      </c>
      <c r="C1235">
        <v>2018</v>
      </c>
      <c r="D1235" t="s">
        <v>67</v>
      </c>
      <c r="E1235">
        <v>10</v>
      </c>
      <c r="F1235" t="s">
        <v>39</v>
      </c>
      <c r="H1235">
        <v>0.5</v>
      </c>
      <c r="I1235">
        <v>1</v>
      </c>
      <c r="J1235">
        <v>33</v>
      </c>
      <c r="K1235">
        <f t="shared" si="17"/>
        <v>392</v>
      </c>
      <c r="L1235">
        <v>15</v>
      </c>
      <c r="M1235">
        <v>14</v>
      </c>
      <c r="N1235" t="s">
        <v>87</v>
      </c>
      <c r="O1235">
        <v>17</v>
      </c>
    </row>
    <row r="1236" spans="1:17" x14ac:dyDescent="0.3">
      <c r="A1236" s="2">
        <v>43560</v>
      </c>
      <c r="B1236" t="s">
        <v>93</v>
      </c>
      <c r="C1236">
        <v>2018</v>
      </c>
      <c r="D1236" t="s">
        <v>67</v>
      </c>
      <c r="E1236">
        <v>10</v>
      </c>
      <c r="F1236" t="s">
        <v>39</v>
      </c>
      <c r="H1236">
        <v>0.5</v>
      </c>
      <c r="I1236">
        <v>1</v>
      </c>
      <c r="J1236">
        <v>33</v>
      </c>
      <c r="K1236">
        <f t="shared" si="17"/>
        <v>392</v>
      </c>
      <c r="L1236">
        <v>15</v>
      </c>
      <c r="M1236">
        <v>14</v>
      </c>
      <c r="N1236" t="s">
        <v>87</v>
      </c>
      <c r="O1236">
        <v>26</v>
      </c>
    </row>
    <row r="1237" spans="1:17" x14ac:dyDescent="0.3">
      <c r="A1237" s="2">
        <v>43560</v>
      </c>
      <c r="B1237" t="s">
        <v>93</v>
      </c>
      <c r="C1237">
        <v>2018</v>
      </c>
      <c r="D1237" t="s">
        <v>67</v>
      </c>
      <c r="E1237">
        <v>10</v>
      </c>
      <c r="F1237" t="s">
        <v>39</v>
      </c>
      <c r="H1237">
        <v>0.5</v>
      </c>
      <c r="I1237">
        <v>1</v>
      </c>
      <c r="J1237">
        <v>33</v>
      </c>
      <c r="K1237">
        <f t="shared" si="17"/>
        <v>392</v>
      </c>
      <c r="L1237">
        <v>15</v>
      </c>
      <c r="M1237">
        <v>14</v>
      </c>
      <c r="N1237" t="s">
        <v>87</v>
      </c>
      <c r="O1237">
        <v>21</v>
      </c>
    </row>
    <row r="1238" spans="1:17" x14ac:dyDescent="0.3">
      <c r="A1238" s="2">
        <v>43560</v>
      </c>
      <c r="B1238" t="s">
        <v>93</v>
      </c>
      <c r="C1238">
        <v>2018</v>
      </c>
      <c r="D1238" t="s">
        <v>67</v>
      </c>
      <c r="E1238">
        <v>10</v>
      </c>
      <c r="F1238" t="s">
        <v>39</v>
      </c>
      <c r="H1238">
        <v>0.5</v>
      </c>
      <c r="I1238">
        <v>1</v>
      </c>
      <c r="J1238">
        <v>33</v>
      </c>
      <c r="K1238">
        <f t="shared" si="17"/>
        <v>392</v>
      </c>
      <c r="L1238">
        <v>15</v>
      </c>
      <c r="M1238">
        <v>14</v>
      </c>
      <c r="N1238" t="s">
        <v>87</v>
      </c>
      <c r="O1238">
        <v>20</v>
      </c>
    </row>
    <row r="1239" spans="1:17" x14ac:dyDescent="0.3">
      <c r="A1239" s="2">
        <v>43560</v>
      </c>
      <c r="B1239" t="s">
        <v>93</v>
      </c>
      <c r="C1239">
        <v>2018</v>
      </c>
      <c r="D1239" t="s">
        <v>67</v>
      </c>
      <c r="E1239">
        <v>10</v>
      </c>
      <c r="F1239" t="s">
        <v>39</v>
      </c>
      <c r="H1239">
        <v>0.5</v>
      </c>
      <c r="I1239">
        <v>1</v>
      </c>
      <c r="J1239">
        <v>33</v>
      </c>
      <c r="K1239">
        <f t="shared" si="17"/>
        <v>392</v>
      </c>
      <c r="L1239">
        <v>15</v>
      </c>
      <c r="M1239">
        <v>14</v>
      </c>
      <c r="N1239" t="s">
        <v>87</v>
      </c>
      <c r="O1239">
        <v>28</v>
      </c>
    </row>
    <row r="1240" spans="1:17" x14ac:dyDescent="0.3">
      <c r="A1240" s="2">
        <v>43560</v>
      </c>
      <c r="B1240" t="s">
        <v>93</v>
      </c>
      <c r="C1240">
        <v>2018</v>
      </c>
      <c r="D1240" t="s">
        <v>67</v>
      </c>
      <c r="E1240">
        <v>10</v>
      </c>
      <c r="F1240" t="s">
        <v>39</v>
      </c>
      <c r="H1240">
        <v>0.5</v>
      </c>
      <c r="I1240">
        <v>1</v>
      </c>
      <c r="J1240">
        <v>33</v>
      </c>
      <c r="K1240">
        <f t="shared" si="17"/>
        <v>392</v>
      </c>
      <c r="L1240">
        <v>15</v>
      </c>
      <c r="M1240">
        <v>14</v>
      </c>
      <c r="N1240" t="s">
        <v>87</v>
      </c>
      <c r="O1240">
        <v>27</v>
      </c>
    </row>
    <row r="1241" spans="1:17" x14ac:dyDescent="0.3">
      <c r="A1241" s="2">
        <v>43572</v>
      </c>
      <c r="B1241" t="s">
        <v>93</v>
      </c>
      <c r="C1241">
        <v>2007</v>
      </c>
      <c r="D1241" t="s">
        <v>67</v>
      </c>
      <c r="E1241">
        <v>1</v>
      </c>
      <c r="F1241" t="s">
        <v>39</v>
      </c>
      <c r="H1241">
        <v>0.5</v>
      </c>
      <c r="K1241">
        <v>295</v>
      </c>
      <c r="L1241">
        <v>20</v>
      </c>
      <c r="M1241">
        <v>0</v>
      </c>
      <c r="N1241" t="s">
        <v>117</v>
      </c>
      <c r="O1241">
        <v>16</v>
      </c>
      <c r="P1241">
        <v>5217</v>
      </c>
      <c r="Q1241">
        <v>2</v>
      </c>
    </row>
    <row r="1242" spans="1:17" x14ac:dyDescent="0.3">
      <c r="A1242" s="2">
        <v>43572</v>
      </c>
      <c r="B1242" t="s">
        <v>93</v>
      </c>
      <c r="C1242">
        <v>2007</v>
      </c>
      <c r="D1242" t="s">
        <v>67</v>
      </c>
      <c r="E1242">
        <v>1</v>
      </c>
      <c r="F1242" t="s">
        <v>39</v>
      </c>
      <c r="H1242">
        <v>0.5</v>
      </c>
      <c r="K1242">
        <v>295</v>
      </c>
      <c r="L1242">
        <v>20</v>
      </c>
      <c r="M1242">
        <v>0</v>
      </c>
      <c r="N1242" t="s">
        <v>117</v>
      </c>
      <c r="O1242">
        <v>22</v>
      </c>
    </row>
    <row r="1243" spans="1:17" x14ac:dyDescent="0.3">
      <c r="A1243" s="2">
        <v>43572</v>
      </c>
      <c r="B1243" t="s">
        <v>93</v>
      </c>
      <c r="C1243">
        <v>2007</v>
      </c>
      <c r="D1243" t="s">
        <v>67</v>
      </c>
      <c r="E1243">
        <v>1</v>
      </c>
      <c r="F1243" t="s">
        <v>39</v>
      </c>
      <c r="H1243">
        <v>0.5</v>
      </c>
      <c r="K1243">
        <v>295</v>
      </c>
      <c r="L1243">
        <v>20</v>
      </c>
      <c r="M1243">
        <v>0</v>
      </c>
      <c r="N1243" t="s">
        <v>117</v>
      </c>
      <c r="O1243">
        <v>15</v>
      </c>
    </row>
    <row r="1244" spans="1:17" x14ac:dyDescent="0.3">
      <c r="A1244" s="2">
        <v>43572</v>
      </c>
      <c r="B1244" t="s">
        <v>93</v>
      </c>
      <c r="C1244">
        <v>2007</v>
      </c>
      <c r="D1244" t="s">
        <v>67</v>
      </c>
      <c r="E1244">
        <v>1</v>
      </c>
      <c r="F1244" t="s">
        <v>39</v>
      </c>
      <c r="H1244">
        <v>0.5</v>
      </c>
      <c r="K1244">
        <v>295</v>
      </c>
      <c r="L1244">
        <v>20</v>
      </c>
      <c r="M1244">
        <v>0</v>
      </c>
      <c r="N1244" t="s">
        <v>117</v>
      </c>
      <c r="O1244">
        <v>27</v>
      </c>
    </row>
    <row r="1245" spans="1:17" x14ac:dyDescent="0.3">
      <c r="A1245" s="2">
        <v>43572</v>
      </c>
      <c r="B1245" t="s">
        <v>93</v>
      </c>
      <c r="C1245">
        <v>2007</v>
      </c>
      <c r="D1245" t="s">
        <v>67</v>
      </c>
      <c r="E1245">
        <v>1</v>
      </c>
      <c r="F1245" t="s">
        <v>39</v>
      </c>
      <c r="H1245">
        <v>0.5</v>
      </c>
      <c r="K1245">
        <v>295</v>
      </c>
      <c r="L1245">
        <v>20</v>
      </c>
      <c r="M1245">
        <v>0</v>
      </c>
      <c r="N1245" t="s">
        <v>117</v>
      </c>
      <c r="O1245">
        <v>31</v>
      </c>
    </row>
    <row r="1246" spans="1:17" x14ac:dyDescent="0.3">
      <c r="A1246" s="2">
        <v>43572</v>
      </c>
      <c r="B1246" t="s">
        <v>93</v>
      </c>
      <c r="C1246">
        <v>2007</v>
      </c>
      <c r="D1246" t="s">
        <v>67</v>
      </c>
      <c r="E1246">
        <v>1</v>
      </c>
      <c r="F1246" t="s">
        <v>39</v>
      </c>
      <c r="H1246">
        <v>0.5</v>
      </c>
      <c r="K1246">
        <v>295</v>
      </c>
      <c r="L1246">
        <v>20</v>
      </c>
      <c r="M1246">
        <v>0</v>
      </c>
      <c r="N1246" t="s">
        <v>117</v>
      </c>
      <c r="O1246">
        <v>28</v>
      </c>
    </row>
    <row r="1247" spans="1:17" x14ac:dyDescent="0.3">
      <c r="A1247" s="2">
        <v>43572</v>
      </c>
      <c r="B1247" t="s">
        <v>93</v>
      </c>
      <c r="C1247">
        <v>2007</v>
      </c>
      <c r="D1247" t="s">
        <v>67</v>
      </c>
      <c r="E1247">
        <v>1</v>
      </c>
      <c r="F1247" t="s">
        <v>39</v>
      </c>
      <c r="H1247">
        <v>0.5</v>
      </c>
      <c r="K1247">
        <v>295</v>
      </c>
      <c r="L1247">
        <v>20</v>
      </c>
      <c r="M1247">
        <v>0</v>
      </c>
      <c r="N1247" t="s">
        <v>117</v>
      </c>
      <c r="O1247">
        <v>34</v>
      </c>
    </row>
    <row r="1248" spans="1:17" x14ac:dyDescent="0.3">
      <c r="A1248" s="2">
        <v>43572</v>
      </c>
      <c r="B1248" t="s">
        <v>93</v>
      </c>
      <c r="C1248">
        <v>2007</v>
      </c>
      <c r="D1248" t="s">
        <v>67</v>
      </c>
      <c r="E1248">
        <v>1</v>
      </c>
      <c r="F1248" t="s">
        <v>39</v>
      </c>
      <c r="H1248">
        <v>0.5</v>
      </c>
      <c r="K1248">
        <v>295</v>
      </c>
      <c r="L1248">
        <v>20</v>
      </c>
      <c r="M1248">
        <v>0</v>
      </c>
      <c r="N1248" t="s">
        <v>117</v>
      </c>
      <c r="O1248">
        <v>27</v>
      </c>
    </row>
    <row r="1249" spans="1:15" x14ac:dyDescent="0.3">
      <c r="A1249" s="2">
        <v>43572</v>
      </c>
      <c r="B1249" t="s">
        <v>93</v>
      </c>
      <c r="C1249">
        <v>2007</v>
      </c>
      <c r="D1249" t="s">
        <v>67</v>
      </c>
      <c r="E1249">
        <v>1</v>
      </c>
      <c r="F1249" t="s">
        <v>39</v>
      </c>
      <c r="H1249">
        <v>0.5</v>
      </c>
      <c r="K1249">
        <v>295</v>
      </c>
      <c r="L1249">
        <v>20</v>
      </c>
      <c r="M1249">
        <v>0</v>
      </c>
      <c r="N1249" t="s">
        <v>117</v>
      </c>
      <c r="O1249">
        <v>16</v>
      </c>
    </row>
    <row r="1250" spans="1:15" x14ac:dyDescent="0.3">
      <c r="A1250" s="2">
        <v>43572</v>
      </c>
      <c r="B1250" t="s">
        <v>93</v>
      </c>
      <c r="C1250">
        <v>2007</v>
      </c>
      <c r="D1250" t="s">
        <v>67</v>
      </c>
      <c r="E1250">
        <v>1</v>
      </c>
      <c r="F1250" t="s">
        <v>39</v>
      </c>
      <c r="H1250">
        <v>0.5</v>
      </c>
      <c r="K1250">
        <v>295</v>
      </c>
      <c r="L1250">
        <v>20</v>
      </c>
      <c r="M1250">
        <v>0</v>
      </c>
      <c r="N1250" t="s">
        <v>117</v>
      </c>
      <c r="O1250">
        <v>25</v>
      </c>
    </row>
    <row r="1251" spans="1:15" x14ac:dyDescent="0.3">
      <c r="A1251" s="2">
        <v>43572</v>
      </c>
      <c r="B1251" t="s">
        <v>93</v>
      </c>
      <c r="C1251">
        <v>2007</v>
      </c>
      <c r="D1251" t="s">
        <v>67</v>
      </c>
      <c r="E1251">
        <v>1</v>
      </c>
      <c r="F1251" t="s">
        <v>39</v>
      </c>
      <c r="H1251">
        <v>0.5</v>
      </c>
      <c r="K1251">
        <v>295</v>
      </c>
      <c r="L1251">
        <v>20</v>
      </c>
      <c r="M1251">
        <v>0</v>
      </c>
      <c r="N1251" t="s">
        <v>117</v>
      </c>
      <c r="O1251">
        <v>30</v>
      </c>
    </row>
    <row r="1252" spans="1:15" x14ac:dyDescent="0.3">
      <c r="A1252" s="2">
        <v>43572</v>
      </c>
      <c r="B1252" t="s">
        <v>93</v>
      </c>
      <c r="C1252">
        <v>2007</v>
      </c>
      <c r="D1252" t="s">
        <v>67</v>
      </c>
      <c r="E1252">
        <v>1</v>
      </c>
      <c r="F1252" t="s">
        <v>39</v>
      </c>
      <c r="H1252">
        <v>0.5</v>
      </c>
      <c r="K1252">
        <v>295</v>
      </c>
      <c r="L1252">
        <v>20</v>
      </c>
      <c r="M1252">
        <v>0</v>
      </c>
      <c r="N1252" t="s">
        <v>117</v>
      </c>
      <c r="O1252">
        <v>16</v>
      </c>
    </row>
    <row r="1253" spans="1:15" x14ac:dyDescent="0.3">
      <c r="A1253" s="2">
        <v>43572</v>
      </c>
      <c r="B1253" t="s">
        <v>93</v>
      </c>
      <c r="C1253">
        <v>2007</v>
      </c>
      <c r="D1253" t="s">
        <v>67</v>
      </c>
      <c r="E1253">
        <v>1</v>
      </c>
      <c r="F1253" t="s">
        <v>39</v>
      </c>
      <c r="H1253">
        <v>0.5</v>
      </c>
      <c r="K1253">
        <v>295</v>
      </c>
      <c r="L1253">
        <v>20</v>
      </c>
      <c r="M1253">
        <v>0</v>
      </c>
      <c r="N1253" t="s">
        <v>117</v>
      </c>
      <c r="O1253">
        <v>30</v>
      </c>
    </row>
    <row r="1254" spans="1:15" x14ac:dyDescent="0.3">
      <c r="A1254" s="2">
        <v>43572</v>
      </c>
      <c r="B1254" t="s">
        <v>93</v>
      </c>
      <c r="C1254">
        <v>2007</v>
      </c>
      <c r="D1254" t="s">
        <v>67</v>
      </c>
      <c r="E1254">
        <v>1</v>
      </c>
      <c r="F1254" t="s">
        <v>39</v>
      </c>
      <c r="H1254">
        <v>0.5</v>
      </c>
      <c r="K1254">
        <v>295</v>
      </c>
      <c r="L1254">
        <v>20</v>
      </c>
      <c r="M1254">
        <v>0</v>
      </c>
      <c r="N1254" t="s">
        <v>117</v>
      </c>
      <c r="O1254">
        <v>30</v>
      </c>
    </row>
    <row r="1255" spans="1:15" x14ac:dyDescent="0.3">
      <c r="A1255" s="2">
        <v>43572</v>
      </c>
      <c r="B1255" t="s">
        <v>93</v>
      </c>
      <c r="C1255">
        <v>2007</v>
      </c>
      <c r="D1255" t="s">
        <v>67</v>
      </c>
      <c r="E1255">
        <v>1</v>
      </c>
      <c r="F1255" t="s">
        <v>39</v>
      </c>
      <c r="H1255">
        <v>0.5</v>
      </c>
      <c r="K1255">
        <v>295</v>
      </c>
      <c r="L1255">
        <v>20</v>
      </c>
      <c r="M1255">
        <v>0</v>
      </c>
      <c r="N1255" t="s">
        <v>117</v>
      </c>
      <c r="O1255">
        <v>35</v>
      </c>
    </row>
    <row r="1256" spans="1:15" x14ac:dyDescent="0.3">
      <c r="A1256" s="2">
        <v>43572</v>
      </c>
      <c r="B1256" t="s">
        <v>93</v>
      </c>
      <c r="C1256">
        <v>2007</v>
      </c>
      <c r="D1256" t="s">
        <v>67</v>
      </c>
      <c r="E1256">
        <v>1</v>
      </c>
      <c r="F1256" t="s">
        <v>39</v>
      </c>
      <c r="H1256">
        <v>0.5</v>
      </c>
      <c r="K1256">
        <v>295</v>
      </c>
      <c r="L1256">
        <v>20</v>
      </c>
      <c r="M1256">
        <v>0</v>
      </c>
      <c r="N1256" t="s">
        <v>117</v>
      </c>
      <c r="O1256">
        <v>22</v>
      </c>
    </row>
    <row r="1257" spans="1:15" x14ac:dyDescent="0.3">
      <c r="A1257" s="2">
        <v>43572</v>
      </c>
      <c r="B1257" t="s">
        <v>93</v>
      </c>
      <c r="C1257">
        <v>2007</v>
      </c>
      <c r="D1257" t="s">
        <v>67</v>
      </c>
      <c r="E1257">
        <v>1</v>
      </c>
      <c r="F1257" t="s">
        <v>39</v>
      </c>
      <c r="H1257">
        <v>0.5</v>
      </c>
      <c r="K1257">
        <v>295</v>
      </c>
      <c r="L1257">
        <v>20</v>
      </c>
      <c r="M1257">
        <v>0</v>
      </c>
      <c r="N1257" t="s">
        <v>117</v>
      </c>
      <c r="O1257">
        <v>15</v>
      </c>
    </row>
    <row r="1258" spans="1:15" x14ac:dyDescent="0.3">
      <c r="A1258" s="2">
        <v>43572</v>
      </c>
      <c r="B1258" t="s">
        <v>93</v>
      </c>
      <c r="C1258">
        <v>2007</v>
      </c>
      <c r="D1258" t="s">
        <v>67</v>
      </c>
      <c r="E1258">
        <v>1</v>
      </c>
      <c r="F1258" t="s">
        <v>39</v>
      </c>
      <c r="H1258">
        <v>0.5</v>
      </c>
      <c r="K1258">
        <v>295</v>
      </c>
      <c r="L1258">
        <v>20</v>
      </c>
      <c r="M1258">
        <v>0</v>
      </c>
      <c r="N1258" t="s">
        <v>117</v>
      </c>
      <c r="O1258">
        <v>25</v>
      </c>
    </row>
    <row r="1259" spans="1:15" x14ac:dyDescent="0.3">
      <c r="A1259" s="2">
        <v>43572</v>
      </c>
      <c r="B1259" t="s">
        <v>93</v>
      </c>
      <c r="C1259">
        <v>2007</v>
      </c>
      <c r="D1259" t="s">
        <v>67</v>
      </c>
      <c r="E1259">
        <v>1</v>
      </c>
      <c r="F1259" t="s">
        <v>39</v>
      </c>
      <c r="H1259">
        <v>0.5</v>
      </c>
      <c r="K1259">
        <v>295</v>
      </c>
      <c r="L1259">
        <v>20</v>
      </c>
      <c r="M1259">
        <v>0</v>
      </c>
      <c r="N1259" t="s">
        <v>117</v>
      </c>
      <c r="O1259">
        <v>35</v>
      </c>
    </row>
    <row r="1260" spans="1:15" x14ac:dyDescent="0.3">
      <c r="A1260" s="2">
        <v>43572</v>
      </c>
      <c r="B1260" t="s">
        <v>93</v>
      </c>
      <c r="C1260">
        <v>2007</v>
      </c>
      <c r="D1260" t="s">
        <v>67</v>
      </c>
      <c r="E1260">
        <v>1</v>
      </c>
      <c r="F1260" t="s">
        <v>39</v>
      </c>
      <c r="H1260">
        <v>0.5</v>
      </c>
      <c r="K1260">
        <v>295</v>
      </c>
      <c r="L1260">
        <v>20</v>
      </c>
      <c r="M1260">
        <v>0</v>
      </c>
      <c r="N1260" t="s">
        <v>117</v>
      </c>
      <c r="O1260">
        <v>27</v>
      </c>
    </row>
    <row r="1261" spans="1:15" x14ac:dyDescent="0.3">
      <c r="A1261" s="2">
        <v>43572</v>
      </c>
      <c r="B1261" t="s">
        <v>93</v>
      </c>
      <c r="C1261">
        <v>2007</v>
      </c>
      <c r="D1261" t="s">
        <v>67</v>
      </c>
      <c r="E1261">
        <v>1</v>
      </c>
      <c r="F1261" t="s">
        <v>39</v>
      </c>
      <c r="H1261">
        <v>0.5</v>
      </c>
      <c r="K1261">
        <v>295</v>
      </c>
      <c r="L1261">
        <v>20</v>
      </c>
      <c r="M1261">
        <v>0</v>
      </c>
      <c r="N1261" t="s">
        <v>117</v>
      </c>
      <c r="O1261">
        <v>16</v>
      </c>
    </row>
    <row r="1262" spans="1:15" x14ac:dyDescent="0.3">
      <c r="A1262" s="2">
        <v>43572</v>
      </c>
      <c r="B1262" t="s">
        <v>93</v>
      </c>
      <c r="C1262">
        <v>2007</v>
      </c>
      <c r="D1262" t="s">
        <v>67</v>
      </c>
      <c r="E1262">
        <v>1</v>
      </c>
      <c r="F1262" t="s">
        <v>39</v>
      </c>
      <c r="H1262">
        <v>0.5</v>
      </c>
      <c r="K1262">
        <v>295</v>
      </c>
      <c r="L1262">
        <v>20</v>
      </c>
      <c r="M1262">
        <v>0</v>
      </c>
      <c r="N1262" t="s">
        <v>117</v>
      </c>
      <c r="O1262">
        <v>14</v>
      </c>
    </row>
    <row r="1263" spans="1:15" x14ac:dyDescent="0.3">
      <c r="A1263" s="2">
        <v>43572</v>
      </c>
      <c r="B1263" t="s">
        <v>93</v>
      </c>
      <c r="C1263">
        <v>2007</v>
      </c>
      <c r="D1263" t="s">
        <v>67</v>
      </c>
      <c r="E1263">
        <v>1</v>
      </c>
      <c r="F1263" t="s">
        <v>39</v>
      </c>
      <c r="H1263">
        <v>0.5</v>
      </c>
      <c r="K1263">
        <v>295</v>
      </c>
      <c r="L1263">
        <v>20</v>
      </c>
      <c r="M1263">
        <v>0</v>
      </c>
      <c r="N1263" t="s">
        <v>117</v>
      </c>
      <c r="O1263">
        <v>18</v>
      </c>
    </row>
    <row r="1264" spans="1:15" x14ac:dyDescent="0.3">
      <c r="A1264" s="2">
        <v>43572</v>
      </c>
      <c r="B1264" t="s">
        <v>93</v>
      </c>
      <c r="C1264">
        <v>2007</v>
      </c>
      <c r="D1264" t="s">
        <v>67</v>
      </c>
      <c r="E1264">
        <v>1</v>
      </c>
      <c r="F1264" t="s">
        <v>39</v>
      </c>
      <c r="H1264">
        <v>0.5</v>
      </c>
      <c r="K1264">
        <v>295</v>
      </c>
      <c r="L1264">
        <v>20</v>
      </c>
      <c r="M1264">
        <v>0</v>
      </c>
      <c r="N1264" t="s">
        <v>117</v>
      </c>
      <c r="O1264">
        <v>19</v>
      </c>
    </row>
    <row r="1265" spans="1:15" x14ac:dyDescent="0.3">
      <c r="A1265" s="2">
        <v>43572</v>
      </c>
      <c r="B1265" t="s">
        <v>93</v>
      </c>
      <c r="C1265">
        <v>2007</v>
      </c>
      <c r="D1265" t="s">
        <v>67</v>
      </c>
      <c r="E1265">
        <v>1</v>
      </c>
      <c r="F1265" t="s">
        <v>39</v>
      </c>
      <c r="H1265">
        <v>0.5</v>
      </c>
      <c r="K1265">
        <v>295</v>
      </c>
      <c r="L1265">
        <v>20</v>
      </c>
      <c r="M1265">
        <v>0</v>
      </c>
      <c r="N1265" t="s">
        <v>117</v>
      </c>
      <c r="O1265">
        <v>21</v>
      </c>
    </row>
    <row r="1266" spans="1:15" x14ac:dyDescent="0.3">
      <c r="A1266" s="2">
        <v>43572</v>
      </c>
      <c r="B1266" t="s">
        <v>93</v>
      </c>
      <c r="C1266">
        <v>2007</v>
      </c>
      <c r="D1266" t="s">
        <v>67</v>
      </c>
      <c r="E1266">
        <v>2</v>
      </c>
      <c r="F1266" t="s">
        <v>39</v>
      </c>
      <c r="H1266">
        <v>0.5</v>
      </c>
      <c r="K1266">
        <v>82</v>
      </c>
      <c r="L1266">
        <v>20</v>
      </c>
      <c r="M1266">
        <v>0</v>
      </c>
      <c r="N1266" t="s">
        <v>118</v>
      </c>
      <c r="O1266">
        <v>26</v>
      </c>
    </row>
    <row r="1267" spans="1:15" x14ac:dyDescent="0.3">
      <c r="A1267" s="2">
        <v>43572</v>
      </c>
      <c r="B1267" t="s">
        <v>93</v>
      </c>
      <c r="C1267">
        <v>2007</v>
      </c>
      <c r="D1267" t="s">
        <v>67</v>
      </c>
      <c r="E1267">
        <v>2</v>
      </c>
      <c r="F1267" t="s">
        <v>39</v>
      </c>
      <c r="H1267">
        <v>0.5</v>
      </c>
      <c r="K1267">
        <v>82</v>
      </c>
      <c r="L1267">
        <v>20</v>
      </c>
      <c r="M1267">
        <v>0</v>
      </c>
      <c r="N1267" t="s">
        <v>118</v>
      </c>
      <c r="O1267">
        <v>27</v>
      </c>
    </row>
    <row r="1268" spans="1:15" x14ac:dyDescent="0.3">
      <c r="A1268" s="2">
        <v>43572</v>
      </c>
      <c r="B1268" t="s">
        <v>93</v>
      </c>
      <c r="C1268">
        <v>2007</v>
      </c>
      <c r="D1268" t="s">
        <v>67</v>
      </c>
      <c r="E1268">
        <v>2</v>
      </c>
      <c r="F1268" t="s">
        <v>39</v>
      </c>
      <c r="H1268">
        <v>0.5</v>
      </c>
      <c r="K1268">
        <v>82</v>
      </c>
      <c r="L1268">
        <v>20</v>
      </c>
      <c r="M1268">
        <v>0</v>
      </c>
      <c r="N1268" t="s">
        <v>118</v>
      </c>
      <c r="O1268">
        <v>19</v>
      </c>
    </row>
    <row r="1269" spans="1:15" x14ac:dyDescent="0.3">
      <c r="A1269" s="2">
        <v>43572</v>
      </c>
      <c r="B1269" t="s">
        <v>93</v>
      </c>
      <c r="C1269">
        <v>2007</v>
      </c>
      <c r="D1269" t="s">
        <v>67</v>
      </c>
      <c r="E1269">
        <v>2</v>
      </c>
      <c r="F1269" t="s">
        <v>39</v>
      </c>
      <c r="H1269">
        <v>0.5</v>
      </c>
      <c r="K1269">
        <v>82</v>
      </c>
      <c r="L1269">
        <v>20</v>
      </c>
      <c r="M1269">
        <v>0</v>
      </c>
      <c r="N1269" t="s">
        <v>118</v>
      </c>
      <c r="O1269">
        <v>23</v>
      </c>
    </row>
    <row r="1270" spans="1:15" x14ac:dyDescent="0.3">
      <c r="A1270" s="2">
        <v>43572</v>
      </c>
      <c r="B1270" t="s">
        <v>93</v>
      </c>
      <c r="C1270">
        <v>2007</v>
      </c>
      <c r="D1270" t="s">
        <v>67</v>
      </c>
      <c r="E1270">
        <v>2</v>
      </c>
      <c r="F1270" t="s">
        <v>39</v>
      </c>
      <c r="H1270">
        <v>0.5</v>
      </c>
      <c r="K1270">
        <v>82</v>
      </c>
      <c r="L1270">
        <v>20</v>
      </c>
      <c r="M1270">
        <v>0</v>
      </c>
      <c r="N1270" t="s">
        <v>118</v>
      </c>
      <c r="O1270">
        <v>34</v>
      </c>
    </row>
    <row r="1271" spans="1:15" x14ac:dyDescent="0.3">
      <c r="A1271" s="2">
        <v>43572</v>
      </c>
      <c r="B1271" t="s">
        <v>93</v>
      </c>
      <c r="C1271">
        <v>2007</v>
      </c>
      <c r="D1271" t="s">
        <v>67</v>
      </c>
      <c r="E1271">
        <v>2</v>
      </c>
      <c r="F1271" t="s">
        <v>39</v>
      </c>
      <c r="H1271">
        <v>0.5</v>
      </c>
      <c r="K1271">
        <v>82</v>
      </c>
      <c r="L1271">
        <v>20</v>
      </c>
      <c r="M1271">
        <v>0</v>
      </c>
      <c r="N1271" t="s">
        <v>118</v>
      </c>
      <c r="O1271">
        <v>29</v>
      </c>
    </row>
    <row r="1272" spans="1:15" x14ac:dyDescent="0.3">
      <c r="A1272" s="2">
        <v>43572</v>
      </c>
      <c r="B1272" t="s">
        <v>93</v>
      </c>
      <c r="C1272">
        <v>2007</v>
      </c>
      <c r="D1272" t="s">
        <v>67</v>
      </c>
      <c r="E1272">
        <v>2</v>
      </c>
      <c r="F1272" t="s">
        <v>39</v>
      </c>
      <c r="H1272">
        <v>0.5</v>
      </c>
      <c r="K1272">
        <v>82</v>
      </c>
      <c r="L1272">
        <v>20</v>
      </c>
      <c r="M1272">
        <v>0</v>
      </c>
      <c r="N1272" t="s">
        <v>118</v>
      </c>
      <c r="O1272">
        <v>12</v>
      </c>
    </row>
    <row r="1273" spans="1:15" x14ac:dyDescent="0.3">
      <c r="A1273" s="2">
        <v>43572</v>
      </c>
      <c r="B1273" t="s">
        <v>93</v>
      </c>
      <c r="C1273">
        <v>2007</v>
      </c>
      <c r="D1273" t="s">
        <v>67</v>
      </c>
      <c r="E1273">
        <v>2</v>
      </c>
      <c r="F1273" t="s">
        <v>39</v>
      </c>
      <c r="H1273">
        <v>0.5</v>
      </c>
      <c r="K1273">
        <v>82</v>
      </c>
      <c r="L1273">
        <v>20</v>
      </c>
      <c r="M1273">
        <v>0</v>
      </c>
      <c r="N1273" t="s">
        <v>118</v>
      </c>
      <c r="O1273">
        <v>22</v>
      </c>
    </row>
    <row r="1274" spans="1:15" x14ac:dyDescent="0.3">
      <c r="A1274" s="2">
        <v>43572</v>
      </c>
      <c r="B1274" t="s">
        <v>93</v>
      </c>
      <c r="C1274">
        <v>2007</v>
      </c>
      <c r="D1274" t="s">
        <v>67</v>
      </c>
      <c r="E1274">
        <v>2</v>
      </c>
      <c r="F1274" t="s">
        <v>39</v>
      </c>
      <c r="H1274">
        <v>0.5</v>
      </c>
      <c r="K1274">
        <v>82</v>
      </c>
      <c r="L1274">
        <v>20</v>
      </c>
      <c r="M1274">
        <v>0</v>
      </c>
      <c r="N1274" t="s">
        <v>118</v>
      </c>
      <c r="O1274">
        <v>22</v>
      </c>
    </row>
    <row r="1275" spans="1:15" x14ac:dyDescent="0.3">
      <c r="A1275" s="2">
        <v>43572</v>
      </c>
      <c r="B1275" t="s">
        <v>93</v>
      </c>
      <c r="C1275">
        <v>2007</v>
      </c>
      <c r="D1275" t="s">
        <v>67</v>
      </c>
      <c r="E1275">
        <v>2</v>
      </c>
      <c r="F1275" t="s">
        <v>39</v>
      </c>
      <c r="H1275">
        <v>0.5</v>
      </c>
      <c r="K1275">
        <v>82</v>
      </c>
      <c r="L1275">
        <v>20</v>
      </c>
      <c r="M1275">
        <v>0</v>
      </c>
      <c r="N1275" t="s">
        <v>118</v>
      </c>
      <c r="O1275">
        <v>17</v>
      </c>
    </row>
    <row r="1276" spans="1:15" x14ac:dyDescent="0.3">
      <c r="A1276" s="2">
        <v>43572</v>
      </c>
      <c r="B1276" t="s">
        <v>93</v>
      </c>
      <c r="C1276">
        <v>2007</v>
      </c>
      <c r="D1276" t="s">
        <v>67</v>
      </c>
      <c r="E1276">
        <v>2</v>
      </c>
      <c r="F1276" t="s">
        <v>39</v>
      </c>
      <c r="H1276">
        <v>0.5</v>
      </c>
      <c r="K1276">
        <v>82</v>
      </c>
      <c r="L1276">
        <v>20</v>
      </c>
      <c r="M1276">
        <v>0</v>
      </c>
      <c r="N1276" t="s">
        <v>118</v>
      </c>
      <c r="O1276">
        <v>34</v>
      </c>
    </row>
    <row r="1277" spans="1:15" x14ac:dyDescent="0.3">
      <c r="A1277" s="2">
        <v>43572</v>
      </c>
      <c r="B1277" t="s">
        <v>93</v>
      </c>
      <c r="C1277">
        <v>2007</v>
      </c>
      <c r="D1277" t="s">
        <v>67</v>
      </c>
      <c r="E1277">
        <v>2</v>
      </c>
      <c r="F1277" t="s">
        <v>39</v>
      </c>
      <c r="H1277">
        <v>0.5</v>
      </c>
      <c r="K1277">
        <v>82</v>
      </c>
      <c r="L1277">
        <v>20</v>
      </c>
      <c r="M1277">
        <v>0</v>
      </c>
      <c r="N1277" t="s">
        <v>118</v>
      </c>
      <c r="O1277">
        <v>35</v>
      </c>
    </row>
    <row r="1278" spans="1:15" x14ac:dyDescent="0.3">
      <c r="A1278" s="2">
        <v>43572</v>
      </c>
      <c r="B1278" t="s">
        <v>93</v>
      </c>
      <c r="C1278">
        <v>2007</v>
      </c>
      <c r="D1278" t="s">
        <v>67</v>
      </c>
      <c r="E1278">
        <v>2</v>
      </c>
      <c r="F1278" t="s">
        <v>39</v>
      </c>
      <c r="H1278">
        <v>0.5</v>
      </c>
      <c r="K1278">
        <v>82</v>
      </c>
      <c r="L1278">
        <v>20</v>
      </c>
      <c r="M1278">
        <v>0</v>
      </c>
      <c r="N1278" t="s">
        <v>118</v>
      </c>
      <c r="O1278">
        <v>34</v>
      </c>
    </row>
    <row r="1279" spans="1:15" x14ac:dyDescent="0.3">
      <c r="A1279" s="2">
        <v>43572</v>
      </c>
      <c r="B1279" t="s">
        <v>93</v>
      </c>
      <c r="C1279">
        <v>2007</v>
      </c>
      <c r="D1279" t="s">
        <v>67</v>
      </c>
      <c r="E1279">
        <v>2</v>
      </c>
      <c r="F1279" t="s">
        <v>39</v>
      </c>
      <c r="H1279">
        <v>0.5</v>
      </c>
      <c r="K1279">
        <v>82</v>
      </c>
      <c r="L1279">
        <v>20</v>
      </c>
      <c r="M1279">
        <v>0</v>
      </c>
      <c r="N1279" t="s">
        <v>118</v>
      </c>
      <c r="O1279">
        <v>17</v>
      </c>
    </row>
    <row r="1280" spans="1:15" x14ac:dyDescent="0.3">
      <c r="A1280" s="2">
        <v>43572</v>
      </c>
      <c r="B1280" t="s">
        <v>93</v>
      </c>
      <c r="C1280">
        <v>2007</v>
      </c>
      <c r="D1280" t="s">
        <v>67</v>
      </c>
      <c r="E1280">
        <v>2</v>
      </c>
      <c r="F1280" t="s">
        <v>39</v>
      </c>
      <c r="H1280">
        <v>0.5</v>
      </c>
      <c r="K1280">
        <v>82</v>
      </c>
      <c r="L1280">
        <v>20</v>
      </c>
      <c r="M1280">
        <v>0</v>
      </c>
      <c r="N1280" t="s">
        <v>118</v>
      </c>
      <c r="O1280">
        <v>30</v>
      </c>
    </row>
    <row r="1281" spans="1:17" x14ac:dyDescent="0.3">
      <c r="A1281" s="2">
        <v>43572</v>
      </c>
      <c r="B1281" t="s">
        <v>93</v>
      </c>
      <c r="C1281">
        <v>2007</v>
      </c>
      <c r="D1281" t="s">
        <v>67</v>
      </c>
      <c r="E1281">
        <v>2</v>
      </c>
      <c r="F1281" t="s">
        <v>39</v>
      </c>
      <c r="H1281">
        <v>0.5</v>
      </c>
      <c r="K1281">
        <v>82</v>
      </c>
      <c r="L1281">
        <v>20</v>
      </c>
      <c r="M1281">
        <v>0</v>
      </c>
      <c r="N1281" t="s">
        <v>118</v>
      </c>
      <c r="O1281">
        <v>32</v>
      </c>
    </row>
    <row r="1282" spans="1:17" x14ac:dyDescent="0.3">
      <c r="A1282" s="2">
        <v>43572</v>
      </c>
      <c r="B1282" t="s">
        <v>93</v>
      </c>
      <c r="C1282">
        <v>2007</v>
      </c>
      <c r="D1282" t="s">
        <v>67</v>
      </c>
      <c r="E1282">
        <v>2</v>
      </c>
      <c r="F1282" t="s">
        <v>39</v>
      </c>
      <c r="H1282">
        <v>0.5</v>
      </c>
      <c r="K1282">
        <v>82</v>
      </c>
      <c r="L1282">
        <v>20</v>
      </c>
      <c r="M1282">
        <v>0</v>
      </c>
      <c r="N1282" t="s">
        <v>118</v>
      </c>
      <c r="O1282">
        <v>15</v>
      </c>
    </row>
    <row r="1283" spans="1:17" x14ac:dyDescent="0.3">
      <c r="A1283" s="2">
        <v>43572</v>
      </c>
      <c r="B1283" t="s">
        <v>93</v>
      </c>
      <c r="C1283">
        <v>2007</v>
      </c>
      <c r="D1283" t="s">
        <v>67</v>
      </c>
      <c r="E1283">
        <v>2</v>
      </c>
      <c r="F1283" t="s">
        <v>39</v>
      </c>
      <c r="H1283">
        <v>0.5</v>
      </c>
      <c r="K1283">
        <v>82</v>
      </c>
      <c r="L1283">
        <v>20</v>
      </c>
      <c r="M1283">
        <v>0</v>
      </c>
      <c r="N1283" t="s">
        <v>118</v>
      </c>
      <c r="O1283">
        <v>30</v>
      </c>
    </row>
    <row r="1284" spans="1:17" x14ac:dyDescent="0.3">
      <c r="A1284" s="2">
        <v>43572</v>
      </c>
      <c r="B1284" t="s">
        <v>93</v>
      </c>
      <c r="C1284">
        <v>2007</v>
      </c>
      <c r="D1284" t="s">
        <v>67</v>
      </c>
      <c r="E1284">
        <v>2</v>
      </c>
      <c r="F1284" t="s">
        <v>39</v>
      </c>
      <c r="H1284">
        <v>0.5</v>
      </c>
      <c r="K1284">
        <v>82</v>
      </c>
      <c r="L1284">
        <v>20</v>
      </c>
      <c r="M1284">
        <v>0</v>
      </c>
      <c r="N1284" t="s">
        <v>118</v>
      </c>
      <c r="O1284">
        <v>32</v>
      </c>
    </row>
    <row r="1285" spans="1:17" x14ac:dyDescent="0.3">
      <c r="A1285" s="2">
        <v>43572</v>
      </c>
      <c r="B1285" t="s">
        <v>93</v>
      </c>
      <c r="C1285">
        <v>2007</v>
      </c>
      <c r="D1285" t="s">
        <v>67</v>
      </c>
      <c r="E1285">
        <v>2</v>
      </c>
      <c r="F1285" t="s">
        <v>39</v>
      </c>
      <c r="H1285">
        <v>0.5</v>
      </c>
      <c r="K1285">
        <v>82</v>
      </c>
      <c r="L1285">
        <v>20</v>
      </c>
      <c r="M1285">
        <v>0</v>
      </c>
      <c r="N1285" t="s">
        <v>118</v>
      </c>
      <c r="O1285">
        <v>24</v>
      </c>
    </row>
    <row r="1286" spans="1:17" x14ac:dyDescent="0.3">
      <c r="A1286" s="2">
        <v>43572</v>
      </c>
      <c r="B1286" t="s">
        <v>93</v>
      </c>
      <c r="C1286">
        <v>2007</v>
      </c>
      <c r="D1286" t="s">
        <v>67</v>
      </c>
      <c r="E1286">
        <v>2</v>
      </c>
      <c r="F1286" t="s">
        <v>39</v>
      </c>
      <c r="H1286">
        <v>0.5</v>
      </c>
      <c r="K1286">
        <v>82</v>
      </c>
      <c r="L1286">
        <v>20</v>
      </c>
      <c r="M1286">
        <v>0</v>
      </c>
      <c r="N1286" t="s">
        <v>118</v>
      </c>
      <c r="O1286">
        <v>36</v>
      </c>
    </row>
    <row r="1287" spans="1:17" x14ac:dyDescent="0.3">
      <c r="A1287" s="2">
        <v>43572</v>
      </c>
      <c r="B1287" t="s">
        <v>93</v>
      </c>
      <c r="C1287">
        <v>2007</v>
      </c>
      <c r="D1287" t="s">
        <v>67</v>
      </c>
      <c r="E1287">
        <v>2</v>
      </c>
      <c r="F1287" t="s">
        <v>39</v>
      </c>
      <c r="H1287">
        <v>0.5</v>
      </c>
      <c r="K1287">
        <v>82</v>
      </c>
      <c r="L1287">
        <v>20</v>
      </c>
      <c r="M1287">
        <v>0</v>
      </c>
      <c r="N1287" t="s">
        <v>118</v>
      </c>
      <c r="O1287">
        <v>20</v>
      </c>
    </row>
    <row r="1288" spans="1:17" x14ac:dyDescent="0.3">
      <c r="A1288" s="2">
        <v>43572</v>
      </c>
      <c r="B1288" t="s">
        <v>93</v>
      </c>
      <c r="C1288">
        <v>2007</v>
      </c>
      <c r="D1288" t="s">
        <v>67</v>
      </c>
      <c r="E1288">
        <v>2</v>
      </c>
      <c r="F1288" t="s">
        <v>39</v>
      </c>
      <c r="H1288">
        <v>0.5</v>
      </c>
      <c r="K1288">
        <v>82</v>
      </c>
      <c r="L1288">
        <v>20</v>
      </c>
      <c r="M1288">
        <v>0</v>
      </c>
      <c r="N1288" t="s">
        <v>118</v>
      </c>
      <c r="O1288">
        <v>33</v>
      </c>
    </row>
    <row r="1289" spans="1:17" x14ac:dyDescent="0.3">
      <c r="A1289" s="2">
        <v>43572</v>
      </c>
      <c r="B1289" t="s">
        <v>93</v>
      </c>
      <c r="C1289">
        <v>2007</v>
      </c>
      <c r="D1289" t="s">
        <v>67</v>
      </c>
      <c r="E1289">
        <v>2</v>
      </c>
      <c r="F1289" t="s">
        <v>39</v>
      </c>
      <c r="H1289">
        <v>0.5</v>
      </c>
      <c r="K1289">
        <v>82</v>
      </c>
      <c r="L1289">
        <v>20</v>
      </c>
      <c r="M1289">
        <v>0</v>
      </c>
      <c r="N1289" t="s">
        <v>118</v>
      </c>
      <c r="O1289">
        <v>15</v>
      </c>
    </row>
    <row r="1290" spans="1:17" x14ac:dyDescent="0.3">
      <c r="A1290" s="2">
        <v>43572</v>
      </c>
      <c r="B1290" t="s">
        <v>93</v>
      </c>
      <c r="C1290">
        <v>2007</v>
      </c>
      <c r="D1290" t="s">
        <v>67</v>
      </c>
      <c r="E1290">
        <v>2</v>
      </c>
      <c r="F1290" t="s">
        <v>39</v>
      </c>
      <c r="H1290">
        <v>0.5</v>
      </c>
      <c r="K1290">
        <v>82</v>
      </c>
      <c r="L1290">
        <v>20</v>
      </c>
      <c r="M1290">
        <v>0</v>
      </c>
      <c r="N1290" t="s">
        <v>118</v>
      </c>
      <c r="O1290">
        <v>32</v>
      </c>
    </row>
    <row r="1291" spans="1:17" x14ac:dyDescent="0.3">
      <c r="A1291" s="2">
        <v>43572</v>
      </c>
      <c r="B1291" t="s">
        <v>93</v>
      </c>
      <c r="C1291">
        <v>2007</v>
      </c>
      <c r="D1291" t="s">
        <v>67</v>
      </c>
      <c r="E1291">
        <v>3</v>
      </c>
      <c r="F1291" t="s">
        <v>39</v>
      </c>
      <c r="H1291">
        <v>0.5</v>
      </c>
      <c r="K1291">
        <v>187</v>
      </c>
      <c r="L1291">
        <v>29</v>
      </c>
      <c r="M1291">
        <v>0</v>
      </c>
      <c r="N1291" t="s">
        <v>119</v>
      </c>
      <c r="O1291">
        <v>29</v>
      </c>
      <c r="P1291">
        <v>5193</v>
      </c>
      <c r="Q1291">
        <v>2</v>
      </c>
    </row>
    <row r="1292" spans="1:17" x14ac:dyDescent="0.3">
      <c r="A1292" s="2">
        <v>43572</v>
      </c>
      <c r="B1292" t="s">
        <v>93</v>
      </c>
      <c r="C1292">
        <v>2007</v>
      </c>
      <c r="D1292" t="s">
        <v>67</v>
      </c>
      <c r="E1292">
        <v>3</v>
      </c>
      <c r="F1292" t="s">
        <v>39</v>
      </c>
      <c r="H1292">
        <v>0.5</v>
      </c>
      <c r="K1292">
        <v>187</v>
      </c>
      <c r="L1292">
        <v>29</v>
      </c>
      <c r="M1292">
        <v>0</v>
      </c>
      <c r="N1292" t="s">
        <v>119</v>
      </c>
      <c r="O1292">
        <v>25</v>
      </c>
    </row>
    <row r="1293" spans="1:17" x14ac:dyDescent="0.3">
      <c r="A1293" s="2">
        <v>43572</v>
      </c>
      <c r="B1293" t="s">
        <v>93</v>
      </c>
      <c r="C1293">
        <v>2007</v>
      </c>
      <c r="D1293" t="s">
        <v>67</v>
      </c>
      <c r="E1293">
        <v>3</v>
      </c>
      <c r="F1293" t="s">
        <v>39</v>
      </c>
      <c r="H1293">
        <v>0.5</v>
      </c>
      <c r="K1293">
        <v>187</v>
      </c>
      <c r="L1293">
        <v>29</v>
      </c>
      <c r="M1293">
        <v>0</v>
      </c>
      <c r="N1293" t="s">
        <v>119</v>
      </c>
      <c r="O1293">
        <v>35</v>
      </c>
    </row>
    <row r="1294" spans="1:17" x14ac:dyDescent="0.3">
      <c r="A1294" s="2">
        <v>43572</v>
      </c>
      <c r="B1294" t="s">
        <v>93</v>
      </c>
      <c r="C1294">
        <v>2007</v>
      </c>
      <c r="D1294" t="s">
        <v>67</v>
      </c>
      <c r="E1294">
        <v>3</v>
      </c>
      <c r="F1294" t="s">
        <v>39</v>
      </c>
      <c r="H1294">
        <v>0.5</v>
      </c>
      <c r="K1294">
        <v>187</v>
      </c>
      <c r="L1294">
        <v>29</v>
      </c>
      <c r="M1294">
        <v>0</v>
      </c>
      <c r="N1294" t="s">
        <v>119</v>
      </c>
      <c r="O1294">
        <v>30</v>
      </c>
    </row>
    <row r="1295" spans="1:17" x14ac:dyDescent="0.3">
      <c r="A1295" s="2">
        <v>43572</v>
      </c>
      <c r="B1295" t="s">
        <v>93</v>
      </c>
      <c r="C1295">
        <v>2007</v>
      </c>
      <c r="D1295" t="s">
        <v>67</v>
      </c>
      <c r="E1295">
        <v>3</v>
      </c>
      <c r="F1295" t="s">
        <v>39</v>
      </c>
      <c r="H1295">
        <v>0.5</v>
      </c>
      <c r="K1295">
        <v>187</v>
      </c>
      <c r="L1295">
        <v>29</v>
      </c>
      <c r="M1295">
        <v>0</v>
      </c>
      <c r="N1295" t="s">
        <v>119</v>
      </c>
      <c r="O1295">
        <v>22</v>
      </c>
    </row>
    <row r="1296" spans="1:17" x14ac:dyDescent="0.3">
      <c r="A1296" s="2">
        <v>43572</v>
      </c>
      <c r="B1296" t="s">
        <v>93</v>
      </c>
      <c r="C1296">
        <v>2007</v>
      </c>
      <c r="D1296" t="s">
        <v>67</v>
      </c>
      <c r="E1296">
        <v>3</v>
      </c>
      <c r="F1296" t="s">
        <v>39</v>
      </c>
      <c r="H1296">
        <v>0.5</v>
      </c>
      <c r="K1296">
        <v>187</v>
      </c>
      <c r="L1296">
        <v>29</v>
      </c>
      <c r="M1296">
        <v>0</v>
      </c>
      <c r="N1296" t="s">
        <v>119</v>
      </c>
      <c r="O1296">
        <v>20</v>
      </c>
    </row>
    <row r="1297" spans="1:15" x14ac:dyDescent="0.3">
      <c r="A1297" s="2">
        <v>43572</v>
      </c>
      <c r="B1297" t="s">
        <v>93</v>
      </c>
      <c r="C1297">
        <v>2007</v>
      </c>
      <c r="D1297" t="s">
        <v>67</v>
      </c>
      <c r="E1297">
        <v>3</v>
      </c>
      <c r="F1297" t="s">
        <v>39</v>
      </c>
      <c r="H1297">
        <v>0.5</v>
      </c>
      <c r="K1297">
        <v>187</v>
      </c>
      <c r="L1297">
        <v>29</v>
      </c>
      <c r="M1297">
        <v>0</v>
      </c>
      <c r="N1297" t="s">
        <v>119</v>
      </c>
      <c r="O1297">
        <v>19</v>
      </c>
    </row>
    <row r="1298" spans="1:15" x14ac:dyDescent="0.3">
      <c r="A1298" s="2">
        <v>43572</v>
      </c>
      <c r="B1298" t="s">
        <v>93</v>
      </c>
      <c r="C1298">
        <v>2007</v>
      </c>
      <c r="D1298" t="s">
        <v>67</v>
      </c>
      <c r="E1298">
        <v>3</v>
      </c>
      <c r="F1298" t="s">
        <v>39</v>
      </c>
      <c r="H1298">
        <v>0.5</v>
      </c>
      <c r="K1298">
        <v>187</v>
      </c>
      <c r="L1298">
        <v>29</v>
      </c>
      <c r="M1298">
        <v>0</v>
      </c>
      <c r="N1298" t="s">
        <v>119</v>
      </c>
      <c r="O1298">
        <v>21</v>
      </c>
    </row>
    <row r="1299" spans="1:15" x14ac:dyDescent="0.3">
      <c r="A1299" s="2">
        <v>43572</v>
      </c>
      <c r="B1299" t="s">
        <v>93</v>
      </c>
      <c r="C1299">
        <v>2007</v>
      </c>
      <c r="D1299" t="s">
        <v>67</v>
      </c>
      <c r="E1299">
        <v>3</v>
      </c>
      <c r="F1299" t="s">
        <v>39</v>
      </c>
      <c r="H1299">
        <v>0.5</v>
      </c>
      <c r="K1299">
        <v>187</v>
      </c>
      <c r="L1299">
        <v>29</v>
      </c>
      <c r="M1299">
        <v>0</v>
      </c>
      <c r="N1299" t="s">
        <v>119</v>
      </c>
      <c r="O1299">
        <v>20</v>
      </c>
    </row>
    <row r="1300" spans="1:15" x14ac:dyDescent="0.3">
      <c r="A1300" s="2">
        <v>43572</v>
      </c>
      <c r="B1300" t="s">
        <v>93</v>
      </c>
      <c r="C1300">
        <v>2007</v>
      </c>
      <c r="D1300" t="s">
        <v>67</v>
      </c>
      <c r="E1300">
        <v>3</v>
      </c>
      <c r="F1300" t="s">
        <v>39</v>
      </c>
      <c r="H1300">
        <v>0.5</v>
      </c>
      <c r="K1300">
        <v>187</v>
      </c>
      <c r="L1300">
        <v>29</v>
      </c>
      <c r="M1300">
        <v>0</v>
      </c>
      <c r="N1300" t="s">
        <v>119</v>
      </c>
      <c r="O1300">
        <v>10</v>
      </c>
    </row>
    <row r="1301" spans="1:15" x14ac:dyDescent="0.3">
      <c r="A1301" s="2">
        <v>43572</v>
      </c>
      <c r="B1301" t="s">
        <v>93</v>
      </c>
      <c r="C1301">
        <v>2007</v>
      </c>
      <c r="D1301" t="s">
        <v>67</v>
      </c>
      <c r="E1301">
        <v>3</v>
      </c>
      <c r="F1301" t="s">
        <v>39</v>
      </c>
      <c r="H1301">
        <v>0.5</v>
      </c>
      <c r="K1301">
        <v>187</v>
      </c>
      <c r="L1301">
        <v>29</v>
      </c>
      <c r="M1301">
        <v>0</v>
      </c>
      <c r="N1301" t="s">
        <v>119</v>
      </c>
      <c r="O1301">
        <v>21</v>
      </c>
    </row>
    <row r="1302" spans="1:15" x14ac:dyDescent="0.3">
      <c r="A1302" s="2">
        <v>43572</v>
      </c>
      <c r="B1302" t="s">
        <v>93</v>
      </c>
      <c r="C1302">
        <v>2007</v>
      </c>
      <c r="D1302" t="s">
        <v>67</v>
      </c>
      <c r="E1302">
        <v>3</v>
      </c>
      <c r="F1302" t="s">
        <v>39</v>
      </c>
      <c r="H1302">
        <v>0.5</v>
      </c>
      <c r="K1302">
        <v>187</v>
      </c>
      <c r="L1302">
        <v>29</v>
      </c>
      <c r="M1302">
        <v>0</v>
      </c>
      <c r="N1302" t="s">
        <v>119</v>
      </c>
      <c r="O1302">
        <v>12</v>
      </c>
    </row>
    <row r="1303" spans="1:15" x14ac:dyDescent="0.3">
      <c r="A1303" s="2">
        <v>43572</v>
      </c>
      <c r="B1303" t="s">
        <v>93</v>
      </c>
      <c r="C1303">
        <v>2007</v>
      </c>
      <c r="D1303" t="s">
        <v>67</v>
      </c>
      <c r="E1303">
        <v>3</v>
      </c>
      <c r="F1303" t="s">
        <v>39</v>
      </c>
      <c r="H1303">
        <v>0.5</v>
      </c>
      <c r="K1303">
        <v>187</v>
      </c>
      <c r="L1303">
        <v>29</v>
      </c>
      <c r="M1303">
        <v>0</v>
      </c>
      <c r="N1303" t="s">
        <v>119</v>
      </c>
      <c r="O1303">
        <v>29</v>
      </c>
    </row>
    <row r="1304" spans="1:15" x14ac:dyDescent="0.3">
      <c r="A1304" s="2">
        <v>43572</v>
      </c>
      <c r="B1304" t="s">
        <v>93</v>
      </c>
      <c r="C1304">
        <v>2007</v>
      </c>
      <c r="D1304" t="s">
        <v>67</v>
      </c>
      <c r="E1304">
        <v>3</v>
      </c>
      <c r="F1304" t="s">
        <v>39</v>
      </c>
      <c r="H1304">
        <v>0.5</v>
      </c>
      <c r="K1304">
        <v>187</v>
      </c>
      <c r="L1304">
        <v>29</v>
      </c>
      <c r="M1304">
        <v>0</v>
      </c>
      <c r="N1304" t="s">
        <v>119</v>
      </c>
      <c r="O1304">
        <v>32</v>
      </c>
    </row>
    <row r="1305" spans="1:15" x14ac:dyDescent="0.3">
      <c r="A1305" s="2">
        <v>43572</v>
      </c>
      <c r="B1305" t="s">
        <v>93</v>
      </c>
      <c r="C1305">
        <v>2007</v>
      </c>
      <c r="D1305" t="s">
        <v>67</v>
      </c>
      <c r="E1305">
        <v>3</v>
      </c>
      <c r="F1305" t="s">
        <v>39</v>
      </c>
      <c r="H1305">
        <v>0.5</v>
      </c>
      <c r="K1305">
        <v>187</v>
      </c>
      <c r="L1305">
        <v>29</v>
      </c>
      <c r="M1305">
        <v>0</v>
      </c>
      <c r="N1305" t="s">
        <v>119</v>
      </c>
      <c r="O1305">
        <v>30</v>
      </c>
    </row>
    <row r="1306" spans="1:15" x14ac:dyDescent="0.3">
      <c r="A1306" s="2">
        <v>43572</v>
      </c>
      <c r="B1306" t="s">
        <v>93</v>
      </c>
      <c r="C1306">
        <v>2007</v>
      </c>
      <c r="D1306" t="s">
        <v>67</v>
      </c>
      <c r="E1306">
        <v>3</v>
      </c>
      <c r="F1306" t="s">
        <v>39</v>
      </c>
      <c r="H1306">
        <v>0.5</v>
      </c>
      <c r="K1306">
        <v>187</v>
      </c>
      <c r="L1306">
        <v>29</v>
      </c>
      <c r="M1306">
        <v>0</v>
      </c>
      <c r="N1306" t="s">
        <v>119</v>
      </c>
      <c r="O1306">
        <v>27</v>
      </c>
    </row>
    <row r="1307" spans="1:15" x14ac:dyDescent="0.3">
      <c r="A1307" s="2">
        <v>43572</v>
      </c>
      <c r="B1307" t="s">
        <v>93</v>
      </c>
      <c r="C1307">
        <v>2007</v>
      </c>
      <c r="D1307" t="s">
        <v>67</v>
      </c>
      <c r="E1307">
        <v>3</v>
      </c>
      <c r="F1307" t="s">
        <v>39</v>
      </c>
      <c r="H1307">
        <v>0.5</v>
      </c>
      <c r="K1307">
        <v>187</v>
      </c>
      <c r="L1307">
        <v>29</v>
      </c>
      <c r="M1307">
        <v>0</v>
      </c>
      <c r="N1307" t="s">
        <v>119</v>
      </c>
      <c r="O1307">
        <v>30</v>
      </c>
    </row>
    <row r="1308" spans="1:15" x14ac:dyDescent="0.3">
      <c r="A1308" s="2">
        <v>43572</v>
      </c>
      <c r="B1308" t="s">
        <v>93</v>
      </c>
      <c r="C1308">
        <v>2007</v>
      </c>
      <c r="D1308" t="s">
        <v>67</v>
      </c>
      <c r="E1308">
        <v>3</v>
      </c>
      <c r="F1308" t="s">
        <v>39</v>
      </c>
      <c r="H1308">
        <v>0.5</v>
      </c>
      <c r="K1308">
        <v>187</v>
      </c>
      <c r="L1308">
        <v>29</v>
      </c>
      <c r="M1308">
        <v>0</v>
      </c>
      <c r="N1308" t="s">
        <v>119</v>
      </c>
      <c r="O1308">
        <v>26</v>
      </c>
    </row>
    <row r="1309" spans="1:15" x14ac:dyDescent="0.3">
      <c r="A1309" s="2">
        <v>43572</v>
      </c>
      <c r="B1309" t="s">
        <v>93</v>
      </c>
      <c r="C1309">
        <v>2007</v>
      </c>
      <c r="D1309" t="s">
        <v>67</v>
      </c>
      <c r="E1309">
        <v>3</v>
      </c>
      <c r="F1309" t="s">
        <v>39</v>
      </c>
      <c r="H1309">
        <v>0.5</v>
      </c>
      <c r="K1309">
        <v>187</v>
      </c>
      <c r="L1309">
        <v>29</v>
      </c>
      <c r="M1309">
        <v>0</v>
      </c>
      <c r="N1309" t="s">
        <v>119</v>
      </c>
      <c r="O1309">
        <v>31</v>
      </c>
    </row>
    <row r="1310" spans="1:15" x14ac:dyDescent="0.3">
      <c r="A1310" s="2">
        <v>43572</v>
      </c>
      <c r="B1310" t="s">
        <v>93</v>
      </c>
      <c r="C1310">
        <v>2007</v>
      </c>
      <c r="D1310" t="s">
        <v>67</v>
      </c>
      <c r="E1310">
        <v>3</v>
      </c>
      <c r="F1310" t="s">
        <v>39</v>
      </c>
      <c r="H1310">
        <v>0.5</v>
      </c>
      <c r="K1310">
        <v>187</v>
      </c>
      <c r="L1310">
        <v>29</v>
      </c>
      <c r="M1310">
        <v>0</v>
      </c>
      <c r="N1310" t="s">
        <v>119</v>
      </c>
      <c r="O1310">
        <v>35</v>
      </c>
    </row>
    <row r="1311" spans="1:15" x14ac:dyDescent="0.3">
      <c r="A1311" s="2">
        <v>43572</v>
      </c>
      <c r="B1311" t="s">
        <v>93</v>
      </c>
      <c r="C1311">
        <v>2007</v>
      </c>
      <c r="D1311" t="s">
        <v>67</v>
      </c>
      <c r="E1311">
        <v>3</v>
      </c>
      <c r="F1311" t="s">
        <v>39</v>
      </c>
      <c r="H1311">
        <v>0.5</v>
      </c>
      <c r="K1311">
        <v>187</v>
      </c>
      <c r="L1311">
        <v>29</v>
      </c>
      <c r="M1311">
        <v>0</v>
      </c>
      <c r="N1311" t="s">
        <v>119</v>
      </c>
      <c r="O1311">
        <v>24</v>
      </c>
    </row>
    <row r="1312" spans="1:15" x14ac:dyDescent="0.3">
      <c r="A1312" s="2">
        <v>43572</v>
      </c>
      <c r="B1312" t="s">
        <v>93</v>
      </c>
      <c r="C1312">
        <v>2007</v>
      </c>
      <c r="D1312" t="s">
        <v>67</v>
      </c>
      <c r="E1312">
        <v>3</v>
      </c>
      <c r="F1312" t="s">
        <v>39</v>
      </c>
      <c r="H1312">
        <v>0.5</v>
      </c>
      <c r="K1312">
        <v>187</v>
      </c>
      <c r="L1312">
        <v>29</v>
      </c>
      <c r="M1312">
        <v>0</v>
      </c>
      <c r="N1312" t="s">
        <v>119</v>
      </c>
      <c r="O1312">
        <v>26</v>
      </c>
    </row>
    <row r="1313" spans="1:17" x14ac:dyDescent="0.3">
      <c r="A1313" s="2">
        <v>43572</v>
      </c>
      <c r="B1313" t="s">
        <v>93</v>
      </c>
      <c r="C1313">
        <v>2007</v>
      </c>
      <c r="D1313" t="s">
        <v>67</v>
      </c>
      <c r="E1313">
        <v>3</v>
      </c>
      <c r="F1313" t="s">
        <v>39</v>
      </c>
      <c r="H1313">
        <v>0.5</v>
      </c>
      <c r="K1313">
        <v>187</v>
      </c>
      <c r="L1313">
        <v>29</v>
      </c>
      <c r="M1313">
        <v>0</v>
      </c>
      <c r="N1313" t="s">
        <v>119</v>
      </c>
      <c r="O1313">
        <v>40</v>
      </c>
    </row>
    <row r="1314" spans="1:17" x14ac:dyDescent="0.3">
      <c r="A1314" s="2">
        <v>43572</v>
      </c>
      <c r="B1314" t="s">
        <v>93</v>
      </c>
      <c r="C1314">
        <v>2007</v>
      </c>
      <c r="D1314" t="s">
        <v>67</v>
      </c>
      <c r="E1314">
        <v>3</v>
      </c>
      <c r="F1314" t="s">
        <v>39</v>
      </c>
      <c r="H1314">
        <v>0.5</v>
      </c>
      <c r="K1314">
        <v>187</v>
      </c>
      <c r="L1314">
        <v>29</v>
      </c>
      <c r="M1314">
        <v>0</v>
      </c>
      <c r="N1314" t="s">
        <v>119</v>
      </c>
      <c r="O1314">
        <v>22</v>
      </c>
    </row>
    <row r="1315" spans="1:17" x14ac:dyDescent="0.3">
      <c r="A1315" s="2">
        <v>43572</v>
      </c>
      <c r="B1315" t="s">
        <v>93</v>
      </c>
      <c r="C1315">
        <v>2007</v>
      </c>
      <c r="D1315" t="s">
        <v>67</v>
      </c>
      <c r="E1315">
        <v>3</v>
      </c>
      <c r="F1315" t="s">
        <v>39</v>
      </c>
      <c r="H1315">
        <v>0.5</v>
      </c>
      <c r="K1315">
        <v>187</v>
      </c>
      <c r="L1315">
        <v>29</v>
      </c>
      <c r="M1315">
        <v>0</v>
      </c>
      <c r="N1315" t="s">
        <v>119</v>
      </c>
      <c r="O1315">
        <v>31</v>
      </c>
    </row>
    <row r="1316" spans="1:17" x14ac:dyDescent="0.3">
      <c r="A1316" s="2">
        <v>43572</v>
      </c>
      <c r="B1316" t="s">
        <v>93</v>
      </c>
      <c r="C1316">
        <v>2007</v>
      </c>
      <c r="D1316" t="s">
        <v>67</v>
      </c>
      <c r="E1316">
        <v>4</v>
      </c>
      <c r="F1316" t="s">
        <v>39</v>
      </c>
      <c r="H1316">
        <v>0.5</v>
      </c>
      <c r="K1316">
        <v>149</v>
      </c>
      <c r="L1316">
        <v>29</v>
      </c>
      <c r="M1316">
        <v>0</v>
      </c>
      <c r="N1316" t="s">
        <v>120</v>
      </c>
      <c r="O1316">
        <v>33</v>
      </c>
      <c r="P1316">
        <v>5209</v>
      </c>
      <c r="Q1316">
        <v>2</v>
      </c>
    </row>
    <row r="1317" spans="1:17" x14ac:dyDescent="0.3">
      <c r="A1317" s="2">
        <v>43572</v>
      </c>
      <c r="B1317" t="s">
        <v>93</v>
      </c>
      <c r="C1317">
        <v>2007</v>
      </c>
      <c r="D1317" t="s">
        <v>67</v>
      </c>
      <c r="E1317">
        <v>4</v>
      </c>
      <c r="F1317" t="s">
        <v>39</v>
      </c>
      <c r="H1317">
        <v>0.5</v>
      </c>
      <c r="K1317">
        <v>149</v>
      </c>
      <c r="L1317">
        <v>29</v>
      </c>
      <c r="M1317">
        <v>0</v>
      </c>
      <c r="N1317" t="s">
        <v>120</v>
      </c>
      <c r="O1317">
        <v>13</v>
      </c>
    </row>
    <row r="1318" spans="1:17" x14ac:dyDescent="0.3">
      <c r="A1318" s="2">
        <v>43572</v>
      </c>
      <c r="B1318" t="s">
        <v>93</v>
      </c>
      <c r="C1318">
        <v>2007</v>
      </c>
      <c r="D1318" t="s">
        <v>67</v>
      </c>
      <c r="E1318">
        <v>4</v>
      </c>
      <c r="F1318" t="s">
        <v>39</v>
      </c>
      <c r="H1318">
        <v>0.5</v>
      </c>
      <c r="K1318">
        <v>149</v>
      </c>
      <c r="L1318">
        <v>29</v>
      </c>
      <c r="M1318">
        <v>0</v>
      </c>
      <c r="N1318" t="s">
        <v>120</v>
      </c>
      <c r="O1318">
        <v>41</v>
      </c>
    </row>
    <row r="1319" spans="1:17" x14ac:dyDescent="0.3">
      <c r="A1319" s="2">
        <v>43572</v>
      </c>
      <c r="B1319" t="s">
        <v>93</v>
      </c>
      <c r="C1319">
        <v>2007</v>
      </c>
      <c r="D1319" t="s">
        <v>67</v>
      </c>
      <c r="E1319">
        <v>4</v>
      </c>
      <c r="F1319" t="s">
        <v>39</v>
      </c>
      <c r="H1319">
        <v>0.5</v>
      </c>
      <c r="K1319">
        <v>149</v>
      </c>
      <c r="L1319">
        <v>29</v>
      </c>
      <c r="M1319">
        <v>0</v>
      </c>
      <c r="N1319" t="s">
        <v>120</v>
      </c>
      <c r="O1319">
        <v>31</v>
      </c>
    </row>
    <row r="1320" spans="1:17" x14ac:dyDescent="0.3">
      <c r="A1320" s="2">
        <v>43572</v>
      </c>
      <c r="B1320" t="s">
        <v>93</v>
      </c>
      <c r="C1320">
        <v>2007</v>
      </c>
      <c r="D1320" t="s">
        <v>67</v>
      </c>
      <c r="E1320">
        <v>4</v>
      </c>
      <c r="F1320" t="s">
        <v>39</v>
      </c>
      <c r="H1320">
        <v>0.5</v>
      </c>
      <c r="K1320">
        <v>149</v>
      </c>
      <c r="L1320">
        <v>29</v>
      </c>
      <c r="M1320">
        <v>0</v>
      </c>
      <c r="N1320" t="s">
        <v>120</v>
      </c>
      <c r="O1320">
        <v>22</v>
      </c>
    </row>
    <row r="1321" spans="1:17" x14ac:dyDescent="0.3">
      <c r="A1321" s="2">
        <v>43572</v>
      </c>
      <c r="B1321" t="s">
        <v>93</v>
      </c>
      <c r="C1321">
        <v>2007</v>
      </c>
      <c r="D1321" t="s">
        <v>67</v>
      </c>
      <c r="E1321">
        <v>4</v>
      </c>
      <c r="F1321" t="s">
        <v>39</v>
      </c>
      <c r="H1321">
        <v>0.5</v>
      </c>
      <c r="K1321">
        <v>149</v>
      </c>
      <c r="L1321">
        <v>29</v>
      </c>
      <c r="M1321">
        <v>0</v>
      </c>
      <c r="N1321" t="s">
        <v>120</v>
      </c>
      <c r="O1321">
        <v>20</v>
      </c>
    </row>
    <row r="1322" spans="1:17" x14ac:dyDescent="0.3">
      <c r="A1322" s="2">
        <v>43572</v>
      </c>
      <c r="B1322" t="s">
        <v>93</v>
      </c>
      <c r="C1322">
        <v>2007</v>
      </c>
      <c r="D1322" t="s">
        <v>67</v>
      </c>
      <c r="E1322">
        <v>4</v>
      </c>
      <c r="F1322" t="s">
        <v>39</v>
      </c>
      <c r="H1322">
        <v>0.5</v>
      </c>
      <c r="K1322">
        <v>149</v>
      </c>
      <c r="L1322">
        <v>29</v>
      </c>
      <c r="M1322">
        <v>0</v>
      </c>
      <c r="N1322" t="s">
        <v>120</v>
      </c>
      <c r="O1322">
        <v>20</v>
      </c>
    </row>
    <row r="1323" spans="1:17" x14ac:dyDescent="0.3">
      <c r="A1323" s="2">
        <v>43572</v>
      </c>
      <c r="B1323" t="s">
        <v>93</v>
      </c>
      <c r="C1323">
        <v>2007</v>
      </c>
      <c r="D1323" t="s">
        <v>67</v>
      </c>
      <c r="E1323">
        <v>4</v>
      </c>
      <c r="F1323" t="s">
        <v>39</v>
      </c>
      <c r="H1323">
        <v>0.5</v>
      </c>
      <c r="K1323">
        <v>149</v>
      </c>
      <c r="L1323">
        <v>29</v>
      </c>
      <c r="M1323">
        <v>0</v>
      </c>
      <c r="N1323" t="s">
        <v>120</v>
      </c>
      <c r="O1323">
        <v>25</v>
      </c>
    </row>
    <row r="1324" spans="1:17" x14ac:dyDescent="0.3">
      <c r="A1324" s="2">
        <v>43572</v>
      </c>
      <c r="B1324" t="s">
        <v>93</v>
      </c>
      <c r="C1324">
        <v>2007</v>
      </c>
      <c r="D1324" t="s">
        <v>67</v>
      </c>
      <c r="E1324">
        <v>4</v>
      </c>
      <c r="F1324" t="s">
        <v>39</v>
      </c>
      <c r="H1324">
        <v>0.5</v>
      </c>
      <c r="K1324">
        <v>149</v>
      </c>
      <c r="L1324">
        <v>29</v>
      </c>
      <c r="M1324">
        <v>0</v>
      </c>
      <c r="N1324" t="s">
        <v>120</v>
      </c>
      <c r="O1324">
        <v>32</v>
      </c>
    </row>
    <row r="1325" spans="1:17" x14ac:dyDescent="0.3">
      <c r="A1325" s="2">
        <v>43572</v>
      </c>
      <c r="B1325" t="s">
        <v>93</v>
      </c>
      <c r="C1325">
        <v>2007</v>
      </c>
      <c r="D1325" t="s">
        <v>67</v>
      </c>
      <c r="E1325">
        <v>4</v>
      </c>
      <c r="F1325" t="s">
        <v>39</v>
      </c>
      <c r="H1325">
        <v>0.5</v>
      </c>
      <c r="K1325">
        <v>149</v>
      </c>
      <c r="L1325">
        <v>29</v>
      </c>
      <c r="M1325">
        <v>0</v>
      </c>
      <c r="N1325" t="s">
        <v>120</v>
      </c>
      <c r="O1325">
        <v>29</v>
      </c>
    </row>
    <row r="1326" spans="1:17" x14ac:dyDescent="0.3">
      <c r="A1326" s="2">
        <v>43572</v>
      </c>
      <c r="B1326" t="s">
        <v>93</v>
      </c>
      <c r="C1326">
        <v>2007</v>
      </c>
      <c r="D1326" t="s">
        <v>67</v>
      </c>
      <c r="E1326">
        <v>4</v>
      </c>
      <c r="F1326" t="s">
        <v>39</v>
      </c>
      <c r="H1326">
        <v>0.5</v>
      </c>
      <c r="K1326">
        <v>149</v>
      </c>
      <c r="L1326">
        <v>29</v>
      </c>
      <c r="M1326">
        <v>0</v>
      </c>
      <c r="N1326" t="s">
        <v>120</v>
      </c>
      <c r="O1326">
        <v>31</v>
      </c>
    </row>
    <row r="1327" spans="1:17" x14ac:dyDescent="0.3">
      <c r="A1327" s="2">
        <v>43572</v>
      </c>
      <c r="B1327" t="s">
        <v>93</v>
      </c>
      <c r="C1327">
        <v>2007</v>
      </c>
      <c r="D1327" t="s">
        <v>67</v>
      </c>
      <c r="E1327">
        <v>4</v>
      </c>
      <c r="F1327" t="s">
        <v>39</v>
      </c>
      <c r="H1327">
        <v>0.5</v>
      </c>
      <c r="K1327">
        <v>149</v>
      </c>
      <c r="L1327">
        <v>29</v>
      </c>
      <c r="M1327">
        <v>0</v>
      </c>
      <c r="N1327" t="s">
        <v>120</v>
      </c>
      <c r="O1327">
        <v>47</v>
      </c>
    </row>
    <row r="1328" spans="1:17" x14ac:dyDescent="0.3">
      <c r="A1328" s="2">
        <v>43572</v>
      </c>
      <c r="B1328" t="s">
        <v>93</v>
      </c>
      <c r="C1328">
        <v>2007</v>
      </c>
      <c r="D1328" t="s">
        <v>67</v>
      </c>
      <c r="E1328">
        <v>4</v>
      </c>
      <c r="F1328" t="s">
        <v>39</v>
      </c>
      <c r="H1328">
        <v>0.5</v>
      </c>
      <c r="K1328">
        <v>149</v>
      </c>
      <c r="L1328">
        <v>29</v>
      </c>
      <c r="M1328">
        <v>0</v>
      </c>
      <c r="N1328" t="s">
        <v>120</v>
      </c>
      <c r="O1328">
        <v>32</v>
      </c>
    </row>
    <row r="1329" spans="1:17" x14ac:dyDescent="0.3">
      <c r="A1329" s="2">
        <v>43572</v>
      </c>
      <c r="B1329" t="s">
        <v>93</v>
      </c>
      <c r="C1329">
        <v>2007</v>
      </c>
      <c r="D1329" t="s">
        <v>67</v>
      </c>
      <c r="E1329">
        <v>4</v>
      </c>
      <c r="F1329" t="s">
        <v>39</v>
      </c>
      <c r="H1329">
        <v>0.5</v>
      </c>
      <c r="K1329">
        <v>149</v>
      </c>
      <c r="L1329">
        <v>29</v>
      </c>
      <c r="M1329">
        <v>0</v>
      </c>
      <c r="N1329" t="s">
        <v>120</v>
      </c>
      <c r="O1329">
        <v>20</v>
      </c>
    </row>
    <row r="1330" spans="1:17" x14ac:dyDescent="0.3">
      <c r="A1330" s="2">
        <v>43572</v>
      </c>
      <c r="B1330" t="s">
        <v>93</v>
      </c>
      <c r="C1330">
        <v>2007</v>
      </c>
      <c r="D1330" t="s">
        <v>67</v>
      </c>
      <c r="E1330">
        <v>4</v>
      </c>
      <c r="F1330" t="s">
        <v>39</v>
      </c>
      <c r="H1330">
        <v>0.5</v>
      </c>
      <c r="K1330">
        <v>149</v>
      </c>
      <c r="L1330">
        <v>29</v>
      </c>
      <c r="M1330">
        <v>0</v>
      </c>
      <c r="N1330" t="s">
        <v>120</v>
      </c>
      <c r="O1330">
        <v>15</v>
      </c>
    </row>
    <row r="1331" spans="1:17" x14ac:dyDescent="0.3">
      <c r="A1331" s="2">
        <v>43572</v>
      </c>
      <c r="B1331" t="s">
        <v>93</v>
      </c>
      <c r="C1331">
        <v>2007</v>
      </c>
      <c r="D1331" t="s">
        <v>67</v>
      </c>
      <c r="E1331">
        <v>4</v>
      </c>
      <c r="F1331" t="s">
        <v>39</v>
      </c>
      <c r="H1331">
        <v>0.5</v>
      </c>
      <c r="K1331">
        <v>149</v>
      </c>
      <c r="L1331">
        <v>29</v>
      </c>
      <c r="M1331">
        <v>0</v>
      </c>
      <c r="N1331" t="s">
        <v>120</v>
      </c>
      <c r="O1331">
        <v>25</v>
      </c>
    </row>
    <row r="1332" spans="1:17" x14ac:dyDescent="0.3">
      <c r="A1332" s="2">
        <v>43572</v>
      </c>
      <c r="B1332" t="s">
        <v>93</v>
      </c>
      <c r="C1332">
        <v>2007</v>
      </c>
      <c r="D1332" t="s">
        <v>67</v>
      </c>
      <c r="E1332">
        <v>4</v>
      </c>
      <c r="F1332" t="s">
        <v>39</v>
      </c>
      <c r="H1332">
        <v>0.5</v>
      </c>
      <c r="K1332">
        <v>149</v>
      </c>
      <c r="L1332">
        <v>29</v>
      </c>
      <c r="M1332">
        <v>0</v>
      </c>
      <c r="N1332" t="s">
        <v>120</v>
      </c>
      <c r="O1332">
        <v>28</v>
      </c>
    </row>
    <row r="1333" spans="1:17" x14ac:dyDescent="0.3">
      <c r="A1333" s="2">
        <v>43572</v>
      </c>
      <c r="B1333" t="s">
        <v>93</v>
      </c>
      <c r="C1333">
        <v>2007</v>
      </c>
      <c r="D1333" t="s">
        <v>67</v>
      </c>
      <c r="E1333">
        <v>4</v>
      </c>
      <c r="F1333" t="s">
        <v>39</v>
      </c>
      <c r="H1333">
        <v>0.5</v>
      </c>
      <c r="K1333">
        <v>149</v>
      </c>
      <c r="L1333">
        <v>29</v>
      </c>
      <c r="M1333">
        <v>0</v>
      </c>
      <c r="N1333" t="s">
        <v>120</v>
      </c>
      <c r="O1333">
        <v>24</v>
      </c>
    </row>
    <row r="1334" spans="1:17" x14ac:dyDescent="0.3">
      <c r="A1334" s="2">
        <v>43572</v>
      </c>
      <c r="B1334" t="s">
        <v>93</v>
      </c>
      <c r="C1334">
        <v>2007</v>
      </c>
      <c r="D1334" t="s">
        <v>67</v>
      </c>
      <c r="E1334">
        <v>4</v>
      </c>
      <c r="F1334" t="s">
        <v>39</v>
      </c>
      <c r="H1334">
        <v>0.5</v>
      </c>
      <c r="K1334">
        <v>149</v>
      </c>
      <c r="L1334">
        <v>29</v>
      </c>
      <c r="M1334">
        <v>0</v>
      </c>
      <c r="N1334" t="s">
        <v>120</v>
      </c>
      <c r="O1334">
        <v>31</v>
      </c>
    </row>
    <row r="1335" spans="1:17" x14ac:dyDescent="0.3">
      <c r="A1335" s="2">
        <v>43572</v>
      </c>
      <c r="B1335" t="s">
        <v>93</v>
      </c>
      <c r="C1335">
        <v>2007</v>
      </c>
      <c r="D1335" t="s">
        <v>67</v>
      </c>
      <c r="E1335">
        <v>4</v>
      </c>
      <c r="F1335" t="s">
        <v>39</v>
      </c>
      <c r="H1335">
        <v>0.5</v>
      </c>
      <c r="K1335">
        <v>149</v>
      </c>
      <c r="L1335">
        <v>29</v>
      </c>
      <c r="M1335">
        <v>0</v>
      </c>
      <c r="N1335" t="s">
        <v>120</v>
      </c>
      <c r="O1335">
        <v>38</v>
      </c>
    </row>
    <row r="1336" spans="1:17" x14ac:dyDescent="0.3">
      <c r="A1336" s="2">
        <v>43572</v>
      </c>
      <c r="B1336" t="s">
        <v>93</v>
      </c>
      <c r="C1336">
        <v>2007</v>
      </c>
      <c r="D1336" t="s">
        <v>67</v>
      </c>
      <c r="E1336">
        <v>4</v>
      </c>
      <c r="F1336" t="s">
        <v>39</v>
      </c>
      <c r="H1336">
        <v>0.5</v>
      </c>
      <c r="K1336">
        <v>149</v>
      </c>
      <c r="L1336">
        <v>29</v>
      </c>
      <c r="M1336">
        <v>0</v>
      </c>
      <c r="N1336" t="s">
        <v>120</v>
      </c>
      <c r="O1336">
        <v>57</v>
      </c>
    </row>
    <row r="1337" spans="1:17" x14ac:dyDescent="0.3">
      <c r="A1337" s="2">
        <v>43572</v>
      </c>
      <c r="B1337" t="s">
        <v>93</v>
      </c>
      <c r="C1337">
        <v>2007</v>
      </c>
      <c r="D1337" t="s">
        <v>67</v>
      </c>
      <c r="E1337">
        <v>4</v>
      </c>
      <c r="F1337" t="s">
        <v>39</v>
      </c>
      <c r="H1337">
        <v>0.5</v>
      </c>
      <c r="K1337">
        <v>149</v>
      </c>
      <c r="L1337">
        <v>29</v>
      </c>
      <c r="M1337">
        <v>0</v>
      </c>
      <c r="N1337" t="s">
        <v>120</v>
      </c>
      <c r="O1337">
        <v>38</v>
      </c>
    </row>
    <row r="1338" spans="1:17" x14ac:dyDescent="0.3">
      <c r="A1338" s="2">
        <v>43572</v>
      </c>
      <c r="B1338" t="s">
        <v>93</v>
      </c>
      <c r="C1338">
        <v>2007</v>
      </c>
      <c r="D1338" t="s">
        <v>67</v>
      </c>
      <c r="E1338">
        <v>4</v>
      </c>
      <c r="F1338" t="s">
        <v>39</v>
      </c>
      <c r="H1338">
        <v>0.5</v>
      </c>
      <c r="K1338">
        <v>149</v>
      </c>
      <c r="L1338">
        <v>29</v>
      </c>
      <c r="M1338">
        <v>0</v>
      </c>
      <c r="N1338" t="s">
        <v>120</v>
      </c>
      <c r="O1338">
        <v>17</v>
      </c>
    </row>
    <row r="1339" spans="1:17" x14ac:dyDescent="0.3">
      <c r="A1339" s="2">
        <v>43572</v>
      </c>
      <c r="B1339" t="s">
        <v>93</v>
      </c>
      <c r="C1339">
        <v>2007</v>
      </c>
      <c r="D1339" t="s">
        <v>67</v>
      </c>
      <c r="E1339">
        <v>4</v>
      </c>
      <c r="F1339" t="s">
        <v>39</v>
      </c>
      <c r="H1339">
        <v>0.5</v>
      </c>
      <c r="K1339">
        <v>149</v>
      </c>
      <c r="L1339">
        <v>29</v>
      </c>
      <c r="M1339">
        <v>0</v>
      </c>
      <c r="N1339" t="s">
        <v>120</v>
      </c>
      <c r="O1339">
        <v>36</v>
      </c>
    </row>
    <row r="1340" spans="1:17" x14ac:dyDescent="0.3">
      <c r="A1340" s="2">
        <v>43572</v>
      </c>
      <c r="B1340" t="s">
        <v>93</v>
      </c>
      <c r="C1340">
        <v>2007</v>
      </c>
      <c r="D1340" t="s">
        <v>67</v>
      </c>
      <c r="E1340">
        <v>4</v>
      </c>
      <c r="F1340" t="s">
        <v>39</v>
      </c>
      <c r="H1340">
        <v>0.5</v>
      </c>
      <c r="K1340">
        <v>149</v>
      </c>
      <c r="L1340">
        <v>29</v>
      </c>
      <c r="M1340">
        <v>0</v>
      </c>
      <c r="N1340" t="s">
        <v>120</v>
      </c>
      <c r="O1340">
        <v>13</v>
      </c>
    </row>
    <row r="1341" spans="1:17" x14ac:dyDescent="0.3">
      <c r="A1341" s="2">
        <v>43572</v>
      </c>
      <c r="B1341" t="s">
        <v>93</v>
      </c>
      <c r="C1341">
        <v>2007</v>
      </c>
      <c r="D1341" t="s">
        <v>67</v>
      </c>
      <c r="E1341">
        <v>5</v>
      </c>
      <c r="F1341" t="s">
        <v>39</v>
      </c>
      <c r="H1341">
        <v>0.5</v>
      </c>
      <c r="K1341">
        <v>108</v>
      </c>
      <c r="L1341">
        <v>18</v>
      </c>
      <c r="M1341">
        <v>0</v>
      </c>
      <c r="N1341" t="s">
        <v>83</v>
      </c>
      <c r="O1341">
        <v>22</v>
      </c>
      <c r="P1341">
        <v>5197</v>
      </c>
      <c r="Q1341">
        <v>2</v>
      </c>
    </row>
    <row r="1342" spans="1:17" x14ac:dyDescent="0.3">
      <c r="A1342" s="2">
        <v>43572</v>
      </c>
      <c r="B1342" t="s">
        <v>93</v>
      </c>
      <c r="C1342">
        <v>2007</v>
      </c>
      <c r="D1342" t="s">
        <v>67</v>
      </c>
      <c r="E1342">
        <v>5</v>
      </c>
      <c r="F1342" t="s">
        <v>39</v>
      </c>
      <c r="H1342">
        <v>0.5</v>
      </c>
      <c r="K1342">
        <v>108</v>
      </c>
      <c r="L1342">
        <v>18</v>
      </c>
      <c r="M1342">
        <v>0</v>
      </c>
      <c r="N1342" t="s">
        <v>83</v>
      </c>
      <c r="O1342">
        <v>38</v>
      </c>
    </row>
    <row r="1343" spans="1:17" x14ac:dyDescent="0.3">
      <c r="A1343" s="2">
        <v>43572</v>
      </c>
      <c r="B1343" t="s">
        <v>93</v>
      </c>
      <c r="C1343">
        <v>2007</v>
      </c>
      <c r="D1343" t="s">
        <v>67</v>
      </c>
      <c r="E1343">
        <v>5</v>
      </c>
      <c r="F1343" t="s">
        <v>39</v>
      </c>
      <c r="H1343">
        <v>0.5</v>
      </c>
      <c r="K1343">
        <v>108</v>
      </c>
      <c r="L1343">
        <v>18</v>
      </c>
      <c r="M1343">
        <v>0</v>
      </c>
      <c r="N1343" t="s">
        <v>83</v>
      </c>
      <c r="O1343">
        <v>32</v>
      </c>
    </row>
    <row r="1344" spans="1:17" x14ac:dyDescent="0.3">
      <c r="A1344" s="2">
        <v>43572</v>
      </c>
      <c r="B1344" t="s">
        <v>93</v>
      </c>
      <c r="C1344">
        <v>2007</v>
      </c>
      <c r="D1344" t="s">
        <v>67</v>
      </c>
      <c r="E1344">
        <v>5</v>
      </c>
      <c r="F1344" t="s">
        <v>39</v>
      </c>
      <c r="H1344">
        <v>0.5</v>
      </c>
      <c r="K1344">
        <v>108</v>
      </c>
      <c r="L1344">
        <v>18</v>
      </c>
      <c r="M1344">
        <v>0</v>
      </c>
      <c r="N1344" t="s">
        <v>83</v>
      </c>
      <c r="O1344">
        <v>20</v>
      </c>
    </row>
    <row r="1345" spans="1:15" x14ac:dyDescent="0.3">
      <c r="A1345" s="2">
        <v>43572</v>
      </c>
      <c r="B1345" t="s">
        <v>93</v>
      </c>
      <c r="C1345">
        <v>2007</v>
      </c>
      <c r="D1345" t="s">
        <v>67</v>
      </c>
      <c r="E1345">
        <v>5</v>
      </c>
      <c r="F1345" t="s">
        <v>39</v>
      </c>
      <c r="H1345">
        <v>0.5</v>
      </c>
      <c r="K1345">
        <v>108</v>
      </c>
      <c r="L1345">
        <v>18</v>
      </c>
      <c r="M1345">
        <v>0</v>
      </c>
      <c r="N1345" t="s">
        <v>83</v>
      </c>
      <c r="O1345">
        <v>32</v>
      </c>
    </row>
    <row r="1346" spans="1:15" x14ac:dyDescent="0.3">
      <c r="A1346" s="2">
        <v>43572</v>
      </c>
      <c r="B1346" t="s">
        <v>93</v>
      </c>
      <c r="C1346">
        <v>2007</v>
      </c>
      <c r="D1346" t="s">
        <v>67</v>
      </c>
      <c r="E1346">
        <v>5</v>
      </c>
      <c r="F1346" t="s">
        <v>39</v>
      </c>
      <c r="H1346">
        <v>0.5</v>
      </c>
      <c r="K1346">
        <v>108</v>
      </c>
      <c r="L1346">
        <v>18</v>
      </c>
      <c r="M1346">
        <v>0</v>
      </c>
      <c r="N1346" t="s">
        <v>83</v>
      </c>
      <c r="O1346">
        <v>10</v>
      </c>
    </row>
    <row r="1347" spans="1:15" x14ac:dyDescent="0.3">
      <c r="A1347" s="2">
        <v>43572</v>
      </c>
      <c r="B1347" t="s">
        <v>93</v>
      </c>
      <c r="C1347">
        <v>2007</v>
      </c>
      <c r="D1347" t="s">
        <v>67</v>
      </c>
      <c r="E1347">
        <v>5</v>
      </c>
      <c r="F1347" t="s">
        <v>39</v>
      </c>
      <c r="H1347">
        <v>0.5</v>
      </c>
      <c r="K1347">
        <v>108</v>
      </c>
      <c r="L1347">
        <v>18</v>
      </c>
      <c r="M1347">
        <v>0</v>
      </c>
      <c r="N1347" t="s">
        <v>83</v>
      </c>
      <c r="O1347">
        <v>15</v>
      </c>
    </row>
    <row r="1348" spans="1:15" x14ac:dyDescent="0.3">
      <c r="A1348" s="2">
        <v>43572</v>
      </c>
      <c r="B1348" t="s">
        <v>93</v>
      </c>
      <c r="C1348">
        <v>2007</v>
      </c>
      <c r="D1348" t="s">
        <v>67</v>
      </c>
      <c r="E1348">
        <v>5</v>
      </c>
      <c r="F1348" t="s">
        <v>39</v>
      </c>
      <c r="H1348">
        <v>0.5</v>
      </c>
      <c r="K1348">
        <v>108</v>
      </c>
      <c r="L1348">
        <v>18</v>
      </c>
      <c r="M1348">
        <v>0</v>
      </c>
      <c r="N1348" t="s">
        <v>83</v>
      </c>
      <c r="O1348">
        <v>12</v>
      </c>
    </row>
    <row r="1349" spans="1:15" x14ac:dyDescent="0.3">
      <c r="A1349" s="2">
        <v>43572</v>
      </c>
      <c r="B1349" t="s">
        <v>93</v>
      </c>
      <c r="C1349">
        <v>2007</v>
      </c>
      <c r="D1349" t="s">
        <v>67</v>
      </c>
      <c r="E1349">
        <v>5</v>
      </c>
      <c r="F1349" t="s">
        <v>39</v>
      </c>
      <c r="H1349">
        <v>0.5</v>
      </c>
      <c r="K1349">
        <v>108</v>
      </c>
      <c r="L1349">
        <v>18</v>
      </c>
      <c r="M1349">
        <v>0</v>
      </c>
      <c r="N1349" t="s">
        <v>83</v>
      </c>
      <c r="O1349">
        <v>21</v>
      </c>
    </row>
    <row r="1350" spans="1:15" x14ac:dyDescent="0.3">
      <c r="A1350" s="2">
        <v>43572</v>
      </c>
      <c r="B1350" t="s">
        <v>93</v>
      </c>
      <c r="C1350">
        <v>2007</v>
      </c>
      <c r="D1350" t="s">
        <v>67</v>
      </c>
      <c r="E1350">
        <v>5</v>
      </c>
      <c r="F1350" t="s">
        <v>39</v>
      </c>
      <c r="H1350">
        <v>0.5</v>
      </c>
      <c r="K1350">
        <v>108</v>
      </c>
      <c r="L1350">
        <v>18</v>
      </c>
      <c r="M1350">
        <v>0</v>
      </c>
      <c r="N1350" t="s">
        <v>83</v>
      </c>
      <c r="O1350">
        <v>17</v>
      </c>
    </row>
    <row r="1351" spans="1:15" x14ac:dyDescent="0.3">
      <c r="A1351" s="2">
        <v>43572</v>
      </c>
      <c r="B1351" t="s">
        <v>93</v>
      </c>
      <c r="C1351">
        <v>2007</v>
      </c>
      <c r="D1351" t="s">
        <v>67</v>
      </c>
      <c r="E1351">
        <v>5</v>
      </c>
      <c r="F1351" t="s">
        <v>39</v>
      </c>
      <c r="H1351">
        <v>0.5</v>
      </c>
      <c r="K1351">
        <v>108</v>
      </c>
      <c r="L1351">
        <v>18</v>
      </c>
      <c r="M1351">
        <v>0</v>
      </c>
      <c r="N1351" t="s">
        <v>83</v>
      </c>
      <c r="O1351">
        <v>26</v>
      </c>
    </row>
    <row r="1352" spans="1:15" x14ac:dyDescent="0.3">
      <c r="A1352" s="2">
        <v>43572</v>
      </c>
      <c r="B1352" t="s">
        <v>93</v>
      </c>
      <c r="C1352">
        <v>2007</v>
      </c>
      <c r="D1352" t="s">
        <v>67</v>
      </c>
      <c r="E1352">
        <v>5</v>
      </c>
      <c r="F1352" t="s">
        <v>39</v>
      </c>
      <c r="H1352">
        <v>0.5</v>
      </c>
      <c r="K1352">
        <v>108</v>
      </c>
      <c r="L1352">
        <v>18</v>
      </c>
      <c r="M1352">
        <v>0</v>
      </c>
      <c r="N1352" t="s">
        <v>83</v>
      </c>
      <c r="O1352">
        <v>35</v>
      </c>
    </row>
    <row r="1353" spans="1:15" x14ac:dyDescent="0.3">
      <c r="A1353" s="2">
        <v>43572</v>
      </c>
      <c r="B1353" t="s">
        <v>93</v>
      </c>
      <c r="C1353">
        <v>2007</v>
      </c>
      <c r="D1353" t="s">
        <v>67</v>
      </c>
      <c r="E1353">
        <v>5</v>
      </c>
      <c r="F1353" t="s">
        <v>39</v>
      </c>
      <c r="H1353">
        <v>0.5</v>
      </c>
      <c r="K1353">
        <v>108</v>
      </c>
      <c r="L1353">
        <v>18</v>
      </c>
      <c r="M1353">
        <v>0</v>
      </c>
      <c r="N1353" t="s">
        <v>83</v>
      </c>
      <c r="O1353">
        <v>27</v>
      </c>
    </row>
    <row r="1354" spans="1:15" x14ac:dyDescent="0.3">
      <c r="A1354" s="2">
        <v>43572</v>
      </c>
      <c r="B1354" t="s">
        <v>93</v>
      </c>
      <c r="C1354">
        <v>2007</v>
      </c>
      <c r="D1354" t="s">
        <v>67</v>
      </c>
      <c r="E1354">
        <v>5</v>
      </c>
      <c r="F1354" t="s">
        <v>39</v>
      </c>
      <c r="H1354">
        <v>0.5</v>
      </c>
      <c r="K1354">
        <v>108</v>
      </c>
      <c r="L1354">
        <v>18</v>
      </c>
      <c r="M1354">
        <v>0</v>
      </c>
      <c r="N1354" t="s">
        <v>83</v>
      </c>
      <c r="O1354">
        <v>34</v>
      </c>
    </row>
    <row r="1355" spans="1:15" x14ac:dyDescent="0.3">
      <c r="A1355" s="2">
        <v>43572</v>
      </c>
      <c r="B1355" t="s">
        <v>93</v>
      </c>
      <c r="C1355">
        <v>2007</v>
      </c>
      <c r="D1355" t="s">
        <v>67</v>
      </c>
      <c r="E1355">
        <v>5</v>
      </c>
      <c r="F1355" t="s">
        <v>39</v>
      </c>
      <c r="H1355">
        <v>0.5</v>
      </c>
      <c r="K1355">
        <v>108</v>
      </c>
      <c r="L1355">
        <v>18</v>
      </c>
      <c r="M1355">
        <v>0</v>
      </c>
      <c r="N1355" t="s">
        <v>83</v>
      </c>
      <c r="O1355">
        <v>35</v>
      </c>
    </row>
    <row r="1356" spans="1:15" x14ac:dyDescent="0.3">
      <c r="A1356" s="2">
        <v>43572</v>
      </c>
      <c r="B1356" t="s">
        <v>93</v>
      </c>
      <c r="C1356">
        <v>2007</v>
      </c>
      <c r="D1356" t="s">
        <v>67</v>
      </c>
      <c r="E1356">
        <v>5</v>
      </c>
      <c r="F1356" t="s">
        <v>39</v>
      </c>
      <c r="H1356">
        <v>0.5</v>
      </c>
      <c r="K1356">
        <v>108</v>
      </c>
      <c r="L1356">
        <v>18</v>
      </c>
      <c r="M1356">
        <v>0</v>
      </c>
      <c r="N1356" t="s">
        <v>83</v>
      </c>
      <c r="O1356">
        <v>31</v>
      </c>
    </row>
    <row r="1357" spans="1:15" x14ac:dyDescent="0.3">
      <c r="A1357" s="2">
        <v>43572</v>
      </c>
      <c r="B1357" t="s">
        <v>93</v>
      </c>
      <c r="C1357">
        <v>2007</v>
      </c>
      <c r="D1357" t="s">
        <v>67</v>
      </c>
      <c r="E1357">
        <v>5</v>
      </c>
      <c r="F1357" t="s">
        <v>39</v>
      </c>
      <c r="H1357">
        <v>0.5</v>
      </c>
      <c r="K1357">
        <v>108</v>
      </c>
      <c r="L1357">
        <v>18</v>
      </c>
      <c r="M1357">
        <v>0</v>
      </c>
      <c r="N1357" t="s">
        <v>83</v>
      </c>
      <c r="O1357">
        <v>22</v>
      </c>
    </row>
    <row r="1358" spans="1:15" x14ac:dyDescent="0.3">
      <c r="A1358" s="2">
        <v>43572</v>
      </c>
      <c r="B1358" t="s">
        <v>93</v>
      </c>
      <c r="C1358">
        <v>2007</v>
      </c>
      <c r="D1358" t="s">
        <v>67</v>
      </c>
      <c r="E1358">
        <v>5</v>
      </c>
      <c r="F1358" t="s">
        <v>39</v>
      </c>
      <c r="H1358">
        <v>0.5</v>
      </c>
      <c r="K1358">
        <v>108</v>
      </c>
      <c r="L1358">
        <v>18</v>
      </c>
      <c r="M1358">
        <v>0</v>
      </c>
      <c r="N1358" t="s">
        <v>83</v>
      </c>
      <c r="O1358">
        <v>13</v>
      </c>
    </row>
    <row r="1359" spans="1:15" x14ac:dyDescent="0.3">
      <c r="A1359" s="2">
        <v>43572</v>
      </c>
      <c r="B1359" t="s">
        <v>93</v>
      </c>
      <c r="C1359">
        <v>2007</v>
      </c>
      <c r="D1359" t="s">
        <v>67</v>
      </c>
      <c r="E1359">
        <v>5</v>
      </c>
      <c r="F1359" t="s">
        <v>39</v>
      </c>
      <c r="H1359">
        <v>0.5</v>
      </c>
      <c r="K1359">
        <v>108</v>
      </c>
      <c r="L1359">
        <v>18</v>
      </c>
      <c r="M1359">
        <v>0</v>
      </c>
      <c r="N1359" t="s">
        <v>83</v>
      </c>
      <c r="O1359">
        <v>16</v>
      </c>
    </row>
    <row r="1360" spans="1:15" x14ac:dyDescent="0.3">
      <c r="A1360" s="2">
        <v>43572</v>
      </c>
      <c r="B1360" t="s">
        <v>93</v>
      </c>
      <c r="C1360">
        <v>2007</v>
      </c>
      <c r="D1360" t="s">
        <v>67</v>
      </c>
      <c r="E1360">
        <v>5</v>
      </c>
      <c r="F1360" t="s">
        <v>39</v>
      </c>
      <c r="H1360">
        <v>0.5</v>
      </c>
      <c r="K1360">
        <v>108</v>
      </c>
      <c r="L1360">
        <v>18</v>
      </c>
      <c r="M1360">
        <v>0</v>
      </c>
      <c r="N1360" t="s">
        <v>83</v>
      </c>
      <c r="O1360">
        <v>29</v>
      </c>
    </row>
    <row r="1361" spans="1:17" x14ac:dyDescent="0.3">
      <c r="A1361" s="2">
        <v>43572</v>
      </c>
      <c r="B1361" t="s">
        <v>93</v>
      </c>
      <c r="C1361">
        <v>2007</v>
      </c>
      <c r="D1361" t="s">
        <v>67</v>
      </c>
      <c r="E1361">
        <v>5</v>
      </c>
      <c r="F1361" t="s">
        <v>39</v>
      </c>
      <c r="H1361">
        <v>0.5</v>
      </c>
      <c r="K1361">
        <v>108</v>
      </c>
      <c r="L1361">
        <v>18</v>
      </c>
      <c r="M1361">
        <v>0</v>
      </c>
      <c r="N1361" t="s">
        <v>83</v>
      </c>
      <c r="O1361">
        <v>14</v>
      </c>
    </row>
    <row r="1362" spans="1:17" x14ac:dyDescent="0.3">
      <c r="A1362" s="2">
        <v>43572</v>
      </c>
      <c r="B1362" t="s">
        <v>93</v>
      </c>
      <c r="C1362">
        <v>2007</v>
      </c>
      <c r="D1362" t="s">
        <v>67</v>
      </c>
      <c r="E1362">
        <v>5</v>
      </c>
      <c r="F1362" t="s">
        <v>39</v>
      </c>
      <c r="H1362">
        <v>0.5</v>
      </c>
      <c r="K1362">
        <v>108</v>
      </c>
      <c r="L1362">
        <v>18</v>
      </c>
      <c r="M1362">
        <v>0</v>
      </c>
      <c r="N1362" t="s">
        <v>83</v>
      </c>
      <c r="O1362">
        <v>26</v>
      </c>
    </row>
    <row r="1363" spans="1:17" x14ac:dyDescent="0.3">
      <c r="A1363" s="2">
        <v>43572</v>
      </c>
      <c r="B1363" t="s">
        <v>93</v>
      </c>
      <c r="C1363">
        <v>2007</v>
      </c>
      <c r="D1363" t="s">
        <v>67</v>
      </c>
      <c r="E1363">
        <v>5</v>
      </c>
      <c r="F1363" t="s">
        <v>39</v>
      </c>
      <c r="H1363">
        <v>0.5</v>
      </c>
      <c r="K1363">
        <v>108</v>
      </c>
      <c r="L1363">
        <v>18</v>
      </c>
      <c r="M1363">
        <v>0</v>
      </c>
      <c r="N1363" t="s">
        <v>83</v>
      </c>
      <c r="O1363">
        <v>55</v>
      </c>
    </row>
    <row r="1364" spans="1:17" x14ac:dyDescent="0.3">
      <c r="A1364" s="2">
        <v>43572</v>
      </c>
      <c r="B1364" t="s">
        <v>93</v>
      </c>
      <c r="C1364">
        <v>2007</v>
      </c>
      <c r="D1364" t="s">
        <v>67</v>
      </c>
      <c r="E1364">
        <v>5</v>
      </c>
      <c r="F1364" t="s">
        <v>39</v>
      </c>
      <c r="H1364">
        <v>0.5</v>
      </c>
      <c r="K1364">
        <v>108</v>
      </c>
      <c r="L1364">
        <v>18</v>
      </c>
      <c r="M1364">
        <v>0</v>
      </c>
      <c r="N1364" t="s">
        <v>83</v>
      </c>
      <c r="O1364">
        <v>27</v>
      </c>
    </row>
    <row r="1365" spans="1:17" x14ac:dyDescent="0.3">
      <c r="A1365" s="2">
        <v>43572</v>
      </c>
      <c r="B1365" t="s">
        <v>93</v>
      </c>
      <c r="C1365">
        <v>2007</v>
      </c>
      <c r="D1365" t="s">
        <v>67</v>
      </c>
      <c r="E1365">
        <v>5</v>
      </c>
      <c r="F1365" t="s">
        <v>39</v>
      </c>
      <c r="H1365">
        <v>0.5</v>
      </c>
      <c r="K1365">
        <v>108</v>
      </c>
      <c r="L1365">
        <v>18</v>
      </c>
      <c r="M1365">
        <v>0</v>
      </c>
      <c r="N1365" t="s">
        <v>83</v>
      </c>
      <c r="O1365">
        <v>41</v>
      </c>
    </row>
    <row r="1366" spans="1:17" x14ac:dyDescent="0.3">
      <c r="A1366" s="2">
        <v>43572</v>
      </c>
      <c r="B1366" t="s">
        <v>93</v>
      </c>
      <c r="C1366">
        <v>2007</v>
      </c>
      <c r="D1366" t="s">
        <v>67</v>
      </c>
      <c r="E1366">
        <v>6</v>
      </c>
      <c r="F1366" t="s">
        <v>39</v>
      </c>
      <c r="H1366">
        <v>0.5</v>
      </c>
      <c r="K1366">
        <v>10</v>
      </c>
      <c r="L1366">
        <v>2</v>
      </c>
      <c r="M1366">
        <v>0</v>
      </c>
      <c r="N1366" t="s">
        <v>121</v>
      </c>
      <c r="O1366">
        <v>35</v>
      </c>
      <c r="P1366">
        <v>5185</v>
      </c>
      <c r="Q1366">
        <v>2</v>
      </c>
    </row>
    <row r="1367" spans="1:17" x14ac:dyDescent="0.3">
      <c r="A1367" s="2">
        <v>43572</v>
      </c>
      <c r="B1367" t="s">
        <v>93</v>
      </c>
      <c r="C1367">
        <v>2007</v>
      </c>
      <c r="D1367" t="s">
        <v>67</v>
      </c>
      <c r="E1367">
        <v>6</v>
      </c>
      <c r="F1367" t="s">
        <v>39</v>
      </c>
      <c r="H1367">
        <v>0.5</v>
      </c>
      <c r="K1367">
        <v>10</v>
      </c>
      <c r="L1367">
        <v>2</v>
      </c>
      <c r="M1367">
        <v>0</v>
      </c>
      <c r="N1367" t="s">
        <v>121</v>
      </c>
      <c r="O1367">
        <v>37</v>
      </c>
    </row>
    <row r="1368" spans="1:17" x14ac:dyDescent="0.3">
      <c r="A1368" s="2">
        <v>43572</v>
      </c>
      <c r="B1368" t="s">
        <v>93</v>
      </c>
      <c r="C1368">
        <v>2007</v>
      </c>
      <c r="D1368" t="s">
        <v>67</v>
      </c>
      <c r="E1368">
        <v>6</v>
      </c>
      <c r="F1368" t="s">
        <v>39</v>
      </c>
      <c r="H1368">
        <v>0.5</v>
      </c>
      <c r="K1368">
        <v>10</v>
      </c>
      <c r="L1368">
        <v>2</v>
      </c>
      <c r="M1368">
        <v>0</v>
      </c>
      <c r="N1368" t="s">
        <v>121</v>
      </c>
      <c r="O1368">
        <v>38</v>
      </c>
    </row>
    <row r="1369" spans="1:17" x14ac:dyDescent="0.3">
      <c r="A1369" s="2">
        <v>43572</v>
      </c>
      <c r="B1369" t="s">
        <v>93</v>
      </c>
      <c r="C1369">
        <v>2007</v>
      </c>
      <c r="D1369" t="s">
        <v>67</v>
      </c>
      <c r="E1369">
        <v>6</v>
      </c>
      <c r="F1369" t="s">
        <v>39</v>
      </c>
      <c r="H1369">
        <v>0.5</v>
      </c>
      <c r="K1369">
        <v>10</v>
      </c>
      <c r="L1369">
        <v>2</v>
      </c>
      <c r="M1369">
        <v>0</v>
      </c>
      <c r="N1369" t="s">
        <v>121</v>
      </c>
      <c r="O1369">
        <v>36</v>
      </c>
    </row>
    <row r="1370" spans="1:17" x14ac:dyDescent="0.3">
      <c r="A1370" s="2">
        <v>43572</v>
      </c>
      <c r="B1370" t="s">
        <v>93</v>
      </c>
      <c r="C1370">
        <v>2007</v>
      </c>
      <c r="D1370" t="s">
        <v>67</v>
      </c>
      <c r="E1370">
        <v>6</v>
      </c>
      <c r="F1370" t="s">
        <v>39</v>
      </c>
      <c r="H1370">
        <v>0.5</v>
      </c>
      <c r="K1370">
        <v>10</v>
      </c>
      <c r="L1370">
        <v>2</v>
      </c>
      <c r="M1370">
        <v>0</v>
      </c>
      <c r="N1370" t="s">
        <v>121</v>
      </c>
      <c r="O1370">
        <v>27</v>
      </c>
    </row>
    <row r="1371" spans="1:17" x14ac:dyDescent="0.3">
      <c r="A1371" s="2">
        <v>43572</v>
      </c>
      <c r="B1371" t="s">
        <v>93</v>
      </c>
      <c r="C1371">
        <v>2007</v>
      </c>
      <c r="D1371" t="s">
        <v>67</v>
      </c>
      <c r="E1371">
        <v>6</v>
      </c>
      <c r="F1371" t="s">
        <v>39</v>
      </c>
      <c r="H1371">
        <v>0.5</v>
      </c>
      <c r="K1371">
        <v>10</v>
      </c>
      <c r="L1371">
        <v>2</v>
      </c>
      <c r="M1371">
        <v>0</v>
      </c>
      <c r="N1371" t="s">
        <v>121</v>
      </c>
      <c r="O1371">
        <v>36</v>
      </c>
    </row>
    <row r="1372" spans="1:17" x14ac:dyDescent="0.3">
      <c r="A1372" s="2">
        <v>43572</v>
      </c>
      <c r="B1372" t="s">
        <v>93</v>
      </c>
      <c r="C1372">
        <v>2007</v>
      </c>
      <c r="D1372" t="s">
        <v>67</v>
      </c>
      <c r="E1372">
        <v>6</v>
      </c>
      <c r="F1372" t="s">
        <v>39</v>
      </c>
      <c r="H1372">
        <v>0.5</v>
      </c>
      <c r="K1372">
        <v>10</v>
      </c>
      <c r="L1372">
        <v>2</v>
      </c>
      <c r="M1372">
        <v>0</v>
      </c>
      <c r="N1372" t="s">
        <v>121</v>
      </c>
      <c r="O1372">
        <v>24</v>
      </c>
    </row>
    <row r="1373" spans="1:17" x14ac:dyDescent="0.3">
      <c r="A1373" s="2">
        <v>43572</v>
      </c>
      <c r="B1373" t="s">
        <v>93</v>
      </c>
      <c r="C1373">
        <v>2007</v>
      </c>
      <c r="D1373" t="s">
        <v>67</v>
      </c>
      <c r="E1373">
        <v>6</v>
      </c>
      <c r="F1373" t="s">
        <v>39</v>
      </c>
      <c r="H1373">
        <v>0.5</v>
      </c>
      <c r="K1373">
        <v>10</v>
      </c>
      <c r="L1373">
        <v>2</v>
      </c>
      <c r="M1373">
        <v>0</v>
      </c>
      <c r="N1373" t="s">
        <v>121</v>
      </c>
      <c r="O1373">
        <v>47</v>
      </c>
    </row>
    <row r="1374" spans="1:17" x14ac:dyDescent="0.3">
      <c r="A1374" s="2">
        <v>43572</v>
      </c>
      <c r="B1374" t="s">
        <v>93</v>
      </c>
      <c r="C1374">
        <v>2007</v>
      </c>
      <c r="D1374" t="s">
        <v>67</v>
      </c>
      <c r="E1374">
        <v>6</v>
      </c>
      <c r="F1374" t="s">
        <v>39</v>
      </c>
      <c r="H1374">
        <v>0.5</v>
      </c>
      <c r="K1374">
        <v>10</v>
      </c>
      <c r="L1374">
        <v>2</v>
      </c>
      <c r="M1374">
        <v>0</v>
      </c>
      <c r="N1374" t="s">
        <v>121</v>
      </c>
      <c r="O1374">
        <v>23</v>
      </c>
    </row>
    <row r="1375" spans="1:17" x14ac:dyDescent="0.3">
      <c r="A1375" s="2">
        <v>43572</v>
      </c>
      <c r="B1375" t="s">
        <v>93</v>
      </c>
      <c r="C1375">
        <v>2007</v>
      </c>
      <c r="D1375" t="s">
        <v>67</v>
      </c>
      <c r="E1375">
        <v>6</v>
      </c>
      <c r="F1375" t="s">
        <v>39</v>
      </c>
      <c r="H1375">
        <v>0.5</v>
      </c>
      <c r="K1375">
        <v>10</v>
      </c>
      <c r="L1375">
        <v>2</v>
      </c>
      <c r="M1375">
        <v>0</v>
      </c>
      <c r="N1375" t="s">
        <v>121</v>
      </c>
      <c r="O1375">
        <v>38</v>
      </c>
    </row>
    <row r="1376" spans="1:17" x14ac:dyDescent="0.3">
      <c r="A1376" s="2">
        <v>43572</v>
      </c>
      <c r="B1376" t="s">
        <v>93</v>
      </c>
      <c r="C1376">
        <v>2007</v>
      </c>
      <c r="D1376" t="s">
        <v>67</v>
      </c>
      <c r="E1376">
        <v>7</v>
      </c>
      <c r="F1376" t="s">
        <v>39</v>
      </c>
      <c r="H1376">
        <v>0.5</v>
      </c>
      <c r="K1376">
        <v>84</v>
      </c>
      <c r="L1376">
        <v>13</v>
      </c>
      <c r="M1376">
        <v>0</v>
      </c>
      <c r="N1376" t="s">
        <v>122</v>
      </c>
      <c r="O1376">
        <v>25</v>
      </c>
      <c r="P1376">
        <v>5196</v>
      </c>
      <c r="Q1376">
        <v>2</v>
      </c>
    </row>
    <row r="1377" spans="1:15" x14ac:dyDescent="0.3">
      <c r="A1377" s="2">
        <v>43572</v>
      </c>
      <c r="B1377" t="s">
        <v>93</v>
      </c>
      <c r="C1377">
        <v>2007</v>
      </c>
      <c r="D1377" t="s">
        <v>67</v>
      </c>
      <c r="E1377">
        <v>7</v>
      </c>
      <c r="F1377" t="s">
        <v>39</v>
      </c>
      <c r="H1377">
        <v>0.5</v>
      </c>
      <c r="K1377">
        <v>84</v>
      </c>
      <c r="L1377">
        <v>13</v>
      </c>
      <c r="M1377">
        <v>0</v>
      </c>
      <c r="N1377" t="s">
        <v>122</v>
      </c>
      <c r="O1377">
        <v>27</v>
      </c>
    </row>
    <row r="1378" spans="1:15" x14ac:dyDescent="0.3">
      <c r="A1378" s="2">
        <v>43572</v>
      </c>
      <c r="B1378" t="s">
        <v>93</v>
      </c>
      <c r="C1378">
        <v>2007</v>
      </c>
      <c r="D1378" t="s">
        <v>67</v>
      </c>
      <c r="E1378">
        <v>7</v>
      </c>
      <c r="F1378" t="s">
        <v>39</v>
      </c>
      <c r="H1378">
        <v>0.5</v>
      </c>
      <c r="K1378">
        <v>84</v>
      </c>
      <c r="L1378">
        <v>13</v>
      </c>
      <c r="M1378">
        <v>0</v>
      </c>
      <c r="N1378" t="s">
        <v>122</v>
      </c>
      <c r="O1378">
        <v>19</v>
      </c>
    </row>
    <row r="1379" spans="1:15" x14ac:dyDescent="0.3">
      <c r="A1379" s="2">
        <v>43572</v>
      </c>
      <c r="B1379" t="s">
        <v>93</v>
      </c>
      <c r="C1379">
        <v>2007</v>
      </c>
      <c r="D1379" t="s">
        <v>67</v>
      </c>
      <c r="E1379">
        <v>7</v>
      </c>
      <c r="F1379" t="s">
        <v>39</v>
      </c>
      <c r="H1379">
        <v>0.5</v>
      </c>
      <c r="K1379">
        <v>84</v>
      </c>
      <c r="L1379">
        <v>13</v>
      </c>
      <c r="M1379">
        <v>0</v>
      </c>
      <c r="N1379" t="s">
        <v>122</v>
      </c>
      <c r="O1379">
        <v>35</v>
      </c>
    </row>
    <row r="1380" spans="1:15" x14ac:dyDescent="0.3">
      <c r="A1380" s="2">
        <v>43572</v>
      </c>
      <c r="B1380" t="s">
        <v>93</v>
      </c>
      <c r="C1380">
        <v>2007</v>
      </c>
      <c r="D1380" t="s">
        <v>67</v>
      </c>
      <c r="E1380">
        <v>7</v>
      </c>
      <c r="F1380" t="s">
        <v>39</v>
      </c>
      <c r="H1380">
        <v>0.5</v>
      </c>
      <c r="K1380">
        <v>84</v>
      </c>
      <c r="L1380">
        <v>13</v>
      </c>
      <c r="M1380">
        <v>0</v>
      </c>
      <c r="N1380" t="s">
        <v>122</v>
      </c>
      <c r="O1380">
        <v>22</v>
      </c>
    </row>
    <row r="1381" spans="1:15" x14ac:dyDescent="0.3">
      <c r="A1381" s="2">
        <v>43572</v>
      </c>
      <c r="B1381" t="s">
        <v>93</v>
      </c>
      <c r="C1381">
        <v>2007</v>
      </c>
      <c r="D1381" t="s">
        <v>67</v>
      </c>
      <c r="E1381">
        <v>7</v>
      </c>
      <c r="F1381" t="s">
        <v>39</v>
      </c>
      <c r="H1381">
        <v>0.5</v>
      </c>
      <c r="K1381">
        <v>84</v>
      </c>
      <c r="L1381">
        <v>13</v>
      </c>
      <c r="M1381">
        <v>0</v>
      </c>
      <c r="N1381" t="s">
        <v>122</v>
      </c>
      <c r="O1381">
        <v>27</v>
      </c>
    </row>
    <row r="1382" spans="1:15" x14ac:dyDescent="0.3">
      <c r="A1382" s="2">
        <v>43572</v>
      </c>
      <c r="B1382" t="s">
        <v>93</v>
      </c>
      <c r="C1382">
        <v>2007</v>
      </c>
      <c r="D1382" t="s">
        <v>67</v>
      </c>
      <c r="E1382">
        <v>7</v>
      </c>
      <c r="F1382" t="s">
        <v>39</v>
      </c>
      <c r="H1382">
        <v>0.5</v>
      </c>
      <c r="K1382">
        <v>84</v>
      </c>
      <c r="L1382">
        <v>13</v>
      </c>
      <c r="M1382">
        <v>0</v>
      </c>
      <c r="N1382" t="s">
        <v>122</v>
      </c>
      <c r="O1382">
        <v>25</v>
      </c>
    </row>
    <row r="1383" spans="1:15" x14ac:dyDescent="0.3">
      <c r="A1383" s="2">
        <v>43572</v>
      </c>
      <c r="B1383" t="s">
        <v>93</v>
      </c>
      <c r="C1383">
        <v>2007</v>
      </c>
      <c r="D1383" t="s">
        <v>67</v>
      </c>
      <c r="E1383">
        <v>7</v>
      </c>
      <c r="F1383" t="s">
        <v>39</v>
      </c>
      <c r="H1383">
        <v>0.5</v>
      </c>
      <c r="K1383">
        <v>84</v>
      </c>
      <c r="L1383">
        <v>13</v>
      </c>
      <c r="M1383">
        <v>0</v>
      </c>
      <c r="N1383" t="s">
        <v>122</v>
      </c>
      <c r="O1383">
        <v>18</v>
      </c>
    </row>
    <row r="1384" spans="1:15" x14ac:dyDescent="0.3">
      <c r="A1384" s="2">
        <v>43572</v>
      </c>
      <c r="B1384" t="s">
        <v>93</v>
      </c>
      <c r="C1384">
        <v>2007</v>
      </c>
      <c r="D1384" t="s">
        <v>67</v>
      </c>
      <c r="E1384">
        <v>7</v>
      </c>
      <c r="F1384" t="s">
        <v>39</v>
      </c>
      <c r="H1384">
        <v>0.5</v>
      </c>
      <c r="K1384">
        <v>84</v>
      </c>
      <c r="L1384">
        <v>13</v>
      </c>
      <c r="M1384">
        <v>0</v>
      </c>
      <c r="N1384" t="s">
        <v>122</v>
      </c>
      <c r="O1384">
        <v>33</v>
      </c>
    </row>
    <row r="1385" spans="1:15" x14ac:dyDescent="0.3">
      <c r="A1385" s="2">
        <v>43572</v>
      </c>
      <c r="B1385" t="s">
        <v>93</v>
      </c>
      <c r="C1385">
        <v>2007</v>
      </c>
      <c r="D1385" t="s">
        <v>67</v>
      </c>
      <c r="E1385">
        <v>7</v>
      </c>
      <c r="F1385" t="s">
        <v>39</v>
      </c>
      <c r="H1385">
        <v>0.5</v>
      </c>
      <c r="K1385">
        <v>84</v>
      </c>
      <c r="L1385">
        <v>13</v>
      </c>
      <c r="M1385">
        <v>0</v>
      </c>
      <c r="N1385" t="s">
        <v>122</v>
      </c>
      <c r="O1385">
        <v>21</v>
      </c>
    </row>
    <row r="1386" spans="1:15" x14ac:dyDescent="0.3">
      <c r="A1386" s="2">
        <v>43572</v>
      </c>
      <c r="B1386" t="s">
        <v>93</v>
      </c>
      <c r="C1386">
        <v>2007</v>
      </c>
      <c r="D1386" t="s">
        <v>67</v>
      </c>
      <c r="E1386">
        <v>7</v>
      </c>
      <c r="F1386" t="s">
        <v>39</v>
      </c>
      <c r="H1386">
        <v>0.5</v>
      </c>
      <c r="K1386">
        <v>84</v>
      </c>
      <c r="L1386">
        <v>13</v>
      </c>
      <c r="M1386">
        <v>0</v>
      </c>
      <c r="N1386" t="s">
        <v>122</v>
      </c>
      <c r="O1386">
        <v>22</v>
      </c>
    </row>
    <row r="1387" spans="1:15" x14ac:dyDescent="0.3">
      <c r="A1387" s="2">
        <v>43572</v>
      </c>
      <c r="B1387" t="s">
        <v>93</v>
      </c>
      <c r="C1387">
        <v>2007</v>
      </c>
      <c r="D1387" t="s">
        <v>67</v>
      </c>
      <c r="E1387">
        <v>7</v>
      </c>
      <c r="F1387" t="s">
        <v>39</v>
      </c>
      <c r="H1387">
        <v>0.5</v>
      </c>
      <c r="K1387">
        <v>84</v>
      </c>
      <c r="L1387">
        <v>13</v>
      </c>
      <c r="M1387">
        <v>0</v>
      </c>
      <c r="N1387" t="s">
        <v>122</v>
      </c>
      <c r="O1387">
        <v>30</v>
      </c>
    </row>
    <row r="1388" spans="1:15" x14ac:dyDescent="0.3">
      <c r="A1388" s="2">
        <v>43572</v>
      </c>
      <c r="B1388" t="s">
        <v>93</v>
      </c>
      <c r="C1388">
        <v>2007</v>
      </c>
      <c r="D1388" t="s">
        <v>67</v>
      </c>
      <c r="E1388">
        <v>7</v>
      </c>
      <c r="F1388" t="s">
        <v>39</v>
      </c>
      <c r="H1388">
        <v>0.5</v>
      </c>
      <c r="K1388">
        <v>84</v>
      </c>
      <c r="L1388">
        <v>13</v>
      </c>
      <c r="M1388">
        <v>0</v>
      </c>
      <c r="N1388" t="s">
        <v>122</v>
      </c>
      <c r="O1388">
        <v>18</v>
      </c>
    </row>
    <row r="1389" spans="1:15" x14ac:dyDescent="0.3">
      <c r="A1389" s="2">
        <v>43572</v>
      </c>
      <c r="B1389" t="s">
        <v>93</v>
      </c>
      <c r="C1389">
        <v>2007</v>
      </c>
      <c r="D1389" t="s">
        <v>67</v>
      </c>
      <c r="E1389">
        <v>7</v>
      </c>
      <c r="F1389" t="s">
        <v>39</v>
      </c>
      <c r="H1389">
        <v>0.5</v>
      </c>
      <c r="K1389">
        <v>84</v>
      </c>
      <c r="L1389">
        <v>13</v>
      </c>
      <c r="M1389">
        <v>0</v>
      </c>
      <c r="N1389" t="s">
        <v>122</v>
      </c>
      <c r="O1389">
        <v>26</v>
      </c>
    </row>
    <row r="1390" spans="1:15" x14ac:dyDescent="0.3">
      <c r="A1390" s="2">
        <v>43572</v>
      </c>
      <c r="B1390" t="s">
        <v>93</v>
      </c>
      <c r="C1390">
        <v>2007</v>
      </c>
      <c r="D1390" t="s">
        <v>67</v>
      </c>
      <c r="E1390">
        <v>7</v>
      </c>
      <c r="F1390" t="s">
        <v>39</v>
      </c>
      <c r="H1390">
        <v>0.5</v>
      </c>
      <c r="K1390">
        <v>84</v>
      </c>
      <c r="L1390">
        <v>13</v>
      </c>
      <c r="M1390">
        <v>0</v>
      </c>
      <c r="N1390" t="s">
        <v>122</v>
      </c>
      <c r="O1390">
        <v>28</v>
      </c>
    </row>
    <row r="1391" spans="1:15" x14ac:dyDescent="0.3">
      <c r="A1391" s="2">
        <v>43572</v>
      </c>
      <c r="B1391" t="s">
        <v>93</v>
      </c>
      <c r="C1391">
        <v>2007</v>
      </c>
      <c r="D1391" t="s">
        <v>67</v>
      </c>
      <c r="E1391">
        <v>7</v>
      </c>
      <c r="F1391" t="s">
        <v>39</v>
      </c>
      <c r="H1391">
        <v>0.5</v>
      </c>
      <c r="K1391">
        <v>84</v>
      </c>
      <c r="L1391">
        <v>13</v>
      </c>
      <c r="M1391">
        <v>0</v>
      </c>
      <c r="N1391" t="s">
        <v>122</v>
      </c>
      <c r="O1391">
        <v>20</v>
      </c>
    </row>
    <row r="1392" spans="1:15" x14ac:dyDescent="0.3">
      <c r="A1392" s="2">
        <v>43572</v>
      </c>
      <c r="B1392" t="s">
        <v>93</v>
      </c>
      <c r="C1392">
        <v>2007</v>
      </c>
      <c r="D1392" t="s">
        <v>67</v>
      </c>
      <c r="E1392">
        <v>7</v>
      </c>
      <c r="F1392" t="s">
        <v>39</v>
      </c>
      <c r="H1392">
        <v>0.5</v>
      </c>
      <c r="K1392">
        <v>84</v>
      </c>
      <c r="L1392">
        <v>13</v>
      </c>
      <c r="M1392">
        <v>0</v>
      </c>
      <c r="N1392" t="s">
        <v>122</v>
      </c>
      <c r="O1392">
        <v>29</v>
      </c>
    </row>
    <row r="1393" spans="1:17" x14ac:dyDescent="0.3">
      <c r="A1393" s="2">
        <v>43572</v>
      </c>
      <c r="B1393" t="s">
        <v>93</v>
      </c>
      <c r="C1393">
        <v>2007</v>
      </c>
      <c r="D1393" t="s">
        <v>67</v>
      </c>
      <c r="E1393">
        <v>7</v>
      </c>
      <c r="F1393" t="s">
        <v>39</v>
      </c>
      <c r="H1393">
        <v>0.5</v>
      </c>
      <c r="K1393">
        <v>84</v>
      </c>
      <c r="L1393">
        <v>13</v>
      </c>
      <c r="M1393">
        <v>0</v>
      </c>
      <c r="N1393" t="s">
        <v>122</v>
      </c>
      <c r="O1393">
        <v>26</v>
      </c>
    </row>
    <row r="1394" spans="1:17" x14ac:dyDescent="0.3">
      <c r="A1394" s="2">
        <v>43572</v>
      </c>
      <c r="B1394" t="s">
        <v>93</v>
      </c>
      <c r="C1394">
        <v>2007</v>
      </c>
      <c r="D1394" t="s">
        <v>67</v>
      </c>
      <c r="E1394">
        <v>7</v>
      </c>
      <c r="F1394" t="s">
        <v>39</v>
      </c>
      <c r="H1394">
        <v>0.5</v>
      </c>
      <c r="K1394">
        <v>84</v>
      </c>
      <c r="L1394">
        <v>13</v>
      </c>
      <c r="M1394">
        <v>0</v>
      </c>
      <c r="N1394" t="s">
        <v>122</v>
      </c>
      <c r="O1394">
        <v>21</v>
      </c>
    </row>
    <row r="1395" spans="1:17" x14ac:dyDescent="0.3">
      <c r="A1395" s="2">
        <v>43572</v>
      </c>
      <c r="B1395" t="s">
        <v>93</v>
      </c>
      <c r="C1395">
        <v>2007</v>
      </c>
      <c r="D1395" t="s">
        <v>67</v>
      </c>
      <c r="E1395">
        <v>7</v>
      </c>
      <c r="F1395" t="s">
        <v>39</v>
      </c>
      <c r="H1395">
        <v>0.5</v>
      </c>
      <c r="K1395">
        <v>84</v>
      </c>
      <c r="L1395">
        <v>13</v>
      </c>
      <c r="M1395">
        <v>0</v>
      </c>
      <c r="N1395" t="s">
        <v>122</v>
      </c>
      <c r="O1395">
        <v>28</v>
      </c>
    </row>
    <row r="1396" spans="1:17" x14ac:dyDescent="0.3">
      <c r="A1396" s="2">
        <v>43572</v>
      </c>
      <c r="B1396" t="s">
        <v>93</v>
      </c>
      <c r="C1396">
        <v>2007</v>
      </c>
      <c r="D1396" t="s">
        <v>67</v>
      </c>
      <c r="E1396">
        <v>7</v>
      </c>
      <c r="F1396" t="s">
        <v>39</v>
      </c>
      <c r="H1396">
        <v>0.5</v>
      </c>
      <c r="K1396">
        <v>84</v>
      </c>
      <c r="L1396">
        <v>13</v>
      </c>
      <c r="M1396">
        <v>0</v>
      </c>
      <c r="N1396" t="s">
        <v>122</v>
      </c>
      <c r="O1396">
        <v>31</v>
      </c>
    </row>
    <row r="1397" spans="1:17" x14ac:dyDescent="0.3">
      <c r="A1397" s="2">
        <v>43572</v>
      </c>
      <c r="B1397" t="s">
        <v>93</v>
      </c>
      <c r="C1397">
        <v>2007</v>
      </c>
      <c r="D1397" t="s">
        <v>67</v>
      </c>
      <c r="E1397">
        <v>7</v>
      </c>
      <c r="F1397" t="s">
        <v>39</v>
      </c>
      <c r="H1397">
        <v>0.5</v>
      </c>
      <c r="K1397">
        <v>84</v>
      </c>
      <c r="L1397">
        <v>13</v>
      </c>
      <c r="M1397">
        <v>0</v>
      </c>
      <c r="N1397" t="s">
        <v>122</v>
      </c>
      <c r="O1397">
        <v>23</v>
      </c>
    </row>
    <row r="1398" spans="1:17" x14ac:dyDescent="0.3">
      <c r="A1398" s="2">
        <v>43572</v>
      </c>
      <c r="B1398" t="s">
        <v>93</v>
      </c>
      <c r="C1398">
        <v>2007</v>
      </c>
      <c r="D1398" t="s">
        <v>67</v>
      </c>
      <c r="E1398">
        <v>7</v>
      </c>
      <c r="F1398" t="s">
        <v>39</v>
      </c>
      <c r="H1398">
        <v>0.5</v>
      </c>
      <c r="K1398">
        <v>84</v>
      </c>
      <c r="L1398">
        <v>13</v>
      </c>
      <c r="M1398">
        <v>0</v>
      </c>
      <c r="N1398" t="s">
        <v>122</v>
      </c>
      <c r="O1398">
        <v>33</v>
      </c>
    </row>
    <row r="1399" spans="1:17" x14ac:dyDescent="0.3">
      <c r="A1399" s="2">
        <v>43572</v>
      </c>
      <c r="B1399" t="s">
        <v>93</v>
      </c>
      <c r="C1399">
        <v>2007</v>
      </c>
      <c r="D1399" t="s">
        <v>67</v>
      </c>
      <c r="E1399">
        <v>7</v>
      </c>
      <c r="F1399" t="s">
        <v>39</v>
      </c>
      <c r="H1399">
        <v>0.5</v>
      </c>
      <c r="K1399">
        <v>84</v>
      </c>
      <c r="L1399">
        <v>13</v>
      </c>
      <c r="M1399">
        <v>0</v>
      </c>
      <c r="N1399" t="s">
        <v>122</v>
      </c>
      <c r="O1399">
        <v>20</v>
      </c>
    </row>
    <row r="1400" spans="1:17" x14ac:dyDescent="0.3">
      <c r="A1400" s="2">
        <v>43572</v>
      </c>
      <c r="B1400" t="s">
        <v>93</v>
      </c>
      <c r="C1400">
        <v>2007</v>
      </c>
      <c r="D1400" t="s">
        <v>67</v>
      </c>
      <c r="E1400">
        <v>7</v>
      </c>
      <c r="F1400" t="s">
        <v>39</v>
      </c>
      <c r="H1400">
        <v>0.5</v>
      </c>
      <c r="K1400">
        <v>84</v>
      </c>
      <c r="L1400">
        <v>13</v>
      </c>
      <c r="M1400">
        <v>0</v>
      </c>
      <c r="N1400" t="s">
        <v>122</v>
      </c>
      <c r="O1400">
        <v>25</v>
      </c>
    </row>
    <row r="1401" spans="1:17" x14ac:dyDescent="0.3">
      <c r="A1401" s="2">
        <v>43572</v>
      </c>
      <c r="B1401" t="s">
        <v>93</v>
      </c>
      <c r="C1401">
        <v>2007</v>
      </c>
      <c r="D1401" t="s">
        <v>67</v>
      </c>
      <c r="E1401">
        <v>8</v>
      </c>
      <c r="F1401" t="s">
        <v>39</v>
      </c>
      <c r="H1401">
        <v>0.5</v>
      </c>
      <c r="K1401">
        <v>32</v>
      </c>
      <c r="L1401">
        <v>61</v>
      </c>
      <c r="M1401">
        <v>0</v>
      </c>
      <c r="N1401" t="s">
        <v>123</v>
      </c>
      <c r="O1401">
        <v>23</v>
      </c>
      <c r="P1401">
        <v>5222</v>
      </c>
      <c r="Q1401">
        <v>2</v>
      </c>
    </row>
    <row r="1402" spans="1:17" x14ac:dyDescent="0.3">
      <c r="A1402" s="2">
        <v>43572</v>
      </c>
      <c r="B1402" t="s">
        <v>93</v>
      </c>
      <c r="C1402">
        <v>2007</v>
      </c>
      <c r="D1402" t="s">
        <v>67</v>
      </c>
      <c r="E1402">
        <v>8</v>
      </c>
      <c r="F1402" t="s">
        <v>39</v>
      </c>
      <c r="H1402">
        <v>0.5</v>
      </c>
      <c r="K1402">
        <v>32</v>
      </c>
      <c r="L1402">
        <v>61</v>
      </c>
      <c r="M1402">
        <v>0</v>
      </c>
      <c r="N1402" t="s">
        <v>123</v>
      </c>
      <c r="O1402">
        <v>23</v>
      </c>
    </row>
    <row r="1403" spans="1:17" x14ac:dyDescent="0.3">
      <c r="A1403" s="2">
        <v>43572</v>
      </c>
      <c r="B1403" t="s">
        <v>93</v>
      </c>
      <c r="C1403">
        <v>2007</v>
      </c>
      <c r="D1403" t="s">
        <v>67</v>
      </c>
      <c r="E1403">
        <v>8</v>
      </c>
      <c r="F1403" t="s">
        <v>39</v>
      </c>
      <c r="H1403">
        <v>0.5</v>
      </c>
      <c r="K1403">
        <v>32</v>
      </c>
      <c r="L1403">
        <v>61</v>
      </c>
      <c r="M1403">
        <v>0</v>
      </c>
      <c r="N1403" t="s">
        <v>123</v>
      </c>
      <c r="O1403">
        <v>14</v>
      </c>
    </row>
    <row r="1404" spans="1:17" x14ac:dyDescent="0.3">
      <c r="A1404" s="2">
        <v>43572</v>
      </c>
      <c r="B1404" t="s">
        <v>93</v>
      </c>
      <c r="C1404">
        <v>2007</v>
      </c>
      <c r="D1404" t="s">
        <v>67</v>
      </c>
      <c r="E1404">
        <v>8</v>
      </c>
      <c r="F1404" t="s">
        <v>39</v>
      </c>
      <c r="H1404">
        <v>0.5</v>
      </c>
      <c r="K1404">
        <v>32</v>
      </c>
      <c r="L1404">
        <v>61</v>
      </c>
      <c r="M1404">
        <v>0</v>
      </c>
      <c r="N1404" t="s">
        <v>123</v>
      </c>
      <c r="O1404">
        <v>29</v>
      </c>
    </row>
    <row r="1405" spans="1:17" x14ac:dyDescent="0.3">
      <c r="A1405" s="2">
        <v>43572</v>
      </c>
      <c r="B1405" t="s">
        <v>93</v>
      </c>
      <c r="C1405">
        <v>2007</v>
      </c>
      <c r="D1405" t="s">
        <v>67</v>
      </c>
      <c r="E1405">
        <v>8</v>
      </c>
      <c r="F1405" t="s">
        <v>39</v>
      </c>
      <c r="H1405">
        <v>0.5</v>
      </c>
      <c r="K1405">
        <v>32</v>
      </c>
      <c r="L1405">
        <v>61</v>
      </c>
      <c r="M1405">
        <v>0</v>
      </c>
      <c r="N1405" t="s">
        <v>123</v>
      </c>
      <c r="O1405">
        <v>24</v>
      </c>
    </row>
    <row r="1406" spans="1:17" x14ac:dyDescent="0.3">
      <c r="A1406" s="2">
        <v>43572</v>
      </c>
      <c r="B1406" t="s">
        <v>93</v>
      </c>
      <c r="C1406">
        <v>2007</v>
      </c>
      <c r="D1406" t="s">
        <v>67</v>
      </c>
      <c r="E1406">
        <v>8</v>
      </c>
      <c r="F1406" t="s">
        <v>39</v>
      </c>
      <c r="H1406">
        <v>0.5</v>
      </c>
      <c r="K1406">
        <v>32</v>
      </c>
      <c r="L1406">
        <v>61</v>
      </c>
      <c r="M1406">
        <v>0</v>
      </c>
      <c r="N1406" t="s">
        <v>123</v>
      </c>
      <c r="O1406">
        <v>19</v>
      </c>
    </row>
    <row r="1407" spans="1:17" x14ac:dyDescent="0.3">
      <c r="A1407" s="2">
        <v>43572</v>
      </c>
      <c r="B1407" t="s">
        <v>93</v>
      </c>
      <c r="C1407">
        <v>2007</v>
      </c>
      <c r="D1407" t="s">
        <v>67</v>
      </c>
      <c r="E1407">
        <v>8</v>
      </c>
      <c r="F1407" t="s">
        <v>39</v>
      </c>
      <c r="H1407">
        <v>0.5</v>
      </c>
      <c r="K1407">
        <v>32</v>
      </c>
      <c r="L1407">
        <v>61</v>
      </c>
      <c r="M1407">
        <v>0</v>
      </c>
      <c r="N1407" t="s">
        <v>123</v>
      </c>
      <c r="O1407">
        <v>24</v>
      </c>
    </row>
    <row r="1408" spans="1:17" x14ac:dyDescent="0.3">
      <c r="A1408" s="2">
        <v>43572</v>
      </c>
      <c r="B1408" t="s">
        <v>93</v>
      </c>
      <c r="C1408">
        <v>2007</v>
      </c>
      <c r="D1408" t="s">
        <v>67</v>
      </c>
      <c r="E1408">
        <v>8</v>
      </c>
      <c r="F1408" t="s">
        <v>39</v>
      </c>
      <c r="H1408">
        <v>0.5</v>
      </c>
      <c r="K1408">
        <v>32</v>
      </c>
      <c r="L1408">
        <v>61</v>
      </c>
      <c r="M1408">
        <v>0</v>
      </c>
      <c r="N1408" t="s">
        <v>123</v>
      </c>
      <c r="O1408">
        <v>22</v>
      </c>
    </row>
    <row r="1409" spans="1:15" x14ac:dyDescent="0.3">
      <c r="A1409" s="2">
        <v>43572</v>
      </c>
      <c r="B1409" t="s">
        <v>93</v>
      </c>
      <c r="C1409">
        <v>2007</v>
      </c>
      <c r="D1409" t="s">
        <v>67</v>
      </c>
      <c r="E1409">
        <v>8</v>
      </c>
      <c r="F1409" t="s">
        <v>39</v>
      </c>
      <c r="H1409">
        <v>0.5</v>
      </c>
      <c r="K1409">
        <v>32</v>
      </c>
      <c r="L1409">
        <v>61</v>
      </c>
      <c r="M1409">
        <v>0</v>
      </c>
      <c r="N1409" t="s">
        <v>123</v>
      </c>
      <c r="O1409">
        <v>24</v>
      </c>
    </row>
    <row r="1410" spans="1:15" x14ac:dyDescent="0.3">
      <c r="A1410" s="2">
        <v>43572</v>
      </c>
      <c r="B1410" t="s">
        <v>93</v>
      </c>
      <c r="C1410">
        <v>2007</v>
      </c>
      <c r="D1410" t="s">
        <v>67</v>
      </c>
      <c r="E1410">
        <v>8</v>
      </c>
      <c r="F1410" t="s">
        <v>39</v>
      </c>
      <c r="H1410">
        <v>0.5</v>
      </c>
      <c r="K1410">
        <v>32</v>
      </c>
      <c r="L1410">
        <v>61</v>
      </c>
      <c r="M1410">
        <v>0</v>
      </c>
      <c r="N1410" t="s">
        <v>123</v>
      </c>
      <c r="O1410">
        <v>22</v>
      </c>
    </row>
    <row r="1411" spans="1:15" x14ac:dyDescent="0.3">
      <c r="A1411" s="2">
        <v>43572</v>
      </c>
      <c r="B1411" t="s">
        <v>93</v>
      </c>
      <c r="C1411">
        <v>2007</v>
      </c>
      <c r="D1411" t="s">
        <v>67</v>
      </c>
      <c r="E1411">
        <v>8</v>
      </c>
      <c r="F1411" t="s">
        <v>39</v>
      </c>
      <c r="H1411">
        <v>0.5</v>
      </c>
      <c r="K1411">
        <v>32</v>
      </c>
      <c r="L1411">
        <v>61</v>
      </c>
      <c r="M1411">
        <v>0</v>
      </c>
      <c r="N1411" t="s">
        <v>123</v>
      </c>
      <c r="O1411">
        <v>21</v>
      </c>
    </row>
    <row r="1412" spans="1:15" x14ac:dyDescent="0.3">
      <c r="A1412" s="2">
        <v>43572</v>
      </c>
      <c r="B1412" t="s">
        <v>93</v>
      </c>
      <c r="C1412">
        <v>2007</v>
      </c>
      <c r="D1412" t="s">
        <v>67</v>
      </c>
      <c r="E1412">
        <v>8</v>
      </c>
      <c r="F1412" t="s">
        <v>39</v>
      </c>
      <c r="H1412">
        <v>0.5</v>
      </c>
      <c r="K1412">
        <v>32</v>
      </c>
      <c r="L1412">
        <v>61</v>
      </c>
      <c r="M1412">
        <v>0</v>
      </c>
      <c r="N1412" t="s">
        <v>123</v>
      </c>
      <c r="O1412">
        <v>20</v>
      </c>
    </row>
    <row r="1413" spans="1:15" x14ac:dyDescent="0.3">
      <c r="A1413" s="2">
        <v>43572</v>
      </c>
      <c r="B1413" t="s">
        <v>93</v>
      </c>
      <c r="C1413">
        <v>2007</v>
      </c>
      <c r="D1413" t="s">
        <v>67</v>
      </c>
      <c r="E1413">
        <v>8</v>
      </c>
      <c r="F1413" t="s">
        <v>39</v>
      </c>
      <c r="H1413">
        <v>0.5</v>
      </c>
      <c r="K1413">
        <v>32</v>
      </c>
      <c r="L1413">
        <v>61</v>
      </c>
      <c r="M1413">
        <v>0</v>
      </c>
      <c r="N1413" t="s">
        <v>123</v>
      </c>
      <c r="O1413">
        <v>21</v>
      </c>
    </row>
    <row r="1414" spans="1:15" x14ac:dyDescent="0.3">
      <c r="A1414" s="2">
        <v>43572</v>
      </c>
      <c r="B1414" t="s">
        <v>93</v>
      </c>
      <c r="C1414">
        <v>2007</v>
      </c>
      <c r="D1414" t="s">
        <v>67</v>
      </c>
      <c r="E1414">
        <v>8</v>
      </c>
      <c r="F1414" t="s">
        <v>39</v>
      </c>
      <c r="H1414">
        <v>0.5</v>
      </c>
      <c r="K1414">
        <v>32</v>
      </c>
      <c r="L1414">
        <v>61</v>
      </c>
      <c r="M1414">
        <v>0</v>
      </c>
      <c r="N1414" t="s">
        <v>123</v>
      </c>
      <c r="O1414">
        <v>19</v>
      </c>
    </row>
    <row r="1415" spans="1:15" x14ac:dyDescent="0.3">
      <c r="A1415" s="2">
        <v>43572</v>
      </c>
      <c r="B1415" t="s">
        <v>93</v>
      </c>
      <c r="C1415">
        <v>2007</v>
      </c>
      <c r="D1415" t="s">
        <v>67</v>
      </c>
      <c r="E1415">
        <v>8</v>
      </c>
      <c r="F1415" t="s">
        <v>39</v>
      </c>
      <c r="H1415">
        <v>0.5</v>
      </c>
      <c r="K1415">
        <v>32</v>
      </c>
      <c r="L1415">
        <v>61</v>
      </c>
      <c r="M1415">
        <v>0</v>
      </c>
      <c r="N1415" t="s">
        <v>123</v>
      </c>
      <c r="O1415">
        <v>24</v>
      </c>
    </row>
    <row r="1416" spans="1:15" x14ac:dyDescent="0.3">
      <c r="A1416" s="2">
        <v>43572</v>
      </c>
      <c r="B1416" t="s">
        <v>93</v>
      </c>
      <c r="C1416">
        <v>2007</v>
      </c>
      <c r="D1416" t="s">
        <v>67</v>
      </c>
      <c r="E1416">
        <v>8</v>
      </c>
      <c r="F1416" t="s">
        <v>39</v>
      </c>
      <c r="H1416">
        <v>0.5</v>
      </c>
      <c r="K1416">
        <v>32</v>
      </c>
      <c r="L1416">
        <v>61</v>
      </c>
      <c r="M1416">
        <v>0</v>
      </c>
      <c r="N1416" t="s">
        <v>123</v>
      </c>
      <c r="O1416">
        <v>29</v>
      </c>
    </row>
    <row r="1417" spans="1:15" x14ac:dyDescent="0.3">
      <c r="A1417" s="2">
        <v>43572</v>
      </c>
      <c r="B1417" t="s">
        <v>93</v>
      </c>
      <c r="C1417">
        <v>2007</v>
      </c>
      <c r="D1417" t="s">
        <v>67</v>
      </c>
      <c r="E1417">
        <v>8</v>
      </c>
      <c r="F1417" t="s">
        <v>39</v>
      </c>
      <c r="H1417">
        <v>0.5</v>
      </c>
      <c r="K1417">
        <v>32</v>
      </c>
      <c r="L1417">
        <v>61</v>
      </c>
      <c r="M1417">
        <v>0</v>
      </c>
      <c r="N1417" t="s">
        <v>123</v>
      </c>
      <c r="O1417">
        <v>15</v>
      </c>
    </row>
    <row r="1418" spans="1:15" x14ac:dyDescent="0.3">
      <c r="A1418" s="2">
        <v>43572</v>
      </c>
      <c r="B1418" t="s">
        <v>93</v>
      </c>
      <c r="C1418">
        <v>2007</v>
      </c>
      <c r="D1418" t="s">
        <v>67</v>
      </c>
      <c r="E1418">
        <v>8</v>
      </c>
      <c r="F1418" t="s">
        <v>39</v>
      </c>
      <c r="H1418">
        <v>0.5</v>
      </c>
      <c r="K1418">
        <v>32</v>
      </c>
      <c r="L1418">
        <v>61</v>
      </c>
      <c r="M1418">
        <v>0</v>
      </c>
      <c r="N1418" t="s">
        <v>123</v>
      </c>
      <c r="O1418">
        <v>15</v>
      </c>
    </row>
    <row r="1419" spans="1:15" x14ac:dyDescent="0.3">
      <c r="A1419" s="2">
        <v>43572</v>
      </c>
      <c r="B1419" t="s">
        <v>93</v>
      </c>
      <c r="C1419">
        <v>2007</v>
      </c>
      <c r="D1419" t="s">
        <v>67</v>
      </c>
      <c r="E1419">
        <v>8</v>
      </c>
      <c r="F1419" t="s">
        <v>39</v>
      </c>
      <c r="H1419">
        <v>0.5</v>
      </c>
      <c r="K1419">
        <v>32</v>
      </c>
      <c r="L1419">
        <v>61</v>
      </c>
      <c r="M1419">
        <v>0</v>
      </c>
      <c r="N1419" t="s">
        <v>123</v>
      </c>
      <c r="O1419">
        <v>20</v>
      </c>
    </row>
    <row r="1420" spans="1:15" x14ac:dyDescent="0.3">
      <c r="A1420" s="2">
        <v>43572</v>
      </c>
      <c r="B1420" t="s">
        <v>93</v>
      </c>
      <c r="C1420">
        <v>2007</v>
      </c>
      <c r="D1420" t="s">
        <v>67</v>
      </c>
      <c r="E1420">
        <v>8</v>
      </c>
      <c r="F1420" t="s">
        <v>39</v>
      </c>
      <c r="H1420">
        <v>0.5</v>
      </c>
      <c r="K1420">
        <v>32</v>
      </c>
      <c r="L1420">
        <v>61</v>
      </c>
      <c r="M1420">
        <v>0</v>
      </c>
      <c r="N1420" t="s">
        <v>123</v>
      </c>
      <c r="O1420">
        <v>15</v>
      </c>
    </row>
    <row r="1421" spans="1:15" x14ac:dyDescent="0.3">
      <c r="A1421" s="2">
        <v>43572</v>
      </c>
      <c r="B1421" t="s">
        <v>93</v>
      </c>
      <c r="C1421">
        <v>2007</v>
      </c>
      <c r="D1421" t="s">
        <v>67</v>
      </c>
      <c r="E1421">
        <v>8</v>
      </c>
      <c r="F1421" t="s">
        <v>39</v>
      </c>
      <c r="H1421">
        <v>0.5</v>
      </c>
      <c r="K1421">
        <v>32</v>
      </c>
      <c r="L1421">
        <v>61</v>
      </c>
      <c r="M1421">
        <v>0</v>
      </c>
      <c r="N1421" t="s">
        <v>123</v>
      </c>
      <c r="O1421">
        <v>14</v>
      </c>
    </row>
    <row r="1422" spans="1:15" x14ac:dyDescent="0.3">
      <c r="A1422" s="2">
        <v>43572</v>
      </c>
      <c r="B1422" t="s">
        <v>93</v>
      </c>
      <c r="C1422">
        <v>2007</v>
      </c>
      <c r="D1422" t="s">
        <v>67</v>
      </c>
      <c r="E1422">
        <v>8</v>
      </c>
      <c r="F1422" t="s">
        <v>39</v>
      </c>
      <c r="H1422">
        <v>0.5</v>
      </c>
      <c r="K1422">
        <v>32</v>
      </c>
      <c r="L1422">
        <v>61</v>
      </c>
      <c r="M1422">
        <v>0</v>
      </c>
      <c r="N1422" t="s">
        <v>123</v>
      </c>
      <c r="O1422">
        <v>15</v>
      </c>
    </row>
    <row r="1423" spans="1:15" x14ac:dyDescent="0.3">
      <c r="A1423" s="2">
        <v>43572</v>
      </c>
      <c r="B1423" t="s">
        <v>93</v>
      </c>
      <c r="C1423">
        <v>2007</v>
      </c>
      <c r="D1423" t="s">
        <v>67</v>
      </c>
      <c r="E1423">
        <v>8</v>
      </c>
      <c r="F1423" t="s">
        <v>39</v>
      </c>
      <c r="H1423">
        <v>0.5</v>
      </c>
      <c r="K1423">
        <v>32</v>
      </c>
      <c r="L1423">
        <v>61</v>
      </c>
      <c r="M1423">
        <v>0</v>
      </c>
      <c r="N1423" t="s">
        <v>123</v>
      </c>
      <c r="O1423">
        <v>20</v>
      </c>
    </row>
    <row r="1424" spans="1:15" x14ac:dyDescent="0.3">
      <c r="A1424" s="2">
        <v>43572</v>
      </c>
      <c r="B1424" t="s">
        <v>93</v>
      </c>
      <c r="C1424">
        <v>2007</v>
      </c>
      <c r="D1424" t="s">
        <v>67</v>
      </c>
      <c r="E1424">
        <v>8</v>
      </c>
      <c r="F1424" t="s">
        <v>39</v>
      </c>
      <c r="H1424">
        <v>0.5</v>
      </c>
      <c r="K1424">
        <v>32</v>
      </c>
      <c r="L1424">
        <v>61</v>
      </c>
      <c r="M1424">
        <v>0</v>
      </c>
      <c r="N1424" t="s">
        <v>123</v>
      </c>
      <c r="O1424">
        <v>9</v>
      </c>
    </row>
    <row r="1425" spans="1:17" x14ac:dyDescent="0.3">
      <c r="A1425" s="2">
        <v>43572</v>
      </c>
      <c r="B1425" t="s">
        <v>93</v>
      </c>
      <c r="C1425">
        <v>2007</v>
      </c>
      <c r="D1425" t="s">
        <v>67</v>
      </c>
      <c r="E1425">
        <v>8</v>
      </c>
      <c r="F1425" t="s">
        <v>39</v>
      </c>
      <c r="H1425">
        <v>0.5</v>
      </c>
      <c r="K1425">
        <v>32</v>
      </c>
      <c r="L1425">
        <v>61</v>
      </c>
      <c r="M1425">
        <v>0</v>
      </c>
      <c r="N1425" t="s">
        <v>123</v>
      </c>
      <c r="O1425">
        <v>29</v>
      </c>
    </row>
    <row r="1426" spans="1:17" x14ac:dyDescent="0.3">
      <c r="A1426" s="2">
        <v>43572</v>
      </c>
      <c r="B1426" t="s">
        <v>93</v>
      </c>
      <c r="C1426">
        <v>2007</v>
      </c>
      <c r="D1426" t="s">
        <v>67</v>
      </c>
      <c r="E1426">
        <v>9</v>
      </c>
      <c r="F1426" t="s">
        <v>39</v>
      </c>
      <c r="H1426">
        <v>0.5</v>
      </c>
      <c r="K1426">
        <v>93</v>
      </c>
      <c r="L1426">
        <v>11</v>
      </c>
      <c r="M1426">
        <v>0</v>
      </c>
      <c r="N1426" t="s">
        <v>124</v>
      </c>
      <c r="O1426">
        <v>33</v>
      </c>
      <c r="P1426">
        <v>5194</v>
      </c>
      <c r="Q1426">
        <v>2</v>
      </c>
    </row>
    <row r="1427" spans="1:17" x14ac:dyDescent="0.3">
      <c r="A1427" s="2">
        <v>43572</v>
      </c>
      <c r="B1427" t="s">
        <v>93</v>
      </c>
      <c r="C1427">
        <v>2007</v>
      </c>
      <c r="D1427" t="s">
        <v>67</v>
      </c>
      <c r="E1427">
        <v>9</v>
      </c>
      <c r="F1427" t="s">
        <v>39</v>
      </c>
      <c r="H1427">
        <v>0.5</v>
      </c>
      <c r="K1427">
        <v>93</v>
      </c>
      <c r="L1427">
        <v>11</v>
      </c>
      <c r="M1427">
        <v>0</v>
      </c>
      <c r="N1427" t="s">
        <v>124</v>
      </c>
      <c r="O1427">
        <v>30</v>
      </c>
    </row>
    <row r="1428" spans="1:17" x14ac:dyDescent="0.3">
      <c r="A1428" s="2">
        <v>43572</v>
      </c>
      <c r="B1428" t="s">
        <v>93</v>
      </c>
      <c r="C1428">
        <v>2007</v>
      </c>
      <c r="D1428" t="s">
        <v>67</v>
      </c>
      <c r="E1428">
        <v>9</v>
      </c>
      <c r="F1428" t="s">
        <v>39</v>
      </c>
      <c r="H1428">
        <v>0.5</v>
      </c>
      <c r="K1428">
        <v>93</v>
      </c>
      <c r="L1428">
        <v>11</v>
      </c>
      <c r="M1428">
        <v>0</v>
      </c>
      <c r="N1428" t="s">
        <v>124</v>
      </c>
      <c r="O1428">
        <v>23</v>
      </c>
    </row>
    <row r="1429" spans="1:17" x14ac:dyDescent="0.3">
      <c r="A1429" s="2">
        <v>43572</v>
      </c>
      <c r="B1429" t="s">
        <v>93</v>
      </c>
      <c r="C1429">
        <v>2007</v>
      </c>
      <c r="D1429" t="s">
        <v>67</v>
      </c>
      <c r="E1429">
        <v>9</v>
      </c>
      <c r="F1429" t="s">
        <v>39</v>
      </c>
      <c r="H1429">
        <v>0.5</v>
      </c>
      <c r="K1429">
        <v>93</v>
      </c>
      <c r="L1429">
        <v>11</v>
      </c>
      <c r="M1429">
        <v>0</v>
      </c>
      <c r="N1429" t="s">
        <v>124</v>
      </c>
      <c r="O1429">
        <v>25</v>
      </c>
    </row>
    <row r="1430" spans="1:17" x14ac:dyDescent="0.3">
      <c r="A1430" s="2">
        <v>43572</v>
      </c>
      <c r="B1430" t="s">
        <v>93</v>
      </c>
      <c r="C1430">
        <v>2007</v>
      </c>
      <c r="D1430" t="s">
        <v>67</v>
      </c>
      <c r="E1430">
        <v>9</v>
      </c>
      <c r="F1430" t="s">
        <v>39</v>
      </c>
      <c r="H1430">
        <v>0.5</v>
      </c>
      <c r="K1430">
        <v>93</v>
      </c>
      <c r="L1430">
        <v>11</v>
      </c>
      <c r="M1430">
        <v>0</v>
      </c>
      <c r="N1430" t="s">
        <v>124</v>
      </c>
      <c r="O1430">
        <v>20</v>
      </c>
    </row>
    <row r="1431" spans="1:17" x14ac:dyDescent="0.3">
      <c r="A1431" s="2">
        <v>43572</v>
      </c>
      <c r="B1431" t="s">
        <v>93</v>
      </c>
      <c r="C1431">
        <v>2007</v>
      </c>
      <c r="D1431" t="s">
        <v>67</v>
      </c>
      <c r="E1431">
        <v>9</v>
      </c>
      <c r="F1431" t="s">
        <v>39</v>
      </c>
      <c r="H1431">
        <v>0.5</v>
      </c>
      <c r="K1431">
        <v>93</v>
      </c>
      <c r="L1431">
        <v>11</v>
      </c>
      <c r="M1431">
        <v>0</v>
      </c>
      <c r="N1431" t="s">
        <v>124</v>
      </c>
      <c r="O1431">
        <v>18</v>
      </c>
    </row>
    <row r="1432" spans="1:17" x14ac:dyDescent="0.3">
      <c r="A1432" s="2">
        <v>43572</v>
      </c>
      <c r="B1432" t="s">
        <v>93</v>
      </c>
      <c r="C1432">
        <v>2007</v>
      </c>
      <c r="D1432" t="s">
        <v>67</v>
      </c>
      <c r="E1432">
        <v>9</v>
      </c>
      <c r="F1432" t="s">
        <v>39</v>
      </c>
      <c r="H1432">
        <v>0.5</v>
      </c>
      <c r="K1432">
        <v>93</v>
      </c>
      <c r="L1432">
        <v>11</v>
      </c>
      <c r="M1432">
        <v>0</v>
      </c>
      <c r="N1432" t="s">
        <v>124</v>
      </c>
      <c r="O1432">
        <v>25</v>
      </c>
    </row>
    <row r="1433" spans="1:17" x14ac:dyDescent="0.3">
      <c r="A1433" s="2">
        <v>43572</v>
      </c>
      <c r="B1433" t="s">
        <v>93</v>
      </c>
      <c r="C1433">
        <v>2007</v>
      </c>
      <c r="D1433" t="s">
        <v>67</v>
      </c>
      <c r="E1433">
        <v>9</v>
      </c>
      <c r="F1433" t="s">
        <v>39</v>
      </c>
      <c r="H1433">
        <v>0.5</v>
      </c>
      <c r="K1433">
        <v>93</v>
      </c>
      <c r="L1433">
        <v>11</v>
      </c>
      <c r="M1433">
        <v>0</v>
      </c>
      <c r="N1433" t="s">
        <v>124</v>
      </c>
      <c r="O1433">
        <v>13</v>
      </c>
    </row>
    <row r="1434" spans="1:17" x14ac:dyDescent="0.3">
      <c r="A1434" s="2">
        <v>43572</v>
      </c>
      <c r="B1434" t="s">
        <v>93</v>
      </c>
      <c r="C1434">
        <v>2007</v>
      </c>
      <c r="D1434" t="s">
        <v>67</v>
      </c>
      <c r="E1434">
        <v>9</v>
      </c>
      <c r="F1434" t="s">
        <v>39</v>
      </c>
      <c r="H1434">
        <v>0.5</v>
      </c>
      <c r="K1434">
        <v>93</v>
      </c>
      <c r="L1434">
        <v>11</v>
      </c>
      <c r="M1434">
        <v>0</v>
      </c>
      <c r="N1434" t="s">
        <v>124</v>
      </c>
      <c r="O1434">
        <v>20</v>
      </c>
    </row>
    <row r="1435" spans="1:17" x14ac:dyDescent="0.3">
      <c r="A1435" s="2">
        <v>43572</v>
      </c>
      <c r="B1435" t="s">
        <v>93</v>
      </c>
      <c r="C1435">
        <v>2007</v>
      </c>
      <c r="D1435" t="s">
        <v>67</v>
      </c>
      <c r="E1435">
        <v>9</v>
      </c>
      <c r="F1435" t="s">
        <v>39</v>
      </c>
      <c r="H1435">
        <v>0.5</v>
      </c>
      <c r="K1435">
        <v>93</v>
      </c>
      <c r="L1435">
        <v>11</v>
      </c>
      <c r="M1435">
        <v>0</v>
      </c>
      <c r="N1435" t="s">
        <v>124</v>
      </c>
      <c r="O1435">
        <v>33</v>
      </c>
    </row>
    <row r="1436" spans="1:17" x14ac:dyDescent="0.3">
      <c r="A1436" s="2">
        <v>43572</v>
      </c>
      <c r="B1436" t="s">
        <v>93</v>
      </c>
      <c r="C1436">
        <v>2007</v>
      </c>
      <c r="D1436" t="s">
        <v>67</v>
      </c>
      <c r="E1436">
        <v>9</v>
      </c>
      <c r="F1436" t="s">
        <v>39</v>
      </c>
      <c r="H1436">
        <v>0.5</v>
      </c>
      <c r="K1436">
        <v>93</v>
      </c>
      <c r="L1436">
        <v>11</v>
      </c>
      <c r="M1436">
        <v>0</v>
      </c>
      <c r="N1436" t="s">
        <v>124</v>
      </c>
      <c r="O1436">
        <v>35</v>
      </c>
    </row>
    <row r="1437" spans="1:17" x14ac:dyDescent="0.3">
      <c r="A1437" s="2">
        <v>43572</v>
      </c>
      <c r="B1437" t="s">
        <v>93</v>
      </c>
      <c r="C1437">
        <v>2007</v>
      </c>
      <c r="D1437" t="s">
        <v>67</v>
      </c>
      <c r="E1437">
        <v>9</v>
      </c>
      <c r="F1437" t="s">
        <v>39</v>
      </c>
      <c r="H1437">
        <v>0.5</v>
      </c>
      <c r="K1437">
        <v>93</v>
      </c>
      <c r="L1437">
        <v>11</v>
      </c>
      <c r="M1437">
        <v>0</v>
      </c>
      <c r="N1437" t="s">
        <v>124</v>
      </c>
      <c r="O1437">
        <v>27</v>
      </c>
    </row>
    <row r="1438" spans="1:17" x14ac:dyDescent="0.3">
      <c r="A1438" s="2">
        <v>43572</v>
      </c>
      <c r="B1438" t="s">
        <v>93</v>
      </c>
      <c r="C1438">
        <v>2007</v>
      </c>
      <c r="D1438" t="s">
        <v>67</v>
      </c>
      <c r="E1438">
        <v>9</v>
      </c>
      <c r="F1438" t="s">
        <v>39</v>
      </c>
      <c r="H1438">
        <v>0.5</v>
      </c>
      <c r="K1438">
        <v>93</v>
      </c>
      <c r="L1438">
        <v>11</v>
      </c>
      <c r="M1438">
        <v>0</v>
      </c>
      <c r="N1438" t="s">
        <v>124</v>
      </c>
      <c r="O1438">
        <v>14</v>
      </c>
    </row>
    <row r="1439" spans="1:17" x14ac:dyDescent="0.3">
      <c r="A1439" s="2">
        <v>43572</v>
      </c>
      <c r="B1439" t="s">
        <v>93</v>
      </c>
      <c r="C1439">
        <v>2007</v>
      </c>
      <c r="D1439" t="s">
        <v>67</v>
      </c>
      <c r="E1439">
        <v>9</v>
      </c>
      <c r="F1439" t="s">
        <v>39</v>
      </c>
      <c r="H1439">
        <v>0.5</v>
      </c>
      <c r="K1439">
        <v>93</v>
      </c>
      <c r="L1439">
        <v>11</v>
      </c>
      <c r="M1439">
        <v>0</v>
      </c>
      <c r="N1439" t="s">
        <v>124</v>
      </c>
      <c r="O1439">
        <v>15</v>
      </c>
    </row>
    <row r="1440" spans="1:17" x14ac:dyDescent="0.3">
      <c r="A1440" s="2">
        <v>43572</v>
      </c>
      <c r="B1440" t="s">
        <v>93</v>
      </c>
      <c r="C1440">
        <v>2007</v>
      </c>
      <c r="D1440" t="s">
        <v>67</v>
      </c>
      <c r="E1440">
        <v>9</v>
      </c>
      <c r="F1440" t="s">
        <v>39</v>
      </c>
      <c r="H1440">
        <v>0.5</v>
      </c>
      <c r="K1440">
        <v>93</v>
      </c>
      <c r="L1440">
        <v>11</v>
      </c>
      <c r="M1440">
        <v>0</v>
      </c>
      <c r="N1440" t="s">
        <v>124</v>
      </c>
      <c r="O1440">
        <v>35</v>
      </c>
    </row>
    <row r="1441" spans="1:17" x14ac:dyDescent="0.3">
      <c r="A1441" s="2">
        <v>43572</v>
      </c>
      <c r="B1441" t="s">
        <v>93</v>
      </c>
      <c r="C1441">
        <v>2007</v>
      </c>
      <c r="D1441" t="s">
        <v>67</v>
      </c>
      <c r="E1441">
        <v>9</v>
      </c>
      <c r="F1441" t="s">
        <v>39</v>
      </c>
      <c r="H1441">
        <v>0.5</v>
      </c>
      <c r="K1441">
        <v>93</v>
      </c>
      <c r="L1441">
        <v>11</v>
      </c>
      <c r="M1441">
        <v>0</v>
      </c>
      <c r="N1441" t="s">
        <v>124</v>
      </c>
      <c r="O1441">
        <v>29</v>
      </c>
    </row>
    <row r="1442" spans="1:17" x14ac:dyDescent="0.3">
      <c r="A1442" s="2">
        <v>43572</v>
      </c>
      <c r="B1442" t="s">
        <v>93</v>
      </c>
      <c r="C1442">
        <v>2007</v>
      </c>
      <c r="D1442" t="s">
        <v>67</v>
      </c>
      <c r="E1442">
        <v>9</v>
      </c>
      <c r="F1442" t="s">
        <v>39</v>
      </c>
      <c r="H1442">
        <v>0.5</v>
      </c>
      <c r="K1442">
        <v>93</v>
      </c>
      <c r="L1442">
        <v>11</v>
      </c>
      <c r="M1442">
        <v>0</v>
      </c>
      <c r="N1442" t="s">
        <v>124</v>
      </c>
      <c r="O1442">
        <v>20</v>
      </c>
    </row>
    <row r="1443" spans="1:17" x14ac:dyDescent="0.3">
      <c r="A1443" s="2">
        <v>43572</v>
      </c>
      <c r="B1443" t="s">
        <v>93</v>
      </c>
      <c r="C1443">
        <v>2007</v>
      </c>
      <c r="D1443" t="s">
        <v>67</v>
      </c>
      <c r="E1443">
        <v>9</v>
      </c>
      <c r="F1443" t="s">
        <v>39</v>
      </c>
      <c r="H1443">
        <v>0.5</v>
      </c>
      <c r="K1443">
        <v>93</v>
      </c>
      <c r="L1443">
        <v>11</v>
      </c>
      <c r="M1443">
        <v>0</v>
      </c>
      <c r="N1443" t="s">
        <v>124</v>
      </c>
      <c r="O1443">
        <v>22</v>
      </c>
    </row>
    <row r="1444" spans="1:17" x14ac:dyDescent="0.3">
      <c r="A1444" s="2">
        <v>43572</v>
      </c>
      <c r="B1444" t="s">
        <v>93</v>
      </c>
      <c r="C1444">
        <v>2007</v>
      </c>
      <c r="D1444" t="s">
        <v>67</v>
      </c>
      <c r="E1444">
        <v>9</v>
      </c>
      <c r="F1444" t="s">
        <v>39</v>
      </c>
      <c r="H1444">
        <v>0.5</v>
      </c>
      <c r="K1444">
        <v>93</v>
      </c>
      <c r="L1444">
        <v>11</v>
      </c>
      <c r="M1444">
        <v>0</v>
      </c>
      <c r="N1444" t="s">
        <v>124</v>
      </c>
      <c r="O1444">
        <v>29</v>
      </c>
    </row>
    <row r="1445" spans="1:17" x14ac:dyDescent="0.3">
      <c r="A1445" s="2">
        <v>43572</v>
      </c>
      <c r="B1445" t="s">
        <v>93</v>
      </c>
      <c r="C1445">
        <v>2007</v>
      </c>
      <c r="D1445" t="s">
        <v>67</v>
      </c>
      <c r="E1445">
        <v>9</v>
      </c>
      <c r="F1445" t="s">
        <v>39</v>
      </c>
      <c r="H1445">
        <v>0.5</v>
      </c>
      <c r="K1445">
        <v>93</v>
      </c>
      <c r="L1445">
        <v>11</v>
      </c>
      <c r="M1445">
        <v>0</v>
      </c>
      <c r="N1445" t="s">
        <v>124</v>
      </c>
      <c r="O1445">
        <v>23</v>
      </c>
    </row>
    <row r="1446" spans="1:17" x14ac:dyDescent="0.3">
      <c r="A1446" s="2">
        <v>43572</v>
      </c>
      <c r="B1446" t="s">
        <v>93</v>
      </c>
      <c r="C1446">
        <v>2007</v>
      </c>
      <c r="D1446" t="s">
        <v>67</v>
      </c>
      <c r="E1446">
        <v>9</v>
      </c>
      <c r="F1446" t="s">
        <v>39</v>
      </c>
      <c r="H1446">
        <v>0.5</v>
      </c>
      <c r="K1446">
        <v>93</v>
      </c>
      <c r="L1446">
        <v>11</v>
      </c>
      <c r="M1446">
        <v>0</v>
      </c>
      <c r="N1446" t="s">
        <v>124</v>
      </c>
      <c r="O1446">
        <v>22</v>
      </c>
    </row>
    <row r="1447" spans="1:17" x14ac:dyDescent="0.3">
      <c r="A1447" s="2">
        <v>43572</v>
      </c>
      <c r="B1447" t="s">
        <v>93</v>
      </c>
      <c r="C1447">
        <v>2007</v>
      </c>
      <c r="D1447" t="s">
        <v>67</v>
      </c>
      <c r="E1447">
        <v>9</v>
      </c>
      <c r="F1447" t="s">
        <v>39</v>
      </c>
      <c r="H1447">
        <v>0.5</v>
      </c>
      <c r="K1447">
        <v>93</v>
      </c>
      <c r="L1447">
        <v>11</v>
      </c>
      <c r="M1447">
        <v>0</v>
      </c>
      <c r="N1447" t="s">
        <v>124</v>
      </c>
      <c r="O1447">
        <v>35</v>
      </c>
    </row>
    <row r="1448" spans="1:17" x14ac:dyDescent="0.3">
      <c r="A1448" s="2">
        <v>43572</v>
      </c>
      <c r="B1448" t="s">
        <v>93</v>
      </c>
      <c r="C1448">
        <v>2007</v>
      </c>
      <c r="D1448" t="s">
        <v>67</v>
      </c>
      <c r="E1448">
        <v>9</v>
      </c>
      <c r="F1448" t="s">
        <v>39</v>
      </c>
      <c r="H1448">
        <v>0.5</v>
      </c>
      <c r="K1448">
        <v>93</v>
      </c>
      <c r="L1448">
        <v>11</v>
      </c>
      <c r="M1448">
        <v>0</v>
      </c>
      <c r="N1448" t="s">
        <v>124</v>
      </c>
      <c r="O1448">
        <v>37</v>
      </c>
    </row>
    <row r="1449" spans="1:17" x14ac:dyDescent="0.3">
      <c r="A1449" s="2">
        <v>43572</v>
      </c>
      <c r="B1449" t="s">
        <v>93</v>
      </c>
      <c r="C1449">
        <v>2007</v>
      </c>
      <c r="D1449" t="s">
        <v>67</v>
      </c>
      <c r="E1449">
        <v>9</v>
      </c>
      <c r="F1449" t="s">
        <v>39</v>
      </c>
      <c r="H1449">
        <v>0.5</v>
      </c>
      <c r="K1449">
        <v>93</v>
      </c>
      <c r="L1449">
        <v>11</v>
      </c>
      <c r="M1449">
        <v>0</v>
      </c>
      <c r="N1449" t="s">
        <v>124</v>
      </c>
      <c r="O1449">
        <v>32</v>
      </c>
    </row>
    <row r="1450" spans="1:17" x14ac:dyDescent="0.3">
      <c r="A1450" s="2">
        <v>43572</v>
      </c>
      <c r="B1450" t="s">
        <v>93</v>
      </c>
      <c r="C1450">
        <v>2007</v>
      </c>
      <c r="D1450" t="s">
        <v>67</v>
      </c>
      <c r="E1450">
        <v>9</v>
      </c>
      <c r="F1450" t="s">
        <v>39</v>
      </c>
      <c r="H1450">
        <v>0.5</v>
      </c>
      <c r="K1450">
        <v>93</v>
      </c>
      <c r="L1450">
        <v>11</v>
      </c>
      <c r="M1450">
        <v>0</v>
      </c>
      <c r="N1450" t="s">
        <v>124</v>
      </c>
      <c r="O1450">
        <v>21</v>
      </c>
    </row>
    <row r="1451" spans="1:17" x14ac:dyDescent="0.3">
      <c r="A1451" s="2">
        <v>43572</v>
      </c>
      <c r="B1451" t="s">
        <v>93</v>
      </c>
      <c r="C1451">
        <v>2007</v>
      </c>
      <c r="D1451" t="s">
        <v>67</v>
      </c>
      <c r="E1451">
        <v>10</v>
      </c>
      <c r="F1451" t="s">
        <v>39</v>
      </c>
      <c r="H1451">
        <v>0.5</v>
      </c>
      <c r="K1451">
        <v>71</v>
      </c>
      <c r="L1451">
        <v>15</v>
      </c>
      <c r="M1451">
        <v>0</v>
      </c>
      <c r="N1451" t="s">
        <v>125</v>
      </c>
      <c r="O1451">
        <v>36</v>
      </c>
      <c r="P1451">
        <v>5186</v>
      </c>
      <c r="Q1451">
        <v>2</v>
      </c>
    </row>
    <row r="1452" spans="1:17" x14ac:dyDescent="0.3">
      <c r="A1452" s="2">
        <v>43572</v>
      </c>
      <c r="B1452" t="s">
        <v>93</v>
      </c>
      <c r="C1452">
        <v>2007</v>
      </c>
      <c r="D1452" t="s">
        <v>67</v>
      </c>
      <c r="E1452">
        <v>10</v>
      </c>
      <c r="F1452" t="s">
        <v>39</v>
      </c>
      <c r="H1452">
        <v>0.5</v>
      </c>
      <c r="K1452">
        <v>71</v>
      </c>
      <c r="L1452">
        <v>15</v>
      </c>
      <c r="M1452">
        <v>0</v>
      </c>
      <c r="N1452" t="s">
        <v>125</v>
      </c>
      <c r="O1452">
        <v>30</v>
      </c>
    </row>
    <row r="1453" spans="1:17" x14ac:dyDescent="0.3">
      <c r="A1453" s="2">
        <v>43572</v>
      </c>
      <c r="B1453" t="s">
        <v>93</v>
      </c>
      <c r="C1453">
        <v>2007</v>
      </c>
      <c r="D1453" t="s">
        <v>67</v>
      </c>
      <c r="E1453">
        <v>10</v>
      </c>
      <c r="F1453" t="s">
        <v>39</v>
      </c>
      <c r="H1453">
        <v>0.5</v>
      </c>
      <c r="K1453">
        <v>71</v>
      </c>
      <c r="L1453">
        <v>15</v>
      </c>
      <c r="M1453">
        <v>0</v>
      </c>
      <c r="N1453" t="s">
        <v>125</v>
      </c>
      <c r="O1453">
        <v>22</v>
      </c>
    </row>
    <row r="1454" spans="1:17" x14ac:dyDescent="0.3">
      <c r="A1454" s="2">
        <v>43572</v>
      </c>
      <c r="B1454" t="s">
        <v>93</v>
      </c>
      <c r="C1454">
        <v>2007</v>
      </c>
      <c r="D1454" t="s">
        <v>67</v>
      </c>
      <c r="E1454">
        <v>10</v>
      </c>
      <c r="F1454" t="s">
        <v>39</v>
      </c>
      <c r="H1454">
        <v>0.5</v>
      </c>
      <c r="K1454">
        <v>71</v>
      </c>
      <c r="L1454">
        <v>15</v>
      </c>
      <c r="M1454">
        <v>0</v>
      </c>
      <c r="N1454" t="s">
        <v>125</v>
      </c>
      <c r="O1454">
        <v>27</v>
      </c>
    </row>
    <row r="1455" spans="1:17" x14ac:dyDescent="0.3">
      <c r="A1455" s="2">
        <v>43572</v>
      </c>
      <c r="B1455" t="s">
        <v>93</v>
      </c>
      <c r="C1455">
        <v>2007</v>
      </c>
      <c r="D1455" t="s">
        <v>67</v>
      </c>
      <c r="E1455">
        <v>10</v>
      </c>
      <c r="F1455" t="s">
        <v>39</v>
      </c>
      <c r="H1455">
        <v>0.5</v>
      </c>
      <c r="K1455">
        <v>71</v>
      </c>
      <c r="L1455">
        <v>15</v>
      </c>
      <c r="M1455">
        <v>0</v>
      </c>
      <c r="N1455" t="s">
        <v>125</v>
      </c>
      <c r="O1455">
        <v>20</v>
      </c>
    </row>
    <row r="1456" spans="1:17" x14ac:dyDescent="0.3">
      <c r="A1456" s="2">
        <v>43572</v>
      </c>
      <c r="B1456" t="s">
        <v>93</v>
      </c>
      <c r="C1456">
        <v>2007</v>
      </c>
      <c r="D1456" t="s">
        <v>67</v>
      </c>
      <c r="E1456">
        <v>10</v>
      </c>
      <c r="F1456" t="s">
        <v>39</v>
      </c>
      <c r="H1456">
        <v>0.5</v>
      </c>
      <c r="K1456">
        <v>71</v>
      </c>
      <c r="L1456">
        <v>15</v>
      </c>
      <c r="M1456">
        <v>0</v>
      </c>
      <c r="N1456" t="s">
        <v>125</v>
      </c>
      <c r="O1456">
        <v>30</v>
      </c>
    </row>
    <row r="1457" spans="1:15" x14ac:dyDescent="0.3">
      <c r="A1457" s="2">
        <v>43572</v>
      </c>
      <c r="B1457" t="s">
        <v>93</v>
      </c>
      <c r="C1457">
        <v>2007</v>
      </c>
      <c r="D1457" t="s">
        <v>67</v>
      </c>
      <c r="E1457">
        <v>10</v>
      </c>
      <c r="F1457" t="s">
        <v>39</v>
      </c>
      <c r="H1457">
        <v>0.5</v>
      </c>
      <c r="K1457">
        <v>71</v>
      </c>
      <c r="L1457">
        <v>15</v>
      </c>
      <c r="M1457">
        <v>0</v>
      </c>
      <c r="N1457" t="s">
        <v>125</v>
      </c>
      <c r="O1457">
        <v>44</v>
      </c>
    </row>
    <row r="1458" spans="1:15" x14ac:dyDescent="0.3">
      <c r="A1458" s="2">
        <v>43572</v>
      </c>
      <c r="B1458" t="s">
        <v>93</v>
      </c>
      <c r="C1458">
        <v>2007</v>
      </c>
      <c r="D1458" t="s">
        <v>67</v>
      </c>
      <c r="E1458">
        <v>10</v>
      </c>
      <c r="F1458" t="s">
        <v>39</v>
      </c>
      <c r="H1458">
        <v>0.5</v>
      </c>
      <c r="K1458">
        <v>71</v>
      </c>
      <c r="L1458">
        <v>15</v>
      </c>
      <c r="M1458">
        <v>0</v>
      </c>
      <c r="N1458" t="s">
        <v>125</v>
      </c>
      <c r="O1458">
        <v>37</v>
      </c>
    </row>
    <row r="1459" spans="1:15" x14ac:dyDescent="0.3">
      <c r="A1459" s="2">
        <v>43572</v>
      </c>
      <c r="B1459" t="s">
        <v>93</v>
      </c>
      <c r="C1459">
        <v>2007</v>
      </c>
      <c r="D1459" t="s">
        <v>67</v>
      </c>
      <c r="E1459">
        <v>10</v>
      </c>
      <c r="F1459" t="s">
        <v>39</v>
      </c>
      <c r="H1459">
        <v>0.5</v>
      </c>
      <c r="K1459">
        <v>71</v>
      </c>
      <c r="L1459">
        <v>15</v>
      </c>
      <c r="M1459">
        <v>0</v>
      </c>
      <c r="N1459" t="s">
        <v>125</v>
      </c>
      <c r="O1459">
        <v>35</v>
      </c>
    </row>
    <row r="1460" spans="1:15" x14ac:dyDescent="0.3">
      <c r="A1460" s="2">
        <v>43572</v>
      </c>
      <c r="B1460" t="s">
        <v>93</v>
      </c>
      <c r="C1460">
        <v>2007</v>
      </c>
      <c r="D1460" t="s">
        <v>67</v>
      </c>
      <c r="E1460">
        <v>10</v>
      </c>
      <c r="F1460" t="s">
        <v>39</v>
      </c>
      <c r="H1460">
        <v>0.5</v>
      </c>
      <c r="K1460">
        <v>71</v>
      </c>
      <c r="L1460">
        <v>15</v>
      </c>
      <c r="M1460">
        <v>0</v>
      </c>
      <c r="N1460" t="s">
        <v>125</v>
      </c>
      <c r="O1460">
        <v>36</v>
      </c>
    </row>
    <row r="1461" spans="1:15" x14ac:dyDescent="0.3">
      <c r="A1461" s="2">
        <v>43572</v>
      </c>
      <c r="B1461" t="s">
        <v>93</v>
      </c>
      <c r="C1461">
        <v>2007</v>
      </c>
      <c r="D1461" t="s">
        <v>67</v>
      </c>
      <c r="E1461">
        <v>10</v>
      </c>
      <c r="F1461" t="s">
        <v>39</v>
      </c>
      <c r="H1461">
        <v>0.5</v>
      </c>
      <c r="K1461">
        <v>71</v>
      </c>
      <c r="L1461">
        <v>15</v>
      </c>
      <c r="M1461">
        <v>0</v>
      </c>
      <c r="N1461" t="s">
        <v>125</v>
      </c>
      <c r="O1461">
        <v>30</v>
      </c>
    </row>
    <row r="1462" spans="1:15" x14ac:dyDescent="0.3">
      <c r="A1462" s="2">
        <v>43572</v>
      </c>
      <c r="B1462" t="s">
        <v>93</v>
      </c>
      <c r="C1462">
        <v>2007</v>
      </c>
      <c r="D1462" t="s">
        <v>67</v>
      </c>
      <c r="E1462">
        <v>10</v>
      </c>
      <c r="F1462" t="s">
        <v>39</v>
      </c>
      <c r="H1462">
        <v>0.5</v>
      </c>
      <c r="K1462">
        <v>71</v>
      </c>
      <c r="L1462">
        <v>15</v>
      </c>
      <c r="M1462">
        <v>0</v>
      </c>
      <c r="N1462" t="s">
        <v>125</v>
      </c>
      <c r="O1462">
        <v>28</v>
      </c>
    </row>
    <row r="1463" spans="1:15" x14ac:dyDescent="0.3">
      <c r="A1463" s="2">
        <v>43572</v>
      </c>
      <c r="B1463" t="s">
        <v>93</v>
      </c>
      <c r="C1463">
        <v>2007</v>
      </c>
      <c r="D1463" t="s">
        <v>67</v>
      </c>
      <c r="E1463">
        <v>10</v>
      </c>
      <c r="F1463" t="s">
        <v>39</v>
      </c>
      <c r="H1463">
        <v>0.5</v>
      </c>
      <c r="K1463">
        <v>71</v>
      </c>
      <c r="L1463">
        <v>15</v>
      </c>
      <c r="M1463">
        <v>0</v>
      </c>
      <c r="N1463" t="s">
        <v>125</v>
      </c>
      <c r="O1463">
        <v>26</v>
      </c>
    </row>
    <row r="1464" spans="1:15" x14ac:dyDescent="0.3">
      <c r="A1464" s="2">
        <v>43572</v>
      </c>
      <c r="B1464" t="s">
        <v>93</v>
      </c>
      <c r="C1464">
        <v>2007</v>
      </c>
      <c r="D1464" t="s">
        <v>67</v>
      </c>
      <c r="E1464">
        <v>10</v>
      </c>
      <c r="F1464" t="s">
        <v>39</v>
      </c>
      <c r="H1464">
        <v>0.5</v>
      </c>
      <c r="K1464">
        <v>71</v>
      </c>
      <c r="L1464">
        <v>15</v>
      </c>
      <c r="M1464">
        <v>0</v>
      </c>
      <c r="N1464" t="s">
        <v>125</v>
      </c>
      <c r="O1464">
        <v>35</v>
      </c>
    </row>
    <row r="1465" spans="1:15" x14ac:dyDescent="0.3">
      <c r="A1465" s="2">
        <v>43572</v>
      </c>
      <c r="B1465" t="s">
        <v>93</v>
      </c>
      <c r="C1465">
        <v>2007</v>
      </c>
      <c r="D1465" t="s">
        <v>67</v>
      </c>
      <c r="E1465">
        <v>10</v>
      </c>
      <c r="F1465" t="s">
        <v>39</v>
      </c>
      <c r="H1465">
        <v>0.5</v>
      </c>
      <c r="K1465">
        <v>71</v>
      </c>
      <c r="L1465">
        <v>15</v>
      </c>
      <c r="M1465">
        <v>0</v>
      </c>
      <c r="N1465" t="s">
        <v>125</v>
      </c>
      <c r="O1465">
        <v>40</v>
      </c>
    </row>
    <row r="1466" spans="1:15" x14ac:dyDescent="0.3">
      <c r="A1466" s="2">
        <v>43572</v>
      </c>
      <c r="B1466" t="s">
        <v>93</v>
      </c>
      <c r="C1466">
        <v>2007</v>
      </c>
      <c r="D1466" t="s">
        <v>67</v>
      </c>
      <c r="E1466">
        <v>10</v>
      </c>
      <c r="F1466" t="s">
        <v>39</v>
      </c>
      <c r="H1466">
        <v>0.5</v>
      </c>
      <c r="K1466">
        <v>71</v>
      </c>
      <c r="L1466">
        <v>15</v>
      </c>
      <c r="M1466">
        <v>0</v>
      </c>
      <c r="N1466" t="s">
        <v>125</v>
      </c>
      <c r="O1466">
        <v>32</v>
      </c>
    </row>
    <row r="1467" spans="1:15" x14ac:dyDescent="0.3">
      <c r="A1467" s="2">
        <v>43572</v>
      </c>
      <c r="B1467" t="s">
        <v>93</v>
      </c>
      <c r="C1467">
        <v>2007</v>
      </c>
      <c r="D1467" t="s">
        <v>67</v>
      </c>
      <c r="E1467">
        <v>10</v>
      </c>
      <c r="F1467" t="s">
        <v>39</v>
      </c>
      <c r="H1467">
        <v>0.5</v>
      </c>
      <c r="K1467">
        <v>71</v>
      </c>
      <c r="L1467">
        <v>15</v>
      </c>
      <c r="M1467">
        <v>0</v>
      </c>
      <c r="N1467" t="s">
        <v>125</v>
      </c>
      <c r="O1467">
        <v>21</v>
      </c>
    </row>
    <row r="1468" spans="1:15" x14ac:dyDescent="0.3">
      <c r="A1468" s="2">
        <v>43572</v>
      </c>
      <c r="B1468" t="s">
        <v>93</v>
      </c>
      <c r="C1468">
        <v>2007</v>
      </c>
      <c r="D1468" t="s">
        <v>67</v>
      </c>
      <c r="E1468">
        <v>10</v>
      </c>
      <c r="F1468" t="s">
        <v>39</v>
      </c>
      <c r="H1468">
        <v>0.5</v>
      </c>
      <c r="K1468">
        <v>71</v>
      </c>
      <c r="L1468">
        <v>15</v>
      </c>
      <c r="M1468">
        <v>0</v>
      </c>
      <c r="N1468" t="s">
        <v>125</v>
      </c>
      <c r="O1468">
        <v>20</v>
      </c>
    </row>
    <row r="1469" spans="1:15" x14ac:dyDescent="0.3">
      <c r="A1469" s="2">
        <v>43572</v>
      </c>
      <c r="B1469" t="s">
        <v>93</v>
      </c>
      <c r="C1469">
        <v>2007</v>
      </c>
      <c r="D1469" t="s">
        <v>67</v>
      </c>
      <c r="E1469">
        <v>10</v>
      </c>
      <c r="F1469" t="s">
        <v>39</v>
      </c>
      <c r="H1469">
        <v>0.5</v>
      </c>
      <c r="K1469">
        <v>71</v>
      </c>
      <c r="L1469">
        <v>15</v>
      </c>
      <c r="M1469">
        <v>0</v>
      </c>
      <c r="N1469" t="s">
        <v>125</v>
      </c>
      <c r="O1469">
        <v>40</v>
      </c>
    </row>
    <row r="1470" spans="1:15" x14ac:dyDescent="0.3">
      <c r="A1470" s="2">
        <v>43572</v>
      </c>
      <c r="B1470" t="s">
        <v>93</v>
      </c>
      <c r="C1470">
        <v>2007</v>
      </c>
      <c r="D1470" t="s">
        <v>67</v>
      </c>
      <c r="E1470">
        <v>10</v>
      </c>
      <c r="F1470" t="s">
        <v>39</v>
      </c>
      <c r="H1470">
        <v>0.5</v>
      </c>
      <c r="K1470">
        <v>71</v>
      </c>
      <c r="L1470">
        <v>15</v>
      </c>
      <c r="M1470">
        <v>0</v>
      </c>
      <c r="N1470" t="s">
        <v>125</v>
      </c>
      <c r="O1470">
        <v>15</v>
      </c>
    </row>
    <row r="1471" spans="1:15" x14ac:dyDescent="0.3">
      <c r="A1471" s="2">
        <v>43572</v>
      </c>
      <c r="B1471" t="s">
        <v>93</v>
      </c>
      <c r="C1471">
        <v>2007</v>
      </c>
      <c r="D1471" t="s">
        <v>67</v>
      </c>
      <c r="E1471">
        <v>10</v>
      </c>
      <c r="F1471" t="s">
        <v>39</v>
      </c>
      <c r="H1471">
        <v>0.5</v>
      </c>
      <c r="K1471">
        <v>71</v>
      </c>
      <c r="L1471">
        <v>15</v>
      </c>
      <c r="M1471">
        <v>0</v>
      </c>
      <c r="N1471" t="s">
        <v>125</v>
      </c>
      <c r="O1471">
        <v>32</v>
      </c>
    </row>
    <row r="1472" spans="1:15" x14ac:dyDescent="0.3">
      <c r="A1472" s="2">
        <v>43572</v>
      </c>
      <c r="B1472" t="s">
        <v>93</v>
      </c>
      <c r="C1472">
        <v>2007</v>
      </c>
      <c r="D1472" t="s">
        <v>67</v>
      </c>
      <c r="E1472">
        <v>10</v>
      </c>
      <c r="F1472" t="s">
        <v>39</v>
      </c>
      <c r="H1472">
        <v>0.5</v>
      </c>
      <c r="K1472">
        <v>71</v>
      </c>
      <c r="L1472">
        <v>15</v>
      </c>
      <c r="M1472">
        <v>0</v>
      </c>
      <c r="N1472" t="s">
        <v>125</v>
      </c>
      <c r="O1472">
        <v>29</v>
      </c>
    </row>
    <row r="1473" spans="1:17" x14ac:dyDescent="0.3">
      <c r="A1473" s="2">
        <v>43572</v>
      </c>
      <c r="B1473" t="s">
        <v>93</v>
      </c>
      <c r="C1473">
        <v>2007</v>
      </c>
      <c r="D1473" t="s">
        <v>67</v>
      </c>
      <c r="E1473">
        <v>10</v>
      </c>
      <c r="F1473" t="s">
        <v>39</v>
      </c>
      <c r="H1473">
        <v>0.5</v>
      </c>
      <c r="K1473">
        <v>71</v>
      </c>
      <c r="L1473">
        <v>15</v>
      </c>
      <c r="M1473">
        <v>0</v>
      </c>
      <c r="N1473" t="s">
        <v>125</v>
      </c>
      <c r="O1473">
        <v>20</v>
      </c>
    </row>
    <row r="1474" spans="1:17" x14ac:dyDescent="0.3">
      <c r="A1474" s="2">
        <v>43572</v>
      </c>
      <c r="B1474" t="s">
        <v>93</v>
      </c>
      <c r="C1474">
        <v>2007</v>
      </c>
      <c r="D1474" t="s">
        <v>67</v>
      </c>
      <c r="E1474">
        <v>10</v>
      </c>
      <c r="F1474" t="s">
        <v>39</v>
      </c>
      <c r="H1474">
        <v>0.5</v>
      </c>
      <c r="K1474">
        <v>71</v>
      </c>
      <c r="L1474">
        <v>15</v>
      </c>
      <c r="M1474">
        <v>0</v>
      </c>
      <c r="N1474" t="s">
        <v>125</v>
      </c>
      <c r="O1474">
        <v>33</v>
      </c>
    </row>
    <row r="1475" spans="1:17" x14ac:dyDescent="0.3">
      <c r="A1475" s="2">
        <v>43572</v>
      </c>
      <c r="B1475" t="s">
        <v>93</v>
      </c>
      <c r="C1475">
        <v>2007</v>
      </c>
      <c r="D1475" t="s">
        <v>67</v>
      </c>
      <c r="E1475">
        <v>10</v>
      </c>
      <c r="F1475" t="s">
        <v>39</v>
      </c>
      <c r="H1475">
        <v>0.5</v>
      </c>
      <c r="K1475">
        <v>71</v>
      </c>
      <c r="L1475">
        <v>15</v>
      </c>
      <c r="M1475">
        <v>0</v>
      </c>
      <c r="N1475" t="s">
        <v>125</v>
      </c>
      <c r="O1475">
        <v>31</v>
      </c>
    </row>
    <row r="1476" spans="1:17" x14ac:dyDescent="0.3">
      <c r="A1476" s="2">
        <v>43573</v>
      </c>
      <c r="B1476" t="s">
        <v>93</v>
      </c>
      <c r="C1476">
        <v>2015</v>
      </c>
      <c r="D1476" t="s">
        <v>67</v>
      </c>
      <c r="E1476">
        <v>1</v>
      </c>
      <c r="F1476" t="s">
        <v>39</v>
      </c>
      <c r="G1476" t="s">
        <v>57</v>
      </c>
      <c r="H1476">
        <v>0.5</v>
      </c>
      <c r="K1476">
        <v>247</v>
      </c>
      <c r="L1476">
        <v>21</v>
      </c>
      <c r="M1476">
        <v>2</v>
      </c>
      <c r="N1476" t="s">
        <v>126</v>
      </c>
      <c r="O1476">
        <v>21</v>
      </c>
      <c r="P1476">
        <v>4735</v>
      </c>
      <c r="Q1476">
        <v>1</v>
      </c>
    </row>
    <row r="1477" spans="1:17" x14ac:dyDescent="0.3">
      <c r="A1477" s="2">
        <v>43573</v>
      </c>
      <c r="B1477" t="s">
        <v>93</v>
      </c>
      <c r="C1477">
        <v>2015</v>
      </c>
      <c r="D1477" t="s">
        <v>67</v>
      </c>
      <c r="E1477">
        <v>1</v>
      </c>
      <c r="F1477" t="s">
        <v>39</v>
      </c>
      <c r="G1477" t="s">
        <v>57</v>
      </c>
      <c r="H1477">
        <v>0.5</v>
      </c>
      <c r="K1477">
        <v>247</v>
      </c>
      <c r="L1477">
        <v>21</v>
      </c>
      <c r="M1477">
        <v>2</v>
      </c>
      <c r="N1477" t="s">
        <v>126</v>
      </c>
      <c r="O1477">
        <v>22</v>
      </c>
    </row>
    <row r="1478" spans="1:17" x14ac:dyDescent="0.3">
      <c r="A1478" s="2">
        <v>43573</v>
      </c>
      <c r="B1478" t="s">
        <v>93</v>
      </c>
      <c r="C1478">
        <v>2015</v>
      </c>
      <c r="D1478" t="s">
        <v>67</v>
      </c>
      <c r="E1478">
        <v>1</v>
      </c>
      <c r="F1478" t="s">
        <v>39</v>
      </c>
      <c r="G1478" t="s">
        <v>57</v>
      </c>
      <c r="H1478">
        <v>0.5</v>
      </c>
      <c r="K1478">
        <v>247</v>
      </c>
      <c r="L1478">
        <v>21</v>
      </c>
      <c r="M1478">
        <v>2</v>
      </c>
      <c r="N1478" t="s">
        <v>126</v>
      </c>
      <c r="O1478">
        <v>27</v>
      </c>
    </row>
    <row r="1479" spans="1:17" x14ac:dyDescent="0.3">
      <c r="A1479" s="2">
        <v>43573</v>
      </c>
      <c r="B1479" t="s">
        <v>93</v>
      </c>
      <c r="C1479">
        <v>2015</v>
      </c>
      <c r="D1479" t="s">
        <v>67</v>
      </c>
      <c r="E1479">
        <v>1</v>
      </c>
      <c r="F1479" t="s">
        <v>39</v>
      </c>
      <c r="G1479" t="s">
        <v>57</v>
      </c>
      <c r="H1479">
        <v>0.5</v>
      </c>
      <c r="K1479">
        <v>247</v>
      </c>
      <c r="L1479">
        <v>21</v>
      </c>
      <c r="M1479">
        <v>2</v>
      </c>
      <c r="N1479" t="s">
        <v>126</v>
      </c>
      <c r="O1479">
        <v>25</v>
      </c>
    </row>
    <row r="1480" spans="1:17" x14ac:dyDescent="0.3">
      <c r="A1480" s="2">
        <v>43573</v>
      </c>
      <c r="B1480" t="s">
        <v>93</v>
      </c>
      <c r="C1480">
        <v>2015</v>
      </c>
      <c r="D1480" t="s">
        <v>67</v>
      </c>
      <c r="E1480">
        <v>1</v>
      </c>
      <c r="F1480" t="s">
        <v>39</v>
      </c>
      <c r="G1480" t="s">
        <v>57</v>
      </c>
      <c r="H1480">
        <v>0.5</v>
      </c>
      <c r="K1480">
        <v>247</v>
      </c>
      <c r="L1480">
        <v>21</v>
      </c>
      <c r="M1480">
        <v>2</v>
      </c>
      <c r="N1480" t="s">
        <v>126</v>
      </c>
      <c r="O1480">
        <v>27</v>
      </c>
    </row>
    <row r="1481" spans="1:17" x14ac:dyDescent="0.3">
      <c r="A1481" s="2">
        <v>43573</v>
      </c>
      <c r="B1481" t="s">
        <v>93</v>
      </c>
      <c r="C1481">
        <v>2015</v>
      </c>
      <c r="D1481" t="s">
        <v>67</v>
      </c>
      <c r="E1481">
        <v>1</v>
      </c>
      <c r="F1481" t="s">
        <v>39</v>
      </c>
      <c r="G1481" t="s">
        <v>57</v>
      </c>
      <c r="H1481">
        <v>0.5</v>
      </c>
      <c r="K1481">
        <v>247</v>
      </c>
      <c r="L1481">
        <v>21</v>
      </c>
      <c r="M1481">
        <v>2</v>
      </c>
      <c r="N1481" t="s">
        <v>126</v>
      </c>
      <c r="O1481">
        <v>28</v>
      </c>
    </row>
    <row r="1482" spans="1:17" x14ac:dyDescent="0.3">
      <c r="A1482" s="2">
        <v>43573</v>
      </c>
      <c r="B1482" t="s">
        <v>93</v>
      </c>
      <c r="C1482">
        <v>2015</v>
      </c>
      <c r="D1482" t="s">
        <v>67</v>
      </c>
      <c r="E1482">
        <v>1</v>
      </c>
      <c r="F1482" t="s">
        <v>39</v>
      </c>
      <c r="G1482" t="s">
        <v>57</v>
      </c>
      <c r="H1482">
        <v>0.5</v>
      </c>
      <c r="K1482">
        <v>247</v>
      </c>
      <c r="L1482">
        <v>21</v>
      </c>
      <c r="M1482">
        <v>2</v>
      </c>
      <c r="N1482" t="s">
        <v>126</v>
      </c>
      <c r="O1482">
        <v>38</v>
      </c>
    </row>
    <row r="1483" spans="1:17" x14ac:dyDescent="0.3">
      <c r="A1483" s="2">
        <v>43573</v>
      </c>
      <c r="B1483" t="s">
        <v>93</v>
      </c>
      <c r="C1483">
        <v>2015</v>
      </c>
      <c r="D1483" t="s">
        <v>67</v>
      </c>
      <c r="E1483">
        <v>1</v>
      </c>
      <c r="F1483" t="s">
        <v>39</v>
      </c>
      <c r="G1483" t="s">
        <v>57</v>
      </c>
      <c r="H1483">
        <v>0.5</v>
      </c>
      <c r="K1483">
        <v>247</v>
      </c>
      <c r="L1483">
        <v>21</v>
      </c>
      <c r="M1483">
        <v>2</v>
      </c>
      <c r="N1483" t="s">
        <v>126</v>
      </c>
      <c r="O1483">
        <v>23</v>
      </c>
    </row>
    <row r="1484" spans="1:17" x14ac:dyDescent="0.3">
      <c r="A1484" s="2">
        <v>43573</v>
      </c>
      <c r="B1484" t="s">
        <v>93</v>
      </c>
      <c r="C1484">
        <v>2015</v>
      </c>
      <c r="D1484" t="s">
        <v>67</v>
      </c>
      <c r="E1484">
        <v>1</v>
      </c>
      <c r="F1484" t="s">
        <v>39</v>
      </c>
      <c r="G1484" t="s">
        <v>57</v>
      </c>
      <c r="H1484">
        <v>0.5</v>
      </c>
      <c r="K1484">
        <v>247</v>
      </c>
      <c r="L1484">
        <v>21</v>
      </c>
      <c r="M1484">
        <v>2</v>
      </c>
      <c r="N1484" t="s">
        <v>126</v>
      </c>
      <c r="O1484">
        <v>25</v>
      </c>
    </row>
    <row r="1485" spans="1:17" x14ac:dyDescent="0.3">
      <c r="A1485" s="2">
        <v>43573</v>
      </c>
      <c r="B1485" t="s">
        <v>93</v>
      </c>
      <c r="C1485">
        <v>2015</v>
      </c>
      <c r="D1485" t="s">
        <v>67</v>
      </c>
      <c r="E1485">
        <v>1</v>
      </c>
      <c r="F1485" t="s">
        <v>39</v>
      </c>
      <c r="G1485" t="s">
        <v>57</v>
      </c>
      <c r="H1485">
        <v>0.5</v>
      </c>
      <c r="K1485">
        <v>247</v>
      </c>
      <c r="L1485">
        <v>21</v>
      </c>
      <c r="M1485">
        <v>2</v>
      </c>
      <c r="N1485" t="s">
        <v>126</v>
      </c>
      <c r="O1485">
        <v>35</v>
      </c>
    </row>
    <row r="1486" spans="1:17" x14ac:dyDescent="0.3">
      <c r="A1486" s="2">
        <v>43573</v>
      </c>
      <c r="B1486" t="s">
        <v>93</v>
      </c>
      <c r="C1486">
        <v>2015</v>
      </c>
      <c r="D1486" t="s">
        <v>67</v>
      </c>
      <c r="E1486">
        <v>1</v>
      </c>
      <c r="F1486" t="s">
        <v>39</v>
      </c>
      <c r="G1486" t="s">
        <v>57</v>
      </c>
      <c r="H1486">
        <v>0.5</v>
      </c>
      <c r="K1486">
        <v>247</v>
      </c>
      <c r="L1486">
        <v>21</v>
      </c>
      <c r="M1486">
        <v>2</v>
      </c>
      <c r="N1486" t="s">
        <v>126</v>
      </c>
      <c r="O1486">
        <v>24</v>
      </c>
    </row>
    <row r="1487" spans="1:17" x14ac:dyDescent="0.3">
      <c r="A1487" s="2">
        <v>43573</v>
      </c>
      <c r="B1487" t="s">
        <v>93</v>
      </c>
      <c r="C1487">
        <v>2015</v>
      </c>
      <c r="D1487" t="s">
        <v>67</v>
      </c>
      <c r="E1487">
        <v>1</v>
      </c>
      <c r="F1487" t="s">
        <v>39</v>
      </c>
      <c r="G1487" t="s">
        <v>57</v>
      </c>
      <c r="H1487">
        <v>0.5</v>
      </c>
      <c r="K1487">
        <v>247</v>
      </c>
      <c r="L1487">
        <v>21</v>
      </c>
      <c r="M1487">
        <v>2</v>
      </c>
      <c r="N1487" t="s">
        <v>126</v>
      </c>
      <c r="O1487">
        <v>17</v>
      </c>
    </row>
    <row r="1488" spans="1:17" x14ac:dyDescent="0.3">
      <c r="A1488" s="2">
        <v>43573</v>
      </c>
      <c r="B1488" t="s">
        <v>93</v>
      </c>
      <c r="C1488">
        <v>2015</v>
      </c>
      <c r="D1488" t="s">
        <v>67</v>
      </c>
      <c r="E1488">
        <v>1</v>
      </c>
      <c r="F1488" t="s">
        <v>39</v>
      </c>
      <c r="G1488" t="s">
        <v>57</v>
      </c>
      <c r="H1488">
        <v>0.5</v>
      </c>
      <c r="K1488">
        <v>247</v>
      </c>
      <c r="L1488">
        <v>21</v>
      </c>
      <c r="M1488">
        <v>2</v>
      </c>
      <c r="N1488" t="s">
        <v>126</v>
      </c>
      <c r="O1488">
        <v>21</v>
      </c>
    </row>
    <row r="1489" spans="1:17" x14ac:dyDescent="0.3">
      <c r="A1489" s="2">
        <v>43573</v>
      </c>
      <c r="B1489" t="s">
        <v>93</v>
      </c>
      <c r="C1489">
        <v>2015</v>
      </c>
      <c r="D1489" t="s">
        <v>67</v>
      </c>
      <c r="E1489">
        <v>1</v>
      </c>
      <c r="F1489" t="s">
        <v>39</v>
      </c>
      <c r="G1489" t="s">
        <v>57</v>
      </c>
      <c r="H1489">
        <v>0.5</v>
      </c>
      <c r="K1489">
        <v>247</v>
      </c>
      <c r="L1489">
        <v>21</v>
      </c>
      <c r="M1489">
        <v>2</v>
      </c>
      <c r="N1489" t="s">
        <v>126</v>
      </c>
      <c r="O1489">
        <v>18</v>
      </c>
    </row>
    <row r="1490" spans="1:17" x14ac:dyDescent="0.3">
      <c r="A1490" s="2">
        <v>43573</v>
      </c>
      <c r="B1490" t="s">
        <v>93</v>
      </c>
      <c r="C1490">
        <v>2015</v>
      </c>
      <c r="D1490" t="s">
        <v>67</v>
      </c>
      <c r="E1490">
        <v>1</v>
      </c>
      <c r="F1490" t="s">
        <v>39</v>
      </c>
      <c r="G1490" t="s">
        <v>57</v>
      </c>
      <c r="H1490">
        <v>0.5</v>
      </c>
      <c r="K1490">
        <v>247</v>
      </c>
      <c r="L1490">
        <v>21</v>
      </c>
      <c r="M1490">
        <v>2</v>
      </c>
      <c r="N1490" t="s">
        <v>126</v>
      </c>
      <c r="O1490">
        <v>28</v>
      </c>
    </row>
    <row r="1491" spans="1:17" x14ac:dyDescent="0.3">
      <c r="A1491" s="2">
        <v>43573</v>
      </c>
      <c r="B1491" t="s">
        <v>93</v>
      </c>
      <c r="C1491">
        <v>2015</v>
      </c>
      <c r="D1491" t="s">
        <v>67</v>
      </c>
      <c r="E1491">
        <v>1</v>
      </c>
      <c r="F1491" t="s">
        <v>39</v>
      </c>
      <c r="G1491" t="s">
        <v>57</v>
      </c>
      <c r="H1491">
        <v>0.5</v>
      </c>
      <c r="K1491">
        <v>247</v>
      </c>
      <c r="L1491">
        <v>21</v>
      </c>
      <c r="M1491">
        <v>2</v>
      </c>
      <c r="N1491" t="s">
        <v>126</v>
      </c>
      <c r="O1491">
        <v>23</v>
      </c>
    </row>
    <row r="1492" spans="1:17" x14ac:dyDescent="0.3">
      <c r="A1492" s="2">
        <v>43573</v>
      </c>
      <c r="B1492" t="s">
        <v>93</v>
      </c>
      <c r="C1492">
        <v>2015</v>
      </c>
      <c r="D1492" t="s">
        <v>67</v>
      </c>
      <c r="E1492">
        <v>1</v>
      </c>
      <c r="F1492" t="s">
        <v>39</v>
      </c>
      <c r="G1492" t="s">
        <v>57</v>
      </c>
      <c r="H1492">
        <v>0.5</v>
      </c>
      <c r="K1492">
        <v>247</v>
      </c>
      <c r="L1492">
        <v>21</v>
      </c>
      <c r="M1492">
        <v>2</v>
      </c>
      <c r="N1492" t="s">
        <v>126</v>
      </c>
      <c r="O1492">
        <v>26</v>
      </c>
    </row>
    <row r="1493" spans="1:17" x14ac:dyDescent="0.3">
      <c r="A1493" s="2">
        <v>43573</v>
      </c>
      <c r="B1493" t="s">
        <v>93</v>
      </c>
      <c r="C1493">
        <v>2015</v>
      </c>
      <c r="D1493" t="s">
        <v>67</v>
      </c>
      <c r="E1493">
        <v>1</v>
      </c>
      <c r="F1493" t="s">
        <v>39</v>
      </c>
      <c r="G1493" t="s">
        <v>57</v>
      </c>
      <c r="H1493">
        <v>0.5</v>
      </c>
      <c r="K1493">
        <v>247</v>
      </c>
      <c r="L1493">
        <v>21</v>
      </c>
      <c r="M1493">
        <v>2</v>
      </c>
      <c r="N1493" t="s">
        <v>126</v>
      </c>
      <c r="O1493">
        <v>26</v>
      </c>
    </row>
    <row r="1494" spans="1:17" x14ac:dyDescent="0.3">
      <c r="A1494" s="2">
        <v>43573</v>
      </c>
      <c r="B1494" t="s">
        <v>93</v>
      </c>
      <c r="C1494">
        <v>2015</v>
      </c>
      <c r="D1494" t="s">
        <v>67</v>
      </c>
      <c r="E1494">
        <v>1</v>
      </c>
      <c r="F1494" t="s">
        <v>39</v>
      </c>
      <c r="G1494" t="s">
        <v>57</v>
      </c>
      <c r="H1494">
        <v>0.5</v>
      </c>
      <c r="K1494">
        <v>247</v>
      </c>
      <c r="L1494">
        <v>21</v>
      </c>
      <c r="M1494">
        <v>2</v>
      </c>
      <c r="N1494" t="s">
        <v>126</v>
      </c>
      <c r="O1494">
        <v>14</v>
      </c>
    </row>
    <row r="1495" spans="1:17" x14ac:dyDescent="0.3">
      <c r="A1495" s="2">
        <v>43573</v>
      </c>
      <c r="B1495" t="s">
        <v>93</v>
      </c>
      <c r="C1495">
        <v>2015</v>
      </c>
      <c r="D1495" t="s">
        <v>67</v>
      </c>
      <c r="E1495">
        <v>1</v>
      </c>
      <c r="F1495" t="s">
        <v>39</v>
      </c>
      <c r="G1495" t="s">
        <v>57</v>
      </c>
      <c r="H1495">
        <v>0.5</v>
      </c>
      <c r="K1495">
        <v>247</v>
      </c>
      <c r="L1495">
        <v>21</v>
      </c>
      <c r="M1495">
        <v>2</v>
      </c>
      <c r="N1495" t="s">
        <v>126</v>
      </c>
      <c r="O1495">
        <v>33</v>
      </c>
    </row>
    <row r="1496" spans="1:17" x14ac:dyDescent="0.3">
      <c r="A1496" s="2">
        <v>43573</v>
      </c>
      <c r="B1496" t="s">
        <v>93</v>
      </c>
      <c r="C1496">
        <v>2015</v>
      </c>
      <c r="D1496" t="s">
        <v>67</v>
      </c>
      <c r="E1496">
        <v>1</v>
      </c>
      <c r="F1496" t="s">
        <v>39</v>
      </c>
      <c r="G1496" t="s">
        <v>57</v>
      </c>
      <c r="H1496">
        <v>0.5</v>
      </c>
      <c r="K1496">
        <v>247</v>
      </c>
      <c r="L1496">
        <v>21</v>
      </c>
      <c r="M1496">
        <v>2</v>
      </c>
      <c r="N1496" t="s">
        <v>126</v>
      </c>
      <c r="O1496">
        <v>20</v>
      </c>
    </row>
    <row r="1497" spans="1:17" x14ac:dyDescent="0.3">
      <c r="A1497" s="2">
        <v>43573</v>
      </c>
      <c r="B1497" t="s">
        <v>93</v>
      </c>
      <c r="C1497">
        <v>2015</v>
      </c>
      <c r="D1497" t="s">
        <v>67</v>
      </c>
      <c r="E1497">
        <v>1</v>
      </c>
      <c r="F1497" t="s">
        <v>39</v>
      </c>
      <c r="G1497" t="s">
        <v>57</v>
      </c>
      <c r="H1497">
        <v>0.5</v>
      </c>
      <c r="K1497">
        <v>247</v>
      </c>
      <c r="L1497">
        <v>21</v>
      </c>
      <c r="M1497">
        <v>2</v>
      </c>
      <c r="N1497" t="s">
        <v>126</v>
      </c>
      <c r="O1497">
        <v>22</v>
      </c>
    </row>
    <row r="1498" spans="1:17" x14ac:dyDescent="0.3">
      <c r="A1498" s="2">
        <v>43573</v>
      </c>
      <c r="B1498" t="s">
        <v>93</v>
      </c>
      <c r="C1498">
        <v>2015</v>
      </c>
      <c r="D1498" t="s">
        <v>67</v>
      </c>
      <c r="E1498">
        <v>1</v>
      </c>
      <c r="F1498" t="s">
        <v>39</v>
      </c>
      <c r="G1498" t="s">
        <v>57</v>
      </c>
      <c r="H1498">
        <v>0.5</v>
      </c>
      <c r="K1498">
        <v>247</v>
      </c>
      <c r="L1498">
        <v>21</v>
      </c>
      <c r="M1498">
        <v>2</v>
      </c>
      <c r="N1498" t="s">
        <v>126</v>
      </c>
      <c r="O1498">
        <v>23</v>
      </c>
    </row>
    <row r="1499" spans="1:17" x14ac:dyDescent="0.3">
      <c r="A1499" s="2">
        <v>43573</v>
      </c>
      <c r="B1499" t="s">
        <v>93</v>
      </c>
      <c r="C1499">
        <v>2015</v>
      </c>
      <c r="D1499" t="s">
        <v>67</v>
      </c>
      <c r="E1499">
        <v>1</v>
      </c>
      <c r="F1499" t="s">
        <v>39</v>
      </c>
      <c r="G1499" t="s">
        <v>57</v>
      </c>
      <c r="H1499">
        <v>0.5</v>
      </c>
      <c r="K1499">
        <v>247</v>
      </c>
      <c r="L1499">
        <v>21</v>
      </c>
      <c r="M1499">
        <v>2</v>
      </c>
      <c r="N1499" t="s">
        <v>126</v>
      </c>
      <c r="O1499">
        <v>28</v>
      </c>
    </row>
    <row r="1500" spans="1:17" x14ac:dyDescent="0.3">
      <c r="A1500" s="2">
        <v>43573</v>
      </c>
      <c r="B1500" t="s">
        <v>93</v>
      </c>
      <c r="C1500">
        <v>2015</v>
      </c>
      <c r="D1500" t="s">
        <v>67</v>
      </c>
      <c r="E1500">
        <v>1</v>
      </c>
      <c r="F1500" t="s">
        <v>39</v>
      </c>
      <c r="G1500" t="s">
        <v>57</v>
      </c>
      <c r="H1500">
        <v>0.5</v>
      </c>
      <c r="K1500">
        <v>247</v>
      </c>
      <c r="L1500">
        <v>21</v>
      </c>
      <c r="M1500">
        <v>2</v>
      </c>
      <c r="N1500" t="s">
        <v>126</v>
      </c>
      <c r="O1500">
        <v>16</v>
      </c>
    </row>
    <row r="1501" spans="1:17" x14ac:dyDescent="0.3">
      <c r="A1501" s="2">
        <v>43573</v>
      </c>
      <c r="B1501" t="s">
        <v>93</v>
      </c>
      <c r="C1501">
        <v>2015</v>
      </c>
      <c r="D1501" t="s">
        <v>67</v>
      </c>
      <c r="E1501">
        <v>2</v>
      </c>
      <c r="F1501" t="s">
        <v>39</v>
      </c>
      <c r="G1501" t="s">
        <v>57</v>
      </c>
      <c r="H1501">
        <v>0.5</v>
      </c>
      <c r="K1501">
        <v>212</v>
      </c>
      <c r="L1501">
        <v>24</v>
      </c>
      <c r="M1501">
        <v>1</v>
      </c>
      <c r="N1501" t="s">
        <v>127</v>
      </c>
      <c r="O1501">
        <v>37</v>
      </c>
      <c r="P1501">
        <v>4729</v>
      </c>
      <c r="Q1501">
        <v>1</v>
      </c>
    </row>
    <row r="1502" spans="1:17" x14ac:dyDescent="0.3">
      <c r="A1502" s="2">
        <v>43573</v>
      </c>
      <c r="B1502" t="s">
        <v>93</v>
      </c>
      <c r="C1502">
        <v>2015</v>
      </c>
      <c r="D1502" t="s">
        <v>67</v>
      </c>
      <c r="E1502">
        <v>2</v>
      </c>
      <c r="F1502" t="s">
        <v>39</v>
      </c>
      <c r="G1502" t="s">
        <v>57</v>
      </c>
      <c r="H1502">
        <v>0.5</v>
      </c>
      <c r="K1502">
        <v>212</v>
      </c>
      <c r="L1502">
        <v>24</v>
      </c>
      <c r="M1502">
        <v>1</v>
      </c>
      <c r="N1502" t="s">
        <v>127</v>
      </c>
      <c r="O1502">
        <v>51</v>
      </c>
    </row>
    <row r="1503" spans="1:17" x14ac:dyDescent="0.3">
      <c r="A1503" s="2">
        <v>43573</v>
      </c>
      <c r="B1503" t="s">
        <v>93</v>
      </c>
      <c r="C1503">
        <v>2015</v>
      </c>
      <c r="D1503" t="s">
        <v>67</v>
      </c>
      <c r="E1503">
        <v>2</v>
      </c>
      <c r="F1503" t="s">
        <v>39</v>
      </c>
      <c r="G1503" t="s">
        <v>57</v>
      </c>
      <c r="H1503">
        <v>0.5</v>
      </c>
      <c r="K1503">
        <v>212</v>
      </c>
      <c r="L1503">
        <v>24</v>
      </c>
      <c r="M1503">
        <v>1</v>
      </c>
      <c r="N1503" t="s">
        <v>127</v>
      </c>
      <c r="O1503">
        <v>32</v>
      </c>
    </row>
    <row r="1504" spans="1:17" x14ac:dyDescent="0.3">
      <c r="A1504" s="2">
        <v>43573</v>
      </c>
      <c r="B1504" t="s">
        <v>93</v>
      </c>
      <c r="C1504">
        <v>2015</v>
      </c>
      <c r="D1504" t="s">
        <v>67</v>
      </c>
      <c r="E1504">
        <v>2</v>
      </c>
      <c r="F1504" t="s">
        <v>39</v>
      </c>
      <c r="G1504" t="s">
        <v>57</v>
      </c>
      <c r="H1504">
        <v>0.5</v>
      </c>
      <c r="K1504">
        <v>212</v>
      </c>
      <c r="L1504">
        <v>24</v>
      </c>
      <c r="M1504">
        <v>1</v>
      </c>
      <c r="N1504" t="s">
        <v>127</v>
      </c>
      <c r="O1504">
        <v>27</v>
      </c>
    </row>
    <row r="1505" spans="1:15" x14ac:dyDescent="0.3">
      <c r="A1505" s="2">
        <v>43573</v>
      </c>
      <c r="B1505" t="s">
        <v>93</v>
      </c>
      <c r="C1505">
        <v>2015</v>
      </c>
      <c r="D1505" t="s">
        <v>67</v>
      </c>
      <c r="E1505">
        <v>2</v>
      </c>
      <c r="F1505" t="s">
        <v>39</v>
      </c>
      <c r="G1505" t="s">
        <v>57</v>
      </c>
      <c r="H1505">
        <v>0.5</v>
      </c>
      <c r="K1505">
        <v>212</v>
      </c>
      <c r="L1505">
        <v>24</v>
      </c>
      <c r="M1505">
        <v>1</v>
      </c>
      <c r="N1505" t="s">
        <v>127</v>
      </c>
      <c r="O1505">
        <v>31</v>
      </c>
    </row>
    <row r="1506" spans="1:15" x14ac:dyDescent="0.3">
      <c r="A1506" s="2">
        <v>43573</v>
      </c>
      <c r="B1506" t="s">
        <v>93</v>
      </c>
      <c r="C1506">
        <v>2015</v>
      </c>
      <c r="D1506" t="s">
        <v>67</v>
      </c>
      <c r="E1506">
        <v>2</v>
      </c>
      <c r="F1506" t="s">
        <v>39</v>
      </c>
      <c r="G1506" t="s">
        <v>57</v>
      </c>
      <c r="H1506">
        <v>0.5</v>
      </c>
      <c r="K1506">
        <v>212</v>
      </c>
      <c r="L1506">
        <v>24</v>
      </c>
      <c r="M1506">
        <v>1</v>
      </c>
      <c r="N1506" t="s">
        <v>127</v>
      </c>
      <c r="O1506">
        <v>28</v>
      </c>
    </row>
    <row r="1507" spans="1:15" x14ac:dyDescent="0.3">
      <c r="A1507" s="2">
        <v>43573</v>
      </c>
      <c r="B1507" t="s">
        <v>93</v>
      </c>
      <c r="C1507">
        <v>2015</v>
      </c>
      <c r="D1507" t="s">
        <v>67</v>
      </c>
      <c r="E1507">
        <v>2</v>
      </c>
      <c r="F1507" t="s">
        <v>39</v>
      </c>
      <c r="G1507" t="s">
        <v>57</v>
      </c>
      <c r="H1507">
        <v>0.5</v>
      </c>
      <c r="K1507">
        <v>212</v>
      </c>
      <c r="L1507">
        <v>24</v>
      </c>
      <c r="M1507">
        <v>1</v>
      </c>
      <c r="N1507" t="s">
        <v>127</v>
      </c>
      <c r="O1507">
        <v>11</v>
      </c>
    </row>
    <row r="1508" spans="1:15" x14ac:dyDescent="0.3">
      <c r="A1508" s="2">
        <v>43573</v>
      </c>
      <c r="B1508" t="s">
        <v>93</v>
      </c>
      <c r="C1508">
        <v>2015</v>
      </c>
      <c r="D1508" t="s">
        <v>67</v>
      </c>
      <c r="E1508">
        <v>2</v>
      </c>
      <c r="F1508" t="s">
        <v>39</v>
      </c>
      <c r="G1508" t="s">
        <v>57</v>
      </c>
      <c r="H1508">
        <v>0.5</v>
      </c>
      <c r="K1508">
        <v>212</v>
      </c>
      <c r="L1508">
        <v>24</v>
      </c>
      <c r="M1508">
        <v>1</v>
      </c>
      <c r="N1508" t="s">
        <v>127</v>
      </c>
      <c r="O1508">
        <v>21</v>
      </c>
    </row>
    <row r="1509" spans="1:15" x14ac:dyDescent="0.3">
      <c r="A1509" s="2">
        <v>43573</v>
      </c>
      <c r="B1509" t="s">
        <v>93</v>
      </c>
      <c r="C1509">
        <v>2015</v>
      </c>
      <c r="D1509" t="s">
        <v>67</v>
      </c>
      <c r="E1509">
        <v>2</v>
      </c>
      <c r="F1509" t="s">
        <v>39</v>
      </c>
      <c r="G1509" t="s">
        <v>57</v>
      </c>
      <c r="H1509">
        <v>0.5</v>
      </c>
      <c r="K1509">
        <v>212</v>
      </c>
      <c r="L1509">
        <v>24</v>
      </c>
      <c r="M1509">
        <v>1</v>
      </c>
      <c r="N1509" t="s">
        <v>127</v>
      </c>
      <c r="O1509">
        <v>30</v>
      </c>
    </row>
    <row r="1510" spans="1:15" x14ac:dyDescent="0.3">
      <c r="A1510" s="2">
        <v>43573</v>
      </c>
      <c r="B1510" t="s">
        <v>93</v>
      </c>
      <c r="C1510">
        <v>2015</v>
      </c>
      <c r="D1510" t="s">
        <v>67</v>
      </c>
      <c r="E1510">
        <v>2</v>
      </c>
      <c r="F1510" t="s">
        <v>39</v>
      </c>
      <c r="G1510" t="s">
        <v>57</v>
      </c>
      <c r="H1510">
        <v>0.5</v>
      </c>
      <c r="K1510">
        <v>212</v>
      </c>
      <c r="L1510">
        <v>24</v>
      </c>
      <c r="M1510">
        <v>1</v>
      </c>
      <c r="N1510" t="s">
        <v>127</v>
      </c>
      <c r="O1510">
        <v>21</v>
      </c>
    </row>
    <row r="1511" spans="1:15" x14ac:dyDescent="0.3">
      <c r="A1511" s="2">
        <v>43573</v>
      </c>
      <c r="B1511" t="s">
        <v>93</v>
      </c>
      <c r="C1511">
        <v>2015</v>
      </c>
      <c r="D1511" t="s">
        <v>67</v>
      </c>
      <c r="E1511">
        <v>2</v>
      </c>
      <c r="F1511" t="s">
        <v>39</v>
      </c>
      <c r="G1511" t="s">
        <v>57</v>
      </c>
      <c r="H1511">
        <v>0.5</v>
      </c>
      <c r="K1511">
        <v>212</v>
      </c>
      <c r="L1511">
        <v>24</v>
      </c>
      <c r="M1511">
        <v>1</v>
      </c>
      <c r="N1511" t="s">
        <v>127</v>
      </c>
      <c r="O1511">
        <v>19</v>
      </c>
    </row>
    <row r="1512" spans="1:15" x14ac:dyDescent="0.3">
      <c r="A1512" s="2">
        <v>43573</v>
      </c>
      <c r="B1512" t="s">
        <v>93</v>
      </c>
      <c r="C1512">
        <v>2015</v>
      </c>
      <c r="D1512" t="s">
        <v>67</v>
      </c>
      <c r="E1512">
        <v>2</v>
      </c>
      <c r="F1512" t="s">
        <v>39</v>
      </c>
      <c r="G1512" t="s">
        <v>57</v>
      </c>
      <c r="H1512">
        <v>0.5</v>
      </c>
      <c r="K1512">
        <v>212</v>
      </c>
      <c r="L1512">
        <v>24</v>
      </c>
      <c r="M1512">
        <v>1</v>
      </c>
      <c r="N1512" t="s">
        <v>127</v>
      </c>
      <c r="O1512">
        <v>40</v>
      </c>
    </row>
    <row r="1513" spans="1:15" x14ac:dyDescent="0.3">
      <c r="A1513" s="2">
        <v>43573</v>
      </c>
      <c r="B1513" t="s">
        <v>93</v>
      </c>
      <c r="C1513">
        <v>2015</v>
      </c>
      <c r="D1513" t="s">
        <v>67</v>
      </c>
      <c r="E1513">
        <v>2</v>
      </c>
      <c r="F1513" t="s">
        <v>39</v>
      </c>
      <c r="G1513" t="s">
        <v>57</v>
      </c>
      <c r="H1513">
        <v>0.5</v>
      </c>
      <c r="K1513">
        <v>212</v>
      </c>
      <c r="L1513">
        <v>24</v>
      </c>
      <c r="M1513">
        <v>1</v>
      </c>
      <c r="N1513" t="s">
        <v>127</v>
      </c>
      <c r="O1513">
        <v>45</v>
      </c>
    </row>
    <row r="1514" spans="1:15" x14ac:dyDescent="0.3">
      <c r="A1514" s="2">
        <v>43573</v>
      </c>
      <c r="B1514" t="s">
        <v>93</v>
      </c>
      <c r="C1514">
        <v>2015</v>
      </c>
      <c r="D1514" t="s">
        <v>67</v>
      </c>
      <c r="E1514">
        <v>2</v>
      </c>
      <c r="F1514" t="s">
        <v>39</v>
      </c>
      <c r="G1514" t="s">
        <v>57</v>
      </c>
      <c r="H1514">
        <v>0.5</v>
      </c>
      <c r="K1514">
        <v>212</v>
      </c>
      <c r="L1514">
        <v>24</v>
      </c>
      <c r="M1514">
        <v>1</v>
      </c>
      <c r="N1514" t="s">
        <v>127</v>
      </c>
      <c r="O1514">
        <v>25</v>
      </c>
    </row>
    <row r="1515" spans="1:15" x14ac:dyDescent="0.3">
      <c r="A1515" s="2">
        <v>43573</v>
      </c>
      <c r="B1515" t="s">
        <v>93</v>
      </c>
      <c r="C1515">
        <v>2015</v>
      </c>
      <c r="D1515" t="s">
        <v>67</v>
      </c>
      <c r="E1515">
        <v>2</v>
      </c>
      <c r="F1515" t="s">
        <v>39</v>
      </c>
      <c r="G1515" t="s">
        <v>57</v>
      </c>
      <c r="H1515">
        <v>0.5</v>
      </c>
      <c r="K1515">
        <v>212</v>
      </c>
      <c r="L1515">
        <v>24</v>
      </c>
      <c r="M1515">
        <v>1</v>
      </c>
      <c r="N1515" t="s">
        <v>127</v>
      </c>
      <c r="O1515">
        <v>46</v>
      </c>
    </row>
    <row r="1516" spans="1:15" x14ac:dyDescent="0.3">
      <c r="A1516" s="2">
        <v>43573</v>
      </c>
      <c r="B1516" t="s">
        <v>93</v>
      </c>
      <c r="C1516">
        <v>2015</v>
      </c>
      <c r="D1516" t="s">
        <v>67</v>
      </c>
      <c r="E1516">
        <v>2</v>
      </c>
      <c r="F1516" t="s">
        <v>39</v>
      </c>
      <c r="G1516" t="s">
        <v>57</v>
      </c>
      <c r="H1516">
        <v>0.5</v>
      </c>
      <c r="K1516">
        <v>212</v>
      </c>
      <c r="L1516">
        <v>24</v>
      </c>
      <c r="M1516">
        <v>1</v>
      </c>
      <c r="N1516" t="s">
        <v>127</v>
      </c>
      <c r="O1516">
        <v>24</v>
      </c>
    </row>
    <row r="1517" spans="1:15" x14ac:dyDescent="0.3">
      <c r="A1517" s="2">
        <v>43573</v>
      </c>
      <c r="B1517" t="s">
        <v>93</v>
      </c>
      <c r="C1517">
        <v>2015</v>
      </c>
      <c r="D1517" t="s">
        <v>67</v>
      </c>
      <c r="E1517">
        <v>2</v>
      </c>
      <c r="F1517" t="s">
        <v>39</v>
      </c>
      <c r="G1517" t="s">
        <v>57</v>
      </c>
      <c r="H1517">
        <v>0.5</v>
      </c>
      <c r="K1517">
        <v>212</v>
      </c>
      <c r="L1517">
        <v>24</v>
      </c>
      <c r="M1517">
        <v>1</v>
      </c>
      <c r="N1517" t="s">
        <v>127</v>
      </c>
      <c r="O1517">
        <v>35</v>
      </c>
    </row>
    <row r="1518" spans="1:15" x14ac:dyDescent="0.3">
      <c r="A1518" s="2">
        <v>43573</v>
      </c>
      <c r="B1518" t="s">
        <v>93</v>
      </c>
      <c r="C1518">
        <v>2015</v>
      </c>
      <c r="D1518" t="s">
        <v>67</v>
      </c>
      <c r="E1518">
        <v>2</v>
      </c>
      <c r="F1518" t="s">
        <v>39</v>
      </c>
      <c r="G1518" t="s">
        <v>57</v>
      </c>
      <c r="H1518">
        <v>0.5</v>
      </c>
      <c r="K1518">
        <v>212</v>
      </c>
      <c r="L1518">
        <v>24</v>
      </c>
      <c r="M1518">
        <v>1</v>
      </c>
      <c r="N1518" t="s">
        <v>127</v>
      </c>
      <c r="O1518">
        <v>27</v>
      </c>
    </row>
    <row r="1519" spans="1:15" x14ac:dyDescent="0.3">
      <c r="A1519" s="2">
        <v>43573</v>
      </c>
      <c r="B1519" t="s">
        <v>93</v>
      </c>
      <c r="C1519">
        <v>2015</v>
      </c>
      <c r="D1519" t="s">
        <v>67</v>
      </c>
      <c r="E1519">
        <v>2</v>
      </c>
      <c r="F1519" t="s">
        <v>39</v>
      </c>
      <c r="G1519" t="s">
        <v>57</v>
      </c>
      <c r="H1519">
        <v>0.5</v>
      </c>
      <c r="K1519">
        <v>212</v>
      </c>
      <c r="L1519">
        <v>24</v>
      </c>
      <c r="M1519">
        <v>1</v>
      </c>
      <c r="N1519" t="s">
        <v>127</v>
      </c>
      <c r="O1519">
        <v>38</v>
      </c>
    </row>
    <row r="1520" spans="1:15" x14ac:dyDescent="0.3">
      <c r="A1520" s="2">
        <v>43573</v>
      </c>
      <c r="B1520" t="s">
        <v>93</v>
      </c>
      <c r="C1520">
        <v>2015</v>
      </c>
      <c r="D1520" t="s">
        <v>67</v>
      </c>
      <c r="E1520">
        <v>2</v>
      </c>
      <c r="F1520" t="s">
        <v>39</v>
      </c>
      <c r="G1520" t="s">
        <v>57</v>
      </c>
      <c r="H1520">
        <v>0.5</v>
      </c>
      <c r="K1520">
        <v>212</v>
      </c>
      <c r="L1520">
        <v>24</v>
      </c>
      <c r="M1520">
        <v>1</v>
      </c>
      <c r="N1520" t="s">
        <v>127</v>
      </c>
      <c r="O1520">
        <v>21</v>
      </c>
    </row>
    <row r="1521" spans="1:17" x14ac:dyDescent="0.3">
      <c r="A1521" s="2">
        <v>43573</v>
      </c>
      <c r="B1521" t="s">
        <v>93</v>
      </c>
      <c r="C1521">
        <v>2015</v>
      </c>
      <c r="D1521" t="s">
        <v>67</v>
      </c>
      <c r="E1521">
        <v>2</v>
      </c>
      <c r="F1521" t="s">
        <v>39</v>
      </c>
      <c r="G1521" t="s">
        <v>57</v>
      </c>
      <c r="H1521">
        <v>0.5</v>
      </c>
      <c r="K1521">
        <v>212</v>
      </c>
      <c r="L1521">
        <v>24</v>
      </c>
      <c r="M1521">
        <v>1</v>
      </c>
      <c r="N1521" t="s">
        <v>127</v>
      </c>
      <c r="O1521">
        <v>20</v>
      </c>
    </row>
    <row r="1522" spans="1:17" x14ac:dyDescent="0.3">
      <c r="A1522" s="2">
        <v>43573</v>
      </c>
      <c r="B1522" t="s">
        <v>93</v>
      </c>
      <c r="C1522">
        <v>2015</v>
      </c>
      <c r="D1522" t="s">
        <v>67</v>
      </c>
      <c r="E1522">
        <v>2</v>
      </c>
      <c r="F1522" t="s">
        <v>39</v>
      </c>
      <c r="G1522" t="s">
        <v>57</v>
      </c>
      <c r="H1522">
        <v>0.5</v>
      </c>
      <c r="K1522">
        <v>212</v>
      </c>
      <c r="L1522">
        <v>24</v>
      </c>
      <c r="M1522">
        <v>1</v>
      </c>
      <c r="N1522" t="s">
        <v>127</v>
      </c>
      <c r="O1522">
        <v>30</v>
      </c>
    </row>
    <row r="1523" spans="1:17" x14ac:dyDescent="0.3">
      <c r="A1523" s="2">
        <v>43573</v>
      </c>
      <c r="B1523" t="s">
        <v>93</v>
      </c>
      <c r="C1523">
        <v>2015</v>
      </c>
      <c r="D1523" t="s">
        <v>67</v>
      </c>
      <c r="E1523">
        <v>2</v>
      </c>
      <c r="F1523" t="s">
        <v>39</v>
      </c>
      <c r="G1523" t="s">
        <v>57</v>
      </c>
      <c r="H1523">
        <v>0.5</v>
      </c>
      <c r="K1523">
        <v>212</v>
      </c>
      <c r="L1523">
        <v>24</v>
      </c>
      <c r="M1523">
        <v>1</v>
      </c>
      <c r="N1523" t="s">
        <v>127</v>
      </c>
      <c r="O1523">
        <v>24</v>
      </c>
    </row>
    <row r="1524" spans="1:17" x14ac:dyDescent="0.3">
      <c r="A1524" s="2">
        <v>43573</v>
      </c>
      <c r="B1524" t="s">
        <v>93</v>
      </c>
      <c r="C1524">
        <v>2015</v>
      </c>
      <c r="D1524" t="s">
        <v>67</v>
      </c>
      <c r="E1524">
        <v>2</v>
      </c>
      <c r="F1524" t="s">
        <v>39</v>
      </c>
      <c r="G1524" t="s">
        <v>57</v>
      </c>
      <c r="H1524">
        <v>0.5</v>
      </c>
      <c r="K1524">
        <v>212</v>
      </c>
      <c r="L1524">
        <v>24</v>
      </c>
      <c r="M1524">
        <v>1</v>
      </c>
      <c r="N1524" t="s">
        <v>127</v>
      </c>
      <c r="O1524">
        <v>29</v>
      </c>
    </row>
    <row r="1525" spans="1:17" x14ac:dyDescent="0.3">
      <c r="A1525" s="2">
        <v>43573</v>
      </c>
      <c r="B1525" t="s">
        <v>93</v>
      </c>
      <c r="C1525">
        <v>2015</v>
      </c>
      <c r="D1525" t="s">
        <v>67</v>
      </c>
      <c r="E1525">
        <v>2</v>
      </c>
      <c r="F1525" t="s">
        <v>39</v>
      </c>
      <c r="G1525" t="s">
        <v>57</v>
      </c>
      <c r="H1525">
        <v>0.5</v>
      </c>
      <c r="K1525">
        <v>212</v>
      </c>
      <c r="L1525">
        <v>24</v>
      </c>
      <c r="M1525">
        <v>1</v>
      </c>
      <c r="N1525" t="s">
        <v>127</v>
      </c>
      <c r="O1525">
        <v>19</v>
      </c>
    </row>
    <row r="1526" spans="1:17" x14ac:dyDescent="0.3">
      <c r="A1526" s="2">
        <v>43573</v>
      </c>
      <c r="B1526" t="s">
        <v>93</v>
      </c>
      <c r="C1526">
        <v>2015</v>
      </c>
      <c r="D1526" t="s">
        <v>67</v>
      </c>
      <c r="E1526">
        <v>3</v>
      </c>
      <c r="F1526" t="s">
        <v>39</v>
      </c>
      <c r="G1526" t="s">
        <v>128</v>
      </c>
      <c r="H1526">
        <v>0.5</v>
      </c>
      <c r="K1526">
        <v>204</v>
      </c>
      <c r="L1526">
        <v>15</v>
      </c>
      <c r="M1526">
        <v>1</v>
      </c>
      <c r="N1526" t="s">
        <v>129</v>
      </c>
      <c r="O1526">
        <v>23</v>
      </c>
      <c r="P1526">
        <v>4736</v>
      </c>
      <c r="Q1526">
        <v>1</v>
      </c>
    </row>
    <row r="1527" spans="1:17" x14ac:dyDescent="0.3">
      <c r="A1527" s="2">
        <v>43573</v>
      </c>
      <c r="B1527" t="s">
        <v>93</v>
      </c>
      <c r="C1527">
        <v>2015</v>
      </c>
      <c r="D1527" t="s">
        <v>67</v>
      </c>
      <c r="E1527">
        <v>3</v>
      </c>
      <c r="F1527" t="s">
        <v>39</v>
      </c>
      <c r="G1527" t="s">
        <v>128</v>
      </c>
      <c r="H1527">
        <v>0.5</v>
      </c>
      <c r="K1527">
        <v>204</v>
      </c>
      <c r="L1527">
        <v>15</v>
      </c>
      <c r="M1527">
        <v>1</v>
      </c>
      <c r="N1527" t="s">
        <v>129</v>
      </c>
      <c r="O1527">
        <v>18</v>
      </c>
    </row>
    <row r="1528" spans="1:17" x14ac:dyDescent="0.3">
      <c r="A1528" s="2">
        <v>43573</v>
      </c>
      <c r="B1528" t="s">
        <v>93</v>
      </c>
      <c r="C1528">
        <v>2015</v>
      </c>
      <c r="D1528" t="s">
        <v>67</v>
      </c>
      <c r="E1528">
        <v>3</v>
      </c>
      <c r="F1528" t="s">
        <v>39</v>
      </c>
      <c r="G1528" t="s">
        <v>128</v>
      </c>
      <c r="H1528">
        <v>0.5</v>
      </c>
      <c r="K1528">
        <v>204</v>
      </c>
      <c r="L1528">
        <v>15</v>
      </c>
      <c r="M1528">
        <v>1</v>
      </c>
      <c r="N1528" t="s">
        <v>129</v>
      </c>
      <c r="O1528">
        <v>22</v>
      </c>
    </row>
    <row r="1529" spans="1:17" x14ac:dyDescent="0.3">
      <c r="A1529" s="2">
        <v>43573</v>
      </c>
      <c r="B1529" t="s">
        <v>93</v>
      </c>
      <c r="C1529">
        <v>2015</v>
      </c>
      <c r="D1529" t="s">
        <v>67</v>
      </c>
      <c r="E1529">
        <v>3</v>
      </c>
      <c r="F1529" t="s">
        <v>39</v>
      </c>
      <c r="G1529" t="s">
        <v>128</v>
      </c>
      <c r="H1529">
        <v>0.5</v>
      </c>
      <c r="K1529">
        <v>204</v>
      </c>
      <c r="L1529">
        <v>15</v>
      </c>
      <c r="M1529">
        <v>1</v>
      </c>
      <c r="N1529" t="s">
        <v>129</v>
      </c>
      <c r="O1529">
        <v>23</v>
      </c>
    </row>
    <row r="1530" spans="1:17" x14ac:dyDescent="0.3">
      <c r="A1530" s="2">
        <v>43573</v>
      </c>
      <c r="B1530" t="s">
        <v>93</v>
      </c>
      <c r="C1530">
        <v>2015</v>
      </c>
      <c r="D1530" t="s">
        <v>67</v>
      </c>
      <c r="E1530">
        <v>3</v>
      </c>
      <c r="F1530" t="s">
        <v>39</v>
      </c>
      <c r="G1530" t="s">
        <v>128</v>
      </c>
      <c r="H1530">
        <v>0.5</v>
      </c>
      <c r="K1530">
        <v>204</v>
      </c>
      <c r="L1530">
        <v>15</v>
      </c>
      <c r="M1530">
        <v>1</v>
      </c>
      <c r="N1530" t="s">
        <v>129</v>
      </c>
      <c r="O1530">
        <v>29</v>
      </c>
    </row>
    <row r="1531" spans="1:17" x14ac:dyDescent="0.3">
      <c r="A1531" s="2">
        <v>43573</v>
      </c>
      <c r="B1531" t="s">
        <v>93</v>
      </c>
      <c r="C1531">
        <v>2015</v>
      </c>
      <c r="D1531" t="s">
        <v>67</v>
      </c>
      <c r="E1531">
        <v>3</v>
      </c>
      <c r="F1531" t="s">
        <v>39</v>
      </c>
      <c r="G1531" t="s">
        <v>128</v>
      </c>
      <c r="H1531">
        <v>0.5</v>
      </c>
      <c r="K1531">
        <v>204</v>
      </c>
      <c r="L1531">
        <v>15</v>
      </c>
      <c r="M1531">
        <v>1</v>
      </c>
      <c r="N1531" t="s">
        <v>129</v>
      </c>
      <c r="O1531">
        <v>20</v>
      </c>
    </row>
    <row r="1532" spans="1:17" x14ac:dyDescent="0.3">
      <c r="A1532" s="2">
        <v>43573</v>
      </c>
      <c r="B1532" t="s">
        <v>93</v>
      </c>
      <c r="C1532">
        <v>2015</v>
      </c>
      <c r="D1532" t="s">
        <v>67</v>
      </c>
      <c r="E1532">
        <v>3</v>
      </c>
      <c r="F1532" t="s">
        <v>39</v>
      </c>
      <c r="G1532" t="s">
        <v>128</v>
      </c>
      <c r="H1532">
        <v>0.5</v>
      </c>
      <c r="K1532">
        <v>204</v>
      </c>
      <c r="L1532">
        <v>15</v>
      </c>
      <c r="M1532">
        <v>1</v>
      </c>
      <c r="N1532" t="s">
        <v>129</v>
      </c>
      <c r="O1532">
        <v>30</v>
      </c>
    </row>
    <row r="1533" spans="1:17" x14ac:dyDescent="0.3">
      <c r="A1533" s="2">
        <v>43573</v>
      </c>
      <c r="B1533" t="s">
        <v>93</v>
      </c>
      <c r="C1533">
        <v>2015</v>
      </c>
      <c r="D1533" t="s">
        <v>67</v>
      </c>
      <c r="E1533">
        <v>3</v>
      </c>
      <c r="F1533" t="s">
        <v>39</v>
      </c>
      <c r="G1533" t="s">
        <v>128</v>
      </c>
      <c r="H1533">
        <v>0.5</v>
      </c>
      <c r="K1533">
        <v>204</v>
      </c>
      <c r="L1533">
        <v>15</v>
      </c>
      <c r="M1533">
        <v>1</v>
      </c>
      <c r="N1533" t="s">
        <v>129</v>
      </c>
      <c r="O1533">
        <v>26</v>
      </c>
    </row>
    <row r="1534" spans="1:17" x14ac:dyDescent="0.3">
      <c r="A1534" s="2">
        <v>43573</v>
      </c>
      <c r="B1534" t="s">
        <v>93</v>
      </c>
      <c r="C1534">
        <v>2015</v>
      </c>
      <c r="D1534" t="s">
        <v>67</v>
      </c>
      <c r="E1534">
        <v>3</v>
      </c>
      <c r="F1534" t="s">
        <v>39</v>
      </c>
      <c r="G1534" t="s">
        <v>128</v>
      </c>
      <c r="H1534">
        <v>0.5</v>
      </c>
      <c r="K1534">
        <v>204</v>
      </c>
      <c r="L1534">
        <v>15</v>
      </c>
      <c r="M1534">
        <v>1</v>
      </c>
      <c r="N1534" t="s">
        <v>129</v>
      </c>
      <c r="O1534">
        <v>11</v>
      </c>
    </row>
    <row r="1535" spans="1:17" x14ac:dyDescent="0.3">
      <c r="A1535" s="2">
        <v>43573</v>
      </c>
      <c r="B1535" t="s">
        <v>93</v>
      </c>
      <c r="C1535">
        <v>2015</v>
      </c>
      <c r="D1535" t="s">
        <v>67</v>
      </c>
      <c r="E1535">
        <v>3</v>
      </c>
      <c r="F1535" t="s">
        <v>39</v>
      </c>
      <c r="G1535" t="s">
        <v>128</v>
      </c>
      <c r="H1535">
        <v>0.5</v>
      </c>
      <c r="K1535">
        <v>204</v>
      </c>
      <c r="L1535">
        <v>15</v>
      </c>
      <c r="M1535">
        <v>1</v>
      </c>
      <c r="N1535" t="s">
        <v>129</v>
      </c>
      <c r="O1535">
        <v>24</v>
      </c>
    </row>
    <row r="1536" spans="1:17" x14ac:dyDescent="0.3">
      <c r="A1536" s="2">
        <v>43573</v>
      </c>
      <c r="B1536" t="s">
        <v>93</v>
      </c>
      <c r="C1536">
        <v>2015</v>
      </c>
      <c r="D1536" t="s">
        <v>67</v>
      </c>
      <c r="E1536">
        <v>3</v>
      </c>
      <c r="F1536" t="s">
        <v>39</v>
      </c>
      <c r="G1536" t="s">
        <v>128</v>
      </c>
      <c r="H1536">
        <v>0.5</v>
      </c>
      <c r="K1536">
        <v>204</v>
      </c>
      <c r="L1536">
        <v>15</v>
      </c>
      <c r="M1536">
        <v>1</v>
      </c>
      <c r="N1536" t="s">
        <v>129</v>
      </c>
      <c r="O1536">
        <v>35</v>
      </c>
    </row>
    <row r="1537" spans="1:17" x14ac:dyDescent="0.3">
      <c r="A1537" s="2">
        <v>43573</v>
      </c>
      <c r="B1537" t="s">
        <v>93</v>
      </c>
      <c r="C1537">
        <v>2015</v>
      </c>
      <c r="D1537" t="s">
        <v>67</v>
      </c>
      <c r="E1537">
        <v>3</v>
      </c>
      <c r="F1537" t="s">
        <v>39</v>
      </c>
      <c r="G1537" t="s">
        <v>128</v>
      </c>
      <c r="H1537">
        <v>0.5</v>
      </c>
      <c r="K1537">
        <v>204</v>
      </c>
      <c r="L1537">
        <v>15</v>
      </c>
      <c r="M1537">
        <v>1</v>
      </c>
      <c r="N1537" t="s">
        <v>129</v>
      </c>
      <c r="O1537">
        <v>39</v>
      </c>
    </row>
    <row r="1538" spans="1:17" x14ac:dyDescent="0.3">
      <c r="A1538" s="2">
        <v>43573</v>
      </c>
      <c r="B1538" t="s">
        <v>93</v>
      </c>
      <c r="C1538">
        <v>2015</v>
      </c>
      <c r="D1538" t="s">
        <v>67</v>
      </c>
      <c r="E1538">
        <v>3</v>
      </c>
      <c r="F1538" t="s">
        <v>39</v>
      </c>
      <c r="G1538" t="s">
        <v>128</v>
      </c>
      <c r="H1538">
        <v>0.5</v>
      </c>
      <c r="K1538">
        <v>204</v>
      </c>
      <c r="L1538">
        <v>15</v>
      </c>
      <c r="M1538">
        <v>1</v>
      </c>
      <c r="N1538" t="s">
        <v>129</v>
      </c>
      <c r="O1538">
        <v>28</v>
      </c>
    </row>
    <row r="1539" spans="1:17" x14ac:dyDescent="0.3">
      <c r="A1539" s="2">
        <v>43573</v>
      </c>
      <c r="B1539" t="s">
        <v>93</v>
      </c>
      <c r="C1539">
        <v>2015</v>
      </c>
      <c r="D1539" t="s">
        <v>67</v>
      </c>
      <c r="E1539">
        <v>3</v>
      </c>
      <c r="F1539" t="s">
        <v>39</v>
      </c>
      <c r="G1539" t="s">
        <v>128</v>
      </c>
      <c r="H1539">
        <v>0.5</v>
      </c>
      <c r="K1539">
        <v>204</v>
      </c>
      <c r="L1539">
        <v>15</v>
      </c>
      <c r="M1539">
        <v>1</v>
      </c>
      <c r="N1539" t="s">
        <v>129</v>
      </c>
      <c r="O1539">
        <v>25</v>
      </c>
    </row>
    <row r="1540" spans="1:17" x14ac:dyDescent="0.3">
      <c r="A1540" s="2">
        <v>43573</v>
      </c>
      <c r="B1540" t="s">
        <v>93</v>
      </c>
      <c r="C1540">
        <v>2015</v>
      </c>
      <c r="D1540" t="s">
        <v>67</v>
      </c>
      <c r="E1540">
        <v>3</v>
      </c>
      <c r="F1540" t="s">
        <v>39</v>
      </c>
      <c r="G1540" t="s">
        <v>128</v>
      </c>
      <c r="H1540">
        <v>0.5</v>
      </c>
      <c r="K1540">
        <v>204</v>
      </c>
      <c r="L1540">
        <v>15</v>
      </c>
      <c r="M1540">
        <v>1</v>
      </c>
      <c r="N1540" t="s">
        <v>129</v>
      </c>
      <c r="O1540">
        <v>23</v>
      </c>
    </row>
    <row r="1541" spans="1:17" x14ac:dyDescent="0.3">
      <c r="A1541" s="2">
        <v>43573</v>
      </c>
      <c r="B1541" t="s">
        <v>93</v>
      </c>
      <c r="C1541">
        <v>2015</v>
      </c>
      <c r="D1541" t="s">
        <v>67</v>
      </c>
      <c r="E1541">
        <v>3</v>
      </c>
      <c r="F1541" t="s">
        <v>39</v>
      </c>
      <c r="G1541" t="s">
        <v>128</v>
      </c>
      <c r="H1541">
        <v>0.5</v>
      </c>
      <c r="K1541">
        <v>204</v>
      </c>
      <c r="L1541">
        <v>15</v>
      </c>
      <c r="M1541">
        <v>1</v>
      </c>
      <c r="N1541" t="s">
        <v>129</v>
      </c>
      <c r="O1541">
        <v>21</v>
      </c>
    </row>
    <row r="1542" spans="1:17" x14ac:dyDescent="0.3">
      <c r="A1542" s="2">
        <v>43573</v>
      </c>
      <c r="B1542" t="s">
        <v>93</v>
      </c>
      <c r="C1542">
        <v>2015</v>
      </c>
      <c r="D1542" t="s">
        <v>67</v>
      </c>
      <c r="E1542">
        <v>3</v>
      </c>
      <c r="F1542" t="s">
        <v>39</v>
      </c>
      <c r="G1542" t="s">
        <v>128</v>
      </c>
      <c r="H1542">
        <v>0.5</v>
      </c>
      <c r="K1542">
        <v>204</v>
      </c>
      <c r="L1542">
        <v>15</v>
      </c>
      <c r="M1542">
        <v>1</v>
      </c>
      <c r="N1542" t="s">
        <v>129</v>
      </c>
      <c r="O1542">
        <v>24</v>
      </c>
    </row>
    <row r="1543" spans="1:17" x14ac:dyDescent="0.3">
      <c r="A1543" s="2">
        <v>43573</v>
      </c>
      <c r="B1543" t="s">
        <v>93</v>
      </c>
      <c r="C1543">
        <v>2015</v>
      </c>
      <c r="D1543" t="s">
        <v>67</v>
      </c>
      <c r="E1543">
        <v>3</v>
      </c>
      <c r="F1543" t="s">
        <v>39</v>
      </c>
      <c r="G1543" t="s">
        <v>128</v>
      </c>
      <c r="H1543">
        <v>0.5</v>
      </c>
      <c r="K1543">
        <v>204</v>
      </c>
      <c r="L1543">
        <v>15</v>
      </c>
      <c r="M1543">
        <v>1</v>
      </c>
      <c r="N1543" t="s">
        <v>129</v>
      </c>
      <c r="O1543">
        <v>35</v>
      </c>
    </row>
    <row r="1544" spans="1:17" x14ac:dyDescent="0.3">
      <c r="A1544" s="2">
        <v>43573</v>
      </c>
      <c r="B1544" t="s">
        <v>93</v>
      </c>
      <c r="C1544">
        <v>2015</v>
      </c>
      <c r="D1544" t="s">
        <v>67</v>
      </c>
      <c r="E1544">
        <v>3</v>
      </c>
      <c r="F1544" t="s">
        <v>39</v>
      </c>
      <c r="G1544" t="s">
        <v>128</v>
      </c>
      <c r="H1544">
        <v>0.5</v>
      </c>
      <c r="K1544">
        <v>204</v>
      </c>
      <c r="L1544">
        <v>15</v>
      </c>
      <c r="M1544">
        <v>1</v>
      </c>
      <c r="N1544" t="s">
        <v>129</v>
      </c>
      <c r="O1544">
        <v>18</v>
      </c>
    </row>
    <row r="1545" spans="1:17" x14ac:dyDescent="0.3">
      <c r="A1545" s="2">
        <v>43573</v>
      </c>
      <c r="B1545" t="s">
        <v>93</v>
      </c>
      <c r="C1545">
        <v>2015</v>
      </c>
      <c r="D1545" t="s">
        <v>67</v>
      </c>
      <c r="E1545">
        <v>3</v>
      </c>
      <c r="F1545" t="s">
        <v>39</v>
      </c>
      <c r="G1545" t="s">
        <v>128</v>
      </c>
      <c r="H1545">
        <v>0.5</v>
      </c>
      <c r="K1545">
        <v>204</v>
      </c>
      <c r="L1545">
        <v>15</v>
      </c>
      <c r="M1545">
        <v>1</v>
      </c>
      <c r="N1545" t="s">
        <v>129</v>
      </c>
      <c r="O1545">
        <v>25</v>
      </c>
    </row>
    <row r="1546" spans="1:17" x14ac:dyDescent="0.3">
      <c r="A1546" s="2">
        <v>43573</v>
      </c>
      <c r="B1546" t="s">
        <v>93</v>
      </c>
      <c r="C1546">
        <v>2015</v>
      </c>
      <c r="D1546" t="s">
        <v>67</v>
      </c>
      <c r="E1546">
        <v>3</v>
      </c>
      <c r="F1546" t="s">
        <v>39</v>
      </c>
      <c r="G1546" t="s">
        <v>128</v>
      </c>
      <c r="H1546">
        <v>0.5</v>
      </c>
      <c r="K1546">
        <v>204</v>
      </c>
      <c r="L1546">
        <v>15</v>
      </c>
      <c r="M1546">
        <v>1</v>
      </c>
      <c r="N1546" t="s">
        <v>129</v>
      </c>
      <c r="O1546">
        <v>23</v>
      </c>
    </row>
    <row r="1547" spans="1:17" x14ac:dyDescent="0.3">
      <c r="A1547" s="2">
        <v>43573</v>
      </c>
      <c r="B1547" t="s">
        <v>93</v>
      </c>
      <c r="C1547">
        <v>2015</v>
      </c>
      <c r="D1547" t="s">
        <v>67</v>
      </c>
      <c r="E1547">
        <v>3</v>
      </c>
      <c r="F1547" t="s">
        <v>39</v>
      </c>
      <c r="G1547" t="s">
        <v>128</v>
      </c>
      <c r="H1547">
        <v>0.5</v>
      </c>
      <c r="K1547">
        <v>204</v>
      </c>
      <c r="L1547">
        <v>15</v>
      </c>
      <c r="M1547">
        <v>1</v>
      </c>
      <c r="N1547" t="s">
        <v>129</v>
      </c>
      <c r="O1547">
        <v>22</v>
      </c>
    </row>
    <row r="1548" spans="1:17" x14ac:dyDescent="0.3">
      <c r="A1548" s="2">
        <v>43573</v>
      </c>
      <c r="B1548" t="s">
        <v>93</v>
      </c>
      <c r="C1548">
        <v>2015</v>
      </c>
      <c r="D1548" t="s">
        <v>67</v>
      </c>
      <c r="E1548">
        <v>3</v>
      </c>
      <c r="F1548" t="s">
        <v>39</v>
      </c>
      <c r="G1548" t="s">
        <v>128</v>
      </c>
      <c r="H1548">
        <v>0.5</v>
      </c>
      <c r="K1548">
        <v>204</v>
      </c>
      <c r="L1548">
        <v>15</v>
      </c>
      <c r="M1548">
        <v>1</v>
      </c>
      <c r="N1548" t="s">
        <v>129</v>
      </c>
      <c r="O1548">
        <v>29</v>
      </c>
    </row>
    <row r="1549" spans="1:17" x14ac:dyDescent="0.3">
      <c r="A1549" s="2">
        <v>43573</v>
      </c>
      <c r="B1549" t="s">
        <v>93</v>
      </c>
      <c r="C1549">
        <v>2015</v>
      </c>
      <c r="D1549" t="s">
        <v>67</v>
      </c>
      <c r="E1549">
        <v>3</v>
      </c>
      <c r="F1549" t="s">
        <v>39</v>
      </c>
      <c r="G1549" t="s">
        <v>128</v>
      </c>
      <c r="H1549">
        <v>0.5</v>
      </c>
      <c r="K1549">
        <v>204</v>
      </c>
      <c r="L1549">
        <v>15</v>
      </c>
      <c r="M1549">
        <v>1</v>
      </c>
      <c r="N1549" t="s">
        <v>129</v>
      </c>
      <c r="O1549">
        <v>22</v>
      </c>
    </row>
    <row r="1550" spans="1:17" x14ac:dyDescent="0.3">
      <c r="A1550" s="2">
        <v>43573</v>
      </c>
      <c r="B1550" t="s">
        <v>93</v>
      </c>
      <c r="C1550">
        <v>2015</v>
      </c>
      <c r="D1550" t="s">
        <v>67</v>
      </c>
      <c r="E1550">
        <v>3</v>
      </c>
      <c r="F1550" t="s">
        <v>39</v>
      </c>
      <c r="G1550" t="s">
        <v>128</v>
      </c>
      <c r="H1550">
        <v>0.5</v>
      </c>
      <c r="K1550">
        <v>204</v>
      </c>
      <c r="L1550">
        <v>15</v>
      </c>
      <c r="M1550">
        <v>1</v>
      </c>
      <c r="N1550" t="s">
        <v>129</v>
      </c>
      <c r="O1550">
        <v>15</v>
      </c>
    </row>
    <row r="1551" spans="1:17" x14ac:dyDescent="0.3">
      <c r="A1551" s="2">
        <v>43573</v>
      </c>
      <c r="B1551" t="s">
        <v>93</v>
      </c>
      <c r="C1551">
        <v>2015</v>
      </c>
      <c r="D1551" t="s">
        <v>67</v>
      </c>
      <c r="E1551">
        <v>4</v>
      </c>
      <c r="F1551" t="s">
        <v>39</v>
      </c>
      <c r="G1551" t="s">
        <v>57</v>
      </c>
      <c r="H1551">
        <v>0.5</v>
      </c>
      <c r="K1551">
        <v>156</v>
      </c>
      <c r="L1551">
        <v>14</v>
      </c>
      <c r="M1551">
        <v>0</v>
      </c>
      <c r="N1551" t="s">
        <v>130</v>
      </c>
      <c r="O1551">
        <v>37</v>
      </c>
      <c r="P1551">
        <v>4733</v>
      </c>
      <c r="Q1551">
        <v>1</v>
      </c>
    </row>
    <row r="1552" spans="1:17" x14ac:dyDescent="0.3">
      <c r="A1552" s="2">
        <v>43573</v>
      </c>
      <c r="B1552" t="s">
        <v>93</v>
      </c>
      <c r="C1552">
        <v>2015</v>
      </c>
      <c r="D1552" t="s">
        <v>67</v>
      </c>
      <c r="E1552">
        <v>4</v>
      </c>
      <c r="F1552" t="s">
        <v>39</v>
      </c>
      <c r="G1552" t="s">
        <v>57</v>
      </c>
      <c r="H1552">
        <v>0.5</v>
      </c>
      <c r="K1552">
        <v>156</v>
      </c>
      <c r="L1552">
        <v>14</v>
      </c>
      <c r="M1552">
        <v>0</v>
      </c>
      <c r="N1552" t="s">
        <v>130</v>
      </c>
      <c r="O1552">
        <v>36</v>
      </c>
    </row>
    <row r="1553" spans="1:15" x14ac:dyDescent="0.3">
      <c r="A1553" s="2">
        <v>43573</v>
      </c>
      <c r="B1553" t="s">
        <v>93</v>
      </c>
      <c r="C1553">
        <v>2015</v>
      </c>
      <c r="D1553" t="s">
        <v>67</v>
      </c>
      <c r="E1553">
        <v>4</v>
      </c>
      <c r="F1553" t="s">
        <v>39</v>
      </c>
      <c r="G1553" t="s">
        <v>57</v>
      </c>
      <c r="H1553">
        <v>0.5</v>
      </c>
      <c r="K1553">
        <v>156</v>
      </c>
      <c r="L1553">
        <v>14</v>
      </c>
      <c r="M1553">
        <v>0</v>
      </c>
      <c r="N1553" t="s">
        <v>130</v>
      </c>
      <c r="O1553">
        <v>35</v>
      </c>
    </row>
    <row r="1554" spans="1:15" x14ac:dyDescent="0.3">
      <c r="A1554" s="2">
        <v>43573</v>
      </c>
      <c r="B1554" t="s">
        <v>93</v>
      </c>
      <c r="C1554">
        <v>2015</v>
      </c>
      <c r="D1554" t="s">
        <v>67</v>
      </c>
      <c r="E1554">
        <v>4</v>
      </c>
      <c r="F1554" t="s">
        <v>39</v>
      </c>
      <c r="G1554" t="s">
        <v>57</v>
      </c>
      <c r="H1554">
        <v>0.5</v>
      </c>
      <c r="K1554">
        <v>156</v>
      </c>
      <c r="L1554">
        <v>14</v>
      </c>
      <c r="M1554">
        <v>0</v>
      </c>
      <c r="N1554" t="s">
        <v>130</v>
      </c>
      <c r="O1554">
        <v>16</v>
      </c>
    </row>
    <row r="1555" spans="1:15" x14ac:dyDescent="0.3">
      <c r="A1555" s="2">
        <v>43573</v>
      </c>
      <c r="B1555" t="s">
        <v>93</v>
      </c>
      <c r="C1555">
        <v>2015</v>
      </c>
      <c r="D1555" t="s">
        <v>67</v>
      </c>
      <c r="E1555">
        <v>4</v>
      </c>
      <c r="F1555" t="s">
        <v>39</v>
      </c>
      <c r="G1555" t="s">
        <v>57</v>
      </c>
      <c r="H1555">
        <v>0.5</v>
      </c>
      <c r="K1555">
        <v>156</v>
      </c>
      <c r="L1555">
        <v>14</v>
      </c>
      <c r="M1555">
        <v>0</v>
      </c>
      <c r="N1555" t="s">
        <v>130</v>
      </c>
      <c r="O1555">
        <v>22</v>
      </c>
    </row>
    <row r="1556" spans="1:15" x14ac:dyDescent="0.3">
      <c r="A1556" s="2">
        <v>43573</v>
      </c>
      <c r="B1556" t="s">
        <v>93</v>
      </c>
      <c r="C1556">
        <v>2015</v>
      </c>
      <c r="D1556" t="s">
        <v>67</v>
      </c>
      <c r="E1556">
        <v>4</v>
      </c>
      <c r="F1556" t="s">
        <v>39</v>
      </c>
      <c r="G1556" t="s">
        <v>57</v>
      </c>
      <c r="H1556">
        <v>0.5</v>
      </c>
      <c r="K1556">
        <v>156</v>
      </c>
      <c r="L1556">
        <v>14</v>
      </c>
      <c r="M1556">
        <v>0</v>
      </c>
      <c r="N1556" t="s">
        <v>130</v>
      </c>
      <c r="O1556">
        <v>38</v>
      </c>
    </row>
    <row r="1557" spans="1:15" x14ac:dyDescent="0.3">
      <c r="A1557" s="2">
        <v>43573</v>
      </c>
      <c r="B1557" t="s">
        <v>93</v>
      </c>
      <c r="C1557">
        <v>2015</v>
      </c>
      <c r="D1557" t="s">
        <v>67</v>
      </c>
      <c r="E1557">
        <v>4</v>
      </c>
      <c r="F1557" t="s">
        <v>39</v>
      </c>
      <c r="G1557" t="s">
        <v>57</v>
      </c>
      <c r="H1557">
        <v>0.5</v>
      </c>
      <c r="K1557">
        <v>156</v>
      </c>
      <c r="L1557">
        <v>14</v>
      </c>
      <c r="M1557">
        <v>0</v>
      </c>
      <c r="N1557" t="s">
        <v>130</v>
      </c>
      <c r="O1557">
        <v>23</v>
      </c>
    </row>
    <row r="1558" spans="1:15" x14ac:dyDescent="0.3">
      <c r="A1558" s="2">
        <v>43573</v>
      </c>
      <c r="B1558" t="s">
        <v>93</v>
      </c>
      <c r="C1558">
        <v>2015</v>
      </c>
      <c r="D1558" t="s">
        <v>67</v>
      </c>
      <c r="E1558">
        <v>4</v>
      </c>
      <c r="F1558" t="s">
        <v>39</v>
      </c>
      <c r="G1558" t="s">
        <v>57</v>
      </c>
      <c r="H1558">
        <v>0.5</v>
      </c>
      <c r="K1558">
        <v>156</v>
      </c>
      <c r="L1558">
        <v>14</v>
      </c>
      <c r="M1558">
        <v>0</v>
      </c>
      <c r="N1558" t="s">
        <v>130</v>
      </c>
      <c r="O1558">
        <v>28</v>
      </c>
    </row>
    <row r="1559" spans="1:15" x14ac:dyDescent="0.3">
      <c r="A1559" s="2">
        <v>43573</v>
      </c>
      <c r="B1559" t="s">
        <v>93</v>
      </c>
      <c r="C1559">
        <v>2015</v>
      </c>
      <c r="D1559" t="s">
        <v>67</v>
      </c>
      <c r="E1559">
        <v>4</v>
      </c>
      <c r="F1559" t="s">
        <v>39</v>
      </c>
      <c r="G1559" t="s">
        <v>57</v>
      </c>
      <c r="H1559">
        <v>0.5</v>
      </c>
      <c r="K1559">
        <v>156</v>
      </c>
      <c r="L1559">
        <v>14</v>
      </c>
      <c r="M1559">
        <v>0</v>
      </c>
      <c r="N1559" t="s">
        <v>130</v>
      </c>
      <c r="O1559">
        <v>22</v>
      </c>
    </row>
    <row r="1560" spans="1:15" x14ac:dyDescent="0.3">
      <c r="A1560" s="2">
        <v>43573</v>
      </c>
      <c r="B1560" t="s">
        <v>93</v>
      </c>
      <c r="C1560">
        <v>2015</v>
      </c>
      <c r="D1560" t="s">
        <v>67</v>
      </c>
      <c r="E1560">
        <v>4</v>
      </c>
      <c r="F1560" t="s">
        <v>39</v>
      </c>
      <c r="G1560" t="s">
        <v>57</v>
      </c>
      <c r="H1560">
        <v>0.5</v>
      </c>
      <c r="K1560">
        <v>156</v>
      </c>
      <c r="L1560">
        <v>14</v>
      </c>
      <c r="M1560">
        <v>0</v>
      </c>
      <c r="N1560" t="s">
        <v>130</v>
      </c>
      <c r="O1560">
        <v>30</v>
      </c>
    </row>
    <row r="1561" spans="1:15" x14ac:dyDescent="0.3">
      <c r="A1561" s="2">
        <v>43573</v>
      </c>
      <c r="B1561" t="s">
        <v>93</v>
      </c>
      <c r="C1561">
        <v>2015</v>
      </c>
      <c r="D1561" t="s">
        <v>67</v>
      </c>
      <c r="E1561">
        <v>4</v>
      </c>
      <c r="F1561" t="s">
        <v>39</v>
      </c>
      <c r="G1561" t="s">
        <v>57</v>
      </c>
      <c r="H1561">
        <v>0.5</v>
      </c>
      <c r="K1561">
        <v>156</v>
      </c>
      <c r="L1561">
        <v>14</v>
      </c>
      <c r="M1561">
        <v>0</v>
      </c>
      <c r="N1561" t="s">
        <v>130</v>
      </c>
      <c r="O1561">
        <v>34</v>
      </c>
    </row>
    <row r="1562" spans="1:15" x14ac:dyDescent="0.3">
      <c r="A1562" s="2">
        <v>43573</v>
      </c>
      <c r="B1562" t="s">
        <v>93</v>
      </c>
      <c r="C1562">
        <v>2015</v>
      </c>
      <c r="D1562" t="s">
        <v>67</v>
      </c>
      <c r="E1562">
        <v>4</v>
      </c>
      <c r="F1562" t="s">
        <v>39</v>
      </c>
      <c r="G1562" t="s">
        <v>57</v>
      </c>
      <c r="H1562">
        <v>0.5</v>
      </c>
      <c r="K1562">
        <v>156</v>
      </c>
      <c r="L1562">
        <v>14</v>
      </c>
      <c r="M1562">
        <v>0</v>
      </c>
      <c r="N1562" t="s">
        <v>130</v>
      </c>
      <c r="O1562">
        <v>29</v>
      </c>
    </row>
    <row r="1563" spans="1:15" x14ac:dyDescent="0.3">
      <c r="A1563" s="2">
        <v>43573</v>
      </c>
      <c r="B1563" t="s">
        <v>93</v>
      </c>
      <c r="C1563">
        <v>2015</v>
      </c>
      <c r="D1563" t="s">
        <v>67</v>
      </c>
      <c r="E1563">
        <v>4</v>
      </c>
      <c r="F1563" t="s">
        <v>39</v>
      </c>
      <c r="G1563" t="s">
        <v>57</v>
      </c>
      <c r="H1563">
        <v>0.5</v>
      </c>
      <c r="K1563">
        <v>156</v>
      </c>
      <c r="L1563">
        <v>14</v>
      </c>
      <c r="M1563">
        <v>0</v>
      </c>
      <c r="N1563" t="s">
        <v>130</v>
      </c>
      <c r="O1563">
        <v>30</v>
      </c>
    </row>
    <row r="1564" spans="1:15" x14ac:dyDescent="0.3">
      <c r="A1564" s="2">
        <v>43573</v>
      </c>
      <c r="B1564" t="s">
        <v>93</v>
      </c>
      <c r="C1564">
        <v>2015</v>
      </c>
      <c r="D1564" t="s">
        <v>67</v>
      </c>
      <c r="E1564">
        <v>4</v>
      </c>
      <c r="F1564" t="s">
        <v>39</v>
      </c>
      <c r="G1564" t="s">
        <v>57</v>
      </c>
      <c r="H1564">
        <v>0.5</v>
      </c>
      <c r="K1564">
        <v>156</v>
      </c>
      <c r="L1564">
        <v>14</v>
      </c>
      <c r="M1564">
        <v>0</v>
      </c>
      <c r="N1564" t="s">
        <v>130</v>
      </c>
      <c r="O1564">
        <v>27</v>
      </c>
    </row>
    <row r="1565" spans="1:15" x14ac:dyDescent="0.3">
      <c r="A1565" s="2">
        <v>43573</v>
      </c>
      <c r="B1565" t="s">
        <v>93</v>
      </c>
      <c r="C1565">
        <v>2015</v>
      </c>
      <c r="D1565" t="s">
        <v>67</v>
      </c>
      <c r="E1565">
        <v>4</v>
      </c>
      <c r="F1565" t="s">
        <v>39</v>
      </c>
      <c r="G1565" t="s">
        <v>57</v>
      </c>
      <c r="H1565">
        <v>0.5</v>
      </c>
      <c r="K1565">
        <v>156</v>
      </c>
      <c r="L1565">
        <v>14</v>
      </c>
      <c r="M1565">
        <v>0</v>
      </c>
      <c r="N1565" t="s">
        <v>130</v>
      </c>
      <c r="O1565">
        <v>27</v>
      </c>
    </row>
    <row r="1566" spans="1:15" x14ac:dyDescent="0.3">
      <c r="A1566" s="2">
        <v>43573</v>
      </c>
      <c r="B1566" t="s">
        <v>93</v>
      </c>
      <c r="C1566">
        <v>2015</v>
      </c>
      <c r="D1566" t="s">
        <v>67</v>
      </c>
      <c r="E1566">
        <v>4</v>
      </c>
      <c r="F1566" t="s">
        <v>39</v>
      </c>
      <c r="G1566" t="s">
        <v>57</v>
      </c>
      <c r="H1566">
        <v>0.5</v>
      </c>
      <c r="K1566">
        <v>156</v>
      </c>
      <c r="L1566">
        <v>14</v>
      </c>
      <c r="M1566">
        <v>0</v>
      </c>
      <c r="N1566" t="s">
        <v>130</v>
      </c>
      <c r="O1566">
        <v>25</v>
      </c>
    </row>
    <row r="1567" spans="1:15" x14ac:dyDescent="0.3">
      <c r="A1567" s="2">
        <v>43573</v>
      </c>
      <c r="B1567" t="s">
        <v>93</v>
      </c>
      <c r="C1567">
        <v>2015</v>
      </c>
      <c r="D1567" t="s">
        <v>67</v>
      </c>
      <c r="E1567">
        <v>4</v>
      </c>
      <c r="F1567" t="s">
        <v>39</v>
      </c>
      <c r="G1567" t="s">
        <v>57</v>
      </c>
      <c r="H1567">
        <v>0.5</v>
      </c>
      <c r="K1567">
        <v>156</v>
      </c>
      <c r="L1567">
        <v>14</v>
      </c>
      <c r="M1567">
        <v>0</v>
      </c>
      <c r="N1567" t="s">
        <v>130</v>
      </c>
      <c r="O1567">
        <v>40</v>
      </c>
    </row>
    <row r="1568" spans="1:15" x14ac:dyDescent="0.3">
      <c r="A1568" s="2">
        <v>43573</v>
      </c>
      <c r="B1568" t="s">
        <v>93</v>
      </c>
      <c r="C1568">
        <v>2015</v>
      </c>
      <c r="D1568" t="s">
        <v>67</v>
      </c>
      <c r="E1568">
        <v>4</v>
      </c>
      <c r="F1568" t="s">
        <v>39</v>
      </c>
      <c r="G1568" t="s">
        <v>57</v>
      </c>
      <c r="H1568">
        <v>0.5</v>
      </c>
      <c r="K1568">
        <v>156</v>
      </c>
      <c r="L1568">
        <v>14</v>
      </c>
      <c r="M1568">
        <v>0</v>
      </c>
      <c r="N1568" t="s">
        <v>130</v>
      </c>
      <c r="O1568">
        <v>27</v>
      </c>
    </row>
    <row r="1569" spans="1:17" x14ac:dyDescent="0.3">
      <c r="A1569" s="2">
        <v>43573</v>
      </c>
      <c r="B1569" t="s">
        <v>93</v>
      </c>
      <c r="C1569">
        <v>2015</v>
      </c>
      <c r="D1569" t="s">
        <v>67</v>
      </c>
      <c r="E1569">
        <v>4</v>
      </c>
      <c r="F1569" t="s">
        <v>39</v>
      </c>
      <c r="G1569" t="s">
        <v>57</v>
      </c>
      <c r="H1569">
        <v>0.5</v>
      </c>
      <c r="K1569">
        <v>156</v>
      </c>
      <c r="L1569">
        <v>14</v>
      </c>
      <c r="M1569">
        <v>0</v>
      </c>
      <c r="N1569" t="s">
        <v>130</v>
      </c>
      <c r="O1569">
        <v>20</v>
      </c>
    </row>
    <row r="1570" spans="1:17" x14ac:dyDescent="0.3">
      <c r="A1570" s="2">
        <v>43573</v>
      </c>
      <c r="B1570" t="s">
        <v>93</v>
      </c>
      <c r="C1570">
        <v>2015</v>
      </c>
      <c r="D1570" t="s">
        <v>67</v>
      </c>
      <c r="E1570">
        <v>4</v>
      </c>
      <c r="F1570" t="s">
        <v>39</v>
      </c>
      <c r="G1570" t="s">
        <v>57</v>
      </c>
      <c r="H1570">
        <v>0.5</v>
      </c>
      <c r="K1570">
        <v>156</v>
      </c>
      <c r="L1570">
        <v>14</v>
      </c>
      <c r="M1570">
        <v>0</v>
      </c>
      <c r="N1570" t="s">
        <v>130</v>
      </c>
      <c r="O1570">
        <v>15</v>
      </c>
    </row>
    <row r="1571" spans="1:17" x14ac:dyDescent="0.3">
      <c r="A1571" s="2">
        <v>43573</v>
      </c>
      <c r="B1571" t="s">
        <v>93</v>
      </c>
      <c r="C1571">
        <v>2015</v>
      </c>
      <c r="D1571" t="s">
        <v>67</v>
      </c>
      <c r="E1571">
        <v>4</v>
      </c>
      <c r="F1571" t="s">
        <v>39</v>
      </c>
      <c r="G1571" t="s">
        <v>57</v>
      </c>
      <c r="H1571">
        <v>0.5</v>
      </c>
      <c r="K1571">
        <v>156</v>
      </c>
      <c r="L1571">
        <v>14</v>
      </c>
      <c r="M1571">
        <v>0</v>
      </c>
      <c r="N1571" t="s">
        <v>130</v>
      </c>
      <c r="O1571">
        <v>32</v>
      </c>
    </row>
    <row r="1572" spans="1:17" x14ac:dyDescent="0.3">
      <c r="A1572" s="2">
        <v>43573</v>
      </c>
      <c r="B1572" t="s">
        <v>93</v>
      </c>
      <c r="C1572">
        <v>2015</v>
      </c>
      <c r="D1572" t="s">
        <v>67</v>
      </c>
      <c r="E1572">
        <v>4</v>
      </c>
      <c r="F1572" t="s">
        <v>39</v>
      </c>
      <c r="G1572" t="s">
        <v>57</v>
      </c>
      <c r="H1572">
        <v>0.5</v>
      </c>
      <c r="K1572">
        <v>156</v>
      </c>
      <c r="L1572">
        <v>14</v>
      </c>
      <c r="M1572">
        <v>0</v>
      </c>
      <c r="N1572" t="s">
        <v>130</v>
      </c>
      <c r="O1572">
        <v>29</v>
      </c>
    </row>
    <row r="1573" spans="1:17" x14ac:dyDescent="0.3">
      <c r="A1573" s="2">
        <v>43573</v>
      </c>
      <c r="B1573" t="s">
        <v>93</v>
      </c>
      <c r="C1573">
        <v>2015</v>
      </c>
      <c r="D1573" t="s">
        <v>67</v>
      </c>
      <c r="E1573">
        <v>4</v>
      </c>
      <c r="F1573" t="s">
        <v>39</v>
      </c>
      <c r="G1573" t="s">
        <v>57</v>
      </c>
      <c r="H1573">
        <v>0.5</v>
      </c>
      <c r="K1573">
        <v>156</v>
      </c>
      <c r="L1573">
        <v>14</v>
      </c>
      <c r="M1573">
        <v>0</v>
      </c>
      <c r="N1573" t="s">
        <v>130</v>
      </c>
      <c r="O1573">
        <v>32</v>
      </c>
    </row>
    <row r="1574" spans="1:17" x14ac:dyDescent="0.3">
      <c r="A1574" s="2">
        <v>43573</v>
      </c>
      <c r="B1574" t="s">
        <v>93</v>
      </c>
      <c r="C1574">
        <v>2015</v>
      </c>
      <c r="D1574" t="s">
        <v>67</v>
      </c>
      <c r="E1574">
        <v>4</v>
      </c>
      <c r="F1574" t="s">
        <v>39</v>
      </c>
      <c r="G1574" t="s">
        <v>57</v>
      </c>
      <c r="H1574">
        <v>0.5</v>
      </c>
      <c r="K1574">
        <v>156</v>
      </c>
      <c r="L1574">
        <v>14</v>
      </c>
      <c r="M1574">
        <v>0</v>
      </c>
      <c r="N1574" t="s">
        <v>130</v>
      </c>
      <c r="O1574">
        <v>14</v>
      </c>
    </row>
    <row r="1575" spans="1:17" x14ac:dyDescent="0.3">
      <c r="A1575" s="2">
        <v>43573</v>
      </c>
      <c r="B1575" t="s">
        <v>93</v>
      </c>
      <c r="C1575">
        <v>2015</v>
      </c>
      <c r="D1575" t="s">
        <v>67</v>
      </c>
      <c r="E1575">
        <v>4</v>
      </c>
      <c r="F1575" t="s">
        <v>39</v>
      </c>
      <c r="G1575" t="s">
        <v>57</v>
      </c>
      <c r="H1575">
        <v>0.5</v>
      </c>
      <c r="K1575">
        <v>156</v>
      </c>
      <c r="L1575">
        <v>14</v>
      </c>
      <c r="M1575">
        <v>0</v>
      </c>
      <c r="N1575" t="s">
        <v>130</v>
      </c>
      <c r="O1575">
        <v>33</v>
      </c>
    </row>
    <row r="1576" spans="1:17" x14ac:dyDescent="0.3">
      <c r="A1576" s="2">
        <v>43573</v>
      </c>
      <c r="B1576" t="s">
        <v>93</v>
      </c>
      <c r="C1576">
        <v>2015</v>
      </c>
      <c r="D1576" t="s">
        <v>67</v>
      </c>
      <c r="E1576">
        <v>5</v>
      </c>
      <c r="F1576" t="s">
        <v>39</v>
      </c>
      <c r="G1576" t="s">
        <v>57</v>
      </c>
      <c r="H1576">
        <v>0.5</v>
      </c>
      <c r="K1576">
        <v>119</v>
      </c>
      <c r="L1576">
        <v>12</v>
      </c>
      <c r="M1576">
        <v>0</v>
      </c>
      <c r="N1576" t="s">
        <v>131</v>
      </c>
      <c r="O1576">
        <v>32</v>
      </c>
      <c r="P1576">
        <v>4737</v>
      </c>
      <c r="Q1576">
        <v>1</v>
      </c>
    </row>
    <row r="1577" spans="1:17" x14ac:dyDescent="0.3">
      <c r="A1577" s="2">
        <v>43573</v>
      </c>
      <c r="B1577" t="s">
        <v>93</v>
      </c>
      <c r="C1577">
        <v>2015</v>
      </c>
      <c r="D1577" t="s">
        <v>67</v>
      </c>
      <c r="E1577">
        <v>5</v>
      </c>
      <c r="F1577" t="s">
        <v>39</v>
      </c>
      <c r="G1577" t="s">
        <v>57</v>
      </c>
      <c r="H1577">
        <v>0.5</v>
      </c>
      <c r="K1577">
        <v>119</v>
      </c>
      <c r="L1577">
        <v>12</v>
      </c>
      <c r="M1577">
        <v>0</v>
      </c>
      <c r="N1577" t="s">
        <v>131</v>
      </c>
      <c r="O1577">
        <v>23</v>
      </c>
    </row>
    <row r="1578" spans="1:17" x14ac:dyDescent="0.3">
      <c r="A1578" s="2">
        <v>43573</v>
      </c>
      <c r="B1578" t="s">
        <v>93</v>
      </c>
      <c r="C1578">
        <v>2015</v>
      </c>
      <c r="D1578" t="s">
        <v>67</v>
      </c>
      <c r="E1578">
        <v>5</v>
      </c>
      <c r="F1578" t="s">
        <v>39</v>
      </c>
      <c r="G1578" t="s">
        <v>57</v>
      </c>
      <c r="H1578">
        <v>0.5</v>
      </c>
      <c r="K1578">
        <v>119</v>
      </c>
      <c r="L1578">
        <v>12</v>
      </c>
      <c r="M1578">
        <v>0</v>
      </c>
      <c r="N1578" t="s">
        <v>131</v>
      </c>
      <c r="O1578">
        <v>19</v>
      </c>
    </row>
    <row r="1579" spans="1:17" x14ac:dyDescent="0.3">
      <c r="A1579" s="2">
        <v>43573</v>
      </c>
      <c r="B1579" t="s">
        <v>93</v>
      </c>
      <c r="C1579">
        <v>2015</v>
      </c>
      <c r="D1579" t="s">
        <v>67</v>
      </c>
      <c r="E1579">
        <v>5</v>
      </c>
      <c r="F1579" t="s">
        <v>39</v>
      </c>
      <c r="G1579" t="s">
        <v>57</v>
      </c>
      <c r="H1579">
        <v>0.5</v>
      </c>
      <c r="K1579">
        <v>119</v>
      </c>
      <c r="L1579">
        <v>12</v>
      </c>
      <c r="M1579">
        <v>0</v>
      </c>
      <c r="N1579" t="s">
        <v>131</v>
      </c>
      <c r="O1579">
        <v>16</v>
      </c>
    </row>
    <row r="1580" spans="1:17" x14ac:dyDescent="0.3">
      <c r="A1580" s="2">
        <v>43573</v>
      </c>
      <c r="B1580" t="s">
        <v>93</v>
      </c>
      <c r="C1580">
        <v>2015</v>
      </c>
      <c r="D1580" t="s">
        <v>67</v>
      </c>
      <c r="E1580">
        <v>5</v>
      </c>
      <c r="F1580" t="s">
        <v>39</v>
      </c>
      <c r="G1580" t="s">
        <v>57</v>
      </c>
      <c r="H1580">
        <v>0.5</v>
      </c>
      <c r="K1580">
        <v>119</v>
      </c>
      <c r="L1580">
        <v>12</v>
      </c>
      <c r="M1580">
        <v>0</v>
      </c>
      <c r="N1580" t="s">
        <v>131</v>
      </c>
      <c r="O1580">
        <v>25</v>
      </c>
    </row>
    <row r="1581" spans="1:17" x14ac:dyDescent="0.3">
      <c r="A1581" s="2">
        <v>43573</v>
      </c>
      <c r="B1581" t="s">
        <v>93</v>
      </c>
      <c r="C1581">
        <v>2015</v>
      </c>
      <c r="D1581" t="s">
        <v>67</v>
      </c>
      <c r="E1581">
        <v>5</v>
      </c>
      <c r="F1581" t="s">
        <v>39</v>
      </c>
      <c r="G1581" t="s">
        <v>57</v>
      </c>
      <c r="H1581">
        <v>0.5</v>
      </c>
      <c r="K1581">
        <v>119</v>
      </c>
      <c r="L1581">
        <v>12</v>
      </c>
      <c r="M1581">
        <v>0</v>
      </c>
      <c r="N1581" t="s">
        <v>131</v>
      </c>
      <c r="O1581">
        <v>20</v>
      </c>
    </row>
    <row r="1582" spans="1:17" x14ac:dyDescent="0.3">
      <c r="A1582" s="2">
        <v>43573</v>
      </c>
      <c r="B1582" t="s">
        <v>93</v>
      </c>
      <c r="C1582">
        <v>2015</v>
      </c>
      <c r="D1582" t="s">
        <v>67</v>
      </c>
      <c r="E1582">
        <v>5</v>
      </c>
      <c r="F1582" t="s">
        <v>39</v>
      </c>
      <c r="G1582" t="s">
        <v>57</v>
      </c>
      <c r="H1582">
        <v>0.5</v>
      </c>
      <c r="K1582">
        <v>119</v>
      </c>
      <c r="L1582">
        <v>12</v>
      </c>
      <c r="M1582">
        <v>0</v>
      </c>
      <c r="N1582" t="s">
        <v>131</v>
      </c>
      <c r="O1582">
        <v>16</v>
      </c>
    </row>
    <row r="1583" spans="1:17" x14ac:dyDescent="0.3">
      <c r="A1583" s="2">
        <v>43573</v>
      </c>
      <c r="B1583" t="s">
        <v>93</v>
      </c>
      <c r="C1583">
        <v>2015</v>
      </c>
      <c r="D1583" t="s">
        <v>67</v>
      </c>
      <c r="E1583">
        <v>5</v>
      </c>
      <c r="F1583" t="s">
        <v>39</v>
      </c>
      <c r="G1583" t="s">
        <v>57</v>
      </c>
      <c r="H1583">
        <v>0.5</v>
      </c>
      <c r="K1583">
        <v>119</v>
      </c>
      <c r="L1583">
        <v>12</v>
      </c>
      <c r="M1583">
        <v>0</v>
      </c>
      <c r="N1583" t="s">
        <v>131</v>
      </c>
      <c r="O1583">
        <v>21</v>
      </c>
    </row>
    <row r="1584" spans="1:17" x14ac:dyDescent="0.3">
      <c r="A1584" s="2">
        <v>43573</v>
      </c>
      <c r="B1584" t="s">
        <v>93</v>
      </c>
      <c r="C1584">
        <v>2015</v>
      </c>
      <c r="D1584" t="s">
        <v>67</v>
      </c>
      <c r="E1584">
        <v>5</v>
      </c>
      <c r="F1584" t="s">
        <v>39</v>
      </c>
      <c r="G1584" t="s">
        <v>57</v>
      </c>
      <c r="H1584">
        <v>0.5</v>
      </c>
      <c r="K1584">
        <v>119</v>
      </c>
      <c r="L1584">
        <v>12</v>
      </c>
      <c r="M1584">
        <v>0</v>
      </c>
      <c r="N1584" t="s">
        <v>131</v>
      </c>
      <c r="O1584">
        <v>39</v>
      </c>
    </row>
    <row r="1585" spans="1:15" x14ac:dyDescent="0.3">
      <c r="A1585" s="2">
        <v>43573</v>
      </c>
      <c r="B1585" t="s">
        <v>93</v>
      </c>
      <c r="C1585">
        <v>2015</v>
      </c>
      <c r="D1585" t="s">
        <v>67</v>
      </c>
      <c r="E1585">
        <v>5</v>
      </c>
      <c r="F1585" t="s">
        <v>39</v>
      </c>
      <c r="G1585" t="s">
        <v>57</v>
      </c>
      <c r="H1585">
        <v>0.5</v>
      </c>
      <c r="K1585">
        <v>119</v>
      </c>
      <c r="L1585">
        <v>12</v>
      </c>
      <c r="M1585">
        <v>0</v>
      </c>
      <c r="N1585" t="s">
        <v>131</v>
      </c>
      <c r="O1585">
        <v>24</v>
      </c>
    </row>
    <row r="1586" spans="1:15" x14ac:dyDescent="0.3">
      <c r="A1586" s="2">
        <v>43573</v>
      </c>
      <c r="B1586" t="s">
        <v>93</v>
      </c>
      <c r="C1586">
        <v>2015</v>
      </c>
      <c r="D1586" t="s">
        <v>67</v>
      </c>
      <c r="E1586">
        <v>5</v>
      </c>
      <c r="F1586" t="s">
        <v>39</v>
      </c>
      <c r="G1586" t="s">
        <v>57</v>
      </c>
      <c r="H1586">
        <v>0.5</v>
      </c>
      <c r="K1586">
        <v>119</v>
      </c>
      <c r="L1586">
        <v>12</v>
      </c>
      <c r="M1586">
        <v>0</v>
      </c>
      <c r="N1586" t="s">
        <v>131</v>
      </c>
      <c r="O1586">
        <v>25</v>
      </c>
    </row>
    <row r="1587" spans="1:15" x14ac:dyDescent="0.3">
      <c r="A1587" s="2">
        <v>43573</v>
      </c>
      <c r="B1587" t="s">
        <v>93</v>
      </c>
      <c r="C1587">
        <v>2015</v>
      </c>
      <c r="D1587" t="s">
        <v>67</v>
      </c>
      <c r="E1587">
        <v>5</v>
      </c>
      <c r="F1587" t="s">
        <v>39</v>
      </c>
      <c r="G1587" t="s">
        <v>57</v>
      </c>
      <c r="H1587">
        <v>0.5</v>
      </c>
      <c r="K1587">
        <v>119</v>
      </c>
      <c r="L1587">
        <v>12</v>
      </c>
      <c r="M1587">
        <v>0</v>
      </c>
      <c r="N1587" t="s">
        <v>131</v>
      </c>
      <c r="O1587">
        <v>29</v>
      </c>
    </row>
    <row r="1588" spans="1:15" x14ac:dyDescent="0.3">
      <c r="A1588" s="2">
        <v>43573</v>
      </c>
      <c r="B1588" t="s">
        <v>93</v>
      </c>
      <c r="C1588">
        <v>2015</v>
      </c>
      <c r="D1588" t="s">
        <v>67</v>
      </c>
      <c r="E1588">
        <v>5</v>
      </c>
      <c r="F1588" t="s">
        <v>39</v>
      </c>
      <c r="G1588" t="s">
        <v>57</v>
      </c>
      <c r="H1588">
        <v>0.5</v>
      </c>
      <c r="K1588">
        <v>119</v>
      </c>
      <c r="L1588">
        <v>12</v>
      </c>
      <c r="M1588">
        <v>0</v>
      </c>
      <c r="N1588" t="s">
        <v>131</v>
      </c>
      <c r="O1588">
        <v>22</v>
      </c>
    </row>
    <row r="1589" spans="1:15" x14ac:dyDescent="0.3">
      <c r="A1589" s="2">
        <v>43573</v>
      </c>
      <c r="B1589" t="s">
        <v>93</v>
      </c>
      <c r="C1589">
        <v>2015</v>
      </c>
      <c r="D1589" t="s">
        <v>67</v>
      </c>
      <c r="E1589">
        <v>5</v>
      </c>
      <c r="F1589" t="s">
        <v>39</v>
      </c>
      <c r="G1589" t="s">
        <v>57</v>
      </c>
      <c r="H1589">
        <v>0.5</v>
      </c>
      <c r="K1589">
        <v>119</v>
      </c>
      <c r="L1589">
        <v>12</v>
      </c>
      <c r="M1589">
        <v>0</v>
      </c>
      <c r="N1589" t="s">
        <v>131</v>
      </c>
      <c r="O1589">
        <v>32</v>
      </c>
    </row>
    <row r="1590" spans="1:15" x14ac:dyDescent="0.3">
      <c r="A1590" s="2">
        <v>43573</v>
      </c>
      <c r="B1590" t="s">
        <v>93</v>
      </c>
      <c r="C1590">
        <v>2015</v>
      </c>
      <c r="D1590" t="s">
        <v>67</v>
      </c>
      <c r="E1590">
        <v>5</v>
      </c>
      <c r="F1590" t="s">
        <v>39</v>
      </c>
      <c r="G1590" t="s">
        <v>57</v>
      </c>
      <c r="H1590">
        <v>0.5</v>
      </c>
      <c r="K1590">
        <v>119</v>
      </c>
      <c r="L1590">
        <v>12</v>
      </c>
      <c r="M1590">
        <v>0</v>
      </c>
      <c r="N1590" t="s">
        <v>131</v>
      </c>
      <c r="O1590">
        <v>19</v>
      </c>
    </row>
    <row r="1591" spans="1:15" x14ac:dyDescent="0.3">
      <c r="A1591" s="2">
        <v>43573</v>
      </c>
      <c r="B1591" t="s">
        <v>93</v>
      </c>
      <c r="C1591">
        <v>2015</v>
      </c>
      <c r="D1591" t="s">
        <v>67</v>
      </c>
      <c r="E1591">
        <v>5</v>
      </c>
      <c r="F1591" t="s">
        <v>39</v>
      </c>
      <c r="G1591" t="s">
        <v>57</v>
      </c>
      <c r="H1591">
        <v>0.5</v>
      </c>
      <c r="K1591">
        <v>119</v>
      </c>
      <c r="L1591">
        <v>12</v>
      </c>
      <c r="M1591">
        <v>0</v>
      </c>
      <c r="N1591" t="s">
        <v>131</v>
      </c>
      <c r="O1591">
        <v>31</v>
      </c>
    </row>
    <row r="1592" spans="1:15" x14ac:dyDescent="0.3">
      <c r="A1592" s="2">
        <v>43573</v>
      </c>
      <c r="B1592" t="s">
        <v>93</v>
      </c>
      <c r="C1592">
        <v>2015</v>
      </c>
      <c r="D1592" t="s">
        <v>67</v>
      </c>
      <c r="E1592">
        <v>5</v>
      </c>
      <c r="F1592" t="s">
        <v>39</v>
      </c>
      <c r="G1592" t="s">
        <v>57</v>
      </c>
      <c r="H1592">
        <v>0.5</v>
      </c>
      <c r="K1592">
        <v>119</v>
      </c>
      <c r="L1592">
        <v>12</v>
      </c>
      <c r="M1592">
        <v>0</v>
      </c>
      <c r="N1592" t="s">
        <v>131</v>
      </c>
      <c r="O1592">
        <v>25</v>
      </c>
    </row>
    <row r="1593" spans="1:15" x14ac:dyDescent="0.3">
      <c r="A1593" s="2">
        <v>43573</v>
      </c>
      <c r="B1593" t="s">
        <v>93</v>
      </c>
      <c r="C1593">
        <v>2015</v>
      </c>
      <c r="D1593" t="s">
        <v>67</v>
      </c>
      <c r="E1593">
        <v>5</v>
      </c>
      <c r="F1593" t="s">
        <v>39</v>
      </c>
      <c r="G1593" t="s">
        <v>57</v>
      </c>
      <c r="H1593">
        <v>0.5</v>
      </c>
      <c r="K1593">
        <v>119</v>
      </c>
      <c r="L1593">
        <v>12</v>
      </c>
      <c r="M1593">
        <v>0</v>
      </c>
      <c r="N1593" t="s">
        <v>131</v>
      </c>
      <c r="O1593">
        <v>18</v>
      </c>
    </row>
    <row r="1594" spans="1:15" x14ac:dyDescent="0.3">
      <c r="A1594" s="2">
        <v>43573</v>
      </c>
      <c r="B1594" t="s">
        <v>93</v>
      </c>
      <c r="C1594">
        <v>2015</v>
      </c>
      <c r="D1594" t="s">
        <v>67</v>
      </c>
      <c r="E1594">
        <v>5</v>
      </c>
      <c r="F1594" t="s">
        <v>39</v>
      </c>
      <c r="G1594" t="s">
        <v>57</v>
      </c>
      <c r="H1594">
        <v>0.5</v>
      </c>
      <c r="K1594">
        <v>119</v>
      </c>
      <c r="L1594">
        <v>12</v>
      </c>
      <c r="M1594">
        <v>0</v>
      </c>
      <c r="N1594" t="s">
        <v>131</v>
      </c>
      <c r="O1594">
        <v>21</v>
      </c>
    </row>
    <row r="1595" spans="1:15" x14ac:dyDescent="0.3">
      <c r="A1595" s="2">
        <v>43573</v>
      </c>
      <c r="B1595" t="s">
        <v>93</v>
      </c>
      <c r="C1595">
        <v>2015</v>
      </c>
      <c r="D1595" t="s">
        <v>67</v>
      </c>
      <c r="E1595">
        <v>5</v>
      </c>
      <c r="F1595" t="s">
        <v>39</v>
      </c>
      <c r="G1595" t="s">
        <v>57</v>
      </c>
      <c r="H1595">
        <v>0.5</v>
      </c>
      <c r="K1595">
        <v>119</v>
      </c>
      <c r="L1595">
        <v>12</v>
      </c>
      <c r="M1595">
        <v>0</v>
      </c>
      <c r="N1595" t="s">
        <v>131</v>
      </c>
      <c r="O1595">
        <v>34</v>
      </c>
    </row>
    <row r="1596" spans="1:15" x14ac:dyDescent="0.3">
      <c r="A1596" s="2">
        <v>43573</v>
      </c>
      <c r="B1596" t="s">
        <v>93</v>
      </c>
      <c r="C1596">
        <v>2015</v>
      </c>
      <c r="D1596" t="s">
        <v>67</v>
      </c>
      <c r="E1596">
        <v>5</v>
      </c>
      <c r="F1596" t="s">
        <v>39</v>
      </c>
      <c r="G1596" t="s">
        <v>57</v>
      </c>
      <c r="H1596">
        <v>0.5</v>
      </c>
      <c r="K1596">
        <v>119</v>
      </c>
      <c r="L1596">
        <v>12</v>
      </c>
      <c r="M1596">
        <v>0</v>
      </c>
      <c r="N1596" t="s">
        <v>131</v>
      </c>
      <c r="O1596">
        <v>23</v>
      </c>
    </row>
    <row r="1597" spans="1:15" x14ac:dyDescent="0.3">
      <c r="A1597" s="2">
        <v>43573</v>
      </c>
      <c r="B1597" t="s">
        <v>93</v>
      </c>
      <c r="C1597">
        <v>2015</v>
      </c>
      <c r="D1597" t="s">
        <v>67</v>
      </c>
      <c r="E1597">
        <v>5</v>
      </c>
      <c r="F1597" t="s">
        <v>39</v>
      </c>
      <c r="G1597" t="s">
        <v>57</v>
      </c>
      <c r="H1597">
        <v>0.5</v>
      </c>
      <c r="K1597">
        <v>119</v>
      </c>
      <c r="L1597">
        <v>12</v>
      </c>
      <c r="M1597">
        <v>0</v>
      </c>
      <c r="N1597" t="s">
        <v>131</v>
      </c>
      <c r="O1597">
        <v>29</v>
      </c>
    </row>
    <row r="1598" spans="1:15" x14ac:dyDescent="0.3">
      <c r="A1598" s="2">
        <v>43573</v>
      </c>
      <c r="B1598" t="s">
        <v>93</v>
      </c>
      <c r="C1598">
        <v>2015</v>
      </c>
      <c r="D1598" t="s">
        <v>67</v>
      </c>
      <c r="E1598">
        <v>5</v>
      </c>
      <c r="F1598" t="s">
        <v>39</v>
      </c>
      <c r="G1598" t="s">
        <v>57</v>
      </c>
      <c r="H1598">
        <v>0.5</v>
      </c>
      <c r="K1598">
        <v>119</v>
      </c>
      <c r="L1598">
        <v>12</v>
      </c>
      <c r="M1598">
        <v>0</v>
      </c>
      <c r="N1598" t="s">
        <v>131</v>
      </c>
      <c r="O1598">
        <v>22</v>
      </c>
    </row>
    <row r="1599" spans="1:15" x14ac:dyDescent="0.3">
      <c r="A1599" s="2">
        <v>43573</v>
      </c>
      <c r="B1599" t="s">
        <v>93</v>
      </c>
      <c r="C1599">
        <v>2015</v>
      </c>
      <c r="D1599" t="s">
        <v>67</v>
      </c>
      <c r="E1599">
        <v>5</v>
      </c>
      <c r="F1599" t="s">
        <v>39</v>
      </c>
      <c r="G1599" t="s">
        <v>57</v>
      </c>
      <c r="H1599">
        <v>0.5</v>
      </c>
      <c r="K1599">
        <v>119</v>
      </c>
      <c r="L1599">
        <v>12</v>
      </c>
      <c r="M1599">
        <v>0</v>
      </c>
      <c r="N1599" t="s">
        <v>131</v>
      </c>
      <c r="O1599">
        <v>21</v>
      </c>
    </row>
    <row r="1600" spans="1:15" x14ac:dyDescent="0.3">
      <c r="A1600" s="2">
        <v>43573</v>
      </c>
      <c r="B1600" t="s">
        <v>93</v>
      </c>
      <c r="C1600">
        <v>2015</v>
      </c>
      <c r="D1600" t="s">
        <v>67</v>
      </c>
      <c r="E1600">
        <v>5</v>
      </c>
      <c r="F1600" t="s">
        <v>39</v>
      </c>
      <c r="G1600" t="s">
        <v>57</v>
      </c>
      <c r="H1600">
        <v>0.5</v>
      </c>
      <c r="K1600">
        <v>119</v>
      </c>
      <c r="L1600">
        <v>12</v>
      </c>
      <c r="M1600">
        <v>0</v>
      </c>
      <c r="N1600" t="s">
        <v>131</v>
      </c>
      <c r="O1600">
        <v>17</v>
      </c>
    </row>
    <row r="1601" spans="1:17" x14ac:dyDescent="0.3">
      <c r="A1601" s="2">
        <v>43573</v>
      </c>
      <c r="B1601" t="s">
        <v>93</v>
      </c>
      <c r="C1601">
        <v>2015</v>
      </c>
      <c r="D1601" t="s">
        <v>67</v>
      </c>
      <c r="E1601">
        <v>6</v>
      </c>
      <c r="F1601" t="s">
        <v>39</v>
      </c>
      <c r="G1601" t="s">
        <v>128</v>
      </c>
      <c r="H1601">
        <v>0.5</v>
      </c>
      <c r="K1601">
        <v>146</v>
      </c>
      <c r="L1601">
        <v>22</v>
      </c>
      <c r="M1601">
        <v>0</v>
      </c>
      <c r="N1601" t="s">
        <v>132</v>
      </c>
      <c r="O1601">
        <v>37</v>
      </c>
      <c r="P1601">
        <v>4727</v>
      </c>
      <c r="Q1601">
        <v>1</v>
      </c>
    </row>
    <row r="1602" spans="1:17" x14ac:dyDescent="0.3">
      <c r="A1602" s="2">
        <v>43573</v>
      </c>
      <c r="B1602" t="s">
        <v>93</v>
      </c>
      <c r="C1602">
        <v>2015</v>
      </c>
      <c r="D1602" t="s">
        <v>67</v>
      </c>
      <c r="E1602">
        <v>6</v>
      </c>
      <c r="F1602" t="s">
        <v>39</v>
      </c>
      <c r="G1602" t="s">
        <v>128</v>
      </c>
      <c r="H1602">
        <v>0.5</v>
      </c>
      <c r="K1602">
        <v>146</v>
      </c>
      <c r="L1602">
        <v>22</v>
      </c>
      <c r="M1602">
        <v>0</v>
      </c>
      <c r="N1602" t="s">
        <v>132</v>
      </c>
      <c r="O1602">
        <v>35</v>
      </c>
    </row>
    <row r="1603" spans="1:17" x14ac:dyDescent="0.3">
      <c r="A1603" s="2">
        <v>43573</v>
      </c>
      <c r="B1603" t="s">
        <v>93</v>
      </c>
      <c r="C1603">
        <v>2015</v>
      </c>
      <c r="D1603" t="s">
        <v>67</v>
      </c>
      <c r="E1603">
        <v>6</v>
      </c>
      <c r="F1603" t="s">
        <v>39</v>
      </c>
      <c r="G1603" t="s">
        <v>128</v>
      </c>
      <c r="H1603">
        <v>0.5</v>
      </c>
      <c r="K1603">
        <v>146</v>
      </c>
      <c r="L1603">
        <v>22</v>
      </c>
      <c r="M1603">
        <v>0</v>
      </c>
      <c r="N1603" t="s">
        <v>132</v>
      </c>
      <c r="O1603">
        <v>47</v>
      </c>
    </row>
    <row r="1604" spans="1:17" x14ac:dyDescent="0.3">
      <c r="A1604" s="2">
        <v>43573</v>
      </c>
      <c r="B1604" t="s">
        <v>93</v>
      </c>
      <c r="C1604">
        <v>2015</v>
      </c>
      <c r="D1604" t="s">
        <v>67</v>
      </c>
      <c r="E1604">
        <v>6</v>
      </c>
      <c r="F1604" t="s">
        <v>39</v>
      </c>
      <c r="G1604" t="s">
        <v>128</v>
      </c>
      <c r="H1604">
        <v>0.5</v>
      </c>
      <c r="K1604">
        <v>146</v>
      </c>
      <c r="L1604">
        <v>22</v>
      </c>
      <c r="M1604">
        <v>0</v>
      </c>
      <c r="N1604" t="s">
        <v>132</v>
      </c>
      <c r="O1604">
        <v>27</v>
      </c>
    </row>
    <row r="1605" spans="1:17" x14ac:dyDescent="0.3">
      <c r="A1605" s="2">
        <v>43573</v>
      </c>
      <c r="B1605" t="s">
        <v>93</v>
      </c>
      <c r="C1605">
        <v>2015</v>
      </c>
      <c r="D1605" t="s">
        <v>67</v>
      </c>
      <c r="E1605">
        <v>6</v>
      </c>
      <c r="F1605" t="s">
        <v>39</v>
      </c>
      <c r="G1605" t="s">
        <v>128</v>
      </c>
      <c r="H1605">
        <v>0.5</v>
      </c>
      <c r="K1605">
        <v>146</v>
      </c>
      <c r="L1605">
        <v>22</v>
      </c>
      <c r="M1605">
        <v>0</v>
      </c>
      <c r="N1605" t="s">
        <v>132</v>
      </c>
      <c r="O1605">
        <v>36</v>
      </c>
    </row>
    <row r="1606" spans="1:17" x14ac:dyDescent="0.3">
      <c r="A1606" s="2">
        <v>43573</v>
      </c>
      <c r="B1606" t="s">
        <v>93</v>
      </c>
      <c r="C1606">
        <v>2015</v>
      </c>
      <c r="D1606" t="s">
        <v>67</v>
      </c>
      <c r="E1606">
        <v>6</v>
      </c>
      <c r="F1606" t="s">
        <v>39</v>
      </c>
      <c r="G1606" t="s">
        <v>128</v>
      </c>
      <c r="H1606">
        <v>0.5</v>
      </c>
      <c r="K1606">
        <v>146</v>
      </c>
      <c r="L1606">
        <v>22</v>
      </c>
      <c r="M1606">
        <v>0</v>
      </c>
      <c r="N1606" t="s">
        <v>132</v>
      </c>
      <c r="O1606">
        <v>26</v>
      </c>
    </row>
    <row r="1607" spans="1:17" x14ac:dyDescent="0.3">
      <c r="A1607" s="2">
        <v>43573</v>
      </c>
      <c r="B1607" t="s">
        <v>93</v>
      </c>
      <c r="C1607">
        <v>2015</v>
      </c>
      <c r="D1607" t="s">
        <v>67</v>
      </c>
      <c r="E1607">
        <v>6</v>
      </c>
      <c r="F1607" t="s">
        <v>39</v>
      </c>
      <c r="G1607" t="s">
        <v>128</v>
      </c>
      <c r="H1607">
        <v>0.5</v>
      </c>
      <c r="K1607">
        <v>146</v>
      </c>
      <c r="L1607">
        <v>22</v>
      </c>
      <c r="M1607">
        <v>0</v>
      </c>
      <c r="N1607" t="s">
        <v>132</v>
      </c>
      <c r="O1607">
        <v>45</v>
      </c>
    </row>
    <row r="1608" spans="1:17" x14ac:dyDescent="0.3">
      <c r="A1608" s="2">
        <v>43573</v>
      </c>
      <c r="B1608" t="s">
        <v>93</v>
      </c>
      <c r="C1608">
        <v>2015</v>
      </c>
      <c r="D1608" t="s">
        <v>67</v>
      </c>
      <c r="E1608">
        <v>6</v>
      </c>
      <c r="F1608" t="s">
        <v>39</v>
      </c>
      <c r="G1608" t="s">
        <v>128</v>
      </c>
      <c r="H1608">
        <v>0.5</v>
      </c>
      <c r="K1608">
        <v>146</v>
      </c>
      <c r="L1608">
        <v>22</v>
      </c>
      <c r="M1608">
        <v>0</v>
      </c>
      <c r="N1608" t="s">
        <v>132</v>
      </c>
      <c r="O1608">
        <v>44</v>
      </c>
    </row>
    <row r="1609" spans="1:17" x14ac:dyDescent="0.3">
      <c r="A1609" s="2">
        <v>43573</v>
      </c>
      <c r="B1609" t="s">
        <v>93</v>
      </c>
      <c r="C1609">
        <v>2015</v>
      </c>
      <c r="D1609" t="s">
        <v>67</v>
      </c>
      <c r="E1609">
        <v>6</v>
      </c>
      <c r="F1609" t="s">
        <v>39</v>
      </c>
      <c r="G1609" t="s">
        <v>128</v>
      </c>
      <c r="H1609">
        <v>0.5</v>
      </c>
      <c r="K1609">
        <v>146</v>
      </c>
      <c r="L1609">
        <v>22</v>
      </c>
      <c r="M1609">
        <v>0</v>
      </c>
      <c r="N1609" t="s">
        <v>132</v>
      </c>
      <c r="O1609">
        <v>33</v>
      </c>
    </row>
    <row r="1610" spans="1:17" x14ac:dyDescent="0.3">
      <c r="A1610" s="2">
        <v>43573</v>
      </c>
      <c r="B1610" t="s">
        <v>93</v>
      </c>
      <c r="C1610">
        <v>2015</v>
      </c>
      <c r="D1610" t="s">
        <v>67</v>
      </c>
      <c r="E1610">
        <v>6</v>
      </c>
      <c r="F1610" t="s">
        <v>39</v>
      </c>
      <c r="G1610" t="s">
        <v>128</v>
      </c>
      <c r="H1610">
        <v>0.5</v>
      </c>
      <c r="K1610">
        <v>146</v>
      </c>
      <c r="L1610">
        <v>22</v>
      </c>
      <c r="M1610">
        <v>0</v>
      </c>
      <c r="N1610" t="s">
        <v>132</v>
      </c>
      <c r="O1610">
        <v>22</v>
      </c>
    </row>
    <row r="1611" spans="1:17" x14ac:dyDescent="0.3">
      <c r="A1611" s="2">
        <v>43573</v>
      </c>
      <c r="B1611" t="s">
        <v>93</v>
      </c>
      <c r="C1611">
        <v>2015</v>
      </c>
      <c r="D1611" t="s">
        <v>67</v>
      </c>
      <c r="E1611">
        <v>6</v>
      </c>
      <c r="F1611" t="s">
        <v>39</v>
      </c>
      <c r="G1611" t="s">
        <v>128</v>
      </c>
      <c r="H1611">
        <v>0.5</v>
      </c>
      <c r="K1611">
        <v>146</v>
      </c>
      <c r="L1611">
        <v>22</v>
      </c>
      <c r="M1611">
        <v>0</v>
      </c>
      <c r="N1611" t="s">
        <v>132</v>
      </c>
      <c r="O1611">
        <v>33</v>
      </c>
    </row>
    <row r="1612" spans="1:17" x14ac:dyDescent="0.3">
      <c r="A1612" s="2">
        <v>43573</v>
      </c>
      <c r="B1612" t="s">
        <v>93</v>
      </c>
      <c r="C1612">
        <v>2015</v>
      </c>
      <c r="D1612" t="s">
        <v>67</v>
      </c>
      <c r="E1612">
        <v>6</v>
      </c>
      <c r="F1612" t="s">
        <v>39</v>
      </c>
      <c r="G1612" t="s">
        <v>128</v>
      </c>
      <c r="H1612">
        <v>0.5</v>
      </c>
      <c r="K1612">
        <v>146</v>
      </c>
      <c r="L1612">
        <v>22</v>
      </c>
      <c r="M1612">
        <v>0</v>
      </c>
      <c r="N1612" t="s">
        <v>132</v>
      </c>
      <c r="O1612">
        <v>15</v>
      </c>
    </row>
    <row r="1613" spans="1:17" x14ac:dyDescent="0.3">
      <c r="A1613" s="2">
        <v>43573</v>
      </c>
      <c r="B1613" t="s">
        <v>93</v>
      </c>
      <c r="C1613">
        <v>2015</v>
      </c>
      <c r="D1613" t="s">
        <v>67</v>
      </c>
      <c r="E1613">
        <v>6</v>
      </c>
      <c r="F1613" t="s">
        <v>39</v>
      </c>
      <c r="G1613" t="s">
        <v>128</v>
      </c>
      <c r="H1613">
        <v>0.5</v>
      </c>
      <c r="K1613">
        <v>146</v>
      </c>
      <c r="L1613">
        <v>22</v>
      </c>
      <c r="M1613">
        <v>0</v>
      </c>
      <c r="N1613" t="s">
        <v>132</v>
      </c>
      <c r="O1613">
        <v>43</v>
      </c>
    </row>
    <row r="1614" spans="1:17" x14ac:dyDescent="0.3">
      <c r="A1614" s="2">
        <v>43573</v>
      </c>
      <c r="B1614" t="s">
        <v>93</v>
      </c>
      <c r="C1614">
        <v>2015</v>
      </c>
      <c r="D1614" t="s">
        <v>67</v>
      </c>
      <c r="E1614">
        <v>6</v>
      </c>
      <c r="F1614" t="s">
        <v>39</v>
      </c>
      <c r="G1614" t="s">
        <v>128</v>
      </c>
      <c r="H1614">
        <v>0.5</v>
      </c>
      <c r="K1614">
        <v>146</v>
      </c>
      <c r="L1614">
        <v>22</v>
      </c>
      <c r="M1614">
        <v>0</v>
      </c>
      <c r="N1614" t="s">
        <v>132</v>
      </c>
      <c r="O1614">
        <v>46</v>
      </c>
    </row>
    <row r="1615" spans="1:17" x14ac:dyDescent="0.3">
      <c r="A1615" s="2">
        <v>43573</v>
      </c>
      <c r="B1615" t="s">
        <v>93</v>
      </c>
      <c r="C1615">
        <v>2015</v>
      </c>
      <c r="D1615" t="s">
        <v>67</v>
      </c>
      <c r="E1615">
        <v>6</v>
      </c>
      <c r="F1615" t="s">
        <v>39</v>
      </c>
      <c r="G1615" t="s">
        <v>128</v>
      </c>
      <c r="H1615">
        <v>0.5</v>
      </c>
      <c r="K1615">
        <v>146</v>
      </c>
      <c r="L1615">
        <v>22</v>
      </c>
      <c r="M1615">
        <v>0</v>
      </c>
      <c r="N1615" t="s">
        <v>132</v>
      </c>
      <c r="O1615">
        <v>43</v>
      </c>
    </row>
    <row r="1616" spans="1:17" x14ac:dyDescent="0.3">
      <c r="A1616" s="2">
        <v>43573</v>
      </c>
      <c r="B1616" t="s">
        <v>93</v>
      </c>
      <c r="C1616">
        <v>2015</v>
      </c>
      <c r="D1616" t="s">
        <v>67</v>
      </c>
      <c r="E1616">
        <v>6</v>
      </c>
      <c r="F1616" t="s">
        <v>39</v>
      </c>
      <c r="G1616" t="s">
        <v>128</v>
      </c>
      <c r="H1616">
        <v>0.5</v>
      </c>
      <c r="K1616">
        <v>146</v>
      </c>
      <c r="L1616">
        <v>22</v>
      </c>
      <c r="M1616">
        <v>0</v>
      </c>
      <c r="N1616" t="s">
        <v>132</v>
      </c>
      <c r="O1616">
        <v>45</v>
      </c>
    </row>
    <row r="1617" spans="1:17" x14ac:dyDescent="0.3">
      <c r="A1617" s="2">
        <v>43573</v>
      </c>
      <c r="B1617" t="s">
        <v>93</v>
      </c>
      <c r="C1617">
        <v>2015</v>
      </c>
      <c r="D1617" t="s">
        <v>67</v>
      </c>
      <c r="E1617">
        <v>6</v>
      </c>
      <c r="F1617" t="s">
        <v>39</v>
      </c>
      <c r="G1617" t="s">
        <v>128</v>
      </c>
      <c r="H1617">
        <v>0.5</v>
      </c>
      <c r="K1617">
        <v>146</v>
      </c>
      <c r="L1617">
        <v>22</v>
      </c>
      <c r="M1617">
        <v>0</v>
      </c>
      <c r="N1617" t="s">
        <v>132</v>
      </c>
      <c r="O1617">
        <v>20</v>
      </c>
    </row>
    <row r="1618" spans="1:17" x14ac:dyDescent="0.3">
      <c r="A1618" s="2">
        <v>43573</v>
      </c>
      <c r="B1618" t="s">
        <v>93</v>
      </c>
      <c r="C1618">
        <v>2015</v>
      </c>
      <c r="D1618" t="s">
        <v>67</v>
      </c>
      <c r="E1618">
        <v>6</v>
      </c>
      <c r="F1618" t="s">
        <v>39</v>
      </c>
      <c r="G1618" t="s">
        <v>128</v>
      </c>
      <c r="H1618">
        <v>0.5</v>
      </c>
      <c r="K1618">
        <v>146</v>
      </c>
      <c r="L1618">
        <v>22</v>
      </c>
      <c r="M1618">
        <v>0</v>
      </c>
      <c r="N1618" t="s">
        <v>132</v>
      </c>
      <c r="O1618">
        <v>28</v>
      </c>
    </row>
    <row r="1619" spans="1:17" x14ac:dyDescent="0.3">
      <c r="A1619" s="2">
        <v>43573</v>
      </c>
      <c r="B1619" t="s">
        <v>93</v>
      </c>
      <c r="C1619">
        <v>2015</v>
      </c>
      <c r="D1619" t="s">
        <v>67</v>
      </c>
      <c r="E1619">
        <v>6</v>
      </c>
      <c r="F1619" t="s">
        <v>39</v>
      </c>
      <c r="G1619" t="s">
        <v>128</v>
      </c>
      <c r="H1619">
        <v>0.5</v>
      </c>
      <c r="K1619">
        <v>146</v>
      </c>
      <c r="L1619">
        <v>22</v>
      </c>
      <c r="M1619">
        <v>0</v>
      </c>
      <c r="N1619" t="s">
        <v>132</v>
      </c>
      <c r="O1619">
        <v>24</v>
      </c>
    </row>
    <row r="1620" spans="1:17" x14ac:dyDescent="0.3">
      <c r="A1620" s="2">
        <v>43573</v>
      </c>
      <c r="B1620" t="s">
        <v>93</v>
      </c>
      <c r="C1620">
        <v>2015</v>
      </c>
      <c r="D1620" t="s">
        <v>67</v>
      </c>
      <c r="E1620">
        <v>6</v>
      </c>
      <c r="F1620" t="s">
        <v>39</v>
      </c>
      <c r="G1620" t="s">
        <v>128</v>
      </c>
      <c r="H1620">
        <v>0.5</v>
      </c>
      <c r="K1620">
        <v>146</v>
      </c>
      <c r="L1620">
        <v>22</v>
      </c>
      <c r="M1620">
        <v>0</v>
      </c>
      <c r="N1620" t="s">
        <v>132</v>
      </c>
      <c r="O1620">
        <v>34</v>
      </c>
    </row>
    <row r="1621" spans="1:17" x14ac:dyDescent="0.3">
      <c r="A1621" s="2">
        <v>43573</v>
      </c>
      <c r="B1621" t="s">
        <v>93</v>
      </c>
      <c r="C1621">
        <v>2015</v>
      </c>
      <c r="D1621" t="s">
        <v>67</v>
      </c>
      <c r="E1621">
        <v>6</v>
      </c>
      <c r="F1621" t="s">
        <v>39</v>
      </c>
      <c r="G1621" t="s">
        <v>128</v>
      </c>
      <c r="H1621">
        <v>0.5</v>
      </c>
      <c r="K1621">
        <v>146</v>
      </c>
      <c r="L1621">
        <v>22</v>
      </c>
      <c r="M1621">
        <v>0</v>
      </c>
      <c r="N1621" t="s">
        <v>132</v>
      </c>
      <c r="O1621">
        <v>26</v>
      </c>
    </row>
    <row r="1622" spans="1:17" x14ac:dyDescent="0.3">
      <c r="A1622" s="2">
        <v>43573</v>
      </c>
      <c r="B1622" t="s">
        <v>93</v>
      </c>
      <c r="C1622">
        <v>2015</v>
      </c>
      <c r="D1622" t="s">
        <v>67</v>
      </c>
      <c r="E1622">
        <v>6</v>
      </c>
      <c r="F1622" t="s">
        <v>39</v>
      </c>
      <c r="G1622" t="s">
        <v>128</v>
      </c>
      <c r="H1622">
        <v>0.5</v>
      </c>
      <c r="K1622">
        <v>146</v>
      </c>
      <c r="L1622">
        <v>22</v>
      </c>
      <c r="M1622">
        <v>0</v>
      </c>
      <c r="N1622" t="s">
        <v>132</v>
      </c>
      <c r="O1622">
        <v>36</v>
      </c>
    </row>
    <row r="1623" spans="1:17" x14ac:dyDescent="0.3">
      <c r="A1623" s="2">
        <v>43573</v>
      </c>
      <c r="B1623" t="s">
        <v>93</v>
      </c>
      <c r="C1623">
        <v>2015</v>
      </c>
      <c r="D1623" t="s">
        <v>67</v>
      </c>
      <c r="E1623">
        <v>6</v>
      </c>
      <c r="F1623" t="s">
        <v>39</v>
      </c>
      <c r="G1623" t="s">
        <v>128</v>
      </c>
      <c r="H1623">
        <v>0.5</v>
      </c>
      <c r="K1623">
        <v>146</v>
      </c>
      <c r="L1623">
        <v>22</v>
      </c>
      <c r="M1623">
        <v>0</v>
      </c>
      <c r="N1623" t="s">
        <v>132</v>
      </c>
      <c r="O1623">
        <v>25</v>
      </c>
    </row>
    <row r="1624" spans="1:17" x14ac:dyDescent="0.3">
      <c r="A1624" s="2">
        <v>43573</v>
      </c>
      <c r="B1624" t="s">
        <v>93</v>
      </c>
      <c r="C1624">
        <v>2015</v>
      </c>
      <c r="D1624" t="s">
        <v>67</v>
      </c>
      <c r="E1624">
        <v>6</v>
      </c>
      <c r="F1624" t="s">
        <v>39</v>
      </c>
      <c r="G1624" t="s">
        <v>128</v>
      </c>
      <c r="H1624">
        <v>0.5</v>
      </c>
      <c r="K1624">
        <v>146</v>
      </c>
      <c r="L1624">
        <v>22</v>
      </c>
      <c r="M1624">
        <v>0</v>
      </c>
      <c r="N1624" t="s">
        <v>132</v>
      </c>
      <c r="O1624">
        <v>20</v>
      </c>
    </row>
    <row r="1625" spans="1:17" x14ac:dyDescent="0.3">
      <c r="A1625" s="2">
        <v>43573</v>
      </c>
      <c r="B1625" t="s">
        <v>93</v>
      </c>
      <c r="C1625">
        <v>2015</v>
      </c>
      <c r="D1625" t="s">
        <v>67</v>
      </c>
      <c r="E1625">
        <v>6</v>
      </c>
      <c r="F1625" t="s">
        <v>39</v>
      </c>
      <c r="G1625" t="s">
        <v>128</v>
      </c>
      <c r="H1625">
        <v>0.5</v>
      </c>
      <c r="K1625">
        <v>146</v>
      </c>
      <c r="L1625">
        <v>22</v>
      </c>
      <c r="M1625">
        <v>0</v>
      </c>
      <c r="N1625" t="s">
        <v>132</v>
      </c>
      <c r="O1625">
        <v>49</v>
      </c>
    </row>
    <row r="1626" spans="1:17" x14ac:dyDescent="0.3">
      <c r="A1626" s="2">
        <v>43573</v>
      </c>
      <c r="B1626" t="s">
        <v>93</v>
      </c>
      <c r="C1626">
        <v>2015</v>
      </c>
      <c r="D1626" t="s">
        <v>67</v>
      </c>
      <c r="E1626">
        <v>7</v>
      </c>
      <c r="F1626" t="s">
        <v>39</v>
      </c>
      <c r="G1626" t="s">
        <v>133</v>
      </c>
      <c r="H1626">
        <v>0.5</v>
      </c>
      <c r="K1626">
        <v>275</v>
      </c>
      <c r="L1626">
        <v>52</v>
      </c>
      <c r="M1626">
        <v>0</v>
      </c>
      <c r="N1626" t="s">
        <v>134</v>
      </c>
      <c r="O1626">
        <v>12</v>
      </c>
      <c r="P1626">
        <v>4728</v>
      </c>
      <c r="Q1626">
        <v>1</v>
      </c>
    </row>
    <row r="1627" spans="1:17" x14ac:dyDescent="0.3">
      <c r="A1627" s="2">
        <v>43573</v>
      </c>
      <c r="B1627" t="s">
        <v>93</v>
      </c>
      <c r="C1627">
        <v>2015</v>
      </c>
      <c r="D1627" t="s">
        <v>67</v>
      </c>
      <c r="E1627">
        <v>7</v>
      </c>
      <c r="F1627" t="s">
        <v>39</v>
      </c>
      <c r="G1627" t="s">
        <v>133</v>
      </c>
      <c r="H1627">
        <v>0.5</v>
      </c>
      <c r="K1627">
        <v>275</v>
      </c>
      <c r="L1627">
        <v>52</v>
      </c>
      <c r="M1627">
        <v>0</v>
      </c>
      <c r="N1627" t="s">
        <v>134</v>
      </c>
      <c r="O1627">
        <v>30</v>
      </c>
    </row>
    <row r="1628" spans="1:17" x14ac:dyDescent="0.3">
      <c r="A1628" s="2">
        <v>43573</v>
      </c>
      <c r="B1628" t="s">
        <v>93</v>
      </c>
      <c r="C1628">
        <v>2015</v>
      </c>
      <c r="D1628" t="s">
        <v>67</v>
      </c>
      <c r="E1628">
        <v>7</v>
      </c>
      <c r="F1628" t="s">
        <v>39</v>
      </c>
      <c r="G1628" t="s">
        <v>133</v>
      </c>
      <c r="H1628">
        <v>0.5</v>
      </c>
      <c r="K1628">
        <v>275</v>
      </c>
      <c r="L1628">
        <v>52</v>
      </c>
      <c r="M1628">
        <v>0</v>
      </c>
      <c r="N1628" t="s">
        <v>134</v>
      </c>
      <c r="O1628">
        <v>37</v>
      </c>
    </row>
    <row r="1629" spans="1:17" x14ac:dyDescent="0.3">
      <c r="A1629" s="2">
        <v>43573</v>
      </c>
      <c r="B1629" t="s">
        <v>93</v>
      </c>
      <c r="C1629">
        <v>2015</v>
      </c>
      <c r="D1629" t="s">
        <v>67</v>
      </c>
      <c r="E1629">
        <v>7</v>
      </c>
      <c r="F1629" t="s">
        <v>39</v>
      </c>
      <c r="G1629" t="s">
        <v>133</v>
      </c>
      <c r="H1629">
        <v>0.5</v>
      </c>
      <c r="K1629">
        <v>275</v>
      </c>
      <c r="L1629">
        <v>52</v>
      </c>
      <c r="M1629">
        <v>0</v>
      </c>
      <c r="N1629" t="s">
        <v>134</v>
      </c>
      <c r="O1629">
        <v>25</v>
      </c>
    </row>
    <row r="1630" spans="1:17" x14ac:dyDescent="0.3">
      <c r="A1630" s="2">
        <v>43573</v>
      </c>
      <c r="B1630" t="s">
        <v>93</v>
      </c>
      <c r="C1630">
        <v>2015</v>
      </c>
      <c r="D1630" t="s">
        <v>67</v>
      </c>
      <c r="E1630">
        <v>7</v>
      </c>
      <c r="F1630" t="s">
        <v>39</v>
      </c>
      <c r="G1630" t="s">
        <v>133</v>
      </c>
      <c r="H1630">
        <v>0.5</v>
      </c>
      <c r="K1630">
        <v>275</v>
      </c>
      <c r="L1630">
        <v>52</v>
      </c>
      <c r="M1630">
        <v>0</v>
      </c>
      <c r="N1630" t="s">
        <v>134</v>
      </c>
      <c r="O1630">
        <v>27</v>
      </c>
    </row>
    <row r="1631" spans="1:17" x14ac:dyDescent="0.3">
      <c r="A1631" s="2">
        <v>43573</v>
      </c>
      <c r="B1631" t="s">
        <v>93</v>
      </c>
      <c r="C1631">
        <v>2015</v>
      </c>
      <c r="D1631" t="s">
        <v>67</v>
      </c>
      <c r="E1631">
        <v>7</v>
      </c>
      <c r="F1631" t="s">
        <v>39</v>
      </c>
      <c r="G1631" t="s">
        <v>133</v>
      </c>
      <c r="H1631">
        <v>0.5</v>
      </c>
      <c r="K1631">
        <v>275</v>
      </c>
      <c r="L1631">
        <v>52</v>
      </c>
      <c r="M1631">
        <v>0</v>
      </c>
      <c r="N1631" t="s">
        <v>134</v>
      </c>
      <c r="O1631">
        <v>40</v>
      </c>
    </row>
    <row r="1632" spans="1:17" x14ac:dyDescent="0.3">
      <c r="A1632" s="2">
        <v>43573</v>
      </c>
      <c r="B1632" t="s">
        <v>93</v>
      </c>
      <c r="C1632">
        <v>2015</v>
      </c>
      <c r="D1632" t="s">
        <v>67</v>
      </c>
      <c r="E1632">
        <v>7</v>
      </c>
      <c r="F1632" t="s">
        <v>39</v>
      </c>
      <c r="G1632" t="s">
        <v>133</v>
      </c>
      <c r="H1632">
        <v>0.5</v>
      </c>
      <c r="K1632">
        <v>275</v>
      </c>
      <c r="L1632">
        <v>52</v>
      </c>
      <c r="M1632">
        <v>0</v>
      </c>
      <c r="N1632" t="s">
        <v>134</v>
      </c>
      <c r="O1632">
        <v>48</v>
      </c>
    </row>
    <row r="1633" spans="1:15" x14ac:dyDescent="0.3">
      <c r="A1633" s="2">
        <v>43573</v>
      </c>
      <c r="B1633" t="s">
        <v>93</v>
      </c>
      <c r="C1633">
        <v>2015</v>
      </c>
      <c r="D1633" t="s">
        <v>67</v>
      </c>
      <c r="E1633">
        <v>7</v>
      </c>
      <c r="F1633" t="s">
        <v>39</v>
      </c>
      <c r="G1633" t="s">
        <v>133</v>
      </c>
      <c r="H1633">
        <v>0.5</v>
      </c>
      <c r="K1633">
        <v>275</v>
      </c>
      <c r="L1633">
        <v>52</v>
      </c>
      <c r="M1633">
        <v>0</v>
      </c>
      <c r="N1633" t="s">
        <v>134</v>
      </c>
      <c r="O1633">
        <v>32</v>
      </c>
    </row>
    <row r="1634" spans="1:15" x14ac:dyDescent="0.3">
      <c r="A1634" s="2">
        <v>43573</v>
      </c>
      <c r="B1634" t="s">
        <v>93</v>
      </c>
      <c r="C1634">
        <v>2015</v>
      </c>
      <c r="D1634" t="s">
        <v>67</v>
      </c>
      <c r="E1634">
        <v>7</v>
      </c>
      <c r="F1634" t="s">
        <v>39</v>
      </c>
      <c r="G1634" t="s">
        <v>133</v>
      </c>
      <c r="H1634">
        <v>0.5</v>
      </c>
      <c r="K1634">
        <v>275</v>
      </c>
      <c r="L1634">
        <v>52</v>
      </c>
      <c r="M1634">
        <v>0</v>
      </c>
      <c r="N1634" t="s">
        <v>134</v>
      </c>
      <c r="O1634">
        <v>35</v>
      </c>
    </row>
    <row r="1635" spans="1:15" x14ac:dyDescent="0.3">
      <c r="A1635" s="2">
        <v>43573</v>
      </c>
      <c r="B1635" t="s">
        <v>93</v>
      </c>
      <c r="C1635">
        <v>2015</v>
      </c>
      <c r="D1635" t="s">
        <v>67</v>
      </c>
      <c r="E1635">
        <v>7</v>
      </c>
      <c r="F1635" t="s">
        <v>39</v>
      </c>
      <c r="G1635" t="s">
        <v>133</v>
      </c>
      <c r="H1635">
        <v>0.5</v>
      </c>
      <c r="K1635">
        <v>275</v>
      </c>
      <c r="L1635">
        <v>52</v>
      </c>
      <c r="M1635">
        <v>0</v>
      </c>
      <c r="N1635" t="s">
        <v>134</v>
      </c>
      <c r="O1635">
        <v>32</v>
      </c>
    </row>
    <row r="1636" spans="1:15" x14ac:dyDescent="0.3">
      <c r="A1636" s="2">
        <v>43573</v>
      </c>
      <c r="B1636" t="s">
        <v>93</v>
      </c>
      <c r="C1636">
        <v>2015</v>
      </c>
      <c r="D1636" t="s">
        <v>67</v>
      </c>
      <c r="E1636">
        <v>7</v>
      </c>
      <c r="F1636" t="s">
        <v>39</v>
      </c>
      <c r="G1636" t="s">
        <v>133</v>
      </c>
      <c r="H1636">
        <v>0.5</v>
      </c>
      <c r="K1636">
        <v>275</v>
      </c>
      <c r="L1636">
        <v>52</v>
      </c>
      <c r="M1636">
        <v>0</v>
      </c>
      <c r="N1636" t="s">
        <v>134</v>
      </c>
      <c r="O1636">
        <v>29</v>
      </c>
    </row>
    <row r="1637" spans="1:15" x14ac:dyDescent="0.3">
      <c r="A1637" s="2">
        <v>43573</v>
      </c>
      <c r="B1637" t="s">
        <v>93</v>
      </c>
      <c r="C1637">
        <v>2015</v>
      </c>
      <c r="D1637" t="s">
        <v>67</v>
      </c>
      <c r="E1637">
        <v>7</v>
      </c>
      <c r="F1637" t="s">
        <v>39</v>
      </c>
      <c r="G1637" t="s">
        <v>133</v>
      </c>
      <c r="H1637">
        <v>0.5</v>
      </c>
      <c r="K1637">
        <v>275</v>
      </c>
      <c r="L1637">
        <v>52</v>
      </c>
      <c r="M1637">
        <v>0</v>
      </c>
      <c r="N1637" t="s">
        <v>134</v>
      </c>
      <c r="O1637">
        <v>35</v>
      </c>
    </row>
    <row r="1638" spans="1:15" x14ac:dyDescent="0.3">
      <c r="A1638" s="2">
        <v>43573</v>
      </c>
      <c r="B1638" t="s">
        <v>93</v>
      </c>
      <c r="C1638">
        <v>2015</v>
      </c>
      <c r="D1638" t="s">
        <v>67</v>
      </c>
      <c r="E1638">
        <v>7</v>
      </c>
      <c r="F1638" t="s">
        <v>39</v>
      </c>
      <c r="G1638" t="s">
        <v>133</v>
      </c>
      <c r="H1638">
        <v>0.5</v>
      </c>
      <c r="K1638">
        <v>275</v>
      </c>
      <c r="L1638">
        <v>52</v>
      </c>
      <c r="M1638">
        <v>0</v>
      </c>
      <c r="N1638" t="s">
        <v>134</v>
      </c>
      <c r="O1638">
        <v>13</v>
      </c>
    </row>
    <row r="1639" spans="1:15" x14ac:dyDescent="0.3">
      <c r="A1639" s="2">
        <v>43573</v>
      </c>
      <c r="B1639" t="s">
        <v>93</v>
      </c>
      <c r="C1639">
        <v>2015</v>
      </c>
      <c r="D1639" t="s">
        <v>67</v>
      </c>
      <c r="E1639">
        <v>7</v>
      </c>
      <c r="F1639" t="s">
        <v>39</v>
      </c>
      <c r="G1639" t="s">
        <v>133</v>
      </c>
      <c r="H1639">
        <v>0.5</v>
      </c>
      <c r="K1639">
        <v>275</v>
      </c>
      <c r="L1639">
        <v>52</v>
      </c>
      <c r="M1639">
        <v>0</v>
      </c>
      <c r="N1639" t="s">
        <v>134</v>
      </c>
      <c r="O1639">
        <v>22</v>
      </c>
    </row>
    <row r="1640" spans="1:15" x14ac:dyDescent="0.3">
      <c r="A1640" s="2">
        <v>43573</v>
      </c>
      <c r="B1640" t="s">
        <v>93</v>
      </c>
      <c r="C1640">
        <v>2015</v>
      </c>
      <c r="D1640" t="s">
        <v>67</v>
      </c>
      <c r="E1640">
        <v>7</v>
      </c>
      <c r="F1640" t="s">
        <v>39</v>
      </c>
      <c r="G1640" t="s">
        <v>133</v>
      </c>
      <c r="H1640">
        <v>0.5</v>
      </c>
      <c r="K1640">
        <v>275</v>
      </c>
      <c r="L1640">
        <v>52</v>
      </c>
      <c r="M1640">
        <v>0</v>
      </c>
      <c r="N1640" t="s">
        <v>134</v>
      </c>
      <c r="O1640">
        <v>40</v>
      </c>
    </row>
    <row r="1641" spans="1:15" x14ac:dyDescent="0.3">
      <c r="A1641" s="2">
        <v>43573</v>
      </c>
      <c r="B1641" t="s">
        <v>93</v>
      </c>
      <c r="C1641">
        <v>2015</v>
      </c>
      <c r="D1641" t="s">
        <v>67</v>
      </c>
      <c r="E1641">
        <v>7</v>
      </c>
      <c r="F1641" t="s">
        <v>39</v>
      </c>
      <c r="G1641" t="s">
        <v>133</v>
      </c>
      <c r="H1641">
        <v>0.5</v>
      </c>
      <c r="K1641">
        <v>275</v>
      </c>
      <c r="L1641">
        <v>52</v>
      </c>
      <c r="M1641">
        <v>0</v>
      </c>
      <c r="N1641" t="s">
        <v>134</v>
      </c>
      <c r="O1641">
        <v>30</v>
      </c>
    </row>
    <row r="1642" spans="1:15" x14ac:dyDescent="0.3">
      <c r="A1642" s="2">
        <v>43573</v>
      </c>
      <c r="B1642" t="s">
        <v>93</v>
      </c>
      <c r="C1642">
        <v>2015</v>
      </c>
      <c r="D1642" t="s">
        <v>67</v>
      </c>
      <c r="E1642">
        <v>7</v>
      </c>
      <c r="F1642" t="s">
        <v>39</v>
      </c>
      <c r="G1642" t="s">
        <v>133</v>
      </c>
      <c r="H1642">
        <v>0.5</v>
      </c>
      <c r="K1642">
        <v>275</v>
      </c>
      <c r="L1642">
        <v>52</v>
      </c>
      <c r="M1642">
        <v>0</v>
      </c>
      <c r="N1642" t="s">
        <v>134</v>
      </c>
      <c r="O1642">
        <v>42</v>
      </c>
    </row>
    <row r="1643" spans="1:15" x14ac:dyDescent="0.3">
      <c r="A1643" s="2">
        <v>43573</v>
      </c>
      <c r="B1643" t="s">
        <v>93</v>
      </c>
      <c r="C1643">
        <v>2015</v>
      </c>
      <c r="D1643" t="s">
        <v>67</v>
      </c>
      <c r="E1643">
        <v>7</v>
      </c>
      <c r="F1643" t="s">
        <v>39</v>
      </c>
      <c r="G1643" t="s">
        <v>133</v>
      </c>
      <c r="H1643">
        <v>0.5</v>
      </c>
      <c r="K1643">
        <v>275</v>
      </c>
      <c r="L1643">
        <v>52</v>
      </c>
      <c r="M1643">
        <v>0</v>
      </c>
      <c r="N1643" t="s">
        <v>134</v>
      </c>
      <c r="O1643">
        <v>19</v>
      </c>
    </row>
    <row r="1644" spans="1:15" x14ac:dyDescent="0.3">
      <c r="A1644" s="2">
        <v>43573</v>
      </c>
      <c r="B1644" t="s">
        <v>93</v>
      </c>
      <c r="C1644">
        <v>2015</v>
      </c>
      <c r="D1644" t="s">
        <v>67</v>
      </c>
      <c r="E1644">
        <v>7</v>
      </c>
      <c r="F1644" t="s">
        <v>39</v>
      </c>
      <c r="G1644" t="s">
        <v>133</v>
      </c>
      <c r="H1644">
        <v>0.5</v>
      </c>
      <c r="K1644">
        <v>275</v>
      </c>
      <c r="L1644">
        <v>52</v>
      </c>
      <c r="M1644">
        <v>0</v>
      </c>
      <c r="N1644" t="s">
        <v>134</v>
      </c>
      <c r="O1644">
        <v>25</v>
      </c>
    </row>
    <row r="1645" spans="1:15" x14ac:dyDescent="0.3">
      <c r="A1645" s="2">
        <v>43573</v>
      </c>
      <c r="B1645" t="s">
        <v>93</v>
      </c>
      <c r="C1645">
        <v>2015</v>
      </c>
      <c r="D1645" t="s">
        <v>67</v>
      </c>
      <c r="E1645">
        <v>7</v>
      </c>
      <c r="F1645" t="s">
        <v>39</v>
      </c>
      <c r="G1645" t="s">
        <v>133</v>
      </c>
      <c r="H1645">
        <v>0.5</v>
      </c>
      <c r="K1645">
        <v>275</v>
      </c>
      <c r="L1645">
        <v>52</v>
      </c>
      <c r="M1645">
        <v>0</v>
      </c>
      <c r="N1645" t="s">
        <v>134</v>
      </c>
      <c r="O1645">
        <v>22</v>
      </c>
    </row>
    <row r="1646" spans="1:15" x14ac:dyDescent="0.3">
      <c r="A1646" s="2">
        <v>43573</v>
      </c>
      <c r="B1646" t="s">
        <v>93</v>
      </c>
      <c r="C1646">
        <v>2015</v>
      </c>
      <c r="D1646" t="s">
        <v>67</v>
      </c>
      <c r="E1646">
        <v>7</v>
      </c>
      <c r="F1646" t="s">
        <v>39</v>
      </c>
      <c r="G1646" t="s">
        <v>133</v>
      </c>
      <c r="H1646">
        <v>0.5</v>
      </c>
      <c r="K1646">
        <v>275</v>
      </c>
      <c r="L1646">
        <v>52</v>
      </c>
      <c r="M1646">
        <v>0</v>
      </c>
      <c r="N1646" t="s">
        <v>134</v>
      </c>
      <c r="O1646">
        <v>43</v>
      </c>
    </row>
    <row r="1647" spans="1:15" x14ac:dyDescent="0.3">
      <c r="A1647" s="2">
        <v>43573</v>
      </c>
      <c r="B1647" t="s">
        <v>93</v>
      </c>
      <c r="C1647">
        <v>2015</v>
      </c>
      <c r="D1647" t="s">
        <v>67</v>
      </c>
      <c r="E1647">
        <v>7</v>
      </c>
      <c r="F1647" t="s">
        <v>39</v>
      </c>
      <c r="G1647" t="s">
        <v>133</v>
      </c>
      <c r="H1647">
        <v>0.5</v>
      </c>
      <c r="K1647">
        <v>275</v>
      </c>
      <c r="L1647">
        <v>52</v>
      </c>
      <c r="M1647">
        <v>0</v>
      </c>
      <c r="N1647" t="s">
        <v>134</v>
      </c>
      <c r="O1647">
        <v>46</v>
      </c>
    </row>
    <row r="1648" spans="1:15" x14ac:dyDescent="0.3">
      <c r="A1648" s="2">
        <v>43573</v>
      </c>
      <c r="B1648" t="s">
        <v>93</v>
      </c>
      <c r="C1648">
        <v>2015</v>
      </c>
      <c r="D1648" t="s">
        <v>67</v>
      </c>
      <c r="E1648">
        <v>7</v>
      </c>
      <c r="F1648" t="s">
        <v>39</v>
      </c>
      <c r="G1648" t="s">
        <v>133</v>
      </c>
      <c r="H1648">
        <v>0.5</v>
      </c>
      <c r="K1648">
        <v>275</v>
      </c>
      <c r="L1648">
        <v>52</v>
      </c>
      <c r="M1648">
        <v>0</v>
      </c>
      <c r="N1648" t="s">
        <v>134</v>
      </c>
      <c r="O1648">
        <v>33</v>
      </c>
    </row>
    <row r="1649" spans="1:17" x14ac:dyDescent="0.3">
      <c r="A1649" s="2">
        <v>43573</v>
      </c>
      <c r="B1649" t="s">
        <v>93</v>
      </c>
      <c r="C1649">
        <v>2015</v>
      </c>
      <c r="D1649" t="s">
        <v>67</v>
      </c>
      <c r="E1649">
        <v>7</v>
      </c>
      <c r="F1649" t="s">
        <v>39</v>
      </c>
      <c r="G1649" t="s">
        <v>133</v>
      </c>
      <c r="H1649">
        <v>0.5</v>
      </c>
      <c r="K1649">
        <v>275</v>
      </c>
      <c r="L1649">
        <v>52</v>
      </c>
      <c r="M1649">
        <v>0</v>
      </c>
      <c r="N1649" t="s">
        <v>134</v>
      </c>
      <c r="O1649">
        <v>23</v>
      </c>
    </row>
    <row r="1650" spans="1:17" x14ac:dyDescent="0.3">
      <c r="A1650" s="2">
        <v>43573</v>
      </c>
      <c r="B1650" t="s">
        <v>93</v>
      </c>
      <c r="C1650">
        <v>2015</v>
      </c>
      <c r="D1650" t="s">
        <v>67</v>
      </c>
      <c r="E1650">
        <v>7</v>
      </c>
      <c r="F1650" t="s">
        <v>39</v>
      </c>
      <c r="G1650" t="s">
        <v>133</v>
      </c>
      <c r="H1650">
        <v>0.5</v>
      </c>
      <c r="K1650">
        <v>275</v>
      </c>
      <c r="L1650">
        <v>52</v>
      </c>
      <c r="M1650">
        <v>0</v>
      </c>
      <c r="N1650" t="s">
        <v>134</v>
      </c>
      <c r="O1650">
        <v>26</v>
      </c>
    </row>
    <row r="1651" spans="1:17" x14ac:dyDescent="0.3">
      <c r="A1651" s="2">
        <v>43573</v>
      </c>
      <c r="B1651" t="s">
        <v>93</v>
      </c>
      <c r="C1651">
        <v>2015</v>
      </c>
      <c r="D1651" t="s">
        <v>67</v>
      </c>
      <c r="E1651">
        <v>8</v>
      </c>
      <c r="F1651" t="s">
        <v>39</v>
      </c>
      <c r="G1651" t="s">
        <v>133</v>
      </c>
      <c r="H1651">
        <v>0.5</v>
      </c>
      <c r="K1651">
        <v>190</v>
      </c>
      <c r="L1651">
        <v>17</v>
      </c>
      <c r="M1651">
        <v>3</v>
      </c>
      <c r="N1651" t="s">
        <v>135</v>
      </c>
      <c r="O1651">
        <v>31</v>
      </c>
      <c r="P1651">
        <v>4734</v>
      </c>
      <c r="Q1651">
        <v>1</v>
      </c>
    </row>
    <row r="1652" spans="1:17" x14ac:dyDescent="0.3">
      <c r="A1652" s="2">
        <v>43573</v>
      </c>
      <c r="B1652" t="s">
        <v>93</v>
      </c>
      <c r="C1652">
        <v>2015</v>
      </c>
      <c r="D1652" t="s">
        <v>67</v>
      </c>
      <c r="E1652">
        <v>8</v>
      </c>
      <c r="F1652" t="s">
        <v>39</v>
      </c>
      <c r="G1652" t="s">
        <v>133</v>
      </c>
      <c r="H1652">
        <v>0.5</v>
      </c>
      <c r="K1652">
        <v>190</v>
      </c>
      <c r="L1652">
        <v>17</v>
      </c>
      <c r="M1652">
        <v>3</v>
      </c>
      <c r="N1652" t="s">
        <v>135</v>
      </c>
      <c r="O1652">
        <v>25</v>
      </c>
    </row>
    <row r="1653" spans="1:17" x14ac:dyDescent="0.3">
      <c r="A1653" s="2">
        <v>43573</v>
      </c>
      <c r="B1653" t="s">
        <v>93</v>
      </c>
      <c r="C1653">
        <v>2015</v>
      </c>
      <c r="D1653" t="s">
        <v>67</v>
      </c>
      <c r="E1653">
        <v>8</v>
      </c>
      <c r="F1653" t="s">
        <v>39</v>
      </c>
      <c r="G1653" t="s">
        <v>133</v>
      </c>
      <c r="H1653">
        <v>0.5</v>
      </c>
      <c r="K1653">
        <v>190</v>
      </c>
      <c r="L1653">
        <v>17</v>
      </c>
      <c r="M1653">
        <v>3</v>
      </c>
      <c r="N1653" t="s">
        <v>135</v>
      </c>
      <c r="O1653">
        <v>35</v>
      </c>
    </row>
    <row r="1654" spans="1:17" x14ac:dyDescent="0.3">
      <c r="A1654" s="2">
        <v>43573</v>
      </c>
      <c r="B1654" t="s">
        <v>93</v>
      </c>
      <c r="C1654">
        <v>2015</v>
      </c>
      <c r="D1654" t="s">
        <v>67</v>
      </c>
      <c r="E1654">
        <v>8</v>
      </c>
      <c r="F1654" t="s">
        <v>39</v>
      </c>
      <c r="G1654" t="s">
        <v>133</v>
      </c>
      <c r="H1654">
        <v>0.5</v>
      </c>
      <c r="K1654">
        <v>190</v>
      </c>
      <c r="L1654">
        <v>17</v>
      </c>
      <c r="M1654">
        <v>3</v>
      </c>
      <c r="N1654" t="s">
        <v>135</v>
      </c>
      <c r="O1654">
        <v>25</v>
      </c>
    </row>
    <row r="1655" spans="1:17" x14ac:dyDescent="0.3">
      <c r="A1655" s="2">
        <v>43573</v>
      </c>
      <c r="B1655" t="s">
        <v>93</v>
      </c>
      <c r="C1655">
        <v>2015</v>
      </c>
      <c r="D1655" t="s">
        <v>67</v>
      </c>
      <c r="E1655">
        <v>8</v>
      </c>
      <c r="F1655" t="s">
        <v>39</v>
      </c>
      <c r="G1655" t="s">
        <v>133</v>
      </c>
      <c r="H1655">
        <v>0.5</v>
      </c>
      <c r="K1655">
        <v>190</v>
      </c>
      <c r="L1655">
        <v>17</v>
      </c>
      <c r="M1655">
        <v>3</v>
      </c>
      <c r="N1655" t="s">
        <v>135</v>
      </c>
      <c r="O1655">
        <v>11</v>
      </c>
    </row>
    <row r="1656" spans="1:17" x14ac:dyDescent="0.3">
      <c r="A1656" s="2">
        <v>43573</v>
      </c>
      <c r="B1656" t="s">
        <v>93</v>
      </c>
      <c r="C1656">
        <v>2015</v>
      </c>
      <c r="D1656" t="s">
        <v>67</v>
      </c>
      <c r="E1656">
        <v>8</v>
      </c>
      <c r="F1656" t="s">
        <v>39</v>
      </c>
      <c r="G1656" t="s">
        <v>133</v>
      </c>
      <c r="H1656">
        <v>0.5</v>
      </c>
      <c r="K1656">
        <v>190</v>
      </c>
      <c r="L1656">
        <v>17</v>
      </c>
      <c r="M1656">
        <v>3</v>
      </c>
      <c r="N1656" t="s">
        <v>135</v>
      </c>
      <c r="O1656">
        <v>25</v>
      </c>
    </row>
    <row r="1657" spans="1:17" x14ac:dyDescent="0.3">
      <c r="A1657" s="2">
        <v>43573</v>
      </c>
      <c r="B1657" t="s">
        <v>93</v>
      </c>
      <c r="C1657">
        <v>2015</v>
      </c>
      <c r="D1657" t="s">
        <v>67</v>
      </c>
      <c r="E1657">
        <v>8</v>
      </c>
      <c r="F1657" t="s">
        <v>39</v>
      </c>
      <c r="G1657" t="s">
        <v>133</v>
      </c>
      <c r="H1657">
        <v>0.5</v>
      </c>
      <c r="K1657">
        <v>190</v>
      </c>
      <c r="L1657">
        <v>17</v>
      </c>
      <c r="M1657">
        <v>3</v>
      </c>
      <c r="N1657" t="s">
        <v>135</v>
      </c>
      <c r="O1657">
        <v>25</v>
      </c>
    </row>
    <row r="1658" spans="1:17" x14ac:dyDescent="0.3">
      <c r="A1658" s="2">
        <v>43573</v>
      </c>
      <c r="B1658" t="s">
        <v>93</v>
      </c>
      <c r="C1658">
        <v>2015</v>
      </c>
      <c r="D1658" t="s">
        <v>67</v>
      </c>
      <c r="E1658">
        <v>8</v>
      </c>
      <c r="F1658" t="s">
        <v>39</v>
      </c>
      <c r="G1658" t="s">
        <v>133</v>
      </c>
      <c r="H1658">
        <v>0.5</v>
      </c>
      <c r="K1658">
        <v>190</v>
      </c>
      <c r="L1658">
        <v>17</v>
      </c>
      <c r="M1658">
        <v>3</v>
      </c>
      <c r="N1658" t="s">
        <v>135</v>
      </c>
      <c r="O1658">
        <v>23</v>
      </c>
    </row>
    <row r="1659" spans="1:17" x14ac:dyDescent="0.3">
      <c r="A1659" s="2">
        <v>43573</v>
      </c>
      <c r="B1659" t="s">
        <v>93</v>
      </c>
      <c r="C1659">
        <v>2015</v>
      </c>
      <c r="D1659" t="s">
        <v>67</v>
      </c>
      <c r="E1659">
        <v>8</v>
      </c>
      <c r="F1659" t="s">
        <v>39</v>
      </c>
      <c r="G1659" t="s">
        <v>133</v>
      </c>
      <c r="H1659">
        <v>0.5</v>
      </c>
      <c r="K1659">
        <v>190</v>
      </c>
      <c r="L1659">
        <v>17</v>
      </c>
      <c r="M1659">
        <v>3</v>
      </c>
      <c r="N1659" t="s">
        <v>135</v>
      </c>
      <c r="O1659">
        <v>24</v>
      </c>
    </row>
    <row r="1660" spans="1:17" x14ac:dyDescent="0.3">
      <c r="A1660" s="2">
        <v>43573</v>
      </c>
      <c r="B1660" t="s">
        <v>93</v>
      </c>
      <c r="C1660">
        <v>2015</v>
      </c>
      <c r="D1660" t="s">
        <v>67</v>
      </c>
      <c r="E1660">
        <v>8</v>
      </c>
      <c r="F1660" t="s">
        <v>39</v>
      </c>
      <c r="G1660" t="s">
        <v>133</v>
      </c>
      <c r="H1660">
        <v>0.5</v>
      </c>
      <c r="K1660">
        <v>190</v>
      </c>
      <c r="L1660">
        <v>17</v>
      </c>
      <c r="M1660">
        <v>3</v>
      </c>
      <c r="N1660" t="s">
        <v>135</v>
      </c>
      <c r="O1660">
        <v>12</v>
      </c>
    </row>
    <row r="1661" spans="1:17" x14ac:dyDescent="0.3">
      <c r="A1661" s="2">
        <v>43573</v>
      </c>
      <c r="B1661" t="s">
        <v>93</v>
      </c>
      <c r="C1661">
        <v>2015</v>
      </c>
      <c r="D1661" t="s">
        <v>67</v>
      </c>
      <c r="E1661">
        <v>8</v>
      </c>
      <c r="F1661" t="s">
        <v>39</v>
      </c>
      <c r="G1661" t="s">
        <v>133</v>
      </c>
      <c r="H1661">
        <v>0.5</v>
      </c>
      <c r="K1661">
        <v>190</v>
      </c>
      <c r="L1661">
        <v>17</v>
      </c>
      <c r="M1661">
        <v>3</v>
      </c>
      <c r="N1661" t="s">
        <v>135</v>
      </c>
      <c r="O1661">
        <v>23</v>
      </c>
    </row>
    <row r="1662" spans="1:17" x14ac:dyDescent="0.3">
      <c r="A1662" s="2">
        <v>43573</v>
      </c>
      <c r="B1662" t="s">
        <v>93</v>
      </c>
      <c r="C1662">
        <v>2015</v>
      </c>
      <c r="D1662" t="s">
        <v>67</v>
      </c>
      <c r="E1662">
        <v>8</v>
      </c>
      <c r="F1662" t="s">
        <v>39</v>
      </c>
      <c r="G1662" t="s">
        <v>133</v>
      </c>
      <c r="H1662">
        <v>0.5</v>
      </c>
      <c r="K1662">
        <v>190</v>
      </c>
      <c r="L1662">
        <v>17</v>
      </c>
      <c r="M1662">
        <v>3</v>
      </c>
      <c r="N1662" t="s">
        <v>135</v>
      </c>
      <c r="O1662">
        <v>36</v>
      </c>
    </row>
    <row r="1663" spans="1:17" x14ac:dyDescent="0.3">
      <c r="A1663" s="2">
        <v>43573</v>
      </c>
      <c r="B1663" t="s">
        <v>93</v>
      </c>
      <c r="C1663">
        <v>2015</v>
      </c>
      <c r="D1663" t="s">
        <v>67</v>
      </c>
      <c r="E1663">
        <v>8</v>
      </c>
      <c r="F1663" t="s">
        <v>39</v>
      </c>
      <c r="G1663" t="s">
        <v>133</v>
      </c>
      <c r="H1663">
        <v>0.5</v>
      </c>
      <c r="K1663">
        <v>190</v>
      </c>
      <c r="L1663">
        <v>17</v>
      </c>
      <c r="M1663">
        <v>3</v>
      </c>
      <c r="N1663" t="s">
        <v>135</v>
      </c>
      <c r="O1663">
        <v>32</v>
      </c>
    </row>
    <row r="1664" spans="1:17" x14ac:dyDescent="0.3">
      <c r="A1664" s="2">
        <v>43573</v>
      </c>
      <c r="B1664" t="s">
        <v>93</v>
      </c>
      <c r="C1664">
        <v>2015</v>
      </c>
      <c r="D1664" t="s">
        <v>67</v>
      </c>
      <c r="E1664">
        <v>8</v>
      </c>
      <c r="F1664" t="s">
        <v>39</v>
      </c>
      <c r="G1664" t="s">
        <v>133</v>
      </c>
      <c r="H1664">
        <v>0.5</v>
      </c>
      <c r="K1664">
        <v>190</v>
      </c>
      <c r="L1664">
        <v>17</v>
      </c>
      <c r="M1664">
        <v>3</v>
      </c>
      <c r="N1664" t="s">
        <v>135</v>
      </c>
      <c r="O1664">
        <v>25</v>
      </c>
    </row>
    <row r="1665" spans="1:17" x14ac:dyDescent="0.3">
      <c r="A1665" s="2">
        <v>43573</v>
      </c>
      <c r="B1665" t="s">
        <v>93</v>
      </c>
      <c r="C1665">
        <v>2015</v>
      </c>
      <c r="D1665" t="s">
        <v>67</v>
      </c>
      <c r="E1665">
        <v>8</v>
      </c>
      <c r="F1665" t="s">
        <v>39</v>
      </c>
      <c r="G1665" t="s">
        <v>133</v>
      </c>
      <c r="H1665">
        <v>0.5</v>
      </c>
      <c r="K1665">
        <v>190</v>
      </c>
      <c r="L1665">
        <v>17</v>
      </c>
      <c r="M1665">
        <v>3</v>
      </c>
      <c r="N1665" t="s">
        <v>135</v>
      </c>
      <c r="O1665">
        <v>30</v>
      </c>
    </row>
    <row r="1666" spans="1:17" x14ac:dyDescent="0.3">
      <c r="A1666" s="2">
        <v>43573</v>
      </c>
      <c r="B1666" t="s">
        <v>93</v>
      </c>
      <c r="C1666">
        <v>2015</v>
      </c>
      <c r="D1666" t="s">
        <v>67</v>
      </c>
      <c r="E1666">
        <v>8</v>
      </c>
      <c r="F1666" t="s">
        <v>39</v>
      </c>
      <c r="G1666" t="s">
        <v>133</v>
      </c>
      <c r="H1666">
        <v>0.5</v>
      </c>
      <c r="K1666">
        <v>190</v>
      </c>
      <c r="L1666">
        <v>17</v>
      </c>
      <c r="M1666">
        <v>3</v>
      </c>
      <c r="N1666" t="s">
        <v>135</v>
      </c>
      <c r="O1666">
        <v>17</v>
      </c>
    </row>
    <row r="1667" spans="1:17" x14ac:dyDescent="0.3">
      <c r="A1667" s="2">
        <v>43573</v>
      </c>
      <c r="B1667" t="s">
        <v>93</v>
      </c>
      <c r="C1667">
        <v>2015</v>
      </c>
      <c r="D1667" t="s">
        <v>67</v>
      </c>
      <c r="E1667">
        <v>8</v>
      </c>
      <c r="F1667" t="s">
        <v>39</v>
      </c>
      <c r="G1667" t="s">
        <v>133</v>
      </c>
      <c r="H1667">
        <v>0.5</v>
      </c>
      <c r="K1667">
        <v>190</v>
      </c>
      <c r="L1667">
        <v>17</v>
      </c>
      <c r="M1667">
        <v>3</v>
      </c>
      <c r="N1667" t="s">
        <v>135</v>
      </c>
      <c r="O1667">
        <v>21</v>
      </c>
    </row>
    <row r="1668" spans="1:17" x14ac:dyDescent="0.3">
      <c r="A1668" s="2">
        <v>43573</v>
      </c>
      <c r="B1668" t="s">
        <v>93</v>
      </c>
      <c r="C1668">
        <v>2015</v>
      </c>
      <c r="D1668" t="s">
        <v>67</v>
      </c>
      <c r="E1668">
        <v>8</v>
      </c>
      <c r="F1668" t="s">
        <v>39</v>
      </c>
      <c r="G1668" t="s">
        <v>133</v>
      </c>
      <c r="H1668">
        <v>0.5</v>
      </c>
      <c r="K1668">
        <v>190</v>
      </c>
      <c r="L1668">
        <v>17</v>
      </c>
      <c r="M1668">
        <v>3</v>
      </c>
      <c r="N1668" t="s">
        <v>135</v>
      </c>
      <c r="O1668">
        <v>27</v>
      </c>
    </row>
    <row r="1669" spans="1:17" x14ac:dyDescent="0.3">
      <c r="A1669" s="2">
        <v>43573</v>
      </c>
      <c r="B1669" t="s">
        <v>93</v>
      </c>
      <c r="C1669">
        <v>2015</v>
      </c>
      <c r="D1669" t="s">
        <v>67</v>
      </c>
      <c r="E1669">
        <v>8</v>
      </c>
      <c r="F1669" t="s">
        <v>39</v>
      </c>
      <c r="G1669" t="s">
        <v>133</v>
      </c>
      <c r="H1669">
        <v>0.5</v>
      </c>
      <c r="K1669">
        <v>190</v>
      </c>
      <c r="L1669">
        <v>17</v>
      </c>
      <c r="M1669">
        <v>3</v>
      </c>
      <c r="N1669" t="s">
        <v>135</v>
      </c>
      <c r="O1669">
        <v>15</v>
      </c>
    </row>
    <row r="1670" spans="1:17" x14ac:dyDescent="0.3">
      <c r="A1670" s="2">
        <v>43573</v>
      </c>
      <c r="B1670" t="s">
        <v>93</v>
      </c>
      <c r="C1670">
        <v>2015</v>
      </c>
      <c r="D1670" t="s">
        <v>67</v>
      </c>
      <c r="E1670">
        <v>8</v>
      </c>
      <c r="F1670" t="s">
        <v>39</v>
      </c>
      <c r="G1670" t="s">
        <v>133</v>
      </c>
      <c r="H1670">
        <v>0.5</v>
      </c>
      <c r="K1670">
        <v>190</v>
      </c>
      <c r="L1670">
        <v>17</v>
      </c>
      <c r="M1670">
        <v>3</v>
      </c>
      <c r="N1670" t="s">
        <v>135</v>
      </c>
      <c r="O1670">
        <v>20</v>
      </c>
    </row>
    <row r="1671" spans="1:17" x14ac:dyDescent="0.3">
      <c r="A1671" s="2">
        <v>43573</v>
      </c>
      <c r="B1671" t="s">
        <v>93</v>
      </c>
      <c r="C1671">
        <v>2015</v>
      </c>
      <c r="D1671" t="s">
        <v>67</v>
      </c>
      <c r="E1671">
        <v>8</v>
      </c>
      <c r="F1671" t="s">
        <v>39</v>
      </c>
      <c r="G1671" t="s">
        <v>133</v>
      </c>
      <c r="H1671">
        <v>0.5</v>
      </c>
      <c r="K1671">
        <v>190</v>
      </c>
      <c r="L1671">
        <v>17</v>
      </c>
      <c r="M1671">
        <v>3</v>
      </c>
      <c r="N1671" t="s">
        <v>135</v>
      </c>
      <c r="O1671">
        <v>25</v>
      </c>
    </row>
    <row r="1672" spans="1:17" x14ac:dyDescent="0.3">
      <c r="A1672" s="2">
        <v>43573</v>
      </c>
      <c r="B1672" t="s">
        <v>93</v>
      </c>
      <c r="C1672">
        <v>2015</v>
      </c>
      <c r="D1672" t="s">
        <v>67</v>
      </c>
      <c r="E1672">
        <v>8</v>
      </c>
      <c r="F1672" t="s">
        <v>39</v>
      </c>
      <c r="G1672" t="s">
        <v>133</v>
      </c>
      <c r="H1672">
        <v>0.5</v>
      </c>
      <c r="K1672">
        <v>190</v>
      </c>
      <c r="L1672">
        <v>17</v>
      </c>
      <c r="M1672">
        <v>3</v>
      </c>
      <c r="N1672" t="s">
        <v>135</v>
      </c>
      <c r="O1672">
        <v>20</v>
      </c>
    </row>
    <row r="1673" spans="1:17" x14ac:dyDescent="0.3">
      <c r="A1673" s="2">
        <v>43573</v>
      </c>
      <c r="B1673" t="s">
        <v>93</v>
      </c>
      <c r="C1673">
        <v>2015</v>
      </c>
      <c r="D1673" t="s">
        <v>67</v>
      </c>
      <c r="E1673">
        <v>8</v>
      </c>
      <c r="F1673" t="s">
        <v>39</v>
      </c>
      <c r="G1673" t="s">
        <v>133</v>
      </c>
      <c r="H1673">
        <v>0.5</v>
      </c>
      <c r="K1673">
        <v>190</v>
      </c>
      <c r="L1673">
        <v>17</v>
      </c>
      <c r="M1673">
        <v>3</v>
      </c>
      <c r="N1673" t="s">
        <v>135</v>
      </c>
      <c r="O1673">
        <v>25</v>
      </c>
    </row>
    <row r="1674" spans="1:17" x14ac:dyDescent="0.3">
      <c r="A1674" s="2">
        <v>43573</v>
      </c>
      <c r="B1674" t="s">
        <v>93</v>
      </c>
      <c r="C1674">
        <v>2015</v>
      </c>
      <c r="D1674" t="s">
        <v>67</v>
      </c>
      <c r="E1674">
        <v>8</v>
      </c>
      <c r="F1674" t="s">
        <v>39</v>
      </c>
      <c r="G1674" t="s">
        <v>133</v>
      </c>
      <c r="H1674">
        <v>0.5</v>
      </c>
      <c r="K1674">
        <v>190</v>
      </c>
      <c r="L1674">
        <v>17</v>
      </c>
      <c r="M1674">
        <v>3</v>
      </c>
      <c r="N1674" t="s">
        <v>135</v>
      </c>
      <c r="O1674">
        <v>20</v>
      </c>
    </row>
    <row r="1675" spans="1:17" x14ac:dyDescent="0.3">
      <c r="A1675" s="2">
        <v>43573</v>
      </c>
      <c r="B1675" t="s">
        <v>93</v>
      </c>
      <c r="C1675">
        <v>2015</v>
      </c>
      <c r="D1675" t="s">
        <v>67</v>
      </c>
      <c r="E1675">
        <v>8</v>
      </c>
      <c r="F1675" t="s">
        <v>39</v>
      </c>
      <c r="G1675" t="s">
        <v>133</v>
      </c>
      <c r="H1675">
        <v>0.5</v>
      </c>
      <c r="K1675">
        <v>190</v>
      </c>
      <c r="L1675">
        <v>17</v>
      </c>
      <c r="M1675">
        <v>3</v>
      </c>
      <c r="N1675" t="s">
        <v>135</v>
      </c>
      <c r="O1675">
        <v>30</v>
      </c>
    </row>
    <row r="1676" spans="1:17" x14ac:dyDescent="0.3">
      <c r="A1676" s="2">
        <v>43573</v>
      </c>
      <c r="B1676" t="s">
        <v>93</v>
      </c>
      <c r="C1676">
        <v>2015</v>
      </c>
      <c r="D1676" t="s">
        <v>67</v>
      </c>
      <c r="E1676">
        <v>9</v>
      </c>
      <c r="F1676" t="s">
        <v>39</v>
      </c>
      <c r="G1676" t="s">
        <v>57</v>
      </c>
      <c r="H1676">
        <v>0.5</v>
      </c>
      <c r="K1676">
        <v>247</v>
      </c>
      <c r="L1676">
        <v>38</v>
      </c>
      <c r="M1676">
        <v>0</v>
      </c>
      <c r="N1676" t="s">
        <v>136</v>
      </c>
      <c r="O1676">
        <v>37</v>
      </c>
      <c r="P1676">
        <v>4726</v>
      </c>
      <c r="Q1676">
        <v>1</v>
      </c>
    </row>
    <row r="1677" spans="1:17" x14ac:dyDescent="0.3">
      <c r="A1677" s="2">
        <v>43573</v>
      </c>
      <c r="B1677" t="s">
        <v>93</v>
      </c>
      <c r="C1677">
        <v>2015</v>
      </c>
      <c r="D1677" t="s">
        <v>67</v>
      </c>
      <c r="E1677">
        <v>9</v>
      </c>
      <c r="F1677" t="s">
        <v>39</v>
      </c>
      <c r="G1677" t="s">
        <v>57</v>
      </c>
      <c r="H1677">
        <v>0.5</v>
      </c>
      <c r="K1677">
        <v>247</v>
      </c>
      <c r="L1677">
        <v>38</v>
      </c>
      <c r="M1677">
        <v>0</v>
      </c>
      <c r="N1677" t="s">
        <v>136</v>
      </c>
      <c r="O1677">
        <v>44</v>
      </c>
    </row>
    <row r="1678" spans="1:17" x14ac:dyDescent="0.3">
      <c r="A1678" s="2">
        <v>43573</v>
      </c>
      <c r="B1678" t="s">
        <v>93</v>
      </c>
      <c r="C1678">
        <v>2015</v>
      </c>
      <c r="D1678" t="s">
        <v>67</v>
      </c>
      <c r="E1678">
        <v>9</v>
      </c>
      <c r="F1678" t="s">
        <v>39</v>
      </c>
      <c r="G1678" t="s">
        <v>57</v>
      </c>
      <c r="H1678">
        <v>0.5</v>
      </c>
      <c r="K1678">
        <v>247</v>
      </c>
      <c r="L1678">
        <v>38</v>
      </c>
      <c r="M1678">
        <v>0</v>
      </c>
      <c r="N1678" t="s">
        <v>136</v>
      </c>
      <c r="O1678">
        <v>37</v>
      </c>
    </row>
    <row r="1679" spans="1:17" x14ac:dyDescent="0.3">
      <c r="A1679" s="2">
        <v>43573</v>
      </c>
      <c r="B1679" t="s">
        <v>93</v>
      </c>
      <c r="C1679">
        <v>2015</v>
      </c>
      <c r="D1679" t="s">
        <v>67</v>
      </c>
      <c r="E1679">
        <v>9</v>
      </c>
      <c r="F1679" t="s">
        <v>39</v>
      </c>
      <c r="G1679" t="s">
        <v>57</v>
      </c>
      <c r="H1679">
        <v>0.5</v>
      </c>
      <c r="K1679">
        <v>247</v>
      </c>
      <c r="L1679">
        <v>38</v>
      </c>
      <c r="M1679">
        <v>0</v>
      </c>
      <c r="N1679" t="s">
        <v>136</v>
      </c>
      <c r="O1679">
        <v>28</v>
      </c>
    </row>
    <row r="1680" spans="1:17" x14ac:dyDescent="0.3">
      <c r="A1680" s="2">
        <v>43573</v>
      </c>
      <c r="B1680" t="s">
        <v>93</v>
      </c>
      <c r="C1680">
        <v>2015</v>
      </c>
      <c r="D1680" t="s">
        <v>67</v>
      </c>
      <c r="E1680">
        <v>9</v>
      </c>
      <c r="F1680" t="s">
        <v>39</v>
      </c>
      <c r="G1680" t="s">
        <v>57</v>
      </c>
      <c r="H1680">
        <v>0.5</v>
      </c>
      <c r="K1680">
        <v>247</v>
      </c>
      <c r="L1680">
        <v>38</v>
      </c>
      <c r="M1680">
        <v>0</v>
      </c>
      <c r="N1680" t="s">
        <v>136</v>
      </c>
      <c r="O1680">
        <v>22</v>
      </c>
    </row>
    <row r="1681" spans="1:15" x14ac:dyDescent="0.3">
      <c r="A1681" s="2">
        <v>43573</v>
      </c>
      <c r="B1681" t="s">
        <v>93</v>
      </c>
      <c r="C1681">
        <v>2015</v>
      </c>
      <c r="D1681" t="s">
        <v>67</v>
      </c>
      <c r="E1681">
        <v>9</v>
      </c>
      <c r="F1681" t="s">
        <v>39</v>
      </c>
      <c r="G1681" t="s">
        <v>57</v>
      </c>
      <c r="H1681">
        <v>0.5</v>
      </c>
      <c r="K1681">
        <v>247</v>
      </c>
      <c r="L1681">
        <v>38</v>
      </c>
      <c r="M1681">
        <v>0</v>
      </c>
      <c r="N1681" t="s">
        <v>136</v>
      </c>
      <c r="O1681">
        <v>35</v>
      </c>
    </row>
    <row r="1682" spans="1:15" x14ac:dyDescent="0.3">
      <c r="A1682" s="2">
        <v>43573</v>
      </c>
      <c r="B1682" t="s">
        <v>93</v>
      </c>
      <c r="C1682">
        <v>2015</v>
      </c>
      <c r="D1682" t="s">
        <v>67</v>
      </c>
      <c r="E1682">
        <v>9</v>
      </c>
      <c r="F1682" t="s">
        <v>39</v>
      </c>
      <c r="G1682" t="s">
        <v>57</v>
      </c>
      <c r="H1682">
        <v>0.5</v>
      </c>
      <c r="K1682">
        <v>247</v>
      </c>
      <c r="L1682">
        <v>38</v>
      </c>
      <c r="M1682">
        <v>0</v>
      </c>
      <c r="N1682" t="s">
        <v>136</v>
      </c>
      <c r="O1682">
        <v>55</v>
      </c>
    </row>
    <row r="1683" spans="1:15" x14ac:dyDescent="0.3">
      <c r="A1683" s="2">
        <v>43573</v>
      </c>
      <c r="B1683" t="s">
        <v>93</v>
      </c>
      <c r="C1683">
        <v>2015</v>
      </c>
      <c r="D1683" t="s">
        <v>67</v>
      </c>
      <c r="E1683">
        <v>9</v>
      </c>
      <c r="F1683" t="s">
        <v>39</v>
      </c>
      <c r="G1683" t="s">
        <v>57</v>
      </c>
      <c r="H1683">
        <v>0.5</v>
      </c>
      <c r="K1683">
        <v>247</v>
      </c>
      <c r="L1683">
        <v>38</v>
      </c>
      <c r="M1683">
        <v>0</v>
      </c>
      <c r="N1683" t="s">
        <v>136</v>
      </c>
      <c r="O1683">
        <v>32</v>
      </c>
    </row>
    <row r="1684" spans="1:15" x14ac:dyDescent="0.3">
      <c r="A1684" s="2">
        <v>43573</v>
      </c>
      <c r="B1684" t="s">
        <v>93</v>
      </c>
      <c r="C1684">
        <v>2015</v>
      </c>
      <c r="D1684" t="s">
        <v>67</v>
      </c>
      <c r="E1684">
        <v>9</v>
      </c>
      <c r="F1684" t="s">
        <v>39</v>
      </c>
      <c r="G1684" t="s">
        <v>57</v>
      </c>
      <c r="H1684">
        <v>0.5</v>
      </c>
      <c r="K1684">
        <v>247</v>
      </c>
      <c r="L1684">
        <v>38</v>
      </c>
      <c r="M1684">
        <v>0</v>
      </c>
      <c r="N1684" t="s">
        <v>136</v>
      </c>
      <c r="O1684">
        <v>21</v>
      </c>
    </row>
    <row r="1685" spans="1:15" x14ac:dyDescent="0.3">
      <c r="A1685" s="2">
        <v>43573</v>
      </c>
      <c r="B1685" t="s">
        <v>93</v>
      </c>
      <c r="C1685">
        <v>2015</v>
      </c>
      <c r="D1685" t="s">
        <v>67</v>
      </c>
      <c r="E1685">
        <v>9</v>
      </c>
      <c r="F1685" t="s">
        <v>39</v>
      </c>
      <c r="G1685" t="s">
        <v>57</v>
      </c>
      <c r="H1685">
        <v>0.5</v>
      </c>
      <c r="K1685">
        <v>247</v>
      </c>
      <c r="L1685">
        <v>38</v>
      </c>
      <c r="M1685">
        <v>0</v>
      </c>
      <c r="N1685" t="s">
        <v>136</v>
      </c>
      <c r="O1685">
        <v>25</v>
      </c>
    </row>
    <row r="1686" spans="1:15" x14ac:dyDescent="0.3">
      <c r="A1686" s="2">
        <v>43573</v>
      </c>
      <c r="B1686" t="s">
        <v>93</v>
      </c>
      <c r="C1686">
        <v>2015</v>
      </c>
      <c r="D1686" t="s">
        <v>67</v>
      </c>
      <c r="E1686">
        <v>9</v>
      </c>
      <c r="F1686" t="s">
        <v>39</v>
      </c>
      <c r="G1686" t="s">
        <v>57</v>
      </c>
      <c r="H1686">
        <v>0.5</v>
      </c>
      <c r="K1686">
        <v>247</v>
      </c>
      <c r="L1686">
        <v>38</v>
      </c>
      <c r="M1686">
        <v>0</v>
      </c>
      <c r="N1686" t="s">
        <v>136</v>
      </c>
      <c r="O1686">
        <v>17</v>
      </c>
    </row>
    <row r="1687" spans="1:15" x14ac:dyDescent="0.3">
      <c r="A1687" s="2">
        <v>43573</v>
      </c>
      <c r="B1687" t="s">
        <v>93</v>
      </c>
      <c r="C1687">
        <v>2015</v>
      </c>
      <c r="D1687" t="s">
        <v>67</v>
      </c>
      <c r="E1687">
        <v>9</v>
      </c>
      <c r="F1687" t="s">
        <v>39</v>
      </c>
      <c r="G1687" t="s">
        <v>57</v>
      </c>
      <c r="H1687">
        <v>0.5</v>
      </c>
      <c r="K1687">
        <v>247</v>
      </c>
      <c r="L1687">
        <v>38</v>
      </c>
      <c r="M1687">
        <v>0</v>
      </c>
      <c r="N1687" t="s">
        <v>136</v>
      </c>
      <c r="O1687">
        <v>46</v>
      </c>
    </row>
    <row r="1688" spans="1:15" x14ac:dyDescent="0.3">
      <c r="A1688" s="2">
        <v>43573</v>
      </c>
      <c r="B1688" t="s">
        <v>93</v>
      </c>
      <c r="C1688">
        <v>2015</v>
      </c>
      <c r="D1688" t="s">
        <v>67</v>
      </c>
      <c r="E1688">
        <v>9</v>
      </c>
      <c r="F1688" t="s">
        <v>39</v>
      </c>
      <c r="G1688" t="s">
        <v>57</v>
      </c>
      <c r="H1688">
        <v>0.5</v>
      </c>
      <c r="K1688">
        <v>247</v>
      </c>
      <c r="L1688">
        <v>38</v>
      </c>
      <c r="M1688">
        <v>0</v>
      </c>
      <c r="N1688" t="s">
        <v>136</v>
      </c>
      <c r="O1688">
        <v>21</v>
      </c>
    </row>
    <row r="1689" spans="1:15" x14ac:dyDescent="0.3">
      <c r="A1689" s="2">
        <v>43573</v>
      </c>
      <c r="B1689" t="s">
        <v>93</v>
      </c>
      <c r="C1689">
        <v>2015</v>
      </c>
      <c r="D1689" t="s">
        <v>67</v>
      </c>
      <c r="E1689">
        <v>9</v>
      </c>
      <c r="F1689" t="s">
        <v>39</v>
      </c>
      <c r="G1689" t="s">
        <v>57</v>
      </c>
      <c r="H1689">
        <v>0.5</v>
      </c>
      <c r="K1689">
        <v>247</v>
      </c>
      <c r="L1689">
        <v>38</v>
      </c>
      <c r="M1689">
        <v>0</v>
      </c>
      <c r="N1689" t="s">
        <v>136</v>
      </c>
      <c r="O1689">
        <v>50</v>
      </c>
    </row>
    <row r="1690" spans="1:15" x14ac:dyDescent="0.3">
      <c r="A1690" s="2">
        <v>43573</v>
      </c>
      <c r="B1690" t="s">
        <v>93</v>
      </c>
      <c r="C1690">
        <v>2015</v>
      </c>
      <c r="D1690" t="s">
        <v>67</v>
      </c>
      <c r="E1690">
        <v>9</v>
      </c>
      <c r="F1690" t="s">
        <v>39</v>
      </c>
      <c r="G1690" t="s">
        <v>57</v>
      </c>
      <c r="H1690">
        <v>0.5</v>
      </c>
      <c r="K1690">
        <v>247</v>
      </c>
      <c r="L1690">
        <v>38</v>
      </c>
      <c r="M1690">
        <v>0</v>
      </c>
      <c r="N1690" t="s">
        <v>136</v>
      </c>
      <c r="O1690">
        <v>32</v>
      </c>
    </row>
    <row r="1691" spans="1:15" x14ac:dyDescent="0.3">
      <c r="A1691" s="2">
        <v>43573</v>
      </c>
      <c r="B1691" t="s">
        <v>93</v>
      </c>
      <c r="C1691">
        <v>2015</v>
      </c>
      <c r="D1691" t="s">
        <v>67</v>
      </c>
      <c r="E1691">
        <v>9</v>
      </c>
      <c r="F1691" t="s">
        <v>39</v>
      </c>
      <c r="G1691" t="s">
        <v>57</v>
      </c>
      <c r="H1691">
        <v>0.5</v>
      </c>
      <c r="K1691">
        <v>247</v>
      </c>
      <c r="L1691">
        <v>38</v>
      </c>
      <c r="M1691">
        <v>0</v>
      </c>
      <c r="N1691" t="s">
        <v>136</v>
      </c>
      <c r="O1691">
        <v>51</v>
      </c>
    </row>
    <row r="1692" spans="1:15" x14ac:dyDescent="0.3">
      <c r="A1692" s="2">
        <v>43573</v>
      </c>
      <c r="B1692" t="s">
        <v>93</v>
      </c>
      <c r="C1692">
        <v>2015</v>
      </c>
      <c r="D1692" t="s">
        <v>67</v>
      </c>
      <c r="E1692">
        <v>9</v>
      </c>
      <c r="F1692" t="s">
        <v>39</v>
      </c>
      <c r="G1692" t="s">
        <v>57</v>
      </c>
      <c r="H1692">
        <v>0.5</v>
      </c>
      <c r="K1692">
        <v>247</v>
      </c>
      <c r="L1692">
        <v>38</v>
      </c>
      <c r="M1692">
        <v>0</v>
      </c>
      <c r="N1692" t="s">
        <v>136</v>
      </c>
      <c r="O1692">
        <v>36</v>
      </c>
    </row>
    <row r="1693" spans="1:15" x14ac:dyDescent="0.3">
      <c r="A1693" s="2">
        <v>43573</v>
      </c>
      <c r="B1693" t="s">
        <v>93</v>
      </c>
      <c r="C1693">
        <v>2015</v>
      </c>
      <c r="D1693" t="s">
        <v>67</v>
      </c>
      <c r="E1693">
        <v>9</v>
      </c>
      <c r="F1693" t="s">
        <v>39</v>
      </c>
      <c r="G1693" t="s">
        <v>57</v>
      </c>
      <c r="H1693">
        <v>0.5</v>
      </c>
      <c r="K1693">
        <v>247</v>
      </c>
      <c r="L1693">
        <v>38</v>
      </c>
      <c r="M1693">
        <v>0</v>
      </c>
      <c r="N1693" t="s">
        <v>136</v>
      </c>
      <c r="O1693">
        <v>23</v>
      </c>
    </row>
    <row r="1694" spans="1:15" x14ac:dyDescent="0.3">
      <c r="A1694" s="2">
        <v>43573</v>
      </c>
      <c r="B1694" t="s">
        <v>93</v>
      </c>
      <c r="C1694">
        <v>2015</v>
      </c>
      <c r="D1694" t="s">
        <v>67</v>
      </c>
      <c r="E1694">
        <v>9</v>
      </c>
      <c r="F1694" t="s">
        <v>39</v>
      </c>
      <c r="G1694" t="s">
        <v>57</v>
      </c>
      <c r="H1694">
        <v>0.5</v>
      </c>
      <c r="K1694">
        <v>247</v>
      </c>
      <c r="L1694">
        <v>38</v>
      </c>
      <c r="M1694">
        <v>0</v>
      </c>
      <c r="N1694" t="s">
        <v>136</v>
      </c>
      <c r="O1694">
        <v>33</v>
      </c>
    </row>
    <row r="1695" spans="1:15" x14ac:dyDescent="0.3">
      <c r="A1695" s="2">
        <v>43573</v>
      </c>
      <c r="B1695" t="s">
        <v>93</v>
      </c>
      <c r="C1695">
        <v>2015</v>
      </c>
      <c r="D1695" t="s">
        <v>67</v>
      </c>
      <c r="E1695">
        <v>9</v>
      </c>
      <c r="F1695" t="s">
        <v>39</v>
      </c>
      <c r="G1695" t="s">
        <v>57</v>
      </c>
      <c r="H1695">
        <v>0.5</v>
      </c>
      <c r="K1695">
        <v>247</v>
      </c>
      <c r="L1695">
        <v>38</v>
      </c>
      <c r="M1695">
        <v>0</v>
      </c>
      <c r="N1695" t="s">
        <v>136</v>
      </c>
      <c r="O1695">
        <v>52</v>
      </c>
    </row>
    <row r="1696" spans="1:15" x14ac:dyDescent="0.3">
      <c r="A1696" s="2">
        <v>43573</v>
      </c>
      <c r="B1696" t="s">
        <v>93</v>
      </c>
      <c r="C1696">
        <v>2015</v>
      </c>
      <c r="D1696" t="s">
        <v>67</v>
      </c>
      <c r="E1696">
        <v>9</v>
      </c>
      <c r="F1696" t="s">
        <v>39</v>
      </c>
      <c r="G1696" t="s">
        <v>57</v>
      </c>
      <c r="H1696">
        <v>0.5</v>
      </c>
      <c r="K1696">
        <v>247</v>
      </c>
      <c r="L1696">
        <v>38</v>
      </c>
      <c r="M1696">
        <v>0</v>
      </c>
      <c r="N1696" t="s">
        <v>136</v>
      </c>
      <c r="O1696">
        <v>37</v>
      </c>
    </row>
    <row r="1697" spans="1:17" x14ac:dyDescent="0.3">
      <c r="A1697" s="2">
        <v>43573</v>
      </c>
      <c r="B1697" t="s">
        <v>93</v>
      </c>
      <c r="C1697">
        <v>2015</v>
      </c>
      <c r="D1697" t="s">
        <v>67</v>
      </c>
      <c r="E1697">
        <v>9</v>
      </c>
      <c r="F1697" t="s">
        <v>39</v>
      </c>
      <c r="G1697" t="s">
        <v>57</v>
      </c>
      <c r="H1697">
        <v>0.5</v>
      </c>
      <c r="K1697">
        <v>247</v>
      </c>
      <c r="L1697">
        <v>38</v>
      </c>
      <c r="M1697">
        <v>0</v>
      </c>
      <c r="N1697" t="s">
        <v>136</v>
      </c>
      <c r="O1697">
        <v>19</v>
      </c>
    </row>
    <row r="1698" spans="1:17" x14ac:dyDescent="0.3">
      <c r="A1698" s="2">
        <v>43573</v>
      </c>
      <c r="B1698" t="s">
        <v>93</v>
      </c>
      <c r="C1698">
        <v>2015</v>
      </c>
      <c r="D1698" t="s">
        <v>67</v>
      </c>
      <c r="E1698">
        <v>9</v>
      </c>
      <c r="F1698" t="s">
        <v>39</v>
      </c>
      <c r="G1698" t="s">
        <v>57</v>
      </c>
      <c r="H1698">
        <v>0.5</v>
      </c>
      <c r="K1698">
        <v>247</v>
      </c>
      <c r="L1698">
        <v>38</v>
      </c>
      <c r="M1698">
        <v>0</v>
      </c>
      <c r="N1698" t="s">
        <v>136</v>
      </c>
      <c r="O1698">
        <v>29</v>
      </c>
    </row>
    <row r="1699" spans="1:17" x14ac:dyDescent="0.3">
      <c r="A1699" s="2">
        <v>43573</v>
      </c>
      <c r="B1699" t="s">
        <v>93</v>
      </c>
      <c r="C1699">
        <v>2015</v>
      </c>
      <c r="D1699" t="s">
        <v>67</v>
      </c>
      <c r="E1699">
        <v>9</v>
      </c>
      <c r="F1699" t="s">
        <v>39</v>
      </c>
      <c r="G1699" t="s">
        <v>57</v>
      </c>
      <c r="H1699">
        <v>0.5</v>
      </c>
      <c r="K1699">
        <v>247</v>
      </c>
      <c r="L1699">
        <v>38</v>
      </c>
      <c r="M1699">
        <v>0</v>
      </c>
      <c r="N1699" t="s">
        <v>136</v>
      </c>
      <c r="O1699">
        <v>45</v>
      </c>
    </row>
    <row r="1700" spans="1:17" x14ac:dyDescent="0.3">
      <c r="A1700" s="2">
        <v>43573</v>
      </c>
      <c r="B1700" t="s">
        <v>93</v>
      </c>
      <c r="C1700">
        <v>2015</v>
      </c>
      <c r="D1700" t="s">
        <v>67</v>
      </c>
      <c r="E1700">
        <v>9</v>
      </c>
      <c r="F1700" t="s">
        <v>39</v>
      </c>
      <c r="G1700" t="s">
        <v>57</v>
      </c>
      <c r="H1700">
        <v>0.5</v>
      </c>
      <c r="K1700">
        <v>247</v>
      </c>
      <c r="L1700">
        <v>38</v>
      </c>
      <c r="M1700">
        <v>0</v>
      </c>
      <c r="N1700" t="s">
        <v>136</v>
      </c>
      <c r="O1700">
        <v>35</v>
      </c>
    </row>
    <row r="1701" spans="1:17" x14ac:dyDescent="0.3">
      <c r="A1701" s="2">
        <v>43573</v>
      </c>
      <c r="B1701" t="s">
        <v>93</v>
      </c>
      <c r="C1701">
        <v>2015</v>
      </c>
      <c r="D1701" t="s">
        <v>67</v>
      </c>
      <c r="E1701">
        <v>10</v>
      </c>
      <c r="F1701" t="s">
        <v>39</v>
      </c>
      <c r="G1701" t="s">
        <v>128</v>
      </c>
      <c r="H1701">
        <v>0.5</v>
      </c>
      <c r="K1701">
        <v>133</v>
      </c>
      <c r="L1701">
        <v>18</v>
      </c>
      <c r="M1701">
        <v>0</v>
      </c>
      <c r="N1701" t="s">
        <v>137</v>
      </c>
      <c r="O1701">
        <v>22</v>
      </c>
      <c r="P1701">
        <v>4730</v>
      </c>
      <c r="Q1701">
        <v>1</v>
      </c>
    </row>
    <row r="1702" spans="1:17" x14ac:dyDescent="0.3">
      <c r="A1702" s="2">
        <v>43573</v>
      </c>
      <c r="B1702" t="s">
        <v>93</v>
      </c>
      <c r="C1702">
        <v>2015</v>
      </c>
      <c r="D1702" t="s">
        <v>67</v>
      </c>
      <c r="E1702">
        <v>10</v>
      </c>
      <c r="F1702" t="s">
        <v>39</v>
      </c>
      <c r="G1702" t="s">
        <v>128</v>
      </c>
      <c r="H1702">
        <v>0.5</v>
      </c>
      <c r="K1702">
        <v>133</v>
      </c>
      <c r="L1702">
        <v>18</v>
      </c>
      <c r="M1702">
        <v>0</v>
      </c>
      <c r="N1702" t="s">
        <v>137</v>
      </c>
      <c r="O1702">
        <v>33</v>
      </c>
    </row>
    <row r="1703" spans="1:17" x14ac:dyDescent="0.3">
      <c r="A1703" s="2">
        <v>43573</v>
      </c>
      <c r="B1703" t="s">
        <v>93</v>
      </c>
      <c r="C1703">
        <v>2015</v>
      </c>
      <c r="D1703" t="s">
        <v>67</v>
      </c>
      <c r="E1703">
        <v>10</v>
      </c>
      <c r="F1703" t="s">
        <v>39</v>
      </c>
      <c r="G1703" t="s">
        <v>128</v>
      </c>
      <c r="H1703">
        <v>0.5</v>
      </c>
      <c r="K1703">
        <v>133</v>
      </c>
      <c r="L1703">
        <v>18</v>
      </c>
      <c r="M1703">
        <v>0</v>
      </c>
      <c r="N1703" t="s">
        <v>137</v>
      </c>
      <c r="O1703">
        <v>32</v>
      </c>
    </row>
    <row r="1704" spans="1:17" x14ac:dyDescent="0.3">
      <c r="A1704" s="2">
        <v>43573</v>
      </c>
      <c r="B1704" t="s">
        <v>93</v>
      </c>
      <c r="C1704">
        <v>2015</v>
      </c>
      <c r="D1704" t="s">
        <v>67</v>
      </c>
      <c r="E1704">
        <v>10</v>
      </c>
      <c r="F1704" t="s">
        <v>39</v>
      </c>
      <c r="G1704" t="s">
        <v>128</v>
      </c>
      <c r="H1704">
        <v>0.5</v>
      </c>
      <c r="K1704">
        <v>133</v>
      </c>
      <c r="L1704">
        <v>18</v>
      </c>
      <c r="M1704">
        <v>0</v>
      </c>
      <c r="N1704" t="s">
        <v>137</v>
      </c>
      <c r="O1704">
        <v>13</v>
      </c>
    </row>
    <row r="1705" spans="1:17" x14ac:dyDescent="0.3">
      <c r="A1705" s="2">
        <v>43573</v>
      </c>
      <c r="B1705" t="s">
        <v>93</v>
      </c>
      <c r="C1705">
        <v>2015</v>
      </c>
      <c r="D1705" t="s">
        <v>67</v>
      </c>
      <c r="E1705">
        <v>10</v>
      </c>
      <c r="F1705" t="s">
        <v>39</v>
      </c>
      <c r="G1705" t="s">
        <v>128</v>
      </c>
      <c r="H1705">
        <v>0.5</v>
      </c>
      <c r="K1705">
        <v>133</v>
      </c>
      <c r="L1705">
        <v>18</v>
      </c>
      <c r="M1705">
        <v>0</v>
      </c>
      <c r="N1705" t="s">
        <v>137</v>
      </c>
      <c r="O1705">
        <v>23</v>
      </c>
    </row>
    <row r="1706" spans="1:17" x14ac:dyDescent="0.3">
      <c r="A1706" s="2">
        <v>43573</v>
      </c>
      <c r="B1706" t="s">
        <v>93</v>
      </c>
      <c r="C1706">
        <v>2015</v>
      </c>
      <c r="D1706" t="s">
        <v>67</v>
      </c>
      <c r="E1706">
        <v>10</v>
      </c>
      <c r="F1706" t="s">
        <v>39</v>
      </c>
      <c r="G1706" t="s">
        <v>128</v>
      </c>
      <c r="H1706">
        <v>0.5</v>
      </c>
      <c r="K1706">
        <v>133</v>
      </c>
      <c r="L1706">
        <v>18</v>
      </c>
      <c r="M1706">
        <v>0</v>
      </c>
      <c r="N1706" t="s">
        <v>137</v>
      </c>
      <c r="O1706">
        <v>31</v>
      </c>
    </row>
    <row r="1707" spans="1:17" x14ac:dyDescent="0.3">
      <c r="A1707" s="2">
        <v>43573</v>
      </c>
      <c r="B1707" t="s">
        <v>93</v>
      </c>
      <c r="C1707">
        <v>2015</v>
      </c>
      <c r="D1707" t="s">
        <v>67</v>
      </c>
      <c r="E1707">
        <v>10</v>
      </c>
      <c r="F1707" t="s">
        <v>39</v>
      </c>
      <c r="G1707" t="s">
        <v>128</v>
      </c>
      <c r="H1707">
        <v>0.5</v>
      </c>
      <c r="K1707">
        <v>133</v>
      </c>
      <c r="L1707">
        <v>18</v>
      </c>
      <c r="M1707">
        <v>0</v>
      </c>
      <c r="N1707" t="s">
        <v>137</v>
      </c>
      <c r="O1707">
        <v>32</v>
      </c>
    </row>
    <row r="1708" spans="1:17" x14ac:dyDescent="0.3">
      <c r="A1708" s="2">
        <v>43573</v>
      </c>
      <c r="B1708" t="s">
        <v>93</v>
      </c>
      <c r="C1708">
        <v>2015</v>
      </c>
      <c r="D1708" t="s">
        <v>67</v>
      </c>
      <c r="E1708">
        <v>10</v>
      </c>
      <c r="F1708" t="s">
        <v>39</v>
      </c>
      <c r="G1708" t="s">
        <v>128</v>
      </c>
      <c r="H1708">
        <v>0.5</v>
      </c>
      <c r="K1708">
        <v>133</v>
      </c>
      <c r="L1708">
        <v>18</v>
      </c>
      <c r="M1708">
        <v>0</v>
      </c>
      <c r="N1708" t="s">
        <v>137</v>
      </c>
      <c r="O1708">
        <v>44</v>
      </c>
    </row>
    <row r="1709" spans="1:17" x14ac:dyDescent="0.3">
      <c r="A1709" s="2">
        <v>43573</v>
      </c>
      <c r="B1709" t="s">
        <v>93</v>
      </c>
      <c r="C1709">
        <v>2015</v>
      </c>
      <c r="D1709" t="s">
        <v>67</v>
      </c>
      <c r="E1709">
        <v>10</v>
      </c>
      <c r="F1709" t="s">
        <v>39</v>
      </c>
      <c r="G1709" t="s">
        <v>128</v>
      </c>
      <c r="H1709">
        <v>0.5</v>
      </c>
      <c r="K1709">
        <v>133</v>
      </c>
      <c r="L1709">
        <v>18</v>
      </c>
      <c r="M1709">
        <v>0</v>
      </c>
      <c r="N1709" t="s">
        <v>137</v>
      </c>
      <c r="O1709">
        <v>31</v>
      </c>
    </row>
    <row r="1710" spans="1:17" x14ac:dyDescent="0.3">
      <c r="A1710" s="2">
        <v>43573</v>
      </c>
      <c r="B1710" t="s">
        <v>93</v>
      </c>
      <c r="C1710">
        <v>2015</v>
      </c>
      <c r="D1710" t="s">
        <v>67</v>
      </c>
      <c r="E1710">
        <v>10</v>
      </c>
      <c r="F1710" t="s">
        <v>39</v>
      </c>
      <c r="G1710" t="s">
        <v>128</v>
      </c>
      <c r="H1710">
        <v>0.5</v>
      </c>
      <c r="K1710">
        <v>133</v>
      </c>
      <c r="L1710">
        <v>18</v>
      </c>
      <c r="M1710">
        <v>0</v>
      </c>
      <c r="N1710" t="s">
        <v>137</v>
      </c>
      <c r="O1710">
        <v>36</v>
      </c>
    </row>
    <row r="1711" spans="1:17" x14ac:dyDescent="0.3">
      <c r="A1711" s="2">
        <v>43573</v>
      </c>
      <c r="B1711" t="s">
        <v>93</v>
      </c>
      <c r="C1711">
        <v>2015</v>
      </c>
      <c r="D1711" t="s">
        <v>67</v>
      </c>
      <c r="E1711">
        <v>10</v>
      </c>
      <c r="F1711" t="s">
        <v>39</v>
      </c>
      <c r="G1711" t="s">
        <v>128</v>
      </c>
      <c r="H1711">
        <v>0.5</v>
      </c>
      <c r="K1711">
        <v>133</v>
      </c>
      <c r="L1711">
        <v>18</v>
      </c>
      <c r="M1711">
        <v>0</v>
      </c>
      <c r="N1711" t="s">
        <v>137</v>
      </c>
      <c r="O1711">
        <v>29</v>
      </c>
    </row>
    <row r="1712" spans="1:17" x14ac:dyDescent="0.3">
      <c r="A1712" s="2">
        <v>43573</v>
      </c>
      <c r="B1712" t="s">
        <v>93</v>
      </c>
      <c r="C1712">
        <v>2015</v>
      </c>
      <c r="D1712" t="s">
        <v>67</v>
      </c>
      <c r="E1712">
        <v>10</v>
      </c>
      <c r="F1712" t="s">
        <v>39</v>
      </c>
      <c r="G1712" t="s">
        <v>128</v>
      </c>
      <c r="H1712">
        <v>0.5</v>
      </c>
      <c r="K1712">
        <v>133</v>
      </c>
      <c r="L1712">
        <v>18</v>
      </c>
      <c r="M1712">
        <v>0</v>
      </c>
      <c r="N1712" t="s">
        <v>137</v>
      </c>
      <c r="O1712">
        <v>34</v>
      </c>
    </row>
    <row r="1713" spans="1:17" x14ac:dyDescent="0.3">
      <c r="A1713" s="2">
        <v>43573</v>
      </c>
      <c r="B1713" t="s">
        <v>93</v>
      </c>
      <c r="C1713">
        <v>2015</v>
      </c>
      <c r="D1713" t="s">
        <v>67</v>
      </c>
      <c r="E1713">
        <v>10</v>
      </c>
      <c r="F1713" t="s">
        <v>39</v>
      </c>
      <c r="G1713" t="s">
        <v>128</v>
      </c>
      <c r="H1713">
        <v>0.5</v>
      </c>
      <c r="K1713">
        <v>133</v>
      </c>
      <c r="L1713">
        <v>18</v>
      </c>
      <c r="M1713">
        <v>0</v>
      </c>
      <c r="N1713" t="s">
        <v>137</v>
      </c>
      <c r="O1713">
        <v>25</v>
      </c>
    </row>
    <row r="1714" spans="1:17" x14ac:dyDescent="0.3">
      <c r="A1714" s="2">
        <v>43573</v>
      </c>
      <c r="B1714" t="s">
        <v>93</v>
      </c>
      <c r="C1714">
        <v>2015</v>
      </c>
      <c r="D1714" t="s">
        <v>67</v>
      </c>
      <c r="E1714">
        <v>10</v>
      </c>
      <c r="F1714" t="s">
        <v>39</v>
      </c>
      <c r="G1714" t="s">
        <v>128</v>
      </c>
      <c r="H1714">
        <v>0.5</v>
      </c>
      <c r="K1714">
        <v>133</v>
      </c>
      <c r="L1714">
        <v>18</v>
      </c>
      <c r="M1714">
        <v>0</v>
      </c>
      <c r="N1714" t="s">
        <v>137</v>
      </c>
      <c r="O1714">
        <v>21</v>
      </c>
    </row>
    <row r="1715" spans="1:17" x14ac:dyDescent="0.3">
      <c r="A1715" s="2">
        <v>43573</v>
      </c>
      <c r="B1715" t="s">
        <v>93</v>
      </c>
      <c r="C1715">
        <v>2015</v>
      </c>
      <c r="D1715" t="s">
        <v>67</v>
      </c>
      <c r="E1715">
        <v>10</v>
      </c>
      <c r="F1715" t="s">
        <v>39</v>
      </c>
      <c r="G1715" t="s">
        <v>128</v>
      </c>
      <c r="H1715">
        <v>0.5</v>
      </c>
      <c r="K1715">
        <v>133</v>
      </c>
      <c r="L1715">
        <v>18</v>
      </c>
      <c r="M1715">
        <v>0</v>
      </c>
      <c r="N1715" t="s">
        <v>137</v>
      </c>
      <c r="O1715">
        <v>25</v>
      </c>
    </row>
    <row r="1716" spans="1:17" x14ac:dyDescent="0.3">
      <c r="A1716" s="2">
        <v>43573</v>
      </c>
      <c r="B1716" t="s">
        <v>93</v>
      </c>
      <c r="C1716">
        <v>2015</v>
      </c>
      <c r="D1716" t="s">
        <v>67</v>
      </c>
      <c r="E1716">
        <v>10</v>
      </c>
      <c r="F1716" t="s">
        <v>39</v>
      </c>
      <c r="G1716" t="s">
        <v>128</v>
      </c>
      <c r="H1716">
        <v>0.5</v>
      </c>
      <c r="K1716">
        <v>133</v>
      </c>
      <c r="L1716">
        <v>18</v>
      </c>
      <c r="M1716">
        <v>0</v>
      </c>
      <c r="N1716" t="s">
        <v>137</v>
      </c>
      <c r="O1716">
        <v>34</v>
      </c>
    </row>
    <row r="1717" spans="1:17" x14ac:dyDescent="0.3">
      <c r="A1717" s="2">
        <v>43573</v>
      </c>
      <c r="B1717" t="s">
        <v>93</v>
      </c>
      <c r="C1717">
        <v>2015</v>
      </c>
      <c r="D1717" t="s">
        <v>67</v>
      </c>
      <c r="E1717">
        <v>10</v>
      </c>
      <c r="F1717" t="s">
        <v>39</v>
      </c>
      <c r="G1717" t="s">
        <v>128</v>
      </c>
      <c r="H1717">
        <v>0.5</v>
      </c>
      <c r="K1717">
        <v>133</v>
      </c>
      <c r="L1717">
        <v>18</v>
      </c>
      <c r="M1717">
        <v>0</v>
      </c>
      <c r="N1717" t="s">
        <v>137</v>
      </c>
      <c r="O1717">
        <v>35</v>
      </c>
    </row>
    <row r="1718" spans="1:17" x14ac:dyDescent="0.3">
      <c r="A1718" s="2">
        <v>43573</v>
      </c>
      <c r="B1718" t="s">
        <v>93</v>
      </c>
      <c r="C1718">
        <v>2015</v>
      </c>
      <c r="D1718" t="s">
        <v>67</v>
      </c>
      <c r="E1718">
        <v>10</v>
      </c>
      <c r="F1718" t="s">
        <v>39</v>
      </c>
      <c r="G1718" t="s">
        <v>128</v>
      </c>
      <c r="H1718">
        <v>0.5</v>
      </c>
      <c r="K1718">
        <v>133</v>
      </c>
      <c r="L1718">
        <v>18</v>
      </c>
      <c r="M1718">
        <v>0</v>
      </c>
      <c r="N1718" t="s">
        <v>137</v>
      </c>
      <c r="O1718">
        <v>41</v>
      </c>
    </row>
    <row r="1719" spans="1:17" x14ac:dyDescent="0.3">
      <c r="A1719" s="2">
        <v>43573</v>
      </c>
      <c r="B1719" t="s">
        <v>93</v>
      </c>
      <c r="C1719">
        <v>2015</v>
      </c>
      <c r="D1719" t="s">
        <v>67</v>
      </c>
      <c r="E1719">
        <v>10</v>
      </c>
      <c r="F1719" t="s">
        <v>39</v>
      </c>
      <c r="G1719" t="s">
        <v>128</v>
      </c>
      <c r="H1719">
        <v>0.5</v>
      </c>
      <c r="K1719">
        <v>133</v>
      </c>
      <c r="L1719">
        <v>18</v>
      </c>
      <c r="M1719">
        <v>0</v>
      </c>
      <c r="N1719" t="s">
        <v>137</v>
      </c>
      <c r="O1719">
        <v>34</v>
      </c>
    </row>
    <row r="1720" spans="1:17" x14ac:dyDescent="0.3">
      <c r="A1720" s="2">
        <v>43573</v>
      </c>
      <c r="B1720" t="s">
        <v>93</v>
      </c>
      <c r="C1720">
        <v>2015</v>
      </c>
      <c r="D1720" t="s">
        <v>67</v>
      </c>
      <c r="E1720">
        <v>10</v>
      </c>
      <c r="F1720" t="s">
        <v>39</v>
      </c>
      <c r="G1720" t="s">
        <v>128</v>
      </c>
      <c r="H1720">
        <v>0.5</v>
      </c>
      <c r="K1720">
        <v>133</v>
      </c>
      <c r="L1720">
        <v>18</v>
      </c>
      <c r="M1720">
        <v>0</v>
      </c>
      <c r="N1720" t="s">
        <v>137</v>
      </c>
      <c r="O1720">
        <v>31</v>
      </c>
    </row>
    <row r="1721" spans="1:17" x14ac:dyDescent="0.3">
      <c r="A1721" s="2">
        <v>43573</v>
      </c>
      <c r="B1721" t="s">
        <v>93</v>
      </c>
      <c r="C1721">
        <v>2015</v>
      </c>
      <c r="D1721" t="s">
        <v>67</v>
      </c>
      <c r="E1721">
        <v>10</v>
      </c>
      <c r="F1721" t="s">
        <v>39</v>
      </c>
      <c r="G1721" t="s">
        <v>128</v>
      </c>
      <c r="H1721">
        <v>0.5</v>
      </c>
      <c r="K1721">
        <v>133</v>
      </c>
      <c r="L1721">
        <v>18</v>
      </c>
      <c r="M1721">
        <v>0</v>
      </c>
      <c r="N1721" t="s">
        <v>137</v>
      </c>
      <c r="O1721">
        <v>33</v>
      </c>
    </row>
    <row r="1722" spans="1:17" x14ac:dyDescent="0.3">
      <c r="A1722" s="2">
        <v>43573</v>
      </c>
      <c r="B1722" t="s">
        <v>93</v>
      </c>
      <c r="C1722">
        <v>2015</v>
      </c>
      <c r="D1722" t="s">
        <v>67</v>
      </c>
      <c r="E1722">
        <v>10</v>
      </c>
      <c r="F1722" t="s">
        <v>39</v>
      </c>
      <c r="G1722" t="s">
        <v>128</v>
      </c>
      <c r="H1722">
        <v>0.5</v>
      </c>
      <c r="K1722">
        <v>133</v>
      </c>
      <c r="L1722">
        <v>18</v>
      </c>
      <c r="M1722">
        <v>0</v>
      </c>
      <c r="N1722" t="s">
        <v>137</v>
      </c>
      <c r="O1722">
        <v>35</v>
      </c>
    </row>
    <row r="1723" spans="1:17" x14ac:dyDescent="0.3">
      <c r="A1723" s="2">
        <v>43573</v>
      </c>
      <c r="B1723" t="s">
        <v>93</v>
      </c>
      <c r="C1723">
        <v>2015</v>
      </c>
      <c r="D1723" t="s">
        <v>67</v>
      </c>
      <c r="E1723">
        <v>10</v>
      </c>
      <c r="F1723" t="s">
        <v>39</v>
      </c>
      <c r="G1723" t="s">
        <v>128</v>
      </c>
      <c r="H1723">
        <v>0.5</v>
      </c>
      <c r="K1723">
        <v>133</v>
      </c>
      <c r="L1723">
        <v>18</v>
      </c>
      <c r="M1723">
        <v>0</v>
      </c>
      <c r="N1723" t="s">
        <v>137</v>
      </c>
      <c r="O1723">
        <v>31</v>
      </c>
    </row>
    <row r="1724" spans="1:17" x14ac:dyDescent="0.3">
      <c r="A1724" s="2">
        <v>43573</v>
      </c>
      <c r="B1724" t="s">
        <v>93</v>
      </c>
      <c r="C1724">
        <v>2015</v>
      </c>
      <c r="D1724" t="s">
        <v>67</v>
      </c>
      <c r="E1724">
        <v>10</v>
      </c>
      <c r="F1724" t="s">
        <v>39</v>
      </c>
      <c r="G1724" t="s">
        <v>128</v>
      </c>
      <c r="H1724">
        <v>0.5</v>
      </c>
      <c r="K1724">
        <v>133</v>
      </c>
      <c r="L1724">
        <v>18</v>
      </c>
      <c r="M1724">
        <v>0</v>
      </c>
      <c r="N1724" t="s">
        <v>137</v>
      </c>
      <c r="O1724">
        <v>20</v>
      </c>
    </row>
    <row r="1725" spans="1:17" x14ac:dyDescent="0.3">
      <c r="A1725" s="2">
        <v>43573</v>
      </c>
      <c r="B1725" t="s">
        <v>93</v>
      </c>
      <c r="C1725">
        <v>2015</v>
      </c>
      <c r="D1725" t="s">
        <v>67</v>
      </c>
      <c r="E1725">
        <v>10</v>
      </c>
      <c r="F1725" t="s">
        <v>39</v>
      </c>
      <c r="G1725" t="s">
        <v>128</v>
      </c>
      <c r="H1725">
        <v>0.5</v>
      </c>
      <c r="K1725">
        <v>133</v>
      </c>
      <c r="L1725">
        <v>18</v>
      </c>
      <c r="M1725">
        <v>0</v>
      </c>
      <c r="N1725" t="s">
        <v>137</v>
      </c>
      <c r="O1725">
        <v>34</v>
      </c>
    </row>
    <row r="1726" spans="1:17" x14ac:dyDescent="0.3">
      <c r="A1726" s="2">
        <v>43738</v>
      </c>
      <c r="B1726" t="s">
        <v>93</v>
      </c>
      <c r="C1726">
        <v>2018</v>
      </c>
      <c r="D1726" t="s">
        <v>67</v>
      </c>
      <c r="E1726">
        <v>1</v>
      </c>
      <c r="F1726" t="s">
        <v>39</v>
      </c>
      <c r="H1726">
        <v>0.5</v>
      </c>
      <c r="I1726">
        <v>2</v>
      </c>
      <c r="J1726">
        <v>80</v>
      </c>
      <c r="K1726">
        <v>58</v>
      </c>
      <c r="L1726">
        <v>78</v>
      </c>
      <c r="M1726">
        <v>3</v>
      </c>
      <c r="N1726" t="s">
        <v>159</v>
      </c>
      <c r="O1726">
        <v>22</v>
      </c>
      <c r="P1726">
        <v>5973</v>
      </c>
      <c r="Q1726">
        <v>2</v>
      </c>
    </row>
    <row r="1727" spans="1:17" x14ac:dyDescent="0.3">
      <c r="A1727" s="2">
        <v>43738</v>
      </c>
      <c r="B1727" t="s">
        <v>93</v>
      </c>
      <c r="C1727">
        <v>2018</v>
      </c>
      <c r="D1727" t="s">
        <v>67</v>
      </c>
      <c r="E1727">
        <v>1</v>
      </c>
      <c r="F1727" t="s">
        <v>39</v>
      </c>
      <c r="H1727">
        <v>0.5</v>
      </c>
      <c r="I1727">
        <v>2</v>
      </c>
      <c r="J1727">
        <v>80</v>
      </c>
      <c r="K1727">
        <v>58</v>
      </c>
      <c r="L1727">
        <v>78</v>
      </c>
      <c r="M1727">
        <v>3</v>
      </c>
      <c r="N1727" t="s">
        <v>159</v>
      </c>
      <c r="O1727">
        <v>12</v>
      </c>
    </row>
    <row r="1728" spans="1:17" x14ac:dyDescent="0.3">
      <c r="A1728" s="2">
        <v>43738</v>
      </c>
      <c r="B1728" t="s">
        <v>93</v>
      </c>
      <c r="C1728">
        <v>2018</v>
      </c>
      <c r="D1728" t="s">
        <v>67</v>
      </c>
      <c r="E1728">
        <v>1</v>
      </c>
      <c r="F1728" t="s">
        <v>39</v>
      </c>
      <c r="H1728">
        <v>0.5</v>
      </c>
      <c r="I1728">
        <v>2</v>
      </c>
      <c r="J1728">
        <v>80</v>
      </c>
      <c r="K1728">
        <v>58</v>
      </c>
      <c r="L1728">
        <v>78</v>
      </c>
      <c r="M1728">
        <v>3</v>
      </c>
      <c r="N1728" t="s">
        <v>159</v>
      </c>
      <c r="O1728">
        <v>27</v>
      </c>
    </row>
    <row r="1729" spans="1:15" x14ac:dyDescent="0.3">
      <c r="A1729" s="2">
        <v>43738</v>
      </c>
      <c r="B1729" t="s">
        <v>93</v>
      </c>
      <c r="C1729">
        <v>2018</v>
      </c>
      <c r="D1729" t="s">
        <v>67</v>
      </c>
      <c r="E1729">
        <v>1</v>
      </c>
      <c r="F1729" t="s">
        <v>39</v>
      </c>
      <c r="H1729">
        <v>0.5</v>
      </c>
      <c r="I1729">
        <v>2</v>
      </c>
      <c r="J1729">
        <v>80</v>
      </c>
      <c r="K1729">
        <v>58</v>
      </c>
      <c r="L1729">
        <v>78</v>
      </c>
      <c r="M1729">
        <v>3</v>
      </c>
      <c r="N1729" t="s">
        <v>159</v>
      </c>
      <c r="O1729">
        <v>20</v>
      </c>
    </row>
    <row r="1730" spans="1:15" x14ac:dyDescent="0.3">
      <c r="A1730" s="2">
        <v>43738</v>
      </c>
      <c r="B1730" t="s">
        <v>93</v>
      </c>
      <c r="C1730">
        <v>2018</v>
      </c>
      <c r="D1730" t="s">
        <v>67</v>
      </c>
      <c r="E1730">
        <v>1</v>
      </c>
      <c r="F1730" t="s">
        <v>39</v>
      </c>
      <c r="H1730">
        <v>0.5</v>
      </c>
      <c r="I1730">
        <v>2</v>
      </c>
      <c r="J1730">
        <v>80</v>
      </c>
      <c r="K1730">
        <v>58</v>
      </c>
      <c r="L1730">
        <v>78</v>
      </c>
      <c r="M1730">
        <v>3</v>
      </c>
      <c r="N1730" t="s">
        <v>159</v>
      </c>
      <c r="O1730">
        <v>29</v>
      </c>
    </row>
    <row r="1731" spans="1:15" x14ac:dyDescent="0.3">
      <c r="A1731" s="2">
        <v>43738</v>
      </c>
      <c r="B1731" t="s">
        <v>93</v>
      </c>
      <c r="C1731">
        <v>2018</v>
      </c>
      <c r="D1731" t="s">
        <v>67</v>
      </c>
      <c r="E1731">
        <v>1</v>
      </c>
      <c r="F1731" t="s">
        <v>39</v>
      </c>
      <c r="H1731">
        <v>0.5</v>
      </c>
      <c r="I1731">
        <v>2</v>
      </c>
      <c r="J1731">
        <v>80</v>
      </c>
      <c r="K1731">
        <v>58</v>
      </c>
      <c r="L1731">
        <v>78</v>
      </c>
      <c r="M1731">
        <v>3</v>
      </c>
      <c r="N1731" t="s">
        <v>159</v>
      </c>
      <c r="O1731">
        <v>10</v>
      </c>
    </row>
    <row r="1732" spans="1:15" x14ac:dyDescent="0.3">
      <c r="A1732" s="2">
        <v>43738</v>
      </c>
      <c r="B1732" t="s">
        <v>93</v>
      </c>
      <c r="C1732">
        <v>2018</v>
      </c>
      <c r="D1732" t="s">
        <v>67</v>
      </c>
      <c r="E1732">
        <v>1</v>
      </c>
      <c r="F1732" t="s">
        <v>39</v>
      </c>
      <c r="H1732">
        <v>0.5</v>
      </c>
      <c r="I1732">
        <v>2</v>
      </c>
      <c r="J1732">
        <v>80</v>
      </c>
      <c r="K1732">
        <v>58</v>
      </c>
      <c r="L1732">
        <v>78</v>
      </c>
      <c r="M1732">
        <v>3</v>
      </c>
      <c r="N1732" t="s">
        <v>159</v>
      </c>
      <c r="O1732">
        <v>18</v>
      </c>
    </row>
    <row r="1733" spans="1:15" x14ac:dyDescent="0.3">
      <c r="A1733" s="2">
        <v>43738</v>
      </c>
      <c r="B1733" t="s">
        <v>93</v>
      </c>
      <c r="C1733">
        <v>2018</v>
      </c>
      <c r="D1733" t="s">
        <v>67</v>
      </c>
      <c r="E1733">
        <v>1</v>
      </c>
      <c r="F1733" t="s">
        <v>39</v>
      </c>
      <c r="H1733">
        <v>0.5</v>
      </c>
      <c r="I1733">
        <v>2</v>
      </c>
      <c r="J1733">
        <v>80</v>
      </c>
      <c r="K1733">
        <v>58</v>
      </c>
      <c r="L1733">
        <v>78</v>
      </c>
      <c r="M1733">
        <v>3</v>
      </c>
      <c r="N1733" t="s">
        <v>159</v>
      </c>
      <c r="O1733">
        <v>12</v>
      </c>
    </row>
    <row r="1734" spans="1:15" x14ac:dyDescent="0.3">
      <c r="A1734" s="2">
        <v>43738</v>
      </c>
      <c r="B1734" t="s">
        <v>93</v>
      </c>
      <c r="C1734">
        <v>2018</v>
      </c>
      <c r="D1734" t="s">
        <v>67</v>
      </c>
      <c r="E1734">
        <v>1</v>
      </c>
      <c r="F1734" t="s">
        <v>39</v>
      </c>
      <c r="H1734">
        <v>0.5</v>
      </c>
      <c r="I1734">
        <v>2</v>
      </c>
      <c r="J1734">
        <v>80</v>
      </c>
      <c r="K1734">
        <v>58</v>
      </c>
      <c r="L1734">
        <v>78</v>
      </c>
      <c r="M1734">
        <v>3</v>
      </c>
      <c r="N1734" t="s">
        <v>159</v>
      </c>
      <c r="O1734">
        <v>18</v>
      </c>
    </row>
    <row r="1735" spans="1:15" x14ac:dyDescent="0.3">
      <c r="A1735" s="2">
        <v>43738</v>
      </c>
      <c r="B1735" t="s">
        <v>93</v>
      </c>
      <c r="C1735">
        <v>2018</v>
      </c>
      <c r="D1735" t="s">
        <v>67</v>
      </c>
      <c r="E1735">
        <v>1</v>
      </c>
      <c r="F1735" t="s">
        <v>39</v>
      </c>
      <c r="H1735">
        <v>0.5</v>
      </c>
      <c r="I1735">
        <v>2</v>
      </c>
      <c r="J1735">
        <v>80</v>
      </c>
      <c r="K1735">
        <v>58</v>
      </c>
      <c r="L1735">
        <v>78</v>
      </c>
      <c r="M1735">
        <v>3</v>
      </c>
      <c r="N1735" t="s">
        <v>159</v>
      </c>
      <c r="O1735">
        <v>19</v>
      </c>
    </row>
    <row r="1736" spans="1:15" x14ac:dyDescent="0.3">
      <c r="A1736" s="2">
        <v>43738</v>
      </c>
      <c r="B1736" t="s">
        <v>93</v>
      </c>
      <c r="C1736">
        <v>2018</v>
      </c>
      <c r="D1736" t="s">
        <v>67</v>
      </c>
      <c r="E1736">
        <v>1</v>
      </c>
      <c r="F1736" t="s">
        <v>39</v>
      </c>
      <c r="H1736">
        <v>0.5</v>
      </c>
      <c r="I1736">
        <v>2</v>
      </c>
      <c r="J1736">
        <v>80</v>
      </c>
      <c r="K1736">
        <v>58</v>
      </c>
      <c r="L1736">
        <v>78</v>
      </c>
      <c r="M1736">
        <v>3</v>
      </c>
      <c r="N1736" t="s">
        <v>159</v>
      </c>
      <c r="O1736">
        <v>15</v>
      </c>
    </row>
    <row r="1737" spans="1:15" x14ac:dyDescent="0.3">
      <c r="A1737" s="2">
        <v>43738</v>
      </c>
      <c r="B1737" t="s">
        <v>93</v>
      </c>
      <c r="C1737">
        <v>2018</v>
      </c>
      <c r="D1737" t="s">
        <v>67</v>
      </c>
      <c r="E1737">
        <v>1</v>
      </c>
      <c r="F1737" t="s">
        <v>39</v>
      </c>
      <c r="H1737">
        <v>0.5</v>
      </c>
      <c r="I1737">
        <v>2</v>
      </c>
      <c r="J1737">
        <v>80</v>
      </c>
      <c r="K1737">
        <v>58</v>
      </c>
      <c r="L1737">
        <v>78</v>
      </c>
      <c r="M1737">
        <v>3</v>
      </c>
      <c r="N1737" t="s">
        <v>159</v>
      </c>
      <c r="O1737">
        <v>19</v>
      </c>
    </row>
    <row r="1738" spans="1:15" x14ac:dyDescent="0.3">
      <c r="A1738" s="2">
        <v>43738</v>
      </c>
      <c r="B1738" t="s">
        <v>93</v>
      </c>
      <c r="C1738">
        <v>2018</v>
      </c>
      <c r="D1738" t="s">
        <v>67</v>
      </c>
      <c r="E1738">
        <v>1</v>
      </c>
      <c r="F1738" t="s">
        <v>39</v>
      </c>
      <c r="H1738">
        <v>0.5</v>
      </c>
      <c r="I1738">
        <v>2</v>
      </c>
      <c r="J1738">
        <v>80</v>
      </c>
      <c r="K1738">
        <v>58</v>
      </c>
      <c r="L1738">
        <v>78</v>
      </c>
      <c r="M1738">
        <v>3</v>
      </c>
      <c r="N1738" t="s">
        <v>159</v>
      </c>
      <c r="O1738">
        <v>18</v>
      </c>
    </row>
    <row r="1739" spans="1:15" x14ac:dyDescent="0.3">
      <c r="A1739" s="2">
        <v>43738</v>
      </c>
      <c r="B1739" t="s">
        <v>93</v>
      </c>
      <c r="C1739">
        <v>2018</v>
      </c>
      <c r="D1739" t="s">
        <v>67</v>
      </c>
      <c r="E1739">
        <v>1</v>
      </c>
      <c r="F1739" t="s">
        <v>39</v>
      </c>
      <c r="H1739">
        <v>0.5</v>
      </c>
      <c r="I1739">
        <v>2</v>
      </c>
      <c r="J1739">
        <v>80</v>
      </c>
      <c r="K1739">
        <v>58</v>
      </c>
      <c r="L1739">
        <v>78</v>
      </c>
      <c r="M1739">
        <v>3</v>
      </c>
      <c r="N1739" t="s">
        <v>159</v>
      </c>
      <c r="O1739">
        <v>36</v>
      </c>
    </row>
    <row r="1740" spans="1:15" x14ac:dyDescent="0.3">
      <c r="A1740" s="2">
        <v>43738</v>
      </c>
      <c r="B1740" t="s">
        <v>93</v>
      </c>
      <c r="C1740">
        <v>2018</v>
      </c>
      <c r="D1740" t="s">
        <v>67</v>
      </c>
      <c r="E1740">
        <v>1</v>
      </c>
      <c r="F1740" t="s">
        <v>39</v>
      </c>
      <c r="H1740">
        <v>0.5</v>
      </c>
      <c r="I1740">
        <v>2</v>
      </c>
      <c r="J1740">
        <v>80</v>
      </c>
      <c r="K1740">
        <v>58</v>
      </c>
      <c r="L1740">
        <v>78</v>
      </c>
      <c r="M1740">
        <v>3</v>
      </c>
      <c r="N1740" t="s">
        <v>159</v>
      </c>
      <c r="O1740">
        <v>42</v>
      </c>
    </row>
    <row r="1741" spans="1:15" x14ac:dyDescent="0.3">
      <c r="A1741" s="2">
        <v>43738</v>
      </c>
      <c r="B1741" t="s">
        <v>93</v>
      </c>
      <c r="C1741">
        <v>2018</v>
      </c>
      <c r="D1741" t="s">
        <v>67</v>
      </c>
      <c r="E1741">
        <v>1</v>
      </c>
      <c r="F1741" t="s">
        <v>39</v>
      </c>
      <c r="H1741">
        <v>0.5</v>
      </c>
      <c r="I1741">
        <v>2</v>
      </c>
      <c r="J1741">
        <v>80</v>
      </c>
      <c r="K1741">
        <v>58</v>
      </c>
      <c r="L1741">
        <v>78</v>
      </c>
      <c r="M1741">
        <v>3</v>
      </c>
      <c r="N1741" t="s">
        <v>159</v>
      </c>
      <c r="O1741">
        <v>17</v>
      </c>
    </row>
    <row r="1742" spans="1:15" x14ac:dyDescent="0.3">
      <c r="A1742" s="2">
        <v>43738</v>
      </c>
      <c r="B1742" t="s">
        <v>93</v>
      </c>
      <c r="C1742">
        <v>2018</v>
      </c>
      <c r="D1742" t="s">
        <v>67</v>
      </c>
      <c r="E1742">
        <v>1</v>
      </c>
      <c r="F1742" t="s">
        <v>39</v>
      </c>
      <c r="H1742">
        <v>0.5</v>
      </c>
      <c r="I1742">
        <v>2</v>
      </c>
      <c r="J1742">
        <v>80</v>
      </c>
      <c r="K1742">
        <v>58</v>
      </c>
      <c r="L1742">
        <v>78</v>
      </c>
      <c r="M1742">
        <v>3</v>
      </c>
      <c r="N1742" t="s">
        <v>159</v>
      </c>
      <c r="O1742">
        <v>25</v>
      </c>
    </row>
    <row r="1743" spans="1:15" x14ac:dyDescent="0.3">
      <c r="A1743" s="2">
        <v>43738</v>
      </c>
      <c r="B1743" t="s">
        <v>93</v>
      </c>
      <c r="C1743">
        <v>2018</v>
      </c>
      <c r="D1743" t="s">
        <v>67</v>
      </c>
      <c r="E1743">
        <v>1</v>
      </c>
      <c r="F1743" t="s">
        <v>39</v>
      </c>
      <c r="H1743">
        <v>0.5</v>
      </c>
      <c r="I1743">
        <v>2</v>
      </c>
      <c r="J1743">
        <v>80</v>
      </c>
      <c r="K1743">
        <v>58</v>
      </c>
      <c r="L1743">
        <v>78</v>
      </c>
      <c r="M1743">
        <v>3</v>
      </c>
      <c r="N1743" t="s">
        <v>159</v>
      </c>
      <c r="O1743">
        <v>36</v>
      </c>
    </row>
    <row r="1744" spans="1:15" x14ac:dyDescent="0.3">
      <c r="A1744" s="2">
        <v>43738</v>
      </c>
      <c r="B1744" t="s">
        <v>93</v>
      </c>
      <c r="C1744">
        <v>2018</v>
      </c>
      <c r="D1744" t="s">
        <v>67</v>
      </c>
      <c r="E1744">
        <v>1</v>
      </c>
      <c r="F1744" t="s">
        <v>39</v>
      </c>
      <c r="H1744">
        <v>0.5</v>
      </c>
      <c r="I1744">
        <v>2</v>
      </c>
      <c r="J1744">
        <v>80</v>
      </c>
      <c r="K1744">
        <v>58</v>
      </c>
      <c r="L1744">
        <v>78</v>
      </c>
      <c r="M1744">
        <v>3</v>
      </c>
      <c r="N1744" t="s">
        <v>159</v>
      </c>
      <c r="O1744">
        <v>29</v>
      </c>
    </row>
    <row r="1745" spans="1:17" x14ac:dyDescent="0.3">
      <c r="A1745" s="2">
        <v>43738</v>
      </c>
      <c r="B1745" t="s">
        <v>93</v>
      </c>
      <c r="C1745">
        <v>2018</v>
      </c>
      <c r="D1745" t="s">
        <v>67</v>
      </c>
      <c r="E1745">
        <v>1</v>
      </c>
      <c r="F1745" t="s">
        <v>39</v>
      </c>
      <c r="H1745">
        <v>0.5</v>
      </c>
      <c r="I1745">
        <v>2</v>
      </c>
      <c r="J1745">
        <v>80</v>
      </c>
      <c r="K1745">
        <v>58</v>
      </c>
      <c r="L1745">
        <v>78</v>
      </c>
      <c r="M1745">
        <v>3</v>
      </c>
      <c r="N1745" t="s">
        <v>159</v>
      </c>
      <c r="O1745">
        <v>26</v>
      </c>
    </row>
    <row r="1746" spans="1:17" x14ac:dyDescent="0.3">
      <c r="A1746" s="2">
        <v>43738</v>
      </c>
      <c r="B1746" t="s">
        <v>93</v>
      </c>
      <c r="C1746">
        <v>2018</v>
      </c>
      <c r="D1746" t="s">
        <v>67</v>
      </c>
      <c r="E1746">
        <v>1</v>
      </c>
      <c r="F1746" t="s">
        <v>39</v>
      </c>
      <c r="H1746">
        <v>0.5</v>
      </c>
      <c r="I1746">
        <v>2</v>
      </c>
      <c r="J1746">
        <v>80</v>
      </c>
      <c r="K1746">
        <v>58</v>
      </c>
      <c r="L1746">
        <v>78</v>
      </c>
      <c r="M1746">
        <v>3</v>
      </c>
      <c r="N1746" t="s">
        <v>159</v>
      </c>
      <c r="O1746">
        <v>21</v>
      </c>
    </row>
    <row r="1747" spans="1:17" x14ac:dyDescent="0.3">
      <c r="A1747" s="2">
        <v>43738</v>
      </c>
      <c r="B1747" t="s">
        <v>93</v>
      </c>
      <c r="C1747">
        <v>2018</v>
      </c>
      <c r="D1747" t="s">
        <v>67</v>
      </c>
      <c r="E1747">
        <v>1</v>
      </c>
      <c r="F1747" t="s">
        <v>39</v>
      </c>
      <c r="H1747">
        <v>0.5</v>
      </c>
      <c r="I1747">
        <v>2</v>
      </c>
      <c r="J1747">
        <v>80</v>
      </c>
      <c r="K1747">
        <v>58</v>
      </c>
      <c r="L1747">
        <v>78</v>
      </c>
      <c r="M1747">
        <v>3</v>
      </c>
      <c r="N1747" t="s">
        <v>159</v>
      </c>
      <c r="O1747">
        <v>35</v>
      </c>
    </row>
    <row r="1748" spans="1:17" x14ac:dyDescent="0.3">
      <c r="A1748" s="2">
        <v>43738</v>
      </c>
      <c r="B1748" t="s">
        <v>93</v>
      </c>
      <c r="C1748">
        <v>2018</v>
      </c>
      <c r="D1748" t="s">
        <v>67</v>
      </c>
      <c r="E1748">
        <v>1</v>
      </c>
      <c r="F1748" t="s">
        <v>39</v>
      </c>
      <c r="H1748">
        <v>0.5</v>
      </c>
      <c r="I1748">
        <v>2</v>
      </c>
      <c r="J1748">
        <v>80</v>
      </c>
      <c r="K1748">
        <v>58</v>
      </c>
      <c r="L1748">
        <v>78</v>
      </c>
      <c r="M1748">
        <v>3</v>
      </c>
      <c r="N1748" t="s">
        <v>159</v>
      </c>
      <c r="O1748">
        <v>21</v>
      </c>
    </row>
    <row r="1749" spans="1:17" x14ac:dyDescent="0.3">
      <c r="A1749" s="2">
        <v>43738</v>
      </c>
      <c r="B1749" t="s">
        <v>93</v>
      </c>
      <c r="C1749">
        <v>2018</v>
      </c>
      <c r="D1749" t="s">
        <v>67</v>
      </c>
      <c r="E1749">
        <v>1</v>
      </c>
      <c r="F1749" t="s">
        <v>39</v>
      </c>
      <c r="H1749">
        <v>0.5</v>
      </c>
      <c r="I1749">
        <v>2</v>
      </c>
      <c r="J1749">
        <v>80</v>
      </c>
      <c r="K1749">
        <v>58</v>
      </c>
      <c r="L1749">
        <v>78</v>
      </c>
      <c r="M1749">
        <v>3</v>
      </c>
      <c r="N1749" t="s">
        <v>159</v>
      </c>
      <c r="O1749">
        <v>21</v>
      </c>
    </row>
    <row r="1750" spans="1:17" x14ac:dyDescent="0.3">
      <c r="A1750" s="2">
        <v>43738</v>
      </c>
      <c r="B1750" t="s">
        <v>93</v>
      </c>
      <c r="C1750">
        <v>2018</v>
      </c>
      <c r="D1750" t="s">
        <v>67</v>
      </c>
      <c r="E1750">
        <v>1</v>
      </c>
      <c r="F1750" t="s">
        <v>39</v>
      </c>
      <c r="H1750">
        <v>0.5</v>
      </c>
      <c r="I1750">
        <v>2</v>
      </c>
      <c r="J1750">
        <v>80</v>
      </c>
      <c r="K1750">
        <v>58</v>
      </c>
      <c r="L1750">
        <v>78</v>
      </c>
      <c r="M1750">
        <v>3</v>
      </c>
      <c r="N1750" t="s">
        <v>159</v>
      </c>
      <c r="O1750">
        <v>17</v>
      </c>
    </row>
    <row r="1751" spans="1:17" x14ac:dyDescent="0.3">
      <c r="A1751" s="2">
        <v>43738</v>
      </c>
      <c r="B1751" t="s">
        <v>93</v>
      </c>
      <c r="C1751">
        <v>2018</v>
      </c>
      <c r="D1751" t="s">
        <v>67</v>
      </c>
      <c r="E1751">
        <v>2</v>
      </c>
      <c r="F1751" t="s">
        <v>39</v>
      </c>
      <c r="H1751">
        <v>0.5</v>
      </c>
      <c r="I1751">
        <v>2</v>
      </c>
      <c r="J1751">
        <v>79</v>
      </c>
      <c r="K1751">
        <v>82</v>
      </c>
      <c r="L1751">
        <v>74</v>
      </c>
      <c r="M1751">
        <v>0</v>
      </c>
      <c r="N1751" t="s">
        <v>160</v>
      </c>
      <c r="O1751">
        <v>36</v>
      </c>
      <c r="P1751">
        <v>5984</v>
      </c>
      <c r="Q1751">
        <v>2</v>
      </c>
    </row>
    <row r="1752" spans="1:17" x14ac:dyDescent="0.3">
      <c r="A1752" s="2">
        <v>43738</v>
      </c>
      <c r="B1752" t="s">
        <v>93</v>
      </c>
      <c r="C1752">
        <v>2018</v>
      </c>
      <c r="D1752" t="s">
        <v>67</v>
      </c>
      <c r="E1752">
        <v>2</v>
      </c>
      <c r="F1752" t="s">
        <v>39</v>
      </c>
      <c r="H1752">
        <v>0.5</v>
      </c>
      <c r="I1752">
        <v>2</v>
      </c>
      <c r="J1752">
        <v>79</v>
      </c>
      <c r="K1752">
        <v>82</v>
      </c>
      <c r="L1752">
        <v>74</v>
      </c>
      <c r="M1752">
        <v>0</v>
      </c>
      <c r="N1752" t="s">
        <v>160</v>
      </c>
      <c r="O1752">
        <v>34</v>
      </c>
    </row>
    <row r="1753" spans="1:17" x14ac:dyDescent="0.3">
      <c r="A1753" s="2">
        <v>43738</v>
      </c>
      <c r="B1753" t="s">
        <v>93</v>
      </c>
      <c r="C1753">
        <v>2018</v>
      </c>
      <c r="D1753" t="s">
        <v>67</v>
      </c>
      <c r="E1753">
        <v>2</v>
      </c>
      <c r="F1753" t="s">
        <v>39</v>
      </c>
      <c r="H1753">
        <v>0.5</v>
      </c>
      <c r="I1753">
        <v>2</v>
      </c>
      <c r="J1753">
        <v>79</v>
      </c>
      <c r="K1753">
        <v>82</v>
      </c>
      <c r="L1753">
        <v>74</v>
      </c>
      <c r="M1753">
        <v>0</v>
      </c>
      <c r="N1753" t="s">
        <v>160</v>
      </c>
      <c r="O1753">
        <v>26</v>
      </c>
    </row>
    <row r="1754" spans="1:17" x14ac:dyDescent="0.3">
      <c r="A1754" s="2">
        <v>43738</v>
      </c>
      <c r="B1754" t="s">
        <v>93</v>
      </c>
      <c r="C1754">
        <v>2018</v>
      </c>
      <c r="D1754" t="s">
        <v>67</v>
      </c>
      <c r="E1754">
        <v>2</v>
      </c>
      <c r="F1754" t="s">
        <v>39</v>
      </c>
      <c r="H1754">
        <v>0.5</v>
      </c>
      <c r="I1754">
        <v>2</v>
      </c>
      <c r="J1754">
        <v>79</v>
      </c>
      <c r="K1754">
        <v>82</v>
      </c>
      <c r="L1754">
        <v>74</v>
      </c>
      <c r="M1754">
        <v>0</v>
      </c>
      <c r="N1754" t="s">
        <v>160</v>
      </c>
      <c r="O1754">
        <v>28</v>
      </c>
    </row>
    <row r="1755" spans="1:17" x14ac:dyDescent="0.3">
      <c r="A1755" s="2">
        <v>43738</v>
      </c>
      <c r="B1755" t="s">
        <v>93</v>
      </c>
      <c r="C1755">
        <v>2018</v>
      </c>
      <c r="D1755" t="s">
        <v>67</v>
      </c>
      <c r="E1755">
        <v>2</v>
      </c>
      <c r="F1755" t="s">
        <v>39</v>
      </c>
      <c r="H1755">
        <v>0.5</v>
      </c>
      <c r="I1755">
        <v>2</v>
      </c>
      <c r="J1755">
        <v>79</v>
      </c>
      <c r="K1755">
        <v>82</v>
      </c>
      <c r="L1755">
        <v>74</v>
      </c>
      <c r="M1755">
        <v>0</v>
      </c>
      <c r="N1755" t="s">
        <v>160</v>
      </c>
      <c r="O1755">
        <v>23</v>
      </c>
    </row>
    <row r="1756" spans="1:17" x14ac:dyDescent="0.3">
      <c r="A1756" s="2">
        <v>43738</v>
      </c>
      <c r="B1756" t="s">
        <v>93</v>
      </c>
      <c r="C1756">
        <v>2018</v>
      </c>
      <c r="D1756" t="s">
        <v>67</v>
      </c>
      <c r="E1756">
        <v>2</v>
      </c>
      <c r="F1756" t="s">
        <v>39</v>
      </c>
      <c r="H1756">
        <v>0.5</v>
      </c>
      <c r="I1756">
        <v>2</v>
      </c>
      <c r="J1756">
        <v>79</v>
      </c>
      <c r="K1756">
        <v>82</v>
      </c>
      <c r="L1756">
        <v>74</v>
      </c>
      <c r="M1756">
        <v>0</v>
      </c>
      <c r="N1756" t="s">
        <v>160</v>
      </c>
      <c r="O1756">
        <v>14</v>
      </c>
    </row>
    <row r="1757" spans="1:17" x14ac:dyDescent="0.3">
      <c r="A1757" s="2">
        <v>43738</v>
      </c>
      <c r="B1757" t="s">
        <v>93</v>
      </c>
      <c r="C1757">
        <v>2018</v>
      </c>
      <c r="D1757" t="s">
        <v>67</v>
      </c>
      <c r="E1757">
        <v>2</v>
      </c>
      <c r="F1757" t="s">
        <v>39</v>
      </c>
      <c r="H1757">
        <v>0.5</v>
      </c>
      <c r="I1757">
        <v>2</v>
      </c>
      <c r="J1757">
        <v>79</v>
      </c>
      <c r="K1757">
        <v>82</v>
      </c>
      <c r="L1757">
        <v>74</v>
      </c>
      <c r="M1757">
        <v>0</v>
      </c>
      <c r="N1757" t="s">
        <v>160</v>
      </c>
      <c r="O1757">
        <v>20</v>
      </c>
    </row>
    <row r="1758" spans="1:17" x14ac:dyDescent="0.3">
      <c r="A1758" s="2">
        <v>43738</v>
      </c>
      <c r="B1758" t="s">
        <v>93</v>
      </c>
      <c r="C1758">
        <v>2018</v>
      </c>
      <c r="D1758" t="s">
        <v>67</v>
      </c>
      <c r="E1758">
        <v>2</v>
      </c>
      <c r="F1758" t="s">
        <v>39</v>
      </c>
      <c r="H1758">
        <v>0.5</v>
      </c>
      <c r="I1758">
        <v>2</v>
      </c>
      <c r="J1758">
        <v>79</v>
      </c>
      <c r="K1758">
        <v>82</v>
      </c>
      <c r="L1758">
        <v>74</v>
      </c>
      <c r="M1758">
        <v>0</v>
      </c>
      <c r="N1758" t="s">
        <v>160</v>
      </c>
      <c r="O1758">
        <v>31</v>
      </c>
    </row>
    <row r="1759" spans="1:17" x14ac:dyDescent="0.3">
      <c r="A1759" s="2">
        <v>43738</v>
      </c>
      <c r="B1759" t="s">
        <v>93</v>
      </c>
      <c r="C1759">
        <v>2018</v>
      </c>
      <c r="D1759" t="s">
        <v>67</v>
      </c>
      <c r="E1759">
        <v>2</v>
      </c>
      <c r="F1759" t="s">
        <v>39</v>
      </c>
      <c r="H1759">
        <v>0.5</v>
      </c>
      <c r="I1759">
        <v>2</v>
      </c>
      <c r="J1759">
        <v>79</v>
      </c>
      <c r="K1759">
        <v>82</v>
      </c>
      <c r="L1759">
        <v>74</v>
      </c>
      <c r="M1759">
        <v>0</v>
      </c>
      <c r="N1759" t="s">
        <v>160</v>
      </c>
      <c r="O1759">
        <v>29</v>
      </c>
    </row>
    <row r="1760" spans="1:17" x14ac:dyDescent="0.3">
      <c r="A1760" s="2">
        <v>43738</v>
      </c>
      <c r="B1760" t="s">
        <v>93</v>
      </c>
      <c r="C1760">
        <v>2018</v>
      </c>
      <c r="D1760" t="s">
        <v>67</v>
      </c>
      <c r="E1760">
        <v>2</v>
      </c>
      <c r="F1760" t="s">
        <v>39</v>
      </c>
      <c r="H1760">
        <v>0.5</v>
      </c>
      <c r="I1760">
        <v>2</v>
      </c>
      <c r="J1760">
        <v>79</v>
      </c>
      <c r="K1760">
        <v>82</v>
      </c>
      <c r="L1760">
        <v>74</v>
      </c>
      <c r="M1760">
        <v>0</v>
      </c>
      <c r="N1760" t="s">
        <v>160</v>
      </c>
      <c r="O1760">
        <v>33</v>
      </c>
    </row>
    <row r="1761" spans="1:17" x14ac:dyDescent="0.3">
      <c r="A1761" s="2">
        <v>43738</v>
      </c>
      <c r="B1761" t="s">
        <v>93</v>
      </c>
      <c r="C1761">
        <v>2018</v>
      </c>
      <c r="D1761" t="s">
        <v>67</v>
      </c>
      <c r="E1761">
        <v>2</v>
      </c>
      <c r="F1761" t="s">
        <v>39</v>
      </c>
      <c r="H1761">
        <v>0.5</v>
      </c>
      <c r="I1761">
        <v>2</v>
      </c>
      <c r="J1761">
        <v>79</v>
      </c>
      <c r="K1761">
        <v>82</v>
      </c>
      <c r="L1761">
        <v>74</v>
      </c>
      <c r="M1761">
        <v>0</v>
      </c>
      <c r="N1761" t="s">
        <v>160</v>
      </c>
      <c r="O1761">
        <v>28</v>
      </c>
    </row>
    <row r="1762" spans="1:17" x14ac:dyDescent="0.3">
      <c r="A1762" s="2">
        <v>43738</v>
      </c>
      <c r="B1762" t="s">
        <v>93</v>
      </c>
      <c r="C1762">
        <v>2018</v>
      </c>
      <c r="D1762" t="s">
        <v>67</v>
      </c>
      <c r="E1762">
        <v>2</v>
      </c>
      <c r="F1762" t="s">
        <v>39</v>
      </c>
      <c r="H1762">
        <v>0.5</v>
      </c>
      <c r="I1762">
        <v>2</v>
      </c>
      <c r="J1762">
        <v>79</v>
      </c>
      <c r="K1762">
        <v>82</v>
      </c>
      <c r="L1762">
        <v>74</v>
      </c>
      <c r="M1762">
        <v>0</v>
      </c>
      <c r="N1762" t="s">
        <v>160</v>
      </c>
      <c r="O1762">
        <v>24</v>
      </c>
    </row>
    <row r="1763" spans="1:17" x14ac:dyDescent="0.3">
      <c r="A1763" s="2">
        <v>43738</v>
      </c>
      <c r="B1763" t="s">
        <v>93</v>
      </c>
      <c r="C1763">
        <v>2018</v>
      </c>
      <c r="D1763" t="s">
        <v>67</v>
      </c>
      <c r="E1763">
        <v>2</v>
      </c>
      <c r="F1763" t="s">
        <v>39</v>
      </c>
      <c r="H1763">
        <v>0.5</v>
      </c>
      <c r="I1763">
        <v>2</v>
      </c>
      <c r="J1763">
        <v>79</v>
      </c>
      <c r="K1763">
        <v>82</v>
      </c>
      <c r="L1763">
        <v>74</v>
      </c>
      <c r="M1763">
        <v>0</v>
      </c>
      <c r="N1763" t="s">
        <v>160</v>
      </c>
      <c r="O1763">
        <v>21</v>
      </c>
    </row>
    <row r="1764" spans="1:17" x14ac:dyDescent="0.3">
      <c r="A1764" s="2">
        <v>43738</v>
      </c>
      <c r="B1764" t="s">
        <v>93</v>
      </c>
      <c r="C1764">
        <v>2018</v>
      </c>
      <c r="D1764" t="s">
        <v>67</v>
      </c>
      <c r="E1764">
        <v>2</v>
      </c>
      <c r="F1764" t="s">
        <v>39</v>
      </c>
      <c r="H1764">
        <v>0.5</v>
      </c>
      <c r="I1764">
        <v>2</v>
      </c>
      <c r="J1764">
        <v>79</v>
      </c>
      <c r="K1764">
        <v>82</v>
      </c>
      <c r="L1764">
        <v>74</v>
      </c>
      <c r="M1764">
        <v>0</v>
      </c>
      <c r="N1764" t="s">
        <v>160</v>
      </c>
      <c r="O1764">
        <v>24</v>
      </c>
    </row>
    <row r="1765" spans="1:17" x14ac:dyDescent="0.3">
      <c r="A1765" s="2">
        <v>43738</v>
      </c>
      <c r="B1765" t="s">
        <v>93</v>
      </c>
      <c r="C1765">
        <v>2018</v>
      </c>
      <c r="D1765" t="s">
        <v>67</v>
      </c>
      <c r="E1765">
        <v>2</v>
      </c>
      <c r="F1765" t="s">
        <v>39</v>
      </c>
      <c r="H1765">
        <v>0.5</v>
      </c>
      <c r="I1765">
        <v>2</v>
      </c>
      <c r="J1765">
        <v>79</v>
      </c>
      <c r="K1765">
        <v>82</v>
      </c>
      <c r="L1765">
        <v>74</v>
      </c>
      <c r="M1765">
        <v>0</v>
      </c>
      <c r="N1765" t="s">
        <v>160</v>
      </c>
      <c r="O1765">
        <v>15</v>
      </c>
    </row>
    <row r="1766" spans="1:17" x14ac:dyDescent="0.3">
      <c r="A1766" s="2">
        <v>43738</v>
      </c>
      <c r="B1766" t="s">
        <v>93</v>
      </c>
      <c r="C1766">
        <v>2018</v>
      </c>
      <c r="D1766" t="s">
        <v>67</v>
      </c>
      <c r="E1766">
        <v>2</v>
      </c>
      <c r="F1766" t="s">
        <v>39</v>
      </c>
      <c r="H1766">
        <v>0.5</v>
      </c>
      <c r="I1766">
        <v>2</v>
      </c>
      <c r="J1766">
        <v>79</v>
      </c>
      <c r="K1766">
        <v>82</v>
      </c>
      <c r="L1766">
        <v>74</v>
      </c>
      <c r="M1766">
        <v>0</v>
      </c>
      <c r="N1766" t="s">
        <v>160</v>
      </c>
      <c r="O1766">
        <v>21</v>
      </c>
    </row>
    <row r="1767" spans="1:17" x14ac:dyDescent="0.3">
      <c r="A1767" s="2">
        <v>43738</v>
      </c>
      <c r="B1767" t="s">
        <v>93</v>
      </c>
      <c r="C1767">
        <v>2018</v>
      </c>
      <c r="D1767" t="s">
        <v>67</v>
      </c>
      <c r="E1767">
        <v>2</v>
      </c>
      <c r="F1767" t="s">
        <v>39</v>
      </c>
      <c r="H1767">
        <v>0.5</v>
      </c>
      <c r="I1767">
        <v>2</v>
      </c>
      <c r="J1767">
        <v>79</v>
      </c>
      <c r="K1767">
        <v>82</v>
      </c>
      <c r="L1767">
        <v>74</v>
      </c>
      <c r="M1767">
        <v>0</v>
      </c>
      <c r="N1767" t="s">
        <v>160</v>
      </c>
      <c r="O1767">
        <v>27</v>
      </c>
    </row>
    <row r="1768" spans="1:17" x14ac:dyDescent="0.3">
      <c r="A1768" s="2">
        <v>43738</v>
      </c>
      <c r="B1768" t="s">
        <v>93</v>
      </c>
      <c r="C1768">
        <v>2018</v>
      </c>
      <c r="D1768" t="s">
        <v>67</v>
      </c>
      <c r="E1768">
        <v>2</v>
      </c>
      <c r="F1768" t="s">
        <v>39</v>
      </c>
      <c r="H1768">
        <v>0.5</v>
      </c>
      <c r="I1768">
        <v>2</v>
      </c>
      <c r="J1768">
        <v>79</v>
      </c>
      <c r="K1768">
        <v>82</v>
      </c>
      <c r="L1768">
        <v>74</v>
      </c>
      <c r="M1768">
        <v>0</v>
      </c>
      <c r="N1768" t="s">
        <v>160</v>
      </c>
      <c r="O1768">
        <v>16</v>
      </c>
    </row>
    <row r="1769" spans="1:17" x14ac:dyDescent="0.3">
      <c r="A1769" s="2">
        <v>43738</v>
      </c>
      <c r="B1769" t="s">
        <v>93</v>
      </c>
      <c r="C1769">
        <v>2018</v>
      </c>
      <c r="D1769" t="s">
        <v>67</v>
      </c>
      <c r="E1769">
        <v>2</v>
      </c>
      <c r="F1769" t="s">
        <v>39</v>
      </c>
      <c r="H1769">
        <v>0.5</v>
      </c>
      <c r="I1769">
        <v>2</v>
      </c>
      <c r="J1769">
        <v>79</v>
      </c>
      <c r="K1769">
        <v>82</v>
      </c>
      <c r="L1769">
        <v>74</v>
      </c>
      <c r="M1769">
        <v>0</v>
      </c>
      <c r="N1769" t="s">
        <v>160</v>
      </c>
      <c r="O1769">
        <v>19</v>
      </c>
    </row>
    <row r="1770" spans="1:17" x14ac:dyDescent="0.3">
      <c r="A1770" s="2">
        <v>43738</v>
      </c>
      <c r="B1770" t="s">
        <v>93</v>
      </c>
      <c r="C1770">
        <v>2018</v>
      </c>
      <c r="D1770" t="s">
        <v>67</v>
      </c>
      <c r="E1770">
        <v>2</v>
      </c>
      <c r="F1770" t="s">
        <v>39</v>
      </c>
      <c r="H1770">
        <v>0.5</v>
      </c>
      <c r="I1770">
        <v>2</v>
      </c>
      <c r="J1770">
        <v>79</v>
      </c>
      <c r="K1770">
        <v>82</v>
      </c>
      <c r="L1770">
        <v>74</v>
      </c>
      <c r="M1770">
        <v>0</v>
      </c>
      <c r="N1770" t="s">
        <v>160</v>
      </c>
      <c r="O1770">
        <v>27</v>
      </c>
    </row>
    <row r="1771" spans="1:17" x14ac:dyDescent="0.3">
      <c r="A1771" s="2">
        <v>43738</v>
      </c>
      <c r="B1771" t="s">
        <v>93</v>
      </c>
      <c r="C1771">
        <v>2018</v>
      </c>
      <c r="D1771" t="s">
        <v>67</v>
      </c>
      <c r="E1771">
        <v>2</v>
      </c>
      <c r="F1771" t="s">
        <v>39</v>
      </c>
      <c r="H1771">
        <v>0.5</v>
      </c>
      <c r="I1771">
        <v>2</v>
      </c>
      <c r="J1771">
        <v>79</v>
      </c>
      <c r="K1771">
        <v>82</v>
      </c>
      <c r="L1771">
        <v>74</v>
      </c>
      <c r="M1771">
        <v>0</v>
      </c>
      <c r="N1771" t="s">
        <v>160</v>
      </c>
      <c r="O1771">
        <v>25</v>
      </c>
    </row>
    <row r="1772" spans="1:17" x14ac:dyDescent="0.3">
      <c r="A1772" s="2">
        <v>43738</v>
      </c>
      <c r="B1772" t="s">
        <v>93</v>
      </c>
      <c r="C1772">
        <v>2018</v>
      </c>
      <c r="D1772" t="s">
        <v>67</v>
      </c>
      <c r="E1772">
        <v>2</v>
      </c>
      <c r="F1772" t="s">
        <v>39</v>
      </c>
      <c r="H1772">
        <v>0.5</v>
      </c>
      <c r="I1772">
        <v>2</v>
      </c>
      <c r="J1772">
        <v>79</v>
      </c>
      <c r="K1772">
        <v>82</v>
      </c>
      <c r="L1772">
        <v>74</v>
      </c>
      <c r="M1772">
        <v>0</v>
      </c>
      <c r="N1772" t="s">
        <v>160</v>
      </c>
      <c r="O1772">
        <v>29</v>
      </c>
    </row>
    <row r="1773" spans="1:17" x14ac:dyDescent="0.3">
      <c r="A1773" s="2">
        <v>43738</v>
      </c>
      <c r="B1773" t="s">
        <v>93</v>
      </c>
      <c r="C1773">
        <v>2018</v>
      </c>
      <c r="D1773" t="s">
        <v>67</v>
      </c>
      <c r="E1773">
        <v>2</v>
      </c>
      <c r="F1773" t="s">
        <v>39</v>
      </c>
      <c r="H1773">
        <v>0.5</v>
      </c>
      <c r="I1773">
        <v>2</v>
      </c>
      <c r="J1773">
        <v>79</v>
      </c>
      <c r="K1773">
        <v>82</v>
      </c>
      <c r="L1773">
        <v>74</v>
      </c>
      <c r="M1773">
        <v>0</v>
      </c>
      <c r="N1773" t="s">
        <v>160</v>
      </c>
      <c r="O1773">
        <v>31</v>
      </c>
    </row>
    <row r="1774" spans="1:17" x14ac:dyDescent="0.3">
      <c r="A1774" s="2">
        <v>43738</v>
      </c>
      <c r="B1774" t="s">
        <v>93</v>
      </c>
      <c r="C1774">
        <v>2018</v>
      </c>
      <c r="D1774" t="s">
        <v>67</v>
      </c>
      <c r="E1774">
        <v>2</v>
      </c>
      <c r="F1774" t="s">
        <v>39</v>
      </c>
      <c r="H1774">
        <v>0.5</v>
      </c>
      <c r="I1774">
        <v>2</v>
      </c>
      <c r="J1774">
        <v>79</v>
      </c>
      <c r="K1774">
        <v>82</v>
      </c>
      <c r="L1774">
        <v>74</v>
      </c>
      <c r="M1774">
        <v>0</v>
      </c>
      <c r="N1774" t="s">
        <v>160</v>
      </c>
      <c r="O1774">
        <v>38</v>
      </c>
    </row>
    <row r="1775" spans="1:17" x14ac:dyDescent="0.3">
      <c r="A1775" s="2">
        <v>43738</v>
      </c>
      <c r="B1775" t="s">
        <v>93</v>
      </c>
      <c r="C1775">
        <v>2018</v>
      </c>
      <c r="D1775" t="s">
        <v>67</v>
      </c>
      <c r="E1775">
        <v>2</v>
      </c>
      <c r="F1775" t="s">
        <v>39</v>
      </c>
      <c r="H1775">
        <v>0.5</v>
      </c>
      <c r="I1775">
        <v>2</v>
      </c>
      <c r="J1775">
        <v>79</v>
      </c>
      <c r="K1775">
        <v>82</v>
      </c>
      <c r="L1775">
        <v>74</v>
      </c>
      <c r="M1775">
        <v>0</v>
      </c>
      <c r="N1775" t="s">
        <v>160</v>
      </c>
      <c r="O1775">
        <v>45</v>
      </c>
    </row>
    <row r="1776" spans="1:17" x14ac:dyDescent="0.3">
      <c r="A1776" s="2">
        <v>43738</v>
      </c>
      <c r="B1776" t="s">
        <v>93</v>
      </c>
      <c r="C1776">
        <v>2018</v>
      </c>
      <c r="D1776" t="s">
        <v>67</v>
      </c>
      <c r="E1776">
        <v>3</v>
      </c>
      <c r="F1776" t="s">
        <v>39</v>
      </c>
      <c r="H1776">
        <v>0.5</v>
      </c>
      <c r="I1776">
        <v>1</v>
      </c>
      <c r="J1776">
        <v>58</v>
      </c>
      <c r="K1776">
        <v>150</v>
      </c>
      <c r="L1776">
        <v>83</v>
      </c>
      <c r="M1776">
        <v>0</v>
      </c>
      <c r="N1776" t="s">
        <v>161</v>
      </c>
      <c r="O1776">
        <v>22</v>
      </c>
      <c r="P1776">
        <v>5986</v>
      </c>
      <c r="Q1776">
        <v>2</v>
      </c>
    </row>
    <row r="1777" spans="1:15" x14ac:dyDescent="0.3">
      <c r="A1777" s="2">
        <v>43738</v>
      </c>
      <c r="B1777" t="s">
        <v>93</v>
      </c>
      <c r="C1777">
        <v>2018</v>
      </c>
      <c r="D1777" t="s">
        <v>67</v>
      </c>
      <c r="E1777">
        <v>3</v>
      </c>
      <c r="F1777" t="s">
        <v>39</v>
      </c>
      <c r="H1777">
        <v>0.5</v>
      </c>
      <c r="I1777">
        <v>1</v>
      </c>
      <c r="J1777">
        <v>58</v>
      </c>
      <c r="K1777">
        <v>150</v>
      </c>
      <c r="L1777">
        <v>83</v>
      </c>
      <c r="M1777">
        <v>0</v>
      </c>
      <c r="N1777" t="s">
        <v>161</v>
      </c>
      <c r="O1777">
        <v>34</v>
      </c>
    </row>
    <row r="1778" spans="1:15" x14ac:dyDescent="0.3">
      <c r="A1778" s="2">
        <v>43738</v>
      </c>
      <c r="B1778" t="s">
        <v>93</v>
      </c>
      <c r="C1778">
        <v>2018</v>
      </c>
      <c r="D1778" t="s">
        <v>67</v>
      </c>
      <c r="E1778">
        <v>3</v>
      </c>
      <c r="F1778" t="s">
        <v>39</v>
      </c>
      <c r="H1778">
        <v>0.5</v>
      </c>
      <c r="I1778">
        <v>1</v>
      </c>
      <c r="J1778">
        <v>58</v>
      </c>
      <c r="K1778">
        <v>150</v>
      </c>
      <c r="L1778">
        <v>83</v>
      </c>
      <c r="M1778">
        <v>0</v>
      </c>
      <c r="N1778" t="s">
        <v>161</v>
      </c>
      <c r="O1778">
        <v>29</v>
      </c>
    </row>
    <row r="1779" spans="1:15" x14ac:dyDescent="0.3">
      <c r="A1779" s="2">
        <v>43738</v>
      </c>
      <c r="B1779" t="s">
        <v>93</v>
      </c>
      <c r="C1779">
        <v>2018</v>
      </c>
      <c r="D1779" t="s">
        <v>67</v>
      </c>
      <c r="E1779">
        <v>3</v>
      </c>
      <c r="F1779" t="s">
        <v>39</v>
      </c>
      <c r="H1779">
        <v>0.5</v>
      </c>
      <c r="I1779">
        <v>1</v>
      </c>
      <c r="J1779">
        <v>58</v>
      </c>
      <c r="K1779">
        <v>150</v>
      </c>
      <c r="L1779">
        <v>83</v>
      </c>
      <c r="M1779">
        <v>0</v>
      </c>
      <c r="N1779" t="s">
        <v>161</v>
      </c>
      <c r="O1779">
        <v>30</v>
      </c>
    </row>
    <row r="1780" spans="1:15" x14ac:dyDescent="0.3">
      <c r="A1780" s="2">
        <v>43738</v>
      </c>
      <c r="B1780" t="s">
        <v>93</v>
      </c>
      <c r="C1780">
        <v>2018</v>
      </c>
      <c r="D1780" t="s">
        <v>67</v>
      </c>
      <c r="E1780">
        <v>3</v>
      </c>
      <c r="F1780" t="s">
        <v>39</v>
      </c>
      <c r="H1780">
        <v>0.5</v>
      </c>
      <c r="I1780">
        <v>1</v>
      </c>
      <c r="J1780">
        <v>58</v>
      </c>
      <c r="K1780">
        <v>150</v>
      </c>
      <c r="L1780">
        <v>83</v>
      </c>
      <c r="M1780">
        <v>0</v>
      </c>
      <c r="N1780" t="s">
        <v>161</v>
      </c>
      <c r="O1780">
        <v>40</v>
      </c>
    </row>
    <row r="1781" spans="1:15" x14ac:dyDescent="0.3">
      <c r="A1781" s="2">
        <v>43738</v>
      </c>
      <c r="B1781" t="s">
        <v>93</v>
      </c>
      <c r="C1781">
        <v>2018</v>
      </c>
      <c r="D1781" t="s">
        <v>67</v>
      </c>
      <c r="E1781">
        <v>3</v>
      </c>
      <c r="F1781" t="s">
        <v>39</v>
      </c>
      <c r="H1781">
        <v>0.5</v>
      </c>
      <c r="I1781">
        <v>1</v>
      </c>
      <c r="J1781">
        <v>58</v>
      </c>
      <c r="K1781">
        <v>150</v>
      </c>
      <c r="L1781">
        <v>83</v>
      </c>
      <c r="M1781">
        <v>0</v>
      </c>
      <c r="N1781" t="s">
        <v>161</v>
      </c>
      <c r="O1781">
        <v>38</v>
      </c>
    </row>
    <row r="1782" spans="1:15" x14ac:dyDescent="0.3">
      <c r="A1782" s="2">
        <v>43738</v>
      </c>
      <c r="B1782" t="s">
        <v>93</v>
      </c>
      <c r="C1782">
        <v>2018</v>
      </c>
      <c r="D1782" t="s">
        <v>67</v>
      </c>
      <c r="E1782">
        <v>3</v>
      </c>
      <c r="F1782" t="s">
        <v>39</v>
      </c>
      <c r="H1782">
        <v>0.5</v>
      </c>
      <c r="I1782">
        <v>1</v>
      </c>
      <c r="J1782">
        <v>58</v>
      </c>
      <c r="K1782">
        <v>150</v>
      </c>
      <c r="L1782">
        <v>83</v>
      </c>
      <c r="M1782">
        <v>0</v>
      </c>
      <c r="N1782" t="s">
        <v>161</v>
      </c>
      <c r="O1782">
        <v>50</v>
      </c>
    </row>
    <row r="1783" spans="1:15" x14ac:dyDescent="0.3">
      <c r="A1783" s="2">
        <v>43738</v>
      </c>
      <c r="B1783" t="s">
        <v>93</v>
      </c>
      <c r="C1783">
        <v>2018</v>
      </c>
      <c r="D1783" t="s">
        <v>67</v>
      </c>
      <c r="E1783">
        <v>3</v>
      </c>
      <c r="F1783" t="s">
        <v>39</v>
      </c>
      <c r="H1783">
        <v>0.5</v>
      </c>
      <c r="I1783">
        <v>1</v>
      </c>
      <c r="J1783">
        <v>58</v>
      </c>
      <c r="K1783">
        <v>150</v>
      </c>
      <c r="L1783">
        <v>83</v>
      </c>
      <c r="M1783">
        <v>0</v>
      </c>
      <c r="N1783" t="s">
        <v>161</v>
      </c>
      <c r="O1783">
        <v>26</v>
      </c>
    </row>
    <row r="1784" spans="1:15" x14ac:dyDescent="0.3">
      <c r="A1784" s="2">
        <v>43738</v>
      </c>
      <c r="B1784" t="s">
        <v>93</v>
      </c>
      <c r="C1784">
        <v>2018</v>
      </c>
      <c r="D1784" t="s">
        <v>67</v>
      </c>
      <c r="E1784">
        <v>3</v>
      </c>
      <c r="F1784" t="s">
        <v>39</v>
      </c>
      <c r="H1784">
        <v>0.5</v>
      </c>
      <c r="I1784">
        <v>1</v>
      </c>
      <c r="J1784">
        <v>58</v>
      </c>
      <c r="K1784">
        <v>150</v>
      </c>
      <c r="L1784">
        <v>83</v>
      </c>
      <c r="M1784">
        <v>0</v>
      </c>
      <c r="N1784" t="s">
        <v>161</v>
      </c>
      <c r="O1784">
        <v>39</v>
      </c>
    </row>
    <row r="1785" spans="1:15" x14ac:dyDescent="0.3">
      <c r="A1785" s="2">
        <v>43738</v>
      </c>
      <c r="B1785" t="s">
        <v>93</v>
      </c>
      <c r="C1785">
        <v>2018</v>
      </c>
      <c r="D1785" t="s">
        <v>67</v>
      </c>
      <c r="E1785">
        <v>3</v>
      </c>
      <c r="F1785" t="s">
        <v>39</v>
      </c>
      <c r="H1785">
        <v>0.5</v>
      </c>
      <c r="I1785">
        <v>1</v>
      </c>
      <c r="J1785">
        <v>58</v>
      </c>
      <c r="K1785">
        <v>150</v>
      </c>
      <c r="L1785">
        <v>83</v>
      </c>
      <c r="M1785">
        <v>0</v>
      </c>
      <c r="N1785" t="s">
        <v>161</v>
      </c>
      <c r="O1785">
        <v>32</v>
      </c>
    </row>
    <row r="1786" spans="1:15" x14ac:dyDescent="0.3">
      <c r="A1786" s="2">
        <v>43738</v>
      </c>
      <c r="B1786" t="s">
        <v>93</v>
      </c>
      <c r="C1786">
        <v>2018</v>
      </c>
      <c r="D1786" t="s">
        <v>67</v>
      </c>
      <c r="E1786">
        <v>3</v>
      </c>
      <c r="F1786" t="s">
        <v>39</v>
      </c>
      <c r="H1786">
        <v>0.5</v>
      </c>
      <c r="I1786">
        <v>1</v>
      </c>
      <c r="J1786">
        <v>58</v>
      </c>
      <c r="K1786">
        <v>150</v>
      </c>
      <c r="L1786">
        <v>83</v>
      </c>
      <c r="M1786">
        <v>0</v>
      </c>
      <c r="N1786" t="s">
        <v>161</v>
      </c>
      <c r="O1786">
        <v>46</v>
      </c>
    </row>
    <row r="1787" spans="1:15" x14ac:dyDescent="0.3">
      <c r="A1787" s="2">
        <v>43738</v>
      </c>
      <c r="B1787" t="s">
        <v>93</v>
      </c>
      <c r="C1787">
        <v>2018</v>
      </c>
      <c r="D1787" t="s">
        <v>67</v>
      </c>
      <c r="E1787">
        <v>3</v>
      </c>
      <c r="F1787" t="s">
        <v>39</v>
      </c>
      <c r="H1787">
        <v>0.5</v>
      </c>
      <c r="I1787">
        <v>1</v>
      </c>
      <c r="J1787">
        <v>58</v>
      </c>
      <c r="K1787">
        <v>150</v>
      </c>
      <c r="L1787">
        <v>83</v>
      </c>
      <c r="M1787">
        <v>0</v>
      </c>
      <c r="N1787" t="s">
        <v>161</v>
      </c>
      <c r="O1787">
        <v>28</v>
      </c>
    </row>
    <row r="1788" spans="1:15" x14ac:dyDescent="0.3">
      <c r="A1788" s="2">
        <v>43738</v>
      </c>
      <c r="B1788" t="s">
        <v>93</v>
      </c>
      <c r="C1788">
        <v>2018</v>
      </c>
      <c r="D1788" t="s">
        <v>67</v>
      </c>
      <c r="E1788">
        <v>3</v>
      </c>
      <c r="F1788" t="s">
        <v>39</v>
      </c>
      <c r="H1788">
        <v>0.5</v>
      </c>
      <c r="I1788">
        <v>1</v>
      </c>
      <c r="J1788">
        <v>58</v>
      </c>
      <c r="K1788">
        <v>150</v>
      </c>
      <c r="L1788">
        <v>83</v>
      </c>
      <c r="M1788">
        <v>0</v>
      </c>
      <c r="N1788" t="s">
        <v>161</v>
      </c>
      <c r="O1788">
        <v>26</v>
      </c>
    </row>
    <row r="1789" spans="1:15" x14ac:dyDescent="0.3">
      <c r="A1789" s="2">
        <v>43738</v>
      </c>
      <c r="B1789" t="s">
        <v>93</v>
      </c>
      <c r="C1789">
        <v>2018</v>
      </c>
      <c r="D1789" t="s">
        <v>67</v>
      </c>
      <c r="E1789">
        <v>3</v>
      </c>
      <c r="F1789" t="s">
        <v>39</v>
      </c>
      <c r="H1789">
        <v>0.5</v>
      </c>
      <c r="I1789">
        <v>1</v>
      </c>
      <c r="J1789">
        <v>58</v>
      </c>
      <c r="K1789">
        <v>150</v>
      </c>
      <c r="L1789">
        <v>83</v>
      </c>
      <c r="M1789">
        <v>0</v>
      </c>
      <c r="N1789" t="s">
        <v>161</v>
      </c>
      <c r="O1789">
        <v>44</v>
      </c>
    </row>
    <row r="1790" spans="1:15" x14ac:dyDescent="0.3">
      <c r="A1790" s="2">
        <v>43738</v>
      </c>
      <c r="B1790" t="s">
        <v>93</v>
      </c>
      <c r="C1790">
        <v>2018</v>
      </c>
      <c r="D1790" t="s">
        <v>67</v>
      </c>
      <c r="E1790">
        <v>3</v>
      </c>
      <c r="F1790" t="s">
        <v>39</v>
      </c>
      <c r="H1790">
        <v>0.5</v>
      </c>
      <c r="I1790">
        <v>1</v>
      </c>
      <c r="J1790">
        <v>58</v>
      </c>
      <c r="K1790">
        <v>150</v>
      </c>
      <c r="L1790">
        <v>83</v>
      </c>
      <c r="M1790">
        <v>0</v>
      </c>
      <c r="N1790" t="s">
        <v>161</v>
      </c>
      <c r="O1790">
        <v>46</v>
      </c>
    </row>
    <row r="1791" spans="1:15" x14ac:dyDescent="0.3">
      <c r="A1791" s="2">
        <v>43738</v>
      </c>
      <c r="B1791" t="s">
        <v>93</v>
      </c>
      <c r="C1791">
        <v>2018</v>
      </c>
      <c r="D1791" t="s">
        <v>67</v>
      </c>
      <c r="E1791">
        <v>3</v>
      </c>
      <c r="F1791" t="s">
        <v>39</v>
      </c>
      <c r="H1791">
        <v>0.5</v>
      </c>
      <c r="I1791">
        <v>1</v>
      </c>
      <c r="J1791">
        <v>58</v>
      </c>
      <c r="K1791">
        <v>150</v>
      </c>
      <c r="L1791">
        <v>83</v>
      </c>
      <c r="M1791">
        <v>0</v>
      </c>
      <c r="N1791" t="s">
        <v>161</v>
      </c>
      <c r="O1791">
        <v>39</v>
      </c>
    </row>
    <row r="1792" spans="1:15" x14ac:dyDescent="0.3">
      <c r="A1792" s="2">
        <v>43738</v>
      </c>
      <c r="B1792" t="s">
        <v>93</v>
      </c>
      <c r="C1792">
        <v>2018</v>
      </c>
      <c r="D1792" t="s">
        <v>67</v>
      </c>
      <c r="E1792">
        <v>3</v>
      </c>
      <c r="F1792" t="s">
        <v>39</v>
      </c>
      <c r="H1792">
        <v>0.5</v>
      </c>
      <c r="I1792">
        <v>1</v>
      </c>
      <c r="J1792">
        <v>58</v>
      </c>
      <c r="K1792">
        <v>150</v>
      </c>
      <c r="L1792">
        <v>83</v>
      </c>
      <c r="M1792">
        <v>0</v>
      </c>
      <c r="N1792" t="s">
        <v>161</v>
      </c>
      <c r="O1792">
        <v>41</v>
      </c>
    </row>
    <row r="1793" spans="1:17" x14ac:dyDescent="0.3">
      <c r="A1793" s="2">
        <v>43738</v>
      </c>
      <c r="B1793" t="s">
        <v>93</v>
      </c>
      <c r="C1793">
        <v>2018</v>
      </c>
      <c r="D1793" t="s">
        <v>67</v>
      </c>
      <c r="E1793">
        <v>3</v>
      </c>
      <c r="F1793" t="s">
        <v>39</v>
      </c>
      <c r="H1793">
        <v>0.5</v>
      </c>
      <c r="I1793">
        <v>1</v>
      </c>
      <c r="J1793">
        <v>58</v>
      </c>
      <c r="K1793">
        <v>150</v>
      </c>
      <c r="L1793">
        <v>83</v>
      </c>
      <c r="M1793">
        <v>0</v>
      </c>
      <c r="N1793" t="s">
        <v>161</v>
      </c>
      <c r="O1793">
        <v>47</v>
      </c>
    </row>
    <row r="1794" spans="1:17" x14ac:dyDescent="0.3">
      <c r="A1794" s="2">
        <v>43738</v>
      </c>
      <c r="B1794" t="s">
        <v>93</v>
      </c>
      <c r="C1794">
        <v>2018</v>
      </c>
      <c r="D1794" t="s">
        <v>67</v>
      </c>
      <c r="E1794">
        <v>3</v>
      </c>
      <c r="F1794" t="s">
        <v>39</v>
      </c>
      <c r="H1794">
        <v>0.5</v>
      </c>
      <c r="I1794">
        <v>1</v>
      </c>
      <c r="J1794">
        <v>58</v>
      </c>
      <c r="K1794">
        <v>150</v>
      </c>
      <c r="L1794">
        <v>83</v>
      </c>
      <c r="M1794">
        <v>0</v>
      </c>
      <c r="N1794" t="s">
        <v>161</v>
      </c>
      <c r="O1794">
        <v>36</v>
      </c>
    </row>
    <row r="1795" spans="1:17" x14ac:dyDescent="0.3">
      <c r="A1795" s="2">
        <v>43738</v>
      </c>
      <c r="B1795" t="s">
        <v>93</v>
      </c>
      <c r="C1795">
        <v>2018</v>
      </c>
      <c r="D1795" t="s">
        <v>67</v>
      </c>
      <c r="E1795">
        <v>3</v>
      </c>
      <c r="F1795" t="s">
        <v>39</v>
      </c>
      <c r="H1795">
        <v>0.5</v>
      </c>
      <c r="I1795">
        <v>1</v>
      </c>
      <c r="J1795">
        <v>58</v>
      </c>
      <c r="K1795">
        <v>150</v>
      </c>
      <c r="L1795">
        <v>83</v>
      </c>
      <c r="M1795">
        <v>0</v>
      </c>
      <c r="N1795" t="s">
        <v>161</v>
      </c>
      <c r="O1795">
        <v>26</v>
      </c>
    </row>
    <row r="1796" spans="1:17" x14ac:dyDescent="0.3">
      <c r="A1796" s="2">
        <v>43738</v>
      </c>
      <c r="B1796" t="s">
        <v>93</v>
      </c>
      <c r="C1796">
        <v>2018</v>
      </c>
      <c r="D1796" t="s">
        <v>67</v>
      </c>
      <c r="E1796">
        <v>3</v>
      </c>
      <c r="F1796" t="s">
        <v>39</v>
      </c>
      <c r="H1796">
        <v>0.5</v>
      </c>
      <c r="I1796">
        <v>1</v>
      </c>
      <c r="J1796">
        <v>58</v>
      </c>
      <c r="K1796">
        <v>150</v>
      </c>
      <c r="L1796">
        <v>83</v>
      </c>
      <c r="M1796">
        <v>0</v>
      </c>
      <c r="N1796" t="s">
        <v>161</v>
      </c>
      <c r="O1796">
        <v>34</v>
      </c>
    </row>
    <row r="1797" spans="1:17" x14ac:dyDescent="0.3">
      <c r="A1797" s="2">
        <v>43738</v>
      </c>
      <c r="B1797" t="s">
        <v>93</v>
      </c>
      <c r="C1797">
        <v>2018</v>
      </c>
      <c r="D1797" t="s">
        <v>67</v>
      </c>
      <c r="E1797">
        <v>3</v>
      </c>
      <c r="F1797" t="s">
        <v>39</v>
      </c>
      <c r="H1797">
        <v>0.5</v>
      </c>
      <c r="I1797">
        <v>1</v>
      </c>
      <c r="J1797">
        <v>58</v>
      </c>
      <c r="K1797">
        <v>150</v>
      </c>
      <c r="L1797">
        <v>83</v>
      </c>
      <c r="M1797">
        <v>0</v>
      </c>
      <c r="N1797" t="s">
        <v>161</v>
      </c>
      <c r="O1797">
        <v>22</v>
      </c>
    </row>
    <row r="1798" spans="1:17" x14ac:dyDescent="0.3">
      <c r="A1798" s="2">
        <v>43738</v>
      </c>
      <c r="B1798" t="s">
        <v>93</v>
      </c>
      <c r="C1798">
        <v>2018</v>
      </c>
      <c r="D1798" t="s">
        <v>67</v>
      </c>
      <c r="E1798">
        <v>3</v>
      </c>
      <c r="F1798" t="s">
        <v>39</v>
      </c>
      <c r="H1798">
        <v>0.5</v>
      </c>
      <c r="I1798">
        <v>1</v>
      </c>
      <c r="J1798">
        <v>58</v>
      </c>
      <c r="K1798">
        <v>150</v>
      </c>
      <c r="L1798">
        <v>83</v>
      </c>
      <c r="M1798">
        <v>0</v>
      </c>
      <c r="N1798" t="s">
        <v>161</v>
      </c>
      <c r="O1798">
        <v>19</v>
      </c>
    </row>
    <row r="1799" spans="1:17" x14ac:dyDescent="0.3">
      <c r="A1799" s="2">
        <v>43738</v>
      </c>
      <c r="B1799" t="s">
        <v>93</v>
      </c>
      <c r="C1799">
        <v>2018</v>
      </c>
      <c r="D1799" t="s">
        <v>67</v>
      </c>
      <c r="E1799">
        <v>3</v>
      </c>
      <c r="F1799" t="s">
        <v>39</v>
      </c>
      <c r="H1799">
        <v>0.5</v>
      </c>
      <c r="I1799">
        <v>1</v>
      </c>
      <c r="J1799">
        <v>58</v>
      </c>
      <c r="K1799">
        <v>150</v>
      </c>
      <c r="L1799">
        <v>83</v>
      </c>
      <c r="M1799">
        <v>0</v>
      </c>
      <c r="N1799" t="s">
        <v>161</v>
      </c>
      <c r="O1799">
        <v>26</v>
      </c>
    </row>
    <row r="1800" spans="1:17" x14ac:dyDescent="0.3">
      <c r="A1800" s="2">
        <v>43738</v>
      </c>
      <c r="B1800" t="s">
        <v>93</v>
      </c>
      <c r="C1800">
        <v>2018</v>
      </c>
      <c r="D1800" t="s">
        <v>67</v>
      </c>
      <c r="E1800">
        <v>3</v>
      </c>
      <c r="F1800" t="s">
        <v>39</v>
      </c>
      <c r="H1800">
        <v>0.5</v>
      </c>
      <c r="I1800">
        <v>1</v>
      </c>
      <c r="J1800">
        <v>58</v>
      </c>
      <c r="K1800">
        <v>150</v>
      </c>
      <c r="L1800">
        <v>83</v>
      </c>
      <c r="M1800">
        <v>0</v>
      </c>
      <c r="N1800" t="s">
        <v>161</v>
      </c>
      <c r="O1800">
        <v>24</v>
      </c>
    </row>
    <row r="1801" spans="1:17" x14ac:dyDescent="0.3">
      <c r="A1801" s="2">
        <v>43738</v>
      </c>
      <c r="B1801" t="s">
        <v>93</v>
      </c>
      <c r="C1801">
        <v>2018</v>
      </c>
      <c r="D1801" t="s">
        <v>67</v>
      </c>
      <c r="E1801">
        <v>4</v>
      </c>
      <c r="F1801" t="s">
        <v>39</v>
      </c>
      <c r="H1801">
        <v>0.5</v>
      </c>
      <c r="I1801">
        <v>1</v>
      </c>
      <c r="J1801">
        <v>44</v>
      </c>
      <c r="K1801">
        <v>137</v>
      </c>
      <c r="L1801">
        <v>135</v>
      </c>
      <c r="M1801">
        <v>2</v>
      </c>
      <c r="N1801" t="s">
        <v>162</v>
      </c>
      <c r="O1801">
        <v>31</v>
      </c>
      <c r="P1801">
        <v>5988</v>
      </c>
      <c r="Q1801">
        <v>2</v>
      </c>
    </row>
    <row r="1802" spans="1:17" x14ac:dyDescent="0.3">
      <c r="A1802" s="2">
        <v>43738</v>
      </c>
      <c r="B1802" t="s">
        <v>93</v>
      </c>
      <c r="C1802">
        <v>2018</v>
      </c>
      <c r="D1802" t="s">
        <v>67</v>
      </c>
      <c r="E1802">
        <v>4</v>
      </c>
      <c r="F1802" t="s">
        <v>39</v>
      </c>
      <c r="H1802">
        <v>0.5</v>
      </c>
      <c r="I1802">
        <v>1</v>
      </c>
      <c r="J1802">
        <v>44</v>
      </c>
      <c r="K1802">
        <v>137</v>
      </c>
      <c r="L1802">
        <v>135</v>
      </c>
      <c r="M1802">
        <v>2</v>
      </c>
      <c r="N1802" t="s">
        <v>162</v>
      </c>
      <c r="O1802">
        <v>34</v>
      </c>
    </row>
    <row r="1803" spans="1:17" x14ac:dyDescent="0.3">
      <c r="A1803" s="2">
        <v>43738</v>
      </c>
      <c r="B1803" t="s">
        <v>93</v>
      </c>
      <c r="C1803">
        <v>2018</v>
      </c>
      <c r="D1803" t="s">
        <v>67</v>
      </c>
      <c r="E1803">
        <v>4</v>
      </c>
      <c r="F1803" t="s">
        <v>39</v>
      </c>
      <c r="H1803">
        <v>0.5</v>
      </c>
      <c r="I1803">
        <v>1</v>
      </c>
      <c r="J1803">
        <v>44</v>
      </c>
      <c r="K1803">
        <v>137</v>
      </c>
      <c r="L1803">
        <v>135</v>
      </c>
      <c r="M1803">
        <v>2</v>
      </c>
      <c r="N1803" t="s">
        <v>162</v>
      </c>
      <c r="O1803">
        <v>27</v>
      </c>
    </row>
    <row r="1804" spans="1:17" x14ac:dyDescent="0.3">
      <c r="A1804" s="2">
        <v>43738</v>
      </c>
      <c r="B1804" t="s">
        <v>93</v>
      </c>
      <c r="C1804">
        <v>2018</v>
      </c>
      <c r="D1804" t="s">
        <v>67</v>
      </c>
      <c r="E1804">
        <v>4</v>
      </c>
      <c r="F1804" t="s">
        <v>39</v>
      </c>
      <c r="H1804">
        <v>0.5</v>
      </c>
      <c r="I1804">
        <v>1</v>
      </c>
      <c r="J1804">
        <v>44</v>
      </c>
      <c r="K1804">
        <v>137</v>
      </c>
      <c r="L1804">
        <v>135</v>
      </c>
      <c r="M1804">
        <v>2</v>
      </c>
      <c r="N1804" t="s">
        <v>162</v>
      </c>
      <c r="O1804">
        <v>12</v>
      </c>
    </row>
    <row r="1805" spans="1:17" x14ac:dyDescent="0.3">
      <c r="A1805" s="2">
        <v>43738</v>
      </c>
      <c r="B1805" t="s">
        <v>93</v>
      </c>
      <c r="C1805">
        <v>2018</v>
      </c>
      <c r="D1805" t="s">
        <v>67</v>
      </c>
      <c r="E1805">
        <v>4</v>
      </c>
      <c r="F1805" t="s">
        <v>39</v>
      </c>
      <c r="H1805">
        <v>0.5</v>
      </c>
      <c r="I1805">
        <v>1</v>
      </c>
      <c r="J1805">
        <v>44</v>
      </c>
      <c r="K1805">
        <v>137</v>
      </c>
      <c r="L1805">
        <v>135</v>
      </c>
      <c r="M1805">
        <v>2</v>
      </c>
      <c r="N1805" t="s">
        <v>162</v>
      </c>
      <c r="O1805">
        <v>41</v>
      </c>
    </row>
    <row r="1806" spans="1:17" x14ac:dyDescent="0.3">
      <c r="A1806" s="2">
        <v>43738</v>
      </c>
      <c r="B1806" t="s">
        <v>93</v>
      </c>
      <c r="C1806">
        <v>2018</v>
      </c>
      <c r="D1806" t="s">
        <v>67</v>
      </c>
      <c r="E1806">
        <v>4</v>
      </c>
      <c r="F1806" t="s">
        <v>39</v>
      </c>
      <c r="H1806">
        <v>0.5</v>
      </c>
      <c r="I1806">
        <v>1</v>
      </c>
      <c r="J1806">
        <v>44</v>
      </c>
      <c r="K1806">
        <v>137</v>
      </c>
      <c r="L1806">
        <v>135</v>
      </c>
      <c r="M1806">
        <v>2</v>
      </c>
      <c r="N1806" t="s">
        <v>162</v>
      </c>
      <c r="O1806">
        <v>35</v>
      </c>
    </row>
    <row r="1807" spans="1:17" x14ac:dyDescent="0.3">
      <c r="A1807" s="2">
        <v>43738</v>
      </c>
      <c r="B1807" t="s">
        <v>93</v>
      </c>
      <c r="C1807">
        <v>2018</v>
      </c>
      <c r="D1807" t="s">
        <v>67</v>
      </c>
      <c r="E1807">
        <v>4</v>
      </c>
      <c r="F1807" t="s">
        <v>39</v>
      </c>
      <c r="H1807">
        <v>0.5</v>
      </c>
      <c r="I1807">
        <v>1</v>
      </c>
      <c r="J1807">
        <v>44</v>
      </c>
      <c r="K1807">
        <v>137</v>
      </c>
      <c r="L1807">
        <v>135</v>
      </c>
      <c r="M1807">
        <v>2</v>
      </c>
      <c r="N1807" t="s">
        <v>162</v>
      </c>
      <c r="O1807">
        <v>15</v>
      </c>
    </row>
    <row r="1808" spans="1:17" x14ac:dyDescent="0.3">
      <c r="A1808" s="2">
        <v>43738</v>
      </c>
      <c r="B1808" t="s">
        <v>93</v>
      </c>
      <c r="C1808">
        <v>2018</v>
      </c>
      <c r="D1808" t="s">
        <v>67</v>
      </c>
      <c r="E1808">
        <v>4</v>
      </c>
      <c r="F1808" t="s">
        <v>39</v>
      </c>
      <c r="H1808">
        <v>0.5</v>
      </c>
      <c r="I1808">
        <v>1</v>
      </c>
      <c r="J1808">
        <v>44</v>
      </c>
      <c r="K1808">
        <v>137</v>
      </c>
      <c r="L1808">
        <v>135</v>
      </c>
      <c r="M1808">
        <v>2</v>
      </c>
      <c r="N1808" t="s">
        <v>162</v>
      </c>
      <c r="O1808">
        <v>25</v>
      </c>
    </row>
    <row r="1809" spans="1:15" x14ac:dyDescent="0.3">
      <c r="A1809" s="2">
        <v>43738</v>
      </c>
      <c r="B1809" t="s">
        <v>93</v>
      </c>
      <c r="C1809">
        <v>2018</v>
      </c>
      <c r="D1809" t="s">
        <v>67</v>
      </c>
      <c r="E1809">
        <v>4</v>
      </c>
      <c r="F1809" t="s">
        <v>39</v>
      </c>
      <c r="H1809">
        <v>0.5</v>
      </c>
      <c r="I1809">
        <v>1</v>
      </c>
      <c r="J1809">
        <v>44</v>
      </c>
      <c r="K1809">
        <v>137</v>
      </c>
      <c r="L1809">
        <v>135</v>
      </c>
      <c r="M1809">
        <v>2</v>
      </c>
      <c r="N1809" t="s">
        <v>162</v>
      </c>
      <c r="O1809">
        <v>15</v>
      </c>
    </row>
    <row r="1810" spans="1:15" x14ac:dyDescent="0.3">
      <c r="A1810" s="2">
        <v>43738</v>
      </c>
      <c r="B1810" t="s">
        <v>93</v>
      </c>
      <c r="C1810">
        <v>2018</v>
      </c>
      <c r="D1810" t="s">
        <v>67</v>
      </c>
      <c r="E1810">
        <v>4</v>
      </c>
      <c r="F1810" t="s">
        <v>39</v>
      </c>
      <c r="H1810">
        <v>0.5</v>
      </c>
      <c r="I1810">
        <v>1</v>
      </c>
      <c r="J1810">
        <v>44</v>
      </c>
      <c r="K1810">
        <v>137</v>
      </c>
      <c r="L1810">
        <v>135</v>
      </c>
      <c r="M1810">
        <v>2</v>
      </c>
      <c r="N1810" t="s">
        <v>162</v>
      </c>
      <c r="O1810">
        <v>54</v>
      </c>
    </row>
    <row r="1811" spans="1:15" x14ac:dyDescent="0.3">
      <c r="A1811" s="2">
        <v>43738</v>
      </c>
      <c r="B1811" t="s">
        <v>93</v>
      </c>
      <c r="C1811">
        <v>2018</v>
      </c>
      <c r="D1811" t="s">
        <v>67</v>
      </c>
      <c r="E1811">
        <v>4</v>
      </c>
      <c r="F1811" t="s">
        <v>39</v>
      </c>
      <c r="H1811">
        <v>0.5</v>
      </c>
      <c r="I1811">
        <v>1</v>
      </c>
      <c r="J1811">
        <v>44</v>
      </c>
      <c r="K1811">
        <v>137</v>
      </c>
      <c r="L1811">
        <v>135</v>
      </c>
      <c r="M1811">
        <v>2</v>
      </c>
      <c r="N1811" t="s">
        <v>162</v>
      </c>
      <c r="O1811">
        <v>24</v>
      </c>
    </row>
    <row r="1812" spans="1:15" x14ac:dyDescent="0.3">
      <c r="A1812" s="2">
        <v>43738</v>
      </c>
      <c r="B1812" t="s">
        <v>93</v>
      </c>
      <c r="C1812">
        <v>2018</v>
      </c>
      <c r="D1812" t="s">
        <v>67</v>
      </c>
      <c r="E1812">
        <v>4</v>
      </c>
      <c r="F1812" t="s">
        <v>39</v>
      </c>
      <c r="H1812">
        <v>0.5</v>
      </c>
      <c r="I1812">
        <v>1</v>
      </c>
      <c r="J1812">
        <v>44</v>
      </c>
      <c r="K1812">
        <v>137</v>
      </c>
      <c r="L1812">
        <v>135</v>
      </c>
      <c r="M1812">
        <v>2</v>
      </c>
      <c r="N1812" t="s">
        <v>162</v>
      </c>
      <c r="O1812">
        <v>30</v>
      </c>
    </row>
    <row r="1813" spans="1:15" x14ac:dyDescent="0.3">
      <c r="A1813" s="2">
        <v>43738</v>
      </c>
      <c r="B1813" t="s">
        <v>93</v>
      </c>
      <c r="C1813">
        <v>2018</v>
      </c>
      <c r="D1813" t="s">
        <v>67</v>
      </c>
      <c r="E1813">
        <v>4</v>
      </c>
      <c r="F1813" t="s">
        <v>39</v>
      </c>
      <c r="H1813">
        <v>0.5</v>
      </c>
      <c r="I1813">
        <v>1</v>
      </c>
      <c r="J1813">
        <v>44</v>
      </c>
      <c r="K1813">
        <v>137</v>
      </c>
      <c r="L1813">
        <v>135</v>
      </c>
      <c r="M1813">
        <v>2</v>
      </c>
      <c r="N1813" t="s">
        <v>162</v>
      </c>
      <c r="O1813">
        <v>37</v>
      </c>
    </row>
    <row r="1814" spans="1:15" x14ac:dyDescent="0.3">
      <c r="A1814" s="2">
        <v>43738</v>
      </c>
      <c r="B1814" t="s">
        <v>93</v>
      </c>
      <c r="C1814">
        <v>2018</v>
      </c>
      <c r="D1814" t="s">
        <v>67</v>
      </c>
      <c r="E1814">
        <v>4</v>
      </c>
      <c r="F1814" t="s">
        <v>39</v>
      </c>
      <c r="H1814">
        <v>0.5</v>
      </c>
      <c r="I1814">
        <v>1</v>
      </c>
      <c r="J1814">
        <v>44</v>
      </c>
      <c r="K1814">
        <v>137</v>
      </c>
      <c r="L1814">
        <v>135</v>
      </c>
      <c r="M1814">
        <v>2</v>
      </c>
      <c r="N1814" t="s">
        <v>162</v>
      </c>
      <c r="O1814">
        <v>28</v>
      </c>
    </row>
    <row r="1815" spans="1:15" x14ac:dyDescent="0.3">
      <c r="A1815" s="2">
        <v>43738</v>
      </c>
      <c r="B1815" t="s">
        <v>93</v>
      </c>
      <c r="C1815">
        <v>2018</v>
      </c>
      <c r="D1815" t="s">
        <v>67</v>
      </c>
      <c r="E1815">
        <v>4</v>
      </c>
      <c r="F1815" t="s">
        <v>39</v>
      </c>
      <c r="H1815">
        <v>0.5</v>
      </c>
      <c r="I1815">
        <v>1</v>
      </c>
      <c r="J1815">
        <v>44</v>
      </c>
      <c r="K1815">
        <v>137</v>
      </c>
      <c r="L1815">
        <v>135</v>
      </c>
      <c r="M1815">
        <v>2</v>
      </c>
      <c r="N1815" t="s">
        <v>162</v>
      </c>
      <c r="O1815">
        <v>34</v>
      </c>
    </row>
    <row r="1816" spans="1:15" x14ac:dyDescent="0.3">
      <c r="A1816" s="2">
        <v>43738</v>
      </c>
      <c r="B1816" t="s">
        <v>93</v>
      </c>
      <c r="C1816">
        <v>2018</v>
      </c>
      <c r="D1816" t="s">
        <v>67</v>
      </c>
      <c r="E1816">
        <v>4</v>
      </c>
      <c r="F1816" t="s">
        <v>39</v>
      </c>
      <c r="H1816">
        <v>0.5</v>
      </c>
      <c r="I1816">
        <v>1</v>
      </c>
      <c r="J1816">
        <v>44</v>
      </c>
      <c r="K1816">
        <v>137</v>
      </c>
      <c r="L1816">
        <v>135</v>
      </c>
      <c r="M1816">
        <v>2</v>
      </c>
      <c r="N1816" t="s">
        <v>162</v>
      </c>
      <c r="O1816">
        <v>35</v>
      </c>
    </row>
    <row r="1817" spans="1:15" x14ac:dyDescent="0.3">
      <c r="A1817" s="2">
        <v>43738</v>
      </c>
      <c r="B1817" t="s">
        <v>93</v>
      </c>
      <c r="C1817">
        <v>2018</v>
      </c>
      <c r="D1817" t="s">
        <v>67</v>
      </c>
      <c r="E1817">
        <v>4</v>
      </c>
      <c r="F1817" t="s">
        <v>39</v>
      </c>
      <c r="H1817">
        <v>0.5</v>
      </c>
      <c r="I1817">
        <v>1</v>
      </c>
      <c r="J1817">
        <v>44</v>
      </c>
      <c r="K1817">
        <v>137</v>
      </c>
      <c r="L1817">
        <v>135</v>
      </c>
      <c r="M1817">
        <v>2</v>
      </c>
      <c r="N1817" t="s">
        <v>162</v>
      </c>
      <c r="O1817">
        <v>33</v>
      </c>
    </row>
    <row r="1818" spans="1:15" x14ac:dyDescent="0.3">
      <c r="A1818" s="2">
        <v>43738</v>
      </c>
      <c r="B1818" t="s">
        <v>93</v>
      </c>
      <c r="C1818">
        <v>2018</v>
      </c>
      <c r="D1818" t="s">
        <v>67</v>
      </c>
      <c r="E1818">
        <v>4</v>
      </c>
      <c r="F1818" t="s">
        <v>39</v>
      </c>
      <c r="H1818">
        <v>0.5</v>
      </c>
      <c r="I1818">
        <v>1</v>
      </c>
      <c r="J1818">
        <v>44</v>
      </c>
      <c r="K1818">
        <v>137</v>
      </c>
      <c r="L1818">
        <v>135</v>
      </c>
      <c r="M1818">
        <v>2</v>
      </c>
      <c r="N1818" t="s">
        <v>162</v>
      </c>
      <c r="O1818">
        <v>38</v>
      </c>
    </row>
    <row r="1819" spans="1:15" x14ac:dyDescent="0.3">
      <c r="A1819" s="2">
        <v>43738</v>
      </c>
      <c r="B1819" t="s">
        <v>93</v>
      </c>
      <c r="C1819">
        <v>2018</v>
      </c>
      <c r="D1819" t="s">
        <v>67</v>
      </c>
      <c r="E1819">
        <v>4</v>
      </c>
      <c r="F1819" t="s">
        <v>39</v>
      </c>
      <c r="H1819">
        <v>0.5</v>
      </c>
      <c r="I1819">
        <v>1</v>
      </c>
      <c r="J1819">
        <v>44</v>
      </c>
      <c r="K1819">
        <v>137</v>
      </c>
      <c r="L1819">
        <v>135</v>
      </c>
      <c r="M1819">
        <v>2</v>
      </c>
      <c r="N1819" t="s">
        <v>162</v>
      </c>
      <c r="O1819">
        <v>22</v>
      </c>
    </row>
    <row r="1820" spans="1:15" x14ac:dyDescent="0.3">
      <c r="A1820" s="2">
        <v>43738</v>
      </c>
      <c r="B1820" t="s">
        <v>93</v>
      </c>
      <c r="C1820">
        <v>2018</v>
      </c>
      <c r="D1820" t="s">
        <v>67</v>
      </c>
      <c r="E1820">
        <v>4</v>
      </c>
      <c r="F1820" t="s">
        <v>39</v>
      </c>
      <c r="H1820">
        <v>0.5</v>
      </c>
      <c r="I1820">
        <v>1</v>
      </c>
      <c r="J1820">
        <v>44</v>
      </c>
      <c r="K1820">
        <v>137</v>
      </c>
      <c r="L1820">
        <v>135</v>
      </c>
      <c r="M1820">
        <v>2</v>
      </c>
      <c r="N1820" t="s">
        <v>162</v>
      </c>
      <c r="O1820">
        <v>16</v>
      </c>
    </row>
    <row r="1821" spans="1:15" x14ac:dyDescent="0.3">
      <c r="A1821" s="2">
        <v>43738</v>
      </c>
      <c r="B1821" t="s">
        <v>93</v>
      </c>
      <c r="C1821">
        <v>2018</v>
      </c>
      <c r="D1821" t="s">
        <v>67</v>
      </c>
      <c r="E1821">
        <v>4</v>
      </c>
      <c r="F1821" t="s">
        <v>39</v>
      </c>
      <c r="H1821">
        <v>0.5</v>
      </c>
      <c r="I1821">
        <v>1</v>
      </c>
      <c r="J1821">
        <v>44</v>
      </c>
      <c r="K1821">
        <v>137</v>
      </c>
      <c r="L1821">
        <v>135</v>
      </c>
      <c r="M1821">
        <v>2</v>
      </c>
      <c r="N1821" t="s">
        <v>162</v>
      </c>
      <c r="O1821">
        <v>35</v>
      </c>
    </row>
    <row r="1822" spans="1:15" x14ac:dyDescent="0.3">
      <c r="A1822" s="2">
        <v>43738</v>
      </c>
      <c r="B1822" t="s">
        <v>93</v>
      </c>
      <c r="C1822">
        <v>2018</v>
      </c>
      <c r="D1822" t="s">
        <v>67</v>
      </c>
      <c r="E1822">
        <v>4</v>
      </c>
      <c r="F1822" t="s">
        <v>39</v>
      </c>
      <c r="H1822">
        <v>0.5</v>
      </c>
      <c r="I1822">
        <v>1</v>
      </c>
      <c r="J1822">
        <v>44</v>
      </c>
      <c r="K1822">
        <v>137</v>
      </c>
      <c r="L1822">
        <v>135</v>
      </c>
      <c r="M1822">
        <v>2</v>
      </c>
      <c r="N1822" t="s">
        <v>162</v>
      </c>
      <c r="O1822">
        <v>46</v>
      </c>
    </row>
    <row r="1823" spans="1:15" x14ac:dyDescent="0.3">
      <c r="A1823" s="2">
        <v>43738</v>
      </c>
      <c r="B1823" t="s">
        <v>93</v>
      </c>
      <c r="C1823">
        <v>2018</v>
      </c>
      <c r="D1823" t="s">
        <v>67</v>
      </c>
      <c r="E1823">
        <v>4</v>
      </c>
      <c r="F1823" t="s">
        <v>39</v>
      </c>
      <c r="H1823">
        <v>0.5</v>
      </c>
      <c r="I1823">
        <v>1</v>
      </c>
      <c r="J1823">
        <v>44</v>
      </c>
      <c r="K1823">
        <v>137</v>
      </c>
      <c r="L1823">
        <v>135</v>
      </c>
      <c r="M1823">
        <v>2</v>
      </c>
      <c r="N1823" t="s">
        <v>162</v>
      </c>
      <c r="O1823">
        <v>24</v>
      </c>
    </row>
    <row r="1824" spans="1:15" x14ac:dyDescent="0.3">
      <c r="A1824" s="2">
        <v>43738</v>
      </c>
      <c r="B1824" t="s">
        <v>93</v>
      </c>
      <c r="C1824">
        <v>2018</v>
      </c>
      <c r="D1824" t="s">
        <v>67</v>
      </c>
      <c r="E1824">
        <v>4</v>
      </c>
      <c r="F1824" t="s">
        <v>39</v>
      </c>
      <c r="H1824">
        <v>0.5</v>
      </c>
      <c r="I1824">
        <v>1</v>
      </c>
      <c r="J1824">
        <v>44</v>
      </c>
      <c r="K1824">
        <v>137</v>
      </c>
      <c r="L1824">
        <v>135</v>
      </c>
      <c r="M1824">
        <v>2</v>
      </c>
      <c r="N1824" t="s">
        <v>162</v>
      </c>
      <c r="O1824">
        <v>22</v>
      </c>
    </row>
    <row r="1825" spans="1:17" x14ac:dyDescent="0.3">
      <c r="A1825" s="2">
        <v>43738</v>
      </c>
      <c r="B1825" t="s">
        <v>93</v>
      </c>
      <c r="C1825">
        <v>2018</v>
      </c>
      <c r="D1825" t="s">
        <v>67</v>
      </c>
      <c r="E1825">
        <v>4</v>
      </c>
      <c r="F1825" t="s">
        <v>39</v>
      </c>
      <c r="H1825">
        <v>0.5</v>
      </c>
      <c r="I1825">
        <v>1</v>
      </c>
      <c r="J1825">
        <v>44</v>
      </c>
      <c r="K1825">
        <v>137</v>
      </c>
      <c r="L1825">
        <v>135</v>
      </c>
      <c r="M1825">
        <v>2</v>
      </c>
      <c r="N1825" t="s">
        <v>162</v>
      </c>
      <c r="O1825">
        <v>32</v>
      </c>
    </row>
    <row r="1826" spans="1:17" x14ac:dyDescent="0.3">
      <c r="A1826" s="2">
        <v>43738</v>
      </c>
      <c r="B1826" t="s">
        <v>93</v>
      </c>
      <c r="C1826">
        <v>2018</v>
      </c>
      <c r="D1826" t="s">
        <v>67</v>
      </c>
      <c r="E1826">
        <v>5</v>
      </c>
      <c r="F1826" t="s">
        <v>39</v>
      </c>
      <c r="H1826">
        <v>0.5</v>
      </c>
      <c r="I1826">
        <v>2</v>
      </c>
      <c r="J1826">
        <v>10</v>
      </c>
      <c r="K1826">
        <v>75</v>
      </c>
      <c r="L1826">
        <v>81</v>
      </c>
      <c r="M1826">
        <v>4</v>
      </c>
      <c r="N1826" t="s">
        <v>163</v>
      </c>
      <c r="O1826">
        <v>30</v>
      </c>
      <c r="P1826">
        <v>5989</v>
      </c>
      <c r="Q1826">
        <v>2</v>
      </c>
    </row>
    <row r="1827" spans="1:17" x14ac:dyDescent="0.3">
      <c r="A1827" s="2">
        <v>43738</v>
      </c>
      <c r="B1827" t="s">
        <v>93</v>
      </c>
      <c r="C1827">
        <v>2018</v>
      </c>
      <c r="D1827" t="s">
        <v>67</v>
      </c>
      <c r="E1827">
        <v>5</v>
      </c>
      <c r="F1827" t="s">
        <v>39</v>
      </c>
      <c r="H1827">
        <v>0.5</v>
      </c>
      <c r="I1827">
        <v>2</v>
      </c>
      <c r="J1827">
        <v>10</v>
      </c>
      <c r="K1827">
        <v>75</v>
      </c>
      <c r="L1827">
        <v>81</v>
      </c>
      <c r="M1827">
        <v>4</v>
      </c>
      <c r="N1827" t="s">
        <v>163</v>
      </c>
      <c r="O1827">
        <v>15</v>
      </c>
    </row>
    <row r="1828" spans="1:17" x14ac:dyDescent="0.3">
      <c r="A1828" s="2">
        <v>43738</v>
      </c>
      <c r="B1828" t="s">
        <v>93</v>
      </c>
      <c r="C1828">
        <v>2018</v>
      </c>
      <c r="D1828" t="s">
        <v>67</v>
      </c>
      <c r="E1828">
        <v>5</v>
      </c>
      <c r="F1828" t="s">
        <v>39</v>
      </c>
      <c r="H1828">
        <v>0.5</v>
      </c>
      <c r="I1828">
        <v>2</v>
      </c>
      <c r="J1828">
        <v>10</v>
      </c>
      <c r="K1828">
        <v>75</v>
      </c>
      <c r="L1828">
        <v>81</v>
      </c>
      <c r="M1828">
        <v>4</v>
      </c>
      <c r="N1828" t="s">
        <v>163</v>
      </c>
      <c r="O1828">
        <v>13</v>
      </c>
    </row>
    <row r="1829" spans="1:17" x14ac:dyDescent="0.3">
      <c r="A1829" s="2">
        <v>43738</v>
      </c>
      <c r="B1829" t="s">
        <v>93</v>
      </c>
      <c r="C1829">
        <v>2018</v>
      </c>
      <c r="D1829" t="s">
        <v>67</v>
      </c>
      <c r="E1829">
        <v>5</v>
      </c>
      <c r="F1829" t="s">
        <v>39</v>
      </c>
      <c r="H1829">
        <v>0.5</v>
      </c>
      <c r="I1829">
        <v>2</v>
      </c>
      <c r="J1829">
        <v>10</v>
      </c>
      <c r="K1829">
        <v>75</v>
      </c>
      <c r="L1829">
        <v>81</v>
      </c>
      <c r="M1829">
        <v>4</v>
      </c>
      <c r="N1829" t="s">
        <v>163</v>
      </c>
      <c r="O1829">
        <v>21</v>
      </c>
    </row>
    <row r="1830" spans="1:17" x14ac:dyDescent="0.3">
      <c r="A1830" s="2">
        <v>43738</v>
      </c>
      <c r="B1830" t="s">
        <v>93</v>
      </c>
      <c r="C1830">
        <v>2018</v>
      </c>
      <c r="D1830" t="s">
        <v>67</v>
      </c>
      <c r="E1830">
        <v>5</v>
      </c>
      <c r="F1830" t="s">
        <v>39</v>
      </c>
      <c r="H1830">
        <v>0.5</v>
      </c>
      <c r="I1830">
        <v>2</v>
      </c>
      <c r="J1830">
        <v>10</v>
      </c>
      <c r="K1830">
        <v>75</v>
      </c>
      <c r="L1830">
        <v>81</v>
      </c>
      <c r="M1830">
        <v>4</v>
      </c>
      <c r="N1830" t="s">
        <v>163</v>
      </c>
      <c r="O1830">
        <v>27</v>
      </c>
    </row>
    <row r="1831" spans="1:17" x14ac:dyDescent="0.3">
      <c r="A1831" s="2">
        <v>43738</v>
      </c>
      <c r="B1831" t="s">
        <v>93</v>
      </c>
      <c r="C1831">
        <v>2018</v>
      </c>
      <c r="D1831" t="s">
        <v>67</v>
      </c>
      <c r="E1831">
        <v>5</v>
      </c>
      <c r="F1831" t="s">
        <v>39</v>
      </c>
      <c r="H1831">
        <v>0.5</v>
      </c>
      <c r="I1831">
        <v>2</v>
      </c>
      <c r="J1831">
        <v>10</v>
      </c>
      <c r="K1831">
        <v>75</v>
      </c>
      <c r="L1831">
        <v>81</v>
      </c>
      <c r="M1831">
        <v>4</v>
      </c>
      <c r="N1831" t="s">
        <v>163</v>
      </c>
      <c r="O1831">
        <v>10</v>
      </c>
    </row>
    <row r="1832" spans="1:17" x14ac:dyDescent="0.3">
      <c r="A1832" s="2">
        <v>43738</v>
      </c>
      <c r="B1832" t="s">
        <v>93</v>
      </c>
      <c r="C1832">
        <v>2018</v>
      </c>
      <c r="D1832" t="s">
        <v>67</v>
      </c>
      <c r="E1832">
        <v>5</v>
      </c>
      <c r="F1832" t="s">
        <v>39</v>
      </c>
      <c r="H1832">
        <v>0.5</v>
      </c>
      <c r="I1832">
        <v>2</v>
      </c>
      <c r="J1832">
        <v>10</v>
      </c>
      <c r="K1832">
        <v>75</v>
      </c>
      <c r="L1832">
        <v>81</v>
      </c>
      <c r="M1832">
        <v>4</v>
      </c>
      <c r="N1832" t="s">
        <v>163</v>
      </c>
      <c r="O1832">
        <v>21</v>
      </c>
    </row>
    <row r="1833" spans="1:17" x14ac:dyDescent="0.3">
      <c r="A1833" s="2">
        <v>43738</v>
      </c>
      <c r="B1833" t="s">
        <v>93</v>
      </c>
      <c r="C1833">
        <v>2018</v>
      </c>
      <c r="D1833" t="s">
        <v>67</v>
      </c>
      <c r="E1833">
        <v>5</v>
      </c>
      <c r="F1833" t="s">
        <v>39</v>
      </c>
      <c r="H1833">
        <v>0.5</v>
      </c>
      <c r="I1833">
        <v>2</v>
      </c>
      <c r="J1833">
        <v>10</v>
      </c>
      <c r="K1833">
        <v>75</v>
      </c>
      <c r="L1833">
        <v>81</v>
      </c>
      <c r="M1833">
        <v>4</v>
      </c>
      <c r="N1833" t="s">
        <v>163</v>
      </c>
      <c r="O1833">
        <v>28</v>
      </c>
    </row>
    <row r="1834" spans="1:17" x14ac:dyDescent="0.3">
      <c r="A1834" s="2">
        <v>43738</v>
      </c>
      <c r="B1834" t="s">
        <v>93</v>
      </c>
      <c r="C1834">
        <v>2018</v>
      </c>
      <c r="D1834" t="s">
        <v>67</v>
      </c>
      <c r="E1834">
        <v>5</v>
      </c>
      <c r="F1834" t="s">
        <v>39</v>
      </c>
      <c r="H1834">
        <v>0.5</v>
      </c>
      <c r="I1834">
        <v>2</v>
      </c>
      <c r="J1834">
        <v>10</v>
      </c>
      <c r="K1834">
        <v>75</v>
      </c>
      <c r="L1834">
        <v>81</v>
      </c>
      <c r="M1834">
        <v>4</v>
      </c>
      <c r="N1834" t="s">
        <v>163</v>
      </c>
      <c r="O1834">
        <v>30</v>
      </c>
    </row>
    <row r="1835" spans="1:17" x14ac:dyDescent="0.3">
      <c r="A1835" s="2">
        <v>43738</v>
      </c>
      <c r="B1835" t="s">
        <v>93</v>
      </c>
      <c r="C1835">
        <v>2018</v>
      </c>
      <c r="D1835" t="s">
        <v>67</v>
      </c>
      <c r="E1835">
        <v>5</v>
      </c>
      <c r="F1835" t="s">
        <v>39</v>
      </c>
      <c r="H1835">
        <v>0.5</v>
      </c>
      <c r="I1835">
        <v>2</v>
      </c>
      <c r="J1835">
        <v>10</v>
      </c>
      <c r="K1835">
        <v>75</v>
      </c>
      <c r="L1835">
        <v>81</v>
      </c>
      <c r="M1835">
        <v>4</v>
      </c>
      <c r="N1835" t="s">
        <v>163</v>
      </c>
      <c r="O1835">
        <v>33</v>
      </c>
    </row>
    <row r="1836" spans="1:17" x14ac:dyDescent="0.3">
      <c r="A1836" s="2">
        <v>43738</v>
      </c>
      <c r="B1836" t="s">
        <v>93</v>
      </c>
      <c r="C1836">
        <v>2018</v>
      </c>
      <c r="D1836" t="s">
        <v>67</v>
      </c>
      <c r="E1836">
        <v>5</v>
      </c>
      <c r="F1836" t="s">
        <v>39</v>
      </c>
      <c r="H1836">
        <v>0.5</v>
      </c>
      <c r="I1836">
        <v>2</v>
      </c>
      <c r="J1836">
        <v>10</v>
      </c>
      <c r="K1836">
        <v>75</v>
      </c>
      <c r="L1836">
        <v>81</v>
      </c>
      <c r="M1836">
        <v>4</v>
      </c>
      <c r="N1836" t="s">
        <v>163</v>
      </c>
      <c r="O1836">
        <v>30</v>
      </c>
    </row>
    <row r="1837" spans="1:17" x14ac:dyDescent="0.3">
      <c r="A1837" s="2">
        <v>43738</v>
      </c>
      <c r="B1837" t="s">
        <v>93</v>
      </c>
      <c r="C1837">
        <v>2018</v>
      </c>
      <c r="D1837" t="s">
        <v>67</v>
      </c>
      <c r="E1837">
        <v>5</v>
      </c>
      <c r="F1837" t="s">
        <v>39</v>
      </c>
      <c r="H1837">
        <v>0.5</v>
      </c>
      <c r="I1837">
        <v>2</v>
      </c>
      <c r="J1837">
        <v>10</v>
      </c>
      <c r="K1837">
        <v>75</v>
      </c>
      <c r="L1837">
        <v>81</v>
      </c>
      <c r="M1837">
        <v>4</v>
      </c>
      <c r="N1837" t="s">
        <v>163</v>
      </c>
      <c r="O1837">
        <v>24</v>
      </c>
    </row>
    <row r="1838" spans="1:17" x14ac:dyDescent="0.3">
      <c r="A1838" s="2">
        <v>43738</v>
      </c>
      <c r="B1838" t="s">
        <v>93</v>
      </c>
      <c r="C1838">
        <v>2018</v>
      </c>
      <c r="D1838" t="s">
        <v>67</v>
      </c>
      <c r="E1838">
        <v>5</v>
      </c>
      <c r="F1838" t="s">
        <v>39</v>
      </c>
      <c r="H1838">
        <v>0.5</v>
      </c>
      <c r="I1838">
        <v>2</v>
      </c>
      <c r="J1838">
        <v>10</v>
      </c>
      <c r="K1838">
        <v>75</v>
      </c>
      <c r="L1838">
        <v>81</v>
      </c>
      <c r="M1838">
        <v>4</v>
      </c>
      <c r="N1838" t="s">
        <v>163</v>
      </c>
      <c r="O1838">
        <v>21</v>
      </c>
    </row>
    <row r="1839" spans="1:17" x14ac:dyDescent="0.3">
      <c r="A1839" s="2">
        <v>43738</v>
      </c>
      <c r="B1839" t="s">
        <v>93</v>
      </c>
      <c r="C1839">
        <v>2018</v>
      </c>
      <c r="D1839" t="s">
        <v>67</v>
      </c>
      <c r="E1839">
        <v>5</v>
      </c>
      <c r="F1839" t="s">
        <v>39</v>
      </c>
      <c r="H1839">
        <v>0.5</v>
      </c>
      <c r="I1839">
        <v>2</v>
      </c>
      <c r="J1839">
        <v>10</v>
      </c>
      <c r="K1839">
        <v>75</v>
      </c>
      <c r="L1839">
        <v>81</v>
      </c>
      <c r="M1839">
        <v>4</v>
      </c>
      <c r="N1839" t="s">
        <v>163</v>
      </c>
      <c r="O1839">
        <v>12</v>
      </c>
    </row>
    <row r="1840" spans="1:17" x14ac:dyDescent="0.3">
      <c r="A1840" s="2">
        <v>43738</v>
      </c>
      <c r="B1840" t="s">
        <v>93</v>
      </c>
      <c r="C1840">
        <v>2018</v>
      </c>
      <c r="D1840" t="s">
        <v>67</v>
      </c>
      <c r="E1840">
        <v>5</v>
      </c>
      <c r="F1840" t="s">
        <v>39</v>
      </c>
      <c r="H1840">
        <v>0.5</v>
      </c>
      <c r="I1840">
        <v>2</v>
      </c>
      <c r="J1840">
        <v>10</v>
      </c>
      <c r="K1840">
        <v>75</v>
      </c>
      <c r="L1840">
        <v>81</v>
      </c>
      <c r="M1840">
        <v>4</v>
      </c>
      <c r="N1840" t="s">
        <v>163</v>
      </c>
      <c r="O1840">
        <v>24</v>
      </c>
    </row>
    <row r="1841" spans="1:17" x14ac:dyDescent="0.3">
      <c r="A1841" s="2">
        <v>43738</v>
      </c>
      <c r="B1841" t="s">
        <v>93</v>
      </c>
      <c r="C1841">
        <v>2018</v>
      </c>
      <c r="D1841" t="s">
        <v>67</v>
      </c>
      <c r="E1841">
        <v>5</v>
      </c>
      <c r="F1841" t="s">
        <v>39</v>
      </c>
      <c r="H1841">
        <v>0.5</v>
      </c>
      <c r="I1841">
        <v>2</v>
      </c>
      <c r="J1841">
        <v>10</v>
      </c>
      <c r="K1841">
        <v>75</v>
      </c>
      <c r="L1841">
        <v>81</v>
      </c>
      <c r="M1841">
        <v>4</v>
      </c>
      <c r="N1841" t="s">
        <v>163</v>
      </c>
      <c r="O1841">
        <v>14</v>
      </c>
    </row>
    <row r="1842" spans="1:17" x14ac:dyDescent="0.3">
      <c r="A1842" s="2">
        <v>43738</v>
      </c>
      <c r="B1842" t="s">
        <v>93</v>
      </c>
      <c r="C1842">
        <v>2018</v>
      </c>
      <c r="D1842" t="s">
        <v>67</v>
      </c>
      <c r="E1842">
        <v>5</v>
      </c>
      <c r="F1842" t="s">
        <v>39</v>
      </c>
      <c r="H1842">
        <v>0.5</v>
      </c>
      <c r="I1842">
        <v>2</v>
      </c>
      <c r="J1842">
        <v>10</v>
      </c>
      <c r="K1842">
        <v>75</v>
      </c>
      <c r="L1842">
        <v>81</v>
      </c>
      <c r="M1842">
        <v>4</v>
      </c>
      <c r="N1842" t="s">
        <v>163</v>
      </c>
      <c r="O1842">
        <v>23</v>
      </c>
    </row>
    <row r="1843" spans="1:17" x14ac:dyDescent="0.3">
      <c r="A1843" s="2">
        <v>43738</v>
      </c>
      <c r="B1843" t="s">
        <v>93</v>
      </c>
      <c r="C1843">
        <v>2018</v>
      </c>
      <c r="D1843" t="s">
        <v>67</v>
      </c>
      <c r="E1843">
        <v>5</v>
      </c>
      <c r="F1843" t="s">
        <v>39</v>
      </c>
      <c r="H1843">
        <v>0.5</v>
      </c>
      <c r="I1843">
        <v>2</v>
      </c>
      <c r="J1843">
        <v>10</v>
      </c>
      <c r="K1843">
        <v>75</v>
      </c>
      <c r="L1843">
        <v>81</v>
      </c>
      <c r="M1843">
        <v>4</v>
      </c>
      <c r="N1843" t="s">
        <v>163</v>
      </c>
      <c r="O1843">
        <v>22</v>
      </c>
    </row>
    <row r="1844" spans="1:17" x14ac:dyDescent="0.3">
      <c r="A1844" s="2">
        <v>43738</v>
      </c>
      <c r="B1844" t="s">
        <v>93</v>
      </c>
      <c r="C1844">
        <v>2018</v>
      </c>
      <c r="D1844" t="s">
        <v>67</v>
      </c>
      <c r="E1844">
        <v>5</v>
      </c>
      <c r="F1844" t="s">
        <v>39</v>
      </c>
      <c r="H1844">
        <v>0.5</v>
      </c>
      <c r="I1844">
        <v>2</v>
      </c>
      <c r="J1844">
        <v>10</v>
      </c>
      <c r="K1844">
        <v>75</v>
      </c>
      <c r="L1844">
        <v>81</v>
      </c>
      <c r="M1844">
        <v>4</v>
      </c>
      <c r="N1844" t="s">
        <v>163</v>
      </c>
      <c r="O1844">
        <v>23</v>
      </c>
    </row>
    <row r="1845" spans="1:17" x14ac:dyDescent="0.3">
      <c r="A1845" s="2">
        <v>43738</v>
      </c>
      <c r="B1845" t="s">
        <v>93</v>
      </c>
      <c r="C1845">
        <v>2018</v>
      </c>
      <c r="D1845" t="s">
        <v>67</v>
      </c>
      <c r="E1845">
        <v>5</v>
      </c>
      <c r="F1845" t="s">
        <v>39</v>
      </c>
      <c r="H1845">
        <v>0.5</v>
      </c>
      <c r="I1845">
        <v>2</v>
      </c>
      <c r="J1845">
        <v>10</v>
      </c>
      <c r="K1845">
        <v>75</v>
      </c>
      <c r="L1845">
        <v>81</v>
      </c>
      <c r="M1845">
        <v>4</v>
      </c>
      <c r="N1845" t="s">
        <v>163</v>
      </c>
      <c r="O1845">
        <v>14</v>
      </c>
    </row>
    <row r="1846" spans="1:17" x14ac:dyDescent="0.3">
      <c r="A1846" s="2">
        <v>43738</v>
      </c>
      <c r="B1846" t="s">
        <v>93</v>
      </c>
      <c r="C1846">
        <v>2018</v>
      </c>
      <c r="D1846" t="s">
        <v>67</v>
      </c>
      <c r="E1846">
        <v>5</v>
      </c>
      <c r="F1846" t="s">
        <v>39</v>
      </c>
      <c r="H1846">
        <v>0.5</v>
      </c>
      <c r="I1846">
        <v>2</v>
      </c>
      <c r="J1846">
        <v>10</v>
      </c>
      <c r="K1846">
        <v>75</v>
      </c>
      <c r="L1846">
        <v>81</v>
      </c>
      <c r="M1846">
        <v>4</v>
      </c>
      <c r="N1846" t="s">
        <v>163</v>
      </c>
      <c r="O1846">
        <v>25</v>
      </c>
    </row>
    <row r="1847" spans="1:17" x14ac:dyDescent="0.3">
      <c r="A1847" s="2">
        <v>43738</v>
      </c>
      <c r="B1847" t="s">
        <v>93</v>
      </c>
      <c r="C1847">
        <v>2018</v>
      </c>
      <c r="D1847" t="s">
        <v>67</v>
      </c>
      <c r="E1847">
        <v>5</v>
      </c>
      <c r="F1847" t="s">
        <v>39</v>
      </c>
      <c r="H1847">
        <v>0.5</v>
      </c>
      <c r="I1847">
        <v>2</v>
      </c>
      <c r="J1847">
        <v>10</v>
      </c>
      <c r="K1847">
        <v>75</v>
      </c>
      <c r="L1847">
        <v>81</v>
      </c>
      <c r="M1847">
        <v>4</v>
      </c>
      <c r="N1847" t="s">
        <v>163</v>
      </c>
      <c r="O1847">
        <v>30</v>
      </c>
    </row>
    <row r="1848" spans="1:17" x14ac:dyDescent="0.3">
      <c r="A1848" s="2">
        <v>43738</v>
      </c>
      <c r="B1848" t="s">
        <v>93</v>
      </c>
      <c r="C1848">
        <v>2018</v>
      </c>
      <c r="D1848" t="s">
        <v>67</v>
      </c>
      <c r="E1848">
        <v>5</v>
      </c>
      <c r="F1848" t="s">
        <v>39</v>
      </c>
      <c r="H1848">
        <v>0.5</v>
      </c>
      <c r="I1848">
        <v>2</v>
      </c>
      <c r="J1848">
        <v>10</v>
      </c>
      <c r="K1848">
        <v>75</v>
      </c>
      <c r="L1848">
        <v>81</v>
      </c>
      <c r="M1848">
        <v>4</v>
      </c>
      <c r="N1848" t="s">
        <v>163</v>
      </c>
      <c r="O1848">
        <v>26</v>
      </c>
    </row>
    <row r="1849" spans="1:17" x14ac:dyDescent="0.3">
      <c r="A1849" s="2">
        <v>43738</v>
      </c>
      <c r="B1849" t="s">
        <v>93</v>
      </c>
      <c r="C1849">
        <v>2018</v>
      </c>
      <c r="D1849" t="s">
        <v>67</v>
      </c>
      <c r="E1849">
        <v>5</v>
      </c>
      <c r="F1849" t="s">
        <v>39</v>
      </c>
      <c r="H1849">
        <v>0.5</v>
      </c>
      <c r="I1849">
        <v>2</v>
      </c>
      <c r="J1849">
        <v>10</v>
      </c>
      <c r="K1849">
        <v>75</v>
      </c>
      <c r="L1849">
        <v>81</v>
      </c>
      <c r="M1849">
        <v>4</v>
      </c>
      <c r="N1849" t="s">
        <v>163</v>
      </c>
      <c r="O1849">
        <v>21</v>
      </c>
    </row>
    <row r="1850" spans="1:17" x14ac:dyDescent="0.3">
      <c r="A1850" s="2">
        <v>43738</v>
      </c>
      <c r="B1850" t="s">
        <v>93</v>
      </c>
      <c r="C1850">
        <v>2018</v>
      </c>
      <c r="D1850" t="s">
        <v>67</v>
      </c>
      <c r="E1850">
        <v>5</v>
      </c>
      <c r="F1850" t="s">
        <v>39</v>
      </c>
      <c r="H1850">
        <v>0.5</v>
      </c>
      <c r="I1850">
        <v>2</v>
      </c>
      <c r="J1850">
        <v>10</v>
      </c>
      <c r="K1850">
        <v>75</v>
      </c>
      <c r="L1850">
        <v>81</v>
      </c>
      <c r="M1850">
        <v>4</v>
      </c>
      <c r="N1850" t="s">
        <v>163</v>
      </c>
      <c r="O1850">
        <v>22</v>
      </c>
    </row>
    <row r="1851" spans="1:17" x14ac:dyDescent="0.3">
      <c r="A1851" s="2">
        <v>43738</v>
      </c>
      <c r="B1851" t="s">
        <v>93</v>
      </c>
      <c r="C1851">
        <v>2018</v>
      </c>
      <c r="D1851" t="s">
        <v>67</v>
      </c>
      <c r="E1851">
        <v>6</v>
      </c>
      <c r="F1851" t="s">
        <v>39</v>
      </c>
      <c r="H1851">
        <v>0.5</v>
      </c>
      <c r="I1851">
        <v>2</v>
      </c>
      <c r="J1851">
        <v>3</v>
      </c>
      <c r="K1851">
        <v>118</v>
      </c>
      <c r="L1851">
        <v>47</v>
      </c>
      <c r="M1851">
        <v>1</v>
      </c>
      <c r="N1851" t="s">
        <v>164</v>
      </c>
      <c r="O1851">
        <v>25</v>
      </c>
      <c r="P1851">
        <v>5912</v>
      </c>
      <c r="Q1851">
        <v>1</v>
      </c>
    </row>
    <row r="1852" spans="1:17" x14ac:dyDescent="0.3">
      <c r="A1852" s="2">
        <v>43738</v>
      </c>
      <c r="B1852" t="s">
        <v>93</v>
      </c>
      <c r="C1852">
        <v>2018</v>
      </c>
      <c r="D1852" t="s">
        <v>67</v>
      </c>
      <c r="E1852">
        <v>6</v>
      </c>
      <c r="F1852" t="s">
        <v>39</v>
      </c>
      <c r="H1852">
        <v>0.5</v>
      </c>
      <c r="I1852">
        <v>2</v>
      </c>
      <c r="J1852">
        <v>3</v>
      </c>
      <c r="K1852">
        <v>118</v>
      </c>
      <c r="L1852">
        <v>47</v>
      </c>
      <c r="M1852">
        <v>1</v>
      </c>
      <c r="N1852" t="s">
        <v>164</v>
      </c>
      <c r="O1852">
        <v>11</v>
      </c>
    </row>
    <row r="1853" spans="1:17" x14ac:dyDescent="0.3">
      <c r="A1853" s="2">
        <v>43738</v>
      </c>
      <c r="B1853" t="s">
        <v>93</v>
      </c>
      <c r="C1853">
        <v>2018</v>
      </c>
      <c r="D1853" t="s">
        <v>67</v>
      </c>
      <c r="E1853">
        <v>6</v>
      </c>
      <c r="F1853" t="s">
        <v>39</v>
      </c>
      <c r="H1853">
        <v>0.5</v>
      </c>
      <c r="I1853">
        <v>2</v>
      </c>
      <c r="J1853">
        <v>3</v>
      </c>
      <c r="K1853">
        <v>118</v>
      </c>
      <c r="L1853">
        <v>47</v>
      </c>
      <c r="M1853">
        <v>1</v>
      </c>
      <c r="N1853" t="s">
        <v>164</v>
      </c>
      <c r="O1853">
        <v>9</v>
      </c>
    </row>
    <row r="1854" spans="1:17" x14ac:dyDescent="0.3">
      <c r="A1854" s="2">
        <v>43738</v>
      </c>
      <c r="B1854" t="s">
        <v>93</v>
      </c>
      <c r="C1854">
        <v>2018</v>
      </c>
      <c r="D1854" t="s">
        <v>67</v>
      </c>
      <c r="E1854">
        <v>6</v>
      </c>
      <c r="F1854" t="s">
        <v>39</v>
      </c>
      <c r="H1854">
        <v>0.5</v>
      </c>
      <c r="I1854">
        <v>2</v>
      </c>
      <c r="J1854">
        <v>3</v>
      </c>
      <c r="K1854">
        <v>118</v>
      </c>
      <c r="L1854">
        <v>47</v>
      </c>
      <c r="M1854">
        <v>1</v>
      </c>
      <c r="N1854" t="s">
        <v>164</v>
      </c>
      <c r="O1854">
        <v>26</v>
      </c>
    </row>
    <row r="1855" spans="1:17" x14ac:dyDescent="0.3">
      <c r="A1855" s="2">
        <v>43738</v>
      </c>
      <c r="B1855" t="s">
        <v>93</v>
      </c>
      <c r="C1855">
        <v>2018</v>
      </c>
      <c r="D1855" t="s">
        <v>67</v>
      </c>
      <c r="E1855">
        <v>6</v>
      </c>
      <c r="F1855" t="s">
        <v>39</v>
      </c>
      <c r="H1855">
        <v>0.5</v>
      </c>
      <c r="I1855">
        <v>2</v>
      </c>
      <c r="J1855">
        <v>3</v>
      </c>
      <c r="K1855">
        <v>118</v>
      </c>
      <c r="L1855">
        <v>47</v>
      </c>
      <c r="M1855">
        <v>1</v>
      </c>
      <c r="N1855" t="s">
        <v>164</v>
      </c>
      <c r="O1855">
        <v>20</v>
      </c>
    </row>
    <row r="1856" spans="1:17" x14ac:dyDescent="0.3">
      <c r="A1856" s="2">
        <v>43738</v>
      </c>
      <c r="B1856" t="s">
        <v>93</v>
      </c>
      <c r="C1856">
        <v>2018</v>
      </c>
      <c r="D1856" t="s">
        <v>67</v>
      </c>
      <c r="E1856">
        <v>6</v>
      </c>
      <c r="F1856" t="s">
        <v>39</v>
      </c>
      <c r="H1856">
        <v>0.5</v>
      </c>
      <c r="I1856">
        <v>2</v>
      </c>
      <c r="J1856">
        <v>3</v>
      </c>
      <c r="K1856">
        <v>118</v>
      </c>
      <c r="L1856">
        <v>47</v>
      </c>
      <c r="M1856">
        <v>1</v>
      </c>
      <c r="N1856" t="s">
        <v>164</v>
      </c>
      <c r="O1856">
        <v>40</v>
      </c>
    </row>
    <row r="1857" spans="1:15" x14ac:dyDescent="0.3">
      <c r="A1857" s="2">
        <v>43738</v>
      </c>
      <c r="B1857" t="s">
        <v>93</v>
      </c>
      <c r="C1857">
        <v>2018</v>
      </c>
      <c r="D1857" t="s">
        <v>67</v>
      </c>
      <c r="E1857">
        <v>6</v>
      </c>
      <c r="F1857" t="s">
        <v>39</v>
      </c>
      <c r="H1857">
        <v>0.5</v>
      </c>
      <c r="I1857">
        <v>2</v>
      </c>
      <c r="J1857">
        <v>3</v>
      </c>
      <c r="K1857">
        <v>118</v>
      </c>
      <c r="L1857">
        <v>47</v>
      </c>
      <c r="M1857">
        <v>1</v>
      </c>
      <c r="N1857" t="s">
        <v>164</v>
      </c>
      <c r="O1857">
        <v>29</v>
      </c>
    </row>
    <row r="1858" spans="1:15" x14ac:dyDescent="0.3">
      <c r="A1858" s="2">
        <v>43738</v>
      </c>
      <c r="B1858" t="s">
        <v>93</v>
      </c>
      <c r="C1858">
        <v>2018</v>
      </c>
      <c r="D1858" t="s">
        <v>67</v>
      </c>
      <c r="E1858">
        <v>6</v>
      </c>
      <c r="F1858" t="s">
        <v>39</v>
      </c>
      <c r="H1858">
        <v>0.5</v>
      </c>
      <c r="I1858">
        <v>2</v>
      </c>
      <c r="J1858">
        <v>3</v>
      </c>
      <c r="K1858">
        <v>118</v>
      </c>
      <c r="L1858">
        <v>47</v>
      </c>
      <c r="M1858">
        <v>1</v>
      </c>
      <c r="N1858" t="s">
        <v>164</v>
      </c>
      <c r="O1858">
        <v>31</v>
      </c>
    </row>
    <row r="1859" spans="1:15" x14ac:dyDescent="0.3">
      <c r="A1859" s="2">
        <v>43738</v>
      </c>
      <c r="B1859" t="s">
        <v>93</v>
      </c>
      <c r="C1859">
        <v>2018</v>
      </c>
      <c r="D1859" t="s">
        <v>67</v>
      </c>
      <c r="E1859">
        <v>6</v>
      </c>
      <c r="F1859" t="s">
        <v>39</v>
      </c>
      <c r="H1859">
        <v>0.5</v>
      </c>
      <c r="I1859">
        <v>2</v>
      </c>
      <c r="J1859">
        <v>3</v>
      </c>
      <c r="K1859">
        <v>118</v>
      </c>
      <c r="L1859">
        <v>47</v>
      </c>
      <c r="M1859">
        <v>1</v>
      </c>
      <c r="N1859" t="s">
        <v>164</v>
      </c>
      <c r="O1859">
        <v>26</v>
      </c>
    </row>
    <row r="1860" spans="1:15" x14ac:dyDescent="0.3">
      <c r="A1860" s="2">
        <v>43738</v>
      </c>
      <c r="B1860" t="s">
        <v>93</v>
      </c>
      <c r="C1860">
        <v>2018</v>
      </c>
      <c r="D1860" t="s">
        <v>67</v>
      </c>
      <c r="E1860">
        <v>6</v>
      </c>
      <c r="F1860" t="s">
        <v>39</v>
      </c>
      <c r="H1860">
        <v>0.5</v>
      </c>
      <c r="I1860">
        <v>2</v>
      </c>
      <c r="J1860">
        <v>3</v>
      </c>
      <c r="K1860">
        <v>118</v>
      </c>
      <c r="L1860">
        <v>47</v>
      </c>
      <c r="M1860">
        <v>1</v>
      </c>
      <c r="N1860" t="s">
        <v>164</v>
      </c>
      <c r="O1860">
        <v>22</v>
      </c>
    </row>
    <row r="1861" spans="1:15" x14ac:dyDescent="0.3">
      <c r="A1861" s="2">
        <v>43738</v>
      </c>
      <c r="B1861" t="s">
        <v>93</v>
      </c>
      <c r="C1861">
        <v>2018</v>
      </c>
      <c r="D1861" t="s">
        <v>67</v>
      </c>
      <c r="E1861">
        <v>6</v>
      </c>
      <c r="F1861" t="s">
        <v>39</v>
      </c>
      <c r="H1861">
        <v>0.5</v>
      </c>
      <c r="I1861">
        <v>2</v>
      </c>
      <c r="J1861">
        <v>3</v>
      </c>
      <c r="K1861">
        <v>118</v>
      </c>
      <c r="L1861">
        <v>47</v>
      </c>
      <c r="M1861">
        <v>1</v>
      </c>
      <c r="N1861" t="s">
        <v>164</v>
      </c>
      <c r="O1861">
        <v>21</v>
      </c>
    </row>
    <row r="1862" spans="1:15" x14ac:dyDescent="0.3">
      <c r="A1862" s="2">
        <v>43738</v>
      </c>
      <c r="B1862" t="s">
        <v>93</v>
      </c>
      <c r="C1862">
        <v>2018</v>
      </c>
      <c r="D1862" t="s">
        <v>67</v>
      </c>
      <c r="E1862">
        <v>6</v>
      </c>
      <c r="F1862" t="s">
        <v>39</v>
      </c>
      <c r="H1862">
        <v>0.5</v>
      </c>
      <c r="I1862">
        <v>2</v>
      </c>
      <c r="J1862">
        <v>3</v>
      </c>
      <c r="K1862">
        <v>118</v>
      </c>
      <c r="L1862">
        <v>47</v>
      </c>
      <c r="M1862">
        <v>1</v>
      </c>
      <c r="N1862" t="s">
        <v>164</v>
      </c>
      <c r="O1862">
        <v>26</v>
      </c>
    </row>
    <row r="1863" spans="1:15" x14ac:dyDescent="0.3">
      <c r="A1863" s="2">
        <v>43738</v>
      </c>
      <c r="B1863" t="s">
        <v>93</v>
      </c>
      <c r="C1863">
        <v>2018</v>
      </c>
      <c r="D1863" t="s">
        <v>67</v>
      </c>
      <c r="E1863">
        <v>6</v>
      </c>
      <c r="F1863" t="s">
        <v>39</v>
      </c>
      <c r="H1863">
        <v>0.5</v>
      </c>
      <c r="I1863">
        <v>2</v>
      </c>
      <c r="J1863">
        <v>3</v>
      </c>
      <c r="K1863">
        <v>118</v>
      </c>
      <c r="L1863">
        <v>47</v>
      </c>
      <c r="M1863">
        <v>1</v>
      </c>
      <c r="N1863" t="s">
        <v>164</v>
      </c>
      <c r="O1863">
        <v>15</v>
      </c>
    </row>
    <row r="1864" spans="1:15" x14ac:dyDescent="0.3">
      <c r="A1864" s="2">
        <v>43738</v>
      </c>
      <c r="B1864" t="s">
        <v>93</v>
      </c>
      <c r="C1864">
        <v>2018</v>
      </c>
      <c r="D1864" t="s">
        <v>67</v>
      </c>
      <c r="E1864">
        <v>6</v>
      </c>
      <c r="F1864" t="s">
        <v>39</v>
      </c>
      <c r="H1864">
        <v>0.5</v>
      </c>
      <c r="I1864">
        <v>2</v>
      </c>
      <c r="J1864">
        <v>3</v>
      </c>
      <c r="K1864">
        <v>118</v>
      </c>
      <c r="L1864">
        <v>47</v>
      </c>
      <c r="M1864">
        <v>1</v>
      </c>
      <c r="N1864" t="s">
        <v>164</v>
      </c>
      <c r="O1864">
        <v>21</v>
      </c>
    </row>
    <row r="1865" spans="1:15" x14ac:dyDescent="0.3">
      <c r="A1865" s="2">
        <v>43738</v>
      </c>
      <c r="B1865" t="s">
        <v>93</v>
      </c>
      <c r="C1865">
        <v>2018</v>
      </c>
      <c r="D1865" t="s">
        <v>67</v>
      </c>
      <c r="E1865">
        <v>6</v>
      </c>
      <c r="F1865" t="s">
        <v>39</v>
      </c>
      <c r="H1865">
        <v>0.5</v>
      </c>
      <c r="I1865">
        <v>2</v>
      </c>
      <c r="J1865">
        <v>3</v>
      </c>
      <c r="K1865">
        <v>118</v>
      </c>
      <c r="L1865">
        <v>47</v>
      </c>
      <c r="M1865">
        <v>1</v>
      </c>
      <c r="N1865" t="s">
        <v>164</v>
      </c>
      <c r="O1865">
        <v>21</v>
      </c>
    </row>
    <row r="1866" spans="1:15" x14ac:dyDescent="0.3">
      <c r="A1866" s="2">
        <v>43738</v>
      </c>
      <c r="B1866" t="s">
        <v>93</v>
      </c>
      <c r="C1866">
        <v>2018</v>
      </c>
      <c r="D1866" t="s">
        <v>67</v>
      </c>
      <c r="E1866">
        <v>6</v>
      </c>
      <c r="F1866" t="s">
        <v>39</v>
      </c>
      <c r="H1866">
        <v>0.5</v>
      </c>
      <c r="I1866">
        <v>2</v>
      </c>
      <c r="J1866">
        <v>3</v>
      </c>
      <c r="K1866">
        <v>118</v>
      </c>
      <c r="L1866">
        <v>47</v>
      </c>
      <c r="M1866">
        <v>1</v>
      </c>
      <c r="N1866" t="s">
        <v>164</v>
      </c>
      <c r="O1866">
        <v>20</v>
      </c>
    </row>
    <row r="1867" spans="1:15" x14ac:dyDescent="0.3">
      <c r="A1867" s="2">
        <v>43738</v>
      </c>
      <c r="B1867" t="s">
        <v>93</v>
      </c>
      <c r="C1867">
        <v>2018</v>
      </c>
      <c r="D1867" t="s">
        <v>67</v>
      </c>
      <c r="E1867">
        <v>6</v>
      </c>
      <c r="F1867" t="s">
        <v>39</v>
      </c>
      <c r="H1867">
        <v>0.5</v>
      </c>
      <c r="I1867">
        <v>2</v>
      </c>
      <c r="J1867">
        <v>3</v>
      </c>
      <c r="K1867">
        <v>118</v>
      </c>
      <c r="L1867">
        <v>47</v>
      </c>
      <c r="M1867">
        <v>1</v>
      </c>
      <c r="N1867" t="s">
        <v>164</v>
      </c>
      <c r="O1867">
        <v>20</v>
      </c>
    </row>
    <row r="1868" spans="1:15" x14ac:dyDescent="0.3">
      <c r="A1868" s="2">
        <v>43738</v>
      </c>
      <c r="B1868" t="s">
        <v>93</v>
      </c>
      <c r="C1868">
        <v>2018</v>
      </c>
      <c r="D1868" t="s">
        <v>67</v>
      </c>
      <c r="E1868">
        <v>6</v>
      </c>
      <c r="F1868" t="s">
        <v>39</v>
      </c>
      <c r="H1868">
        <v>0.5</v>
      </c>
      <c r="I1868">
        <v>2</v>
      </c>
      <c r="J1868">
        <v>3</v>
      </c>
      <c r="K1868">
        <v>118</v>
      </c>
      <c r="L1868">
        <v>47</v>
      </c>
      <c r="M1868">
        <v>1</v>
      </c>
      <c r="N1868" t="s">
        <v>164</v>
      </c>
      <c r="O1868">
        <v>15</v>
      </c>
    </row>
    <row r="1869" spans="1:15" x14ac:dyDescent="0.3">
      <c r="A1869" s="2">
        <v>43738</v>
      </c>
      <c r="B1869" t="s">
        <v>93</v>
      </c>
      <c r="C1869">
        <v>2018</v>
      </c>
      <c r="D1869" t="s">
        <v>67</v>
      </c>
      <c r="E1869">
        <v>6</v>
      </c>
      <c r="F1869" t="s">
        <v>39</v>
      </c>
      <c r="H1869">
        <v>0.5</v>
      </c>
      <c r="I1869">
        <v>2</v>
      </c>
      <c r="J1869">
        <v>3</v>
      </c>
      <c r="K1869">
        <v>118</v>
      </c>
      <c r="L1869">
        <v>47</v>
      </c>
      <c r="M1869">
        <v>1</v>
      </c>
      <c r="N1869" t="s">
        <v>164</v>
      </c>
      <c r="O1869">
        <v>23</v>
      </c>
    </row>
    <row r="1870" spans="1:15" x14ac:dyDescent="0.3">
      <c r="A1870" s="2">
        <v>43738</v>
      </c>
      <c r="B1870" t="s">
        <v>93</v>
      </c>
      <c r="C1870">
        <v>2018</v>
      </c>
      <c r="D1870" t="s">
        <v>67</v>
      </c>
      <c r="E1870">
        <v>6</v>
      </c>
      <c r="F1870" t="s">
        <v>39</v>
      </c>
      <c r="H1870">
        <v>0.5</v>
      </c>
      <c r="I1870">
        <v>2</v>
      </c>
      <c r="J1870">
        <v>3</v>
      </c>
      <c r="K1870">
        <v>118</v>
      </c>
      <c r="L1870">
        <v>47</v>
      </c>
      <c r="M1870">
        <v>1</v>
      </c>
      <c r="N1870" t="s">
        <v>164</v>
      </c>
      <c r="O1870">
        <v>27</v>
      </c>
    </row>
    <row r="1871" spans="1:15" x14ac:dyDescent="0.3">
      <c r="A1871" s="2">
        <v>43738</v>
      </c>
      <c r="B1871" t="s">
        <v>93</v>
      </c>
      <c r="C1871">
        <v>2018</v>
      </c>
      <c r="D1871" t="s">
        <v>67</v>
      </c>
      <c r="E1871">
        <v>6</v>
      </c>
      <c r="F1871" t="s">
        <v>39</v>
      </c>
      <c r="H1871">
        <v>0.5</v>
      </c>
      <c r="I1871">
        <v>2</v>
      </c>
      <c r="J1871">
        <v>3</v>
      </c>
      <c r="K1871">
        <v>118</v>
      </c>
      <c r="L1871">
        <v>47</v>
      </c>
      <c r="M1871">
        <v>1</v>
      </c>
      <c r="N1871" t="s">
        <v>164</v>
      </c>
      <c r="O1871">
        <v>18</v>
      </c>
    </row>
    <row r="1872" spans="1:15" x14ac:dyDescent="0.3">
      <c r="A1872" s="2">
        <v>43738</v>
      </c>
      <c r="B1872" t="s">
        <v>93</v>
      </c>
      <c r="C1872">
        <v>2018</v>
      </c>
      <c r="D1872" t="s">
        <v>67</v>
      </c>
      <c r="E1872">
        <v>6</v>
      </c>
      <c r="F1872" t="s">
        <v>39</v>
      </c>
      <c r="H1872">
        <v>0.5</v>
      </c>
      <c r="I1872">
        <v>2</v>
      </c>
      <c r="J1872">
        <v>3</v>
      </c>
      <c r="K1872">
        <v>118</v>
      </c>
      <c r="L1872">
        <v>47</v>
      </c>
      <c r="M1872">
        <v>1</v>
      </c>
      <c r="N1872" t="s">
        <v>164</v>
      </c>
      <c r="O1872">
        <v>35</v>
      </c>
    </row>
    <row r="1873" spans="1:17" x14ac:dyDescent="0.3">
      <c r="A1873" s="2">
        <v>43738</v>
      </c>
      <c r="B1873" t="s">
        <v>93</v>
      </c>
      <c r="C1873">
        <v>2018</v>
      </c>
      <c r="D1873" t="s">
        <v>67</v>
      </c>
      <c r="E1873">
        <v>6</v>
      </c>
      <c r="F1873" t="s">
        <v>39</v>
      </c>
      <c r="H1873">
        <v>0.5</v>
      </c>
      <c r="I1873">
        <v>2</v>
      </c>
      <c r="J1873">
        <v>3</v>
      </c>
      <c r="K1873">
        <v>118</v>
      </c>
      <c r="L1873">
        <v>47</v>
      </c>
      <c r="M1873">
        <v>1</v>
      </c>
      <c r="N1873" t="s">
        <v>164</v>
      </c>
      <c r="O1873">
        <v>27</v>
      </c>
    </row>
    <row r="1874" spans="1:17" x14ac:dyDescent="0.3">
      <c r="A1874" s="2">
        <v>43738</v>
      </c>
      <c r="B1874" t="s">
        <v>93</v>
      </c>
      <c r="C1874">
        <v>2018</v>
      </c>
      <c r="D1874" t="s">
        <v>67</v>
      </c>
      <c r="E1874">
        <v>6</v>
      </c>
      <c r="F1874" t="s">
        <v>39</v>
      </c>
      <c r="H1874">
        <v>0.5</v>
      </c>
      <c r="I1874">
        <v>2</v>
      </c>
      <c r="J1874">
        <v>3</v>
      </c>
      <c r="K1874">
        <v>118</v>
      </c>
      <c r="L1874">
        <v>47</v>
      </c>
      <c r="M1874">
        <v>1</v>
      </c>
      <c r="N1874" t="s">
        <v>164</v>
      </c>
      <c r="O1874">
        <v>38</v>
      </c>
    </row>
    <row r="1875" spans="1:17" x14ac:dyDescent="0.3">
      <c r="A1875" s="2">
        <v>43738</v>
      </c>
      <c r="B1875" t="s">
        <v>93</v>
      </c>
      <c r="C1875">
        <v>2018</v>
      </c>
      <c r="D1875" t="s">
        <v>67</v>
      </c>
      <c r="E1875">
        <v>6</v>
      </c>
      <c r="F1875" t="s">
        <v>39</v>
      </c>
      <c r="H1875">
        <v>0.5</v>
      </c>
      <c r="I1875">
        <v>2</v>
      </c>
      <c r="J1875">
        <v>3</v>
      </c>
      <c r="K1875">
        <v>118</v>
      </c>
      <c r="L1875">
        <v>47</v>
      </c>
      <c r="M1875">
        <v>1</v>
      </c>
      <c r="N1875" t="s">
        <v>164</v>
      </c>
      <c r="O1875">
        <v>15</v>
      </c>
    </row>
    <row r="1876" spans="1:17" x14ac:dyDescent="0.3">
      <c r="A1876" s="2">
        <v>43738</v>
      </c>
      <c r="B1876" t="s">
        <v>93</v>
      </c>
      <c r="C1876">
        <v>2018</v>
      </c>
      <c r="D1876" t="s">
        <v>67</v>
      </c>
      <c r="E1876">
        <v>7</v>
      </c>
      <c r="F1876" t="s">
        <v>39</v>
      </c>
      <c r="H1876">
        <v>0.5</v>
      </c>
      <c r="I1876">
        <v>2</v>
      </c>
      <c r="J1876">
        <v>94</v>
      </c>
      <c r="K1876">
        <v>62</v>
      </c>
      <c r="L1876">
        <v>73</v>
      </c>
      <c r="M1876">
        <v>1</v>
      </c>
      <c r="N1876" t="s">
        <v>165</v>
      </c>
      <c r="O1876">
        <v>39</v>
      </c>
      <c r="P1876">
        <v>5989</v>
      </c>
      <c r="Q1876">
        <v>2</v>
      </c>
    </row>
    <row r="1877" spans="1:17" x14ac:dyDescent="0.3">
      <c r="A1877" s="2">
        <v>43738</v>
      </c>
      <c r="B1877" t="s">
        <v>93</v>
      </c>
      <c r="C1877">
        <v>2018</v>
      </c>
      <c r="D1877" t="s">
        <v>67</v>
      </c>
      <c r="E1877">
        <v>7</v>
      </c>
      <c r="F1877" t="s">
        <v>39</v>
      </c>
      <c r="H1877">
        <v>0.5</v>
      </c>
      <c r="I1877">
        <v>2</v>
      </c>
      <c r="J1877">
        <v>94</v>
      </c>
      <c r="K1877">
        <v>62</v>
      </c>
      <c r="L1877">
        <v>73</v>
      </c>
      <c r="M1877">
        <v>1</v>
      </c>
      <c r="N1877" t="s">
        <v>165</v>
      </c>
      <c r="O1877">
        <v>26</v>
      </c>
    </row>
    <row r="1878" spans="1:17" x14ac:dyDescent="0.3">
      <c r="A1878" s="2">
        <v>43738</v>
      </c>
      <c r="B1878" t="s">
        <v>93</v>
      </c>
      <c r="C1878">
        <v>2018</v>
      </c>
      <c r="D1878" t="s">
        <v>67</v>
      </c>
      <c r="E1878">
        <v>7</v>
      </c>
      <c r="F1878" t="s">
        <v>39</v>
      </c>
      <c r="H1878">
        <v>0.5</v>
      </c>
      <c r="I1878">
        <v>2</v>
      </c>
      <c r="J1878">
        <v>94</v>
      </c>
      <c r="K1878">
        <v>62</v>
      </c>
      <c r="L1878">
        <v>73</v>
      </c>
      <c r="M1878">
        <v>1</v>
      </c>
      <c r="N1878" t="s">
        <v>165</v>
      </c>
      <c r="O1878">
        <v>29</v>
      </c>
    </row>
    <row r="1879" spans="1:17" x14ac:dyDescent="0.3">
      <c r="A1879" s="2">
        <v>43738</v>
      </c>
      <c r="B1879" t="s">
        <v>93</v>
      </c>
      <c r="C1879">
        <v>2018</v>
      </c>
      <c r="D1879" t="s">
        <v>67</v>
      </c>
      <c r="E1879">
        <v>7</v>
      </c>
      <c r="F1879" t="s">
        <v>39</v>
      </c>
      <c r="H1879">
        <v>0.5</v>
      </c>
      <c r="I1879">
        <v>2</v>
      </c>
      <c r="J1879">
        <v>94</v>
      </c>
      <c r="K1879">
        <v>62</v>
      </c>
      <c r="L1879">
        <v>73</v>
      </c>
      <c r="M1879">
        <v>1</v>
      </c>
      <c r="N1879" t="s">
        <v>165</v>
      </c>
      <c r="O1879">
        <v>36</v>
      </c>
    </row>
    <row r="1880" spans="1:17" x14ac:dyDescent="0.3">
      <c r="A1880" s="2">
        <v>43738</v>
      </c>
      <c r="B1880" t="s">
        <v>93</v>
      </c>
      <c r="C1880">
        <v>2018</v>
      </c>
      <c r="D1880" t="s">
        <v>67</v>
      </c>
      <c r="E1880">
        <v>7</v>
      </c>
      <c r="F1880" t="s">
        <v>39</v>
      </c>
      <c r="H1880">
        <v>0.5</v>
      </c>
      <c r="I1880">
        <v>2</v>
      </c>
      <c r="J1880">
        <v>94</v>
      </c>
      <c r="K1880">
        <v>62</v>
      </c>
      <c r="L1880">
        <v>73</v>
      </c>
      <c r="M1880">
        <v>1</v>
      </c>
      <c r="N1880" t="s">
        <v>165</v>
      </c>
      <c r="O1880">
        <v>22</v>
      </c>
    </row>
    <row r="1881" spans="1:17" x14ac:dyDescent="0.3">
      <c r="A1881" s="2">
        <v>43738</v>
      </c>
      <c r="B1881" t="s">
        <v>93</v>
      </c>
      <c r="C1881">
        <v>2018</v>
      </c>
      <c r="D1881" t="s">
        <v>67</v>
      </c>
      <c r="E1881">
        <v>7</v>
      </c>
      <c r="F1881" t="s">
        <v>39</v>
      </c>
      <c r="H1881">
        <v>0.5</v>
      </c>
      <c r="I1881">
        <v>2</v>
      </c>
      <c r="J1881">
        <v>94</v>
      </c>
      <c r="K1881">
        <v>62</v>
      </c>
      <c r="L1881">
        <v>73</v>
      </c>
      <c r="M1881">
        <v>1</v>
      </c>
      <c r="N1881" t="s">
        <v>165</v>
      </c>
      <c r="O1881">
        <v>28</v>
      </c>
    </row>
    <row r="1882" spans="1:17" x14ac:dyDescent="0.3">
      <c r="A1882" s="2">
        <v>43738</v>
      </c>
      <c r="B1882" t="s">
        <v>93</v>
      </c>
      <c r="C1882">
        <v>2018</v>
      </c>
      <c r="D1882" t="s">
        <v>67</v>
      </c>
      <c r="E1882">
        <v>7</v>
      </c>
      <c r="F1882" t="s">
        <v>39</v>
      </c>
      <c r="H1882">
        <v>0.5</v>
      </c>
      <c r="I1882">
        <v>2</v>
      </c>
      <c r="J1882">
        <v>94</v>
      </c>
      <c r="K1882">
        <v>62</v>
      </c>
      <c r="L1882">
        <v>73</v>
      </c>
      <c r="M1882">
        <v>1</v>
      </c>
      <c r="N1882" t="s">
        <v>165</v>
      </c>
      <c r="O1882">
        <v>35</v>
      </c>
    </row>
    <row r="1883" spans="1:17" x14ac:dyDescent="0.3">
      <c r="A1883" s="2">
        <v>43738</v>
      </c>
      <c r="B1883" t="s">
        <v>93</v>
      </c>
      <c r="C1883">
        <v>2018</v>
      </c>
      <c r="D1883" t="s">
        <v>67</v>
      </c>
      <c r="E1883">
        <v>7</v>
      </c>
      <c r="F1883" t="s">
        <v>39</v>
      </c>
      <c r="H1883">
        <v>0.5</v>
      </c>
      <c r="I1883">
        <v>2</v>
      </c>
      <c r="J1883">
        <v>94</v>
      </c>
      <c r="K1883">
        <v>62</v>
      </c>
      <c r="L1883">
        <v>73</v>
      </c>
      <c r="M1883">
        <v>1</v>
      </c>
      <c r="N1883" t="s">
        <v>165</v>
      </c>
      <c r="O1883">
        <v>44</v>
      </c>
    </row>
    <row r="1884" spans="1:17" x14ac:dyDescent="0.3">
      <c r="A1884" s="2">
        <v>43738</v>
      </c>
      <c r="B1884" t="s">
        <v>93</v>
      </c>
      <c r="C1884">
        <v>2018</v>
      </c>
      <c r="D1884" t="s">
        <v>67</v>
      </c>
      <c r="E1884">
        <v>7</v>
      </c>
      <c r="F1884" t="s">
        <v>39</v>
      </c>
      <c r="H1884">
        <v>0.5</v>
      </c>
      <c r="I1884">
        <v>2</v>
      </c>
      <c r="J1884">
        <v>94</v>
      </c>
      <c r="K1884">
        <v>62</v>
      </c>
      <c r="L1884">
        <v>73</v>
      </c>
      <c r="M1884">
        <v>1</v>
      </c>
      <c r="N1884" t="s">
        <v>165</v>
      </c>
      <c r="O1884">
        <v>37</v>
      </c>
    </row>
    <row r="1885" spans="1:17" x14ac:dyDescent="0.3">
      <c r="A1885" s="2">
        <v>43738</v>
      </c>
      <c r="B1885" t="s">
        <v>93</v>
      </c>
      <c r="C1885">
        <v>2018</v>
      </c>
      <c r="D1885" t="s">
        <v>67</v>
      </c>
      <c r="E1885">
        <v>7</v>
      </c>
      <c r="F1885" t="s">
        <v>39</v>
      </c>
      <c r="H1885">
        <v>0.5</v>
      </c>
      <c r="I1885">
        <v>2</v>
      </c>
      <c r="J1885">
        <v>94</v>
      </c>
      <c r="K1885">
        <v>62</v>
      </c>
      <c r="L1885">
        <v>73</v>
      </c>
      <c r="M1885">
        <v>1</v>
      </c>
      <c r="N1885" t="s">
        <v>165</v>
      </c>
      <c r="O1885">
        <v>24</v>
      </c>
    </row>
    <row r="1886" spans="1:17" x14ac:dyDescent="0.3">
      <c r="A1886" s="2">
        <v>43738</v>
      </c>
      <c r="B1886" t="s">
        <v>93</v>
      </c>
      <c r="C1886">
        <v>2018</v>
      </c>
      <c r="D1886" t="s">
        <v>67</v>
      </c>
      <c r="E1886">
        <v>7</v>
      </c>
      <c r="F1886" t="s">
        <v>39</v>
      </c>
      <c r="H1886">
        <v>0.5</v>
      </c>
      <c r="I1886">
        <v>2</v>
      </c>
      <c r="J1886">
        <v>94</v>
      </c>
      <c r="K1886">
        <v>62</v>
      </c>
      <c r="L1886">
        <v>73</v>
      </c>
      <c r="M1886">
        <v>1</v>
      </c>
      <c r="N1886" t="s">
        <v>165</v>
      </c>
      <c r="O1886">
        <v>37</v>
      </c>
    </row>
    <row r="1887" spans="1:17" x14ac:dyDescent="0.3">
      <c r="A1887" s="2">
        <v>43738</v>
      </c>
      <c r="B1887" t="s">
        <v>93</v>
      </c>
      <c r="C1887">
        <v>2018</v>
      </c>
      <c r="D1887" t="s">
        <v>67</v>
      </c>
      <c r="E1887">
        <v>7</v>
      </c>
      <c r="F1887" t="s">
        <v>39</v>
      </c>
      <c r="H1887">
        <v>0.5</v>
      </c>
      <c r="I1887">
        <v>2</v>
      </c>
      <c r="J1887">
        <v>94</v>
      </c>
      <c r="K1887">
        <v>62</v>
      </c>
      <c r="L1887">
        <v>73</v>
      </c>
      <c r="M1887">
        <v>1</v>
      </c>
      <c r="N1887" t="s">
        <v>165</v>
      </c>
      <c r="O1887">
        <v>28</v>
      </c>
    </row>
    <row r="1888" spans="1:17" x14ac:dyDescent="0.3">
      <c r="A1888" s="2">
        <v>43738</v>
      </c>
      <c r="B1888" t="s">
        <v>93</v>
      </c>
      <c r="C1888">
        <v>2018</v>
      </c>
      <c r="D1888" t="s">
        <v>67</v>
      </c>
      <c r="E1888">
        <v>7</v>
      </c>
      <c r="F1888" t="s">
        <v>39</v>
      </c>
      <c r="H1888">
        <v>0.5</v>
      </c>
      <c r="I1888">
        <v>2</v>
      </c>
      <c r="J1888">
        <v>94</v>
      </c>
      <c r="K1888">
        <v>62</v>
      </c>
      <c r="L1888">
        <v>73</v>
      </c>
      <c r="M1888">
        <v>1</v>
      </c>
      <c r="N1888" t="s">
        <v>165</v>
      </c>
      <c r="O1888">
        <v>35</v>
      </c>
    </row>
    <row r="1889" spans="1:17" x14ac:dyDescent="0.3">
      <c r="A1889" s="2">
        <v>43738</v>
      </c>
      <c r="B1889" t="s">
        <v>93</v>
      </c>
      <c r="C1889">
        <v>2018</v>
      </c>
      <c r="D1889" t="s">
        <v>67</v>
      </c>
      <c r="E1889">
        <v>7</v>
      </c>
      <c r="F1889" t="s">
        <v>39</v>
      </c>
      <c r="H1889">
        <v>0.5</v>
      </c>
      <c r="I1889">
        <v>2</v>
      </c>
      <c r="J1889">
        <v>94</v>
      </c>
      <c r="K1889">
        <v>62</v>
      </c>
      <c r="L1889">
        <v>73</v>
      </c>
      <c r="M1889">
        <v>1</v>
      </c>
      <c r="N1889" t="s">
        <v>165</v>
      </c>
      <c r="O1889">
        <v>27</v>
      </c>
    </row>
    <row r="1890" spans="1:17" x14ac:dyDescent="0.3">
      <c r="A1890" s="2">
        <v>43738</v>
      </c>
      <c r="B1890" t="s">
        <v>93</v>
      </c>
      <c r="C1890">
        <v>2018</v>
      </c>
      <c r="D1890" t="s">
        <v>67</v>
      </c>
      <c r="E1890">
        <v>7</v>
      </c>
      <c r="F1890" t="s">
        <v>39</v>
      </c>
      <c r="H1890">
        <v>0.5</v>
      </c>
      <c r="I1890">
        <v>2</v>
      </c>
      <c r="J1890">
        <v>94</v>
      </c>
      <c r="K1890">
        <v>62</v>
      </c>
      <c r="L1890">
        <v>73</v>
      </c>
      <c r="M1890">
        <v>1</v>
      </c>
      <c r="N1890" t="s">
        <v>165</v>
      </c>
      <c r="O1890">
        <v>32</v>
      </c>
    </row>
    <row r="1891" spans="1:17" x14ac:dyDescent="0.3">
      <c r="A1891" s="2">
        <v>43738</v>
      </c>
      <c r="B1891" t="s">
        <v>93</v>
      </c>
      <c r="C1891">
        <v>2018</v>
      </c>
      <c r="D1891" t="s">
        <v>67</v>
      </c>
      <c r="E1891">
        <v>7</v>
      </c>
      <c r="F1891" t="s">
        <v>39</v>
      </c>
      <c r="H1891">
        <v>0.5</v>
      </c>
      <c r="I1891">
        <v>2</v>
      </c>
      <c r="J1891">
        <v>94</v>
      </c>
      <c r="K1891">
        <v>62</v>
      </c>
      <c r="L1891">
        <v>73</v>
      </c>
      <c r="M1891">
        <v>1</v>
      </c>
      <c r="N1891" t="s">
        <v>165</v>
      </c>
      <c r="O1891">
        <v>32</v>
      </c>
    </row>
    <row r="1892" spans="1:17" x14ac:dyDescent="0.3">
      <c r="A1892" s="2">
        <v>43738</v>
      </c>
      <c r="B1892" t="s">
        <v>93</v>
      </c>
      <c r="C1892">
        <v>2018</v>
      </c>
      <c r="D1892" t="s">
        <v>67</v>
      </c>
      <c r="E1892">
        <v>7</v>
      </c>
      <c r="F1892" t="s">
        <v>39</v>
      </c>
      <c r="H1892">
        <v>0.5</v>
      </c>
      <c r="I1892">
        <v>2</v>
      </c>
      <c r="J1892">
        <v>94</v>
      </c>
      <c r="K1892">
        <v>62</v>
      </c>
      <c r="L1892">
        <v>73</v>
      </c>
      <c r="M1892">
        <v>1</v>
      </c>
      <c r="N1892" t="s">
        <v>165</v>
      </c>
      <c r="O1892">
        <v>20</v>
      </c>
    </row>
    <row r="1893" spans="1:17" x14ac:dyDescent="0.3">
      <c r="A1893" s="2">
        <v>43738</v>
      </c>
      <c r="B1893" t="s">
        <v>93</v>
      </c>
      <c r="C1893">
        <v>2018</v>
      </c>
      <c r="D1893" t="s">
        <v>67</v>
      </c>
      <c r="E1893">
        <v>7</v>
      </c>
      <c r="F1893" t="s">
        <v>39</v>
      </c>
      <c r="H1893">
        <v>0.5</v>
      </c>
      <c r="I1893">
        <v>2</v>
      </c>
      <c r="J1893">
        <v>94</v>
      </c>
      <c r="K1893">
        <v>62</v>
      </c>
      <c r="L1893">
        <v>73</v>
      </c>
      <c r="M1893">
        <v>1</v>
      </c>
      <c r="N1893" t="s">
        <v>165</v>
      </c>
      <c r="O1893">
        <v>17</v>
      </c>
    </row>
    <row r="1894" spans="1:17" x14ac:dyDescent="0.3">
      <c r="A1894" s="2">
        <v>43738</v>
      </c>
      <c r="B1894" t="s">
        <v>93</v>
      </c>
      <c r="C1894">
        <v>2018</v>
      </c>
      <c r="D1894" t="s">
        <v>67</v>
      </c>
      <c r="E1894">
        <v>7</v>
      </c>
      <c r="F1894" t="s">
        <v>39</v>
      </c>
      <c r="H1894">
        <v>0.5</v>
      </c>
      <c r="I1894">
        <v>2</v>
      </c>
      <c r="J1894">
        <v>94</v>
      </c>
      <c r="K1894">
        <v>62</v>
      </c>
      <c r="L1894">
        <v>73</v>
      </c>
      <c r="M1894">
        <v>1</v>
      </c>
      <c r="N1894" t="s">
        <v>165</v>
      </c>
      <c r="O1894">
        <v>11</v>
      </c>
    </row>
    <row r="1895" spans="1:17" x14ac:dyDescent="0.3">
      <c r="A1895" s="2">
        <v>43738</v>
      </c>
      <c r="B1895" t="s">
        <v>93</v>
      </c>
      <c r="C1895">
        <v>2018</v>
      </c>
      <c r="D1895" t="s">
        <v>67</v>
      </c>
      <c r="E1895">
        <v>7</v>
      </c>
      <c r="F1895" t="s">
        <v>39</v>
      </c>
      <c r="H1895">
        <v>0.5</v>
      </c>
      <c r="I1895">
        <v>2</v>
      </c>
      <c r="J1895">
        <v>94</v>
      </c>
      <c r="K1895">
        <v>62</v>
      </c>
      <c r="L1895">
        <v>73</v>
      </c>
      <c r="M1895">
        <v>1</v>
      </c>
      <c r="N1895" t="s">
        <v>165</v>
      </c>
      <c r="O1895">
        <v>25</v>
      </c>
    </row>
    <row r="1896" spans="1:17" x14ac:dyDescent="0.3">
      <c r="A1896" s="2">
        <v>43738</v>
      </c>
      <c r="B1896" t="s">
        <v>93</v>
      </c>
      <c r="C1896">
        <v>2018</v>
      </c>
      <c r="D1896" t="s">
        <v>67</v>
      </c>
      <c r="E1896">
        <v>7</v>
      </c>
      <c r="F1896" t="s">
        <v>39</v>
      </c>
      <c r="H1896">
        <v>0.5</v>
      </c>
      <c r="I1896">
        <v>2</v>
      </c>
      <c r="J1896">
        <v>94</v>
      </c>
      <c r="K1896">
        <v>62</v>
      </c>
      <c r="L1896">
        <v>73</v>
      </c>
      <c r="M1896">
        <v>1</v>
      </c>
      <c r="N1896" t="s">
        <v>165</v>
      </c>
      <c r="O1896">
        <v>30</v>
      </c>
    </row>
    <row r="1897" spans="1:17" x14ac:dyDescent="0.3">
      <c r="A1897" s="2">
        <v>43738</v>
      </c>
      <c r="B1897" t="s">
        <v>93</v>
      </c>
      <c r="C1897">
        <v>2018</v>
      </c>
      <c r="D1897" t="s">
        <v>67</v>
      </c>
      <c r="E1897">
        <v>7</v>
      </c>
      <c r="F1897" t="s">
        <v>39</v>
      </c>
      <c r="H1897">
        <v>0.5</v>
      </c>
      <c r="I1897">
        <v>2</v>
      </c>
      <c r="J1897">
        <v>94</v>
      </c>
      <c r="K1897">
        <v>62</v>
      </c>
      <c r="L1897">
        <v>73</v>
      </c>
      <c r="M1897">
        <v>1</v>
      </c>
      <c r="N1897" t="s">
        <v>165</v>
      </c>
      <c r="O1897">
        <v>32</v>
      </c>
    </row>
    <row r="1898" spans="1:17" x14ac:dyDescent="0.3">
      <c r="A1898" s="2">
        <v>43738</v>
      </c>
      <c r="B1898" t="s">
        <v>93</v>
      </c>
      <c r="C1898">
        <v>2018</v>
      </c>
      <c r="D1898" t="s">
        <v>67</v>
      </c>
      <c r="E1898">
        <v>7</v>
      </c>
      <c r="F1898" t="s">
        <v>39</v>
      </c>
      <c r="H1898">
        <v>0.5</v>
      </c>
      <c r="I1898">
        <v>2</v>
      </c>
      <c r="J1898">
        <v>94</v>
      </c>
      <c r="K1898">
        <v>62</v>
      </c>
      <c r="L1898">
        <v>73</v>
      </c>
      <c r="M1898">
        <v>1</v>
      </c>
      <c r="N1898" t="s">
        <v>165</v>
      </c>
      <c r="O1898">
        <v>22</v>
      </c>
    </row>
    <row r="1899" spans="1:17" x14ac:dyDescent="0.3">
      <c r="A1899" s="2">
        <v>43738</v>
      </c>
      <c r="B1899" t="s">
        <v>93</v>
      </c>
      <c r="C1899">
        <v>2018</v>
      </c>
      <c r="D1899" t="s">
        <v>67</v>
      </c>
      <c r="E1899">
        <v>7</v>
      </c>
      <c r="F1899" t="s">
        <v>39</v>
      </c>
      <c r="H1899">
        <v>0.5</v>
      </c>
      <c r="I1899">
        <v>2</v>
      </c>
      <c r="J1899">
        <v>94</v>
      </c>
      <c r="K1899">
        <v>62</v>
      </c>
      <c r="L1899">
        <v>73</v>
      </c>
      <c r="M1899">
        <v>1</v>
      </c>
      <c r="N1899" t="s">
        <v>165</v>
      </c>
      <c r="O1899">
        <v>26</v>
      </c>
    </row>
    <row r="1900" spans="1:17" x14ac:dyDescent="0.3">
      <c r="A1900" s="2">
        <v>43738</v>
      </c>
      <c r="B1900" t="s">
        <v>93</v>
      </c>
      <c r="C1900">
        <v>2018</v>
      </c>
      <c r="D1900" t="s">
        <v>67</v>
      </c>
      <c r="E1900">
        <v>7</v>
      </c>
      <c r="F1900" t="s">
        <v>39</v>
      </c>
      <c r="H1900">
        <v>0.5</v>
      </c>
      <c r="I1900">
        <v>2</v>
      </c>
      <c r="J1900">
        <v>94</v>
      </c>
      <c r="K1900">
        <v>62</v>
      </c>
      <c r="L1900">
        <v>73</v>
      </c>
      <c r="M1900">
        <v>1</v>
      </c>
      <c r="N1900" t="s">
        <v>165</v>
      </c>
      <c r="O1900">
        <v>15</v>
      </c>
    </row>
    <row r="1901" spans="1:17" x14ac:dyDescent="0.3">
      <c r="A1901" s="2">
        <v>43738</v>
      </c>
      <c r="B1901" t="s">
        <v>93</v>
      </c>
      <c r="C1901">
        <v>2018</v>
      </c>
      <c r="D1901" t="s">
        <v>67</v>
      </c>
      <c r="E1901">
        <v>8</v>
      </c>
      <c r="F1901" t="s">
        <v>39</v>
      </c>
      <c r="H1901">
        <v>0.5</v>
      </c>
      <c r="I1901">
        <v>2</v>
      </c>
      <c r="J1901">
        <v>11</v>
      </c>
      <c r="K1901">
        <v>42</v>
      </c>
      <c r="L1901">
        <v>41</v>
      </c>
      <c r="M1901">
        <v>0</v>
      </c>
      <c r="N1901" t="s">
        <v>166</v>
      </c>
      <c r="O1901">
        <v>15</v>
      </c>
      <c r="P1901">
        <v>5990</v>
      </c>
      <c r="Q1901">
        <v>2</v>
      </c>
    </row>
    <row r="1902" spans="1:17" x14ac:dyDescent="0.3">
      <c r="A1902" s="2">
        <v>43738</v>
      </c>
      <c r="B1902" t="s">
        <v>93</v>
      </c>
      <c r="C1902">
        <v>2018</v>
      </c>
      <c r="D1902" t="s">
        <v>67</v>
      </c>
      <c r="E1902">
        <v>8</v>
      </c>
      <c r="F1902" t="s">
        <v>39</v>
      </c>
      <c r="H1902">
        <v>0.5</v>
      </c>
      <c r="I1902">
        <v>2</v>
      </c>
      <c r="J1902">
        <v>11</v>
      </c>
      <c r="K1902">
        <v>42</v>
      </c>
      <c r="L1902">
        <v>41</v>
      </c>
      <c r="M1902">
        <v>0</v>
      </c>
      <c r="N1902" t="s">
        <v>166</v>
      </c>
      <c r="O1902">
        <v>21</v>
      </c>
    </row>
    <row r="1903" spans="1:17" x14ac:dyDescent="0.3">
      <c r="A1903" s="2">
        <v>43738</v>
      </c>
      <c r="B1903" t="s">
        <v>93</v>
      </c>
      <c r="C1903">
        <v>2018</v>
      </c>
      <c r="D1903" t="s">
        <v>67</v>
      </c>
      <c r="E1903">
        <v>8</v>
      </c>
      <c r="F1903" t="s">
        <v>39</v>
      </c>
      <c r="H1903">
        <v>0.5</v>
      </c>
      <c r="I1903">
        <v>2</v>
      </c>
      <c r="J1903">
        <v>11</v>
      </c>
      <c r="K1903">
        <v>42</v>
      </c>
      <c r="L1903">
        <v>41</v>
      </c>
      <c r="M1903">
        <v>0</v>
      </c>
      <c r="N1903" t="s">
        <v>166</v>
      </c>
      <c r="O1903">
        <v>20</v>
      </c>
    </row>
    <row r="1904" spans="1:17" x14ac:dyDescent="0.3">
      <c r="A1904" s="2">
        <v>43738</v>
      </c>
      <c r="B1904" t="s">
        <v>93</v>
      </c>
      <c r="C1904">
        <v>2018</v>
      </c>
      <c r="D1904" t="s">
        <v>67</v>
      </c>
      <c r="E1904">
        <v>8</v>
      </c>
      <c r="F1904" t="s">
        <v>39</v>
      </c>
      <c r="H1904">
        <v>0.5</v>
      </c>
      <c r="I1904">
        <v>2</v>
      </c>
      <c r="J1904">
        <v>11</v>
      </c>
      <c r="K1904">
        <v>42</v>
      </c>
      <c r="L1904">
        <v>41</v>
      </c>
      <c r="M1904">
        <v>0</v>
      </c>
      <c r="N1904" t="s">
        <v>166</v>
      </c>
      <c r="O1904">
        <v>21</v>
      </c>
    </row>
    <row r="1905" spans="1:15" x14ac:dyDescent="0.3">
      <c r="A1905" s="2">
        <v>43738</v>
      </c>
      <c r="B1905" t="s">
        <v>93</v>
      </c>
      <c r="C1905">
        <v>2018</v>
      </c>
      <c r="D1905" t="s">
        <v>67</v>
      </c>
      <c r="E1905">
        <v>8</v>
      </c>
      <c r="F1905" t="s">
        <v>39</v>
      </c>
      <c r="H1905">
        <v>0.5</v>
      </c>
      <c r="I1905">
        <v>2</v>
      </c>
      <c r="J1905">
        <v>11</v>
      </c>
      <c r="K1905">
        <v>42</v>
      </c>
      <c r="L1905">
        <v>41</v>
      </c>
      <c r="M1905">
        <v>0</v>
      </c>
      <c r="N1905" t="s">
        <v>166</v>
      </c>
      <c r="O1905">
        <v>19</v>
      </c>
    </row>
    <row r="1906" spans="1:15" x14ac:dyDescent="0.3">
      <c r="A1906" s="2">
        <v>43738</v>
      </c>
      <c r="B1906" t="s">
        <v>93</v>
      </c>
      <c r="C1906">
        <v>2018</v>
      </c>
      <c r="D1906" t="s">
        <v>67</v>
      </c>
      <c r="E1906">
        <v>8</v>
      </c>
      <c r="F1906" t="s">
        <v>39</v>
      </c>
      <c r="H1906">
        <v>0.5</v>
      </c>
      <c r="I1906">
        <v>2</v>
      </c>
      <c r="J1906">
        <v>11</v>
      </c>
      <c r="K1906">
        <v>42</v>
      </c>
      <c r="L1906">
        <v>41</v>
      </c>
      <c r="M1906">
        <v>0</v>
      </c>
      <c r="N1906" t="s">
        <v>166</v>
      </c>
      <c r="O1906">
        <v>31</v>
      </c>
    </row>
    <row r="1907" spans="1:15" x14ac:dyDescent="0.3">
      <c r="A1907" s="2">
        <v>43738</v>
      </c>
      <c r="B1907" t="s">
        <v>93</v>
      </c>
      <c r="C1907">
        <v>2018</v>
      </c>
      <c r="D1907" t="s">
        <v>67</v>
      </c>
      <c r="E1907">
        <v>8</v>
      </c>
      <c r="F1907" t="s">
        <v>39</v>
      </c>
      <c r="H1907">
        <v>0.5</v>
      </c>
      <c r="I1907">
        <v>2</v>
      </c>
      <c r="J1907">
        <v>11</v>
      </c>
      <c r="K1907">
        <v>42</v>
      </c>
      <c r="L1907">
        <v>41</v>
      </c>
      <c r="M1907">
        <v>0</v>
      </c>
      <c r="N1907" t="s">
        <v>166</v>
      </c>
      <c r="O1907">
        <v>28</v>
      </c>
    </row>
    <row r="1908" spans="1:15" x14ac:dyDescent="0.3">
      <c r="A1908" s="2">
        <v>43738</v>
      </c>
      <c r="B1908" t="s">
        <v>93</v>
      </c>
      <c r="C1908">
        <v>2018</v>
      </c>
      <c r="D1908" t="s">
        <v>67</v>
      </c>
      <c r="E1908">
        <v>8</v>
      </c>
      <c r="F1908" t="s">
        <v>39</v>
      </c>
      <c r="H1908">
        <v>0.5</v>
      </c>
      <c r="I1908">
        <v>2</v>
      </c>
      <c r="J1908">
        <v>11</v>
      </c>
      <c r="K1908">
        <v>42</v>
      </c>
      <c r="L1908">
        <v>41</v>
      </c>
      <c r="M1908">
        <v>0</v>
      </c>
      <c r="N1908" t="s">
        <v>166</v>
      </c>
      <c r="O1908">
        <v>27</v>
      </c>
    </row>
    <row r="1909" spans="1:15" x14ac:dyDescent="0.3">
      <c r="A1909" s="2">
        <v>43738</v>
      </c>
      <c r="B1909" t="s">
        <v>93</v>
      </c>
      <c r="C1909">
        <v>2018</v>
      </c>
      <c r="D1909" t="s">
        <v>67</v>
      </c>
      <c r="E1909">
        <v>8</v>
      </c>
      <c r="F1909" t="s">
        <v>39</v>
      </c>
      <c r="H1909">
        <v>0.5</v>
      </c>
      <c r="I1909">
        <v>2</v>
      </c>
      <c r="J1909">
        <v>11</v>
      </c>
      <c r="K1909">
        <v>42</v>
      </c>
      <c r="L1909">
        <v>41</v>
      </c>
      <c r="M1909">
        <v>0</v>
      </c>
      <c r="N1909" t="s">
        <v>166</v>
      </c>
      <c r="O1909">
        <v>24</v>
      </c>
    </row>
    <row r="1910" spans="1:15" x14ac:dyDescent="0.3">
      <c r="A1910" s="2">
        <v>43738</v>
      </c>
      <c r="B1910" t="s">
        <v>93</v>
      </c>
      <c r="C1910">
        <v>2018</v>
      </c>
      <c r="D1910" t="s">
        <v>67</v>
      </c>
      <c r="E1910">
        <v>8</v>
      </c>
      <c r="F1910" t="s">
        <v>39</v>
      </c>
      <c r="H1910">
        <v>0.5</v>
      </c>
      <c r="I1910">
        <v>2</v>
      </c>
      <c r="J1910">
        <v>11</v>
      </c>
      <c r="K1910">
        <v>42</v>
      </c>
      <c r="L1910">
        <v>41</v>
      </c>
      <c r="M1910">
        <v>0</v>
      </c>
      <c r="N1910" t="s">
        <v>166</v>
      </c>
      <c r="O1910">
        <v>20</v>
      </c>
    </row>
    <row r="1911" spans="1:15" x14ac:dyDescent="0.3">
      <c r="A1911" s="2">
        <v>43738</v>
      </c>
      <c r="B1911" t="s">
        <v>93</v>
      </c>
      <c r="C1911">
        <v>2018</v>
      </c>
      <c r="D1911" t="s">
        <v>67</v>
      </c>
      <c r="E1911">
        <v>8</v>
      </c>
      <c r="F1911" t="s">
        <v>39</v>
      </c>
      <c r="H1911">
        <v>0.5</v>
      </c>
      <c r="I1911">
        <v>2</v>
      </c>
      <c r="J1911">
        <v>11</v>
      </c>
      <c r="K1911">
        <v>42</v>
      </c>
      <c r="L1911">
        <v>41</v>
      </c>
      <c r="M1911">
        <v>0</v>
      </c>
      <c r="N1911" t="s">
        <v>166</v>
      </c>
      <c r="O1911">
        <v>20</v>
      </c>
    </row>
    <row r="1912" spans="1:15" x14ac:dyDescent="0.3">
      <c r="A1912" s="2">
        <v>43738</v>
      </c>
      <c r="B1912" t="s">
        <v>93</v>
      </c>
      <c r="C1912">
        <v>2018</v>
      </c>
      <c r="D1912" t="s">
        <v>67</v>
      </c>
      <c r="E1912">
        <v>8</v>
      </c>
      <c r="F1912" t="s">
        <v>39</v>
      </c>
      <c r="H1912">
        <v>0.5</v>
      </c>
      <c r="I1912">
        <v>2</v>
      </c>
      <c r="J1912">
        <v>11</v>
      </c>
      <c r="K1912">
        <v>42</v>
      </c>
      <c r="L1912">
        <v>41</v>
      </c>
      <c r="M1912">
        <v>0</v>
      </c>
      <c r="N1912" t="s">
        <v>166</v>
      </c>
      <c r="O1912">
        <v>27</v>
      </c>
    </row>
    <row r="1913" spans="1:15" x14ac:dyDescent="0.3">
      <c r="A1913" s="2">
        <v>43738</v>
      </c>
      <c r="B1913" t="s">
        <v>93</v>
      </c>
      <c r="C1913">
        <v>2018</v>
      </c>
      <c r="D1913" t="s">
        <v>67</v>
      </c>
      <c r="E1913">
        <v>8</v>
      </c>
      <c r="F1913" t="s">
        <v>39</v>
      </c>
      <c r="H1913">
        <v>0.5</v>
      </c>
      <c r="I1913">
        <v>2</v>
      </c>
      <c r="J1913">
        <v>11</v>
      </c>
      <c r="K1913">
        <v>42</v>
      </c>
      <c r="L1913">
        <v>41</v>
      </c>
      <c r="M1913">
        <v>0</v>
      </c>
      <c r="N1913" t="s">
        <v>166</v>
      </c>
      <c r="O1913">
        <v>34</v>
      </c>
    </row>
    <row r="1914" spans="1:15" x14ac:dyDescent="0.3">
      <c r="A1914" s="2">
        <v>43738</v>
      </c>
      <c r="B1914" t="s">
        <v>93</v>
      </c>
      <c r="C1914">
        <v>2018</v>
      </c>
      <c r="D1914" t="s">
        <v>67</v>
      </c>
      <c r="E1914">
        <v>8</v>
      </c>
      <c r="F1914" t="s">
        <v>39</v>
      </c>
      <c r="H1914">
        <v>0.5</v>
      </c>
      <c r="I1914">
        <v>2</v>
      </c>
      <c r="J1914">
        <v>11</v>
      </c>
      <c r="K1914">
        <v>42</v>
      </c>
      <c r="L1914">
        <v>41</v>
      </c>
      <c r="M1914">
        <v>0</v>
      </c>
      <c r="N1914" t="s">
        <v>166</v>
      </c>
      <c r="O1914">
        <v>29</v>
      </c>
    </row>
    <row r="1915" spans="1:15" x14ac:dyDescent="0.3">
      <c r="A1915" s="2">
        <v>43738</v>
      </c>
      <c r="B1915" t="s">
        <v>93</v>
      </c>
      <c r="C1915">
        <v>2018</v>
      </c>
      <c r="D1915" t="s">
        <v>67</v>
      </c>
      <c r="E1915">
        <v>8</v>
      </c>
      <c r="F1915" t="s">
        <v>39</v>
      </c>
      <c r="H1915">
        <v>0.5</v>
      </c>
      <c r="I1915">
        <v>2</v>
      </c>
      <c r="J1915">
        <v>11</v>
      </c>
      <c r="K1915">
        <v>42</v>
      </c>
      <c r="L1915">
        <v>41</v>
      </c>
      <c r="M1915">
        <v>0</v>
      </c>
      <c r="N1915" t="s">
        <v>166</v>
      </c>
      <c r="O1915">
        <v>29</v>
      </c>
    </row>
    <row r="1916" spans="1:15" x14ac:dyDescent="0.3">
      <c r="A1916" s="2">
        <v>43738</v>
      </c>
      <c r="B1916" t="s">
        <v>93</v>
      </c>
      <c r="C1916">
        <v>2018</v>
      </c>
      <c r="D1916" t="s">
        <v>67</v>
      </c>
      <c r="E1916">
        <v>8</v>
      </c>
      <c r="F1916" t="s">
        <v>39</v>
      </c>
      <c r="H1916">
        <v>0.5</v>
      </c>
      <c r="I1916">
        <v>2</v>
      </c>
      <c r="J1916">
        <v>11</v>
      </c>
      <c r="K1916">
        <v>42</v>
      </c>
      <c r="L1916">
        <v>41</v>
      </c>
      <c r="M1916">
        <v>0</v>
      </c>
      <c r="N1916" t="s">
        <v>166</v>
      </c>
      <c r="O1916">
        <v>44</v>
      </c>
    </row>
    <row r="1917" spans="1:15" x14ac:dyDescent="0.3">
      <c r="A1917" s="2">
        <v>43738</v>
      </c>
      <c r="B1917" t="s">
        <v>93</v>
      </c>
      <c r="C1917">
        <v>2018</v>
      </c>
      <c r="D1917" t="s">
        <v>67</v>
      </c>
      <c r="E1917">
        <v>8</v>
      </c>
      <c r="F1917" t="s">
        <v>39</v>
      </c>
      <c r="H1917">
        <v>0.5</v>
      </c>
      <c r="I1917">
        <v>2</v>
      </c>
      <c r="J1917">
        <v>11</v>
      </c>
      <c r="K1917">
        <v>42</v>
      </c>
      <c r="L1917">
        <v>41</v>
      </c>
      <c r="M1917">
        <v>0</v>
      </c>
      <c r="N1917" t="s">
        <v>166</v>
      </c>
      <c r="O1917">
        <v>22</v>
      </c>
    </row>
    <row r="1918" spans="1:15" x14ac:dyDescent="0.3">
      <c r="A1918" s="2">
        <v>43738</v>
      </c>
      <c r="B1918" t="s">
        <v>93</v>
      </c>
      <c r="C1918">
        <v>2018</v>
      </c>
      <c r="D1918" t="s">
        <v>67</v>
      </c>
      <c r="E1918">
        <v>8</v>
      </c>
      <c r="F1918" t="s">
        <v>39</v>
      </c>
      <c r="H1918">
        <v>0.5</v>
      </c>
      <c r="I1918">
        <v>2</v>
      </c>
      <c r="J1918">
        <v>11</v>
      </c>
      <c r="K1918">
        <v>42</v>
      </c>
      <c r="L1918">
        <v>41</v>
      </c>
      <c r="M1918">
        <v>0</v>
      </c>
      <c r="N1918" t="s">
        <v>166</v>
      </c>
      <c r="O1918">
        <v>21</v>
      </c>
    </row>
    <row r="1919" spans="1:15" x14ac:dyDescent="0.3">
      <c r="A1919" s="2">
        <v>43738</v>
      </c>
      <c r="B1919" t="s">
        <v>93</v>
      </c>
      <c r="C1919">
        <v>2018</v>
      </c>
      <c r="D1919" t="s">
        <v>67</v>
      </c>
      <c r="E1919">
        <v>8</v>
      </c>
      <c r="F1919" t="s">
        <v>39</v>
      </c>
      <c r="H1919">
        <v>0.5</v>
      </c>
      <c r="I1919">
        <v>2</v>
      </c>
      <c r="J1919">
        <v>11</v>
      </c>
      <c r="K1919">
        <v>42</v>
      </c>
      <c r="L1919">
        <v>41</v>
      </c>
      <c r="M1919">
        <v>0</v>
      </c>
      <c r="N1919" t="s">
        <v>166</v>
      </c>
      <c r="O1919">
        <v>18</v>
      </c>
    </row>
    <row r="1920" spans="1:15" x14ac:dyDescent="0.3">
      <c r="A1920" s="2">
        <v>43738</v>
      </c>
      <c r="B1920" t="s">
        <v>93</v>
      </c>
      <c r="C1920">
        <v>2018</v>
      </c>
      <c r="D1920" t="s">
        <v>67</v>
      </c>
      <c r="E1920">
        <v>8</v>
      </c>
      <c r="F1920" t="s">
        <v>39</v>
      </c>
      <c r="H1920">
        <v>0.5</v>
      </c>
      <c r="I1920">
        <v>2</v>
      </c>
      <c r="J1920">
        <v>11</v>
      </c>
      <c r="K1920">
        <v>42</v>
      </c>
      <c r="L1920">
        <v>41</v>
      </c>
      <c r="M1920">
        <v>0</v>
      </c>
      <c r="N1920" t="s">
        <v>166</v>
      </c>
      <c r="O1920">
        <v>18</v>
      </c>
    </row>
    <row r="1921" spans="1:17" x14ac:dyDescent="0.3">
      <c r="A1921" s="2">
        <v>43738</v>
      </c>
      <c r="B1921" t="s">
        <v>93</v>
      </c>
      <c r="C1921">
        <v>2018</v>
      </c>
      <c r="D1921" t="s">
        <v>67</v>
      </c>
      <c r="E1921">
        <v>8</v>
      </c>
      <c r="F1921" t="s">
        <v>39</v>
      </c>
      <c r="H1921">
        <v>0.5</v>
      </c>
      <c r="I1921">
        <v>2</v>
      </c>
      <c r="J1921">
        <v>11</v>
      </c>
      <c r="K1921">
        <v>42</v>
      </c>
      <c r="L1921">
        <v>41</v>
      </c>
      <c r="M1921">
        <v>0</v>
      </c>
      <c r="N1921" t="s">
        <v>166</v>
      </c>
      <c r="O1921">
        <v>7</v>
      </c>
    </row>
    <row r="1922" spans="1:17" x14ac:dyDescent="0.3">
      <c r="A1922" s="2">
        <v>43738</v>
      </c>
      <c r="B1922" t="s">
        <v>93</v>
      </c>
      <c r="C1922">
        <v>2018</v>
      </c>
      <c r="D1922" t="s">
        <v>67</v>
      </c>
      <c r="E1922">
        <v>8</v>
      </c>
      <c r="F1922" t="s">
        <v>39</v>
      </c>
      <c r="H1922">
        <v>0.5</v>
      </c>
      <c r="I1922">
        <v>2</v>
      </c>
      <c r="J1922">
        <v>11</v>
      </c>
      <c r="K1922">
        <v>42</v>
      </c>
      <c r="L1922">
        <v>41</v>
      </c>
      <c r="M1922">
        <v>0</v>
      </c>
      <c r="N1922" t="s">
        <v>166</v>
      </c>
      <c r="O1922">
        <v>11</v>
      </c>
    </row>
    <row r="1923" spans="1:17" x14ac:dyDescent="0.3">
      <c r="A1923" s="2">
        <v>43738</v>
      </c>
      <c r="B1923" t="s">
        <v>93</v>
      </c>
      <c r="C1923">
        <v>2018</v>
      </c>
      <c r="D1923" t="s">
        <v>67</v>
      </c>
      <c r="E1923">
        <v>8</v>
      </c>
      <c r="F1923" t="s">
        <v>39</v>
      </c>
      <c r="H1923">
        <v>0.5</v>
      </c>
      <c r="I1923">
        <v>2</v>
      </c>
      <c r="J1923">
        <v>11</v>
      </c>
      <c r="K1923">
        <v>42</v>
      </c>
      <c r="L1923">
        <v>41</v>
      </c>
      <c r="M1923">
        <v>0</v>
      </c>
      <c r="N1923" t="s">
        <v>166</v>
      </c>
      <c r="O1923">
        <v>20</v>
      </c>
    </row>
    <row r="1924" spans="1:17" x14ac:dyDescent="0.3">
      <c r="A1924" s="2">
        <v>43738</v>
      </c>
      <c r="B1924" t="s">
        <v>93</v>
      </c>
      <c r="C1924">
        <v>2018</v>
      </c>
      <c r="D1924" t="s">
        <v>67</v>
      </c>
      <c r="E1924">
        <v>8</v>
      </c>
      <c r="F1924" t="s">
        <v>39</v>
      </c>
      <c r="H1924">
        <v>0.5</v>
      </c>
      <c r="I1924">
        <v>2</v>
      </c>
      <c r="J1924">
        <v>11</v>
      </c>
      <c r="K1924">
        <v>42</v>
      </c>
      <c r="L1924">
        <v>41</v>
      </c>
      <c r="M1924">
        <v>0</v>
      </c>
      <c r="N1924" t="s">
        <v>166</v>
      </c>
      <c r="O1924">
        <v>21</v>
      </c>
    </row>
    <row r="1925" spans="1:17" x14ac:dyDescent="0.3">
      <c r="A1925" s="2">
        <v>43738</v>
      </c>
      <c r="B1925" t="s">
        <v>93</v>
      </c>
      <c r="C1925">
        <v>2018</v>
      </c>
      <c r="D1925" t="s">
        <v>67</v>
      </c>
      <c r="E1925">
        <v>8</v>
      </c>
      <c r="F1925" t="s">
        <v>39</v>
      </c>
      <c r="H1925">
        <v>0.5</v>
      </c>
      <c r="I1925">
        <v>2</v>
      </c>
      <c r="J1925">
        <v>11</v>
      </c>
      <c r="K1925">
        <v>42</v>
      </c>
      <c r="L1925">
        <v>41</v>
      </c>
      <c r="M1925">
        <v>0</v>
      </c>
      <c r="N1925" t="s">
        <v>166</v>
      </c>
      <c r="O1925">
        <v>13</v>
      </c>
    </row>
    <row r="1926" spans="1:17" x14ac:dyDescent="0.3">
      <c r="A1926" s="2">
        <v>43738</v>
      </c>
      <c r="B1926" t="s">
        <v>93</v>
      </c>
      <c r="C1926">
        <v>2018</v>
      </c>
      <c r="D1926" t="s">
        <v>67</v>
      </c>
      <c r="E1926">
        <v>9</v>
      </c>
      <c r="F1926" t="s">
        <v>39</v>
      </c>
      <c r="H1926">
        <v>0.5</v>
      </c>
      <c r="I1926">
        <v>2</v>
      </c>
      <c r="J1926">
        <v>63</v>
      </c>
      <c r="K1926">
        <v>39</v>
      </c>
      <c r="L1926">
        <v>51</v>
      </c>
      <c r="M1926">
        <v>1</v>
      </c>
      <c r="N1926" t="s">
        <v>81</v>
      </c>
      <c r="O1926">
        <v>41</v>
      </c>
      <c r="P1926">
        <v>5991</v>
      </c>
      <c r="Q1926">
        <v>2</v>
      </c>
    </row>
    <row r="1927" spans="1:17" x14ac:dyDescent="0.3">
      <c r="A1927" s="2">
        <v>43738</v>
      </c>
      <c r="B1927" t="s">
        <v>93</v>
      </c>
      <c r="C1927">
        <v>2018</v>
      </c>
      <c r="D1927" t="s">
        <v>67</v>
      </c>
      <c r="E1927">
        <v>9</v>
      </c>
      <c r="F1927" t="s">
        <v>39</v>
      </c>
      <c r="H1927">
        <v>0.5</v>
      </c>
      <c r="I1927">
        <v>2</v>
      </c>
      <c r="J1927">
        <v>63</v>
      </c>
      <c r="K1927">
        <v>39</v>
      </c>
      <c r="L1927">
        <v>51</v>
      </c>
      <c r="M1927">
        <v>1</v>
      </c>
      <c r="N1927" t="s">
        <v>81</v>
      </c>
      <c r="O1927">
        <v>22</v>
      </c>
    </row>
    <row r="1928" spans="1:17" x14ac:dyDescent="0.3">
      <c r="A1928" s="2">
        <v>43738</v>
      </c>
      <c r="B1928" t="s">
        <v>93</v>
      </c>
      <c r="C1928">
        <v>2018</v>
      </c>
      <c r="D1928" t="s">
        <v>67</v>
      </c>
      <c r="E1928">
        <v>9</v>
      </c>
      <c r="F1928" t="s">
        <v>39</v>
      </c>
      <c r="H1928">
        <v>0.5</v>
      </c>
      <c r="I1928">
        <v>2</v>
      </c>
      <c r="J1928">
        <v>63</v>
      </c>
      <c r="K1928">
        <v>39</v>
      </c>
      <c r="L1928">
        <v>51</v>
      </c>
      <c r="M1928">
        <v>1</v>
      </c>
      <c r="N1928" t="s">
        <v>81</v>
      </c>
      <c r="O1928">
        <v>31</v>
      </c>
    </row>
    <row r="1929" spans="1:17" x14ac:dyDescent="0.3">
      <c r="A1929" s="2">
        <v>43738</v>
      </c>
      <c r="B1929" t="s">
        <v>93</v>
      </c>
      <c r="C1929">
        <v>2018</v>
      </c>
      <c r="D1929" t="s">
        <v>67</v>
      </c>
      <c r="E1929">
        <v>9</v>
      </c>
      <c r="F1929" t="s">
        <v>39</v>
      </c>
      <c r="H1929">
        <v>0.5</v>
      </c>
      <c r="I1929">
        <v>2</v>
      </c>
      <c r="J1929">
        <v>63</v>
      </c>
      <c r="K1929">
        <v>39</v>
      </c>
      <c r="L1929">
        <v>51</v>
      </c>
      <c r="M1929">
        <v>1</v>
      </c>
      <c r="N1929" t="s">
        <v>81</v>
      </c>
      <c r="O1929">
        <v>24</v>
      </c>
    </row>
    <row r="1930" spans="1:17" x14ac:dyDescent="0.3">
      <c r="A1930" s="2">
        <v>43738</v>
      </c>
      <c r="B1930" t="s">
        <v>93</v>
      </c>
      <c r="C1930">
        <v>2018</v>
      </c>
      <c r="D1930" t="s">
        <v>67</v>
      </c>
      <c r="E1930">
        <v>9</v>
      </c>
      <c r="F1930" t="s">
        <v>39</v>
      </c>
      <c r="H1930">
        <v>0.5</v>
      </c>
      <c r="I1930">
        <v>2</v>
      </c>
      <c r="J1930">
        <v>63</v>
      </c>
      <c r="K1930">
        <v>39</v>
      </c>
      <c r="L1930">
        <v>51</v>
      </c>
      <c r="M1930">
        <v>1</v>
      </c>
      <c r="N1930" t="s">
        <v>81</v>
      </c>
      <c r="O1930">
        <v>7</v>
      </c>
    </row>
    <row r="1931" spans="1:17" x14ac:dyDescent="0.3">
      <c r="A1931" s="2">
        <v>43738</v>
      </c>
      <c r="B1931" t="s">
        <v>93</v>
      </c>
      <c r="C1931">
        <v>2018</v>
      </c>
      <c r="D1931" t="s">
        <v>67</v>
      </c>
      <c r="E1931">
        <v>9</v>
      </c>
      <c r="F1931" t="s">
        <v>39</v>
      </c>
      <c r="H1931">
        <v>0.5</v>
      </c>
      <c r="I1931">
        <v>2</v>
      </c>
      <c r="J1931">
        <v>63</v>
      </c>
      <c r="K1931">
        <v>39</v>
      </c>
      <c r="L1931">
        <v>51</v>
      </c>
      <c r="M1931">
        <v>1</v>
      </c>
      <c r="N1931" t="s">
        <v>81</v>
      </c>
      <c r="O1931">
        <v>22</v>
      </c>
    </row>
    <row r="1932" spans="1:17" x14ac:dyDescent="0.3">
      <c r="A1932" s="2">
        <v>43738</v>
      </c>
      <c r="B1932" t="s">
        <v>93</v>
      </c>
      <c r="C1932">
        <v>2018</v>
      </c>
      <c r="D1932" t="s">
        <v>67</v>
      </c>
      <c r="E1932">
        <v>9</v>
      </c>
      <c r="F1932" t="s">
        <v>39</v>
      </c>
      <c r="H1932">
        <v>0.5</v>
      </c>
      <c r="I1932">
        <v>2</v>
      </c>
      <c r="J1932">
        <v>63</v>
      </c>
      <c r="K1932">
        <v>39</v>
      </c>
      <c r="L1932">
        <v>51</v>
      </c>
      <c r="M1932">
        <v>1</v>
      </c>
      <c r="N1932" t="s">
        <v>81</v>
      </c>
      <c r="O1932">
        <v>16</v>
      </c>
    </row>
    <row r="1933" spans="1:17" x14ac:dyDescent="0.3">
      <c r="A1933" s="2">
        <v>43738</v>
      </c>
      <c r="B1933" t="s">
        <v>93</v>
      </c>
      <c r="C1933">
        <v>2018</v>
      </c>
      <c r="D1933" t="s">
        <v>67</v>
      </c>
      <c r="E1933">
        <v>9</v>
      </c>
      <c r="F1933" t="s">
        <v>39</v>
      </c>
      <c r="H1933">
        <v>0.5</v>
      </c>
      <c r="I1933">
        <v>2</v>
      </c>
      <c r="J1933">
        <v>63</v>
      </c>
      <c r="K1933">
        <v>39</v>
      </c>
      <c r="L1933">
        <v>51</v>
      </c>
      <c r="M1933">
        <v>1</v>
      </c>
      <c r="N1933" t="s">
        <v>81</v>
      </c>
      <c r="O1933">
        <v>14</v>
      </c>
    </row>
    <row r="1934" spans="1:17" x14ac:dyDescent="0.3">
      <c r="A1934" s="2">
        <v>43738</v>
      </c>
      <c r="B1934" t="s">
        <v>93</v>
      </c>
      <c r="C1934">
        <v>2018</v>
      </c>
      <c r="D1934" t="s">
        <v>67</v>
      </c>
      <c r="E1934">
        <v>9</v>
      </c>
      <c r="F1934" t="s">
        <v>39</v>
      </c>
      <c r="H1934">
        <v>0.5</v>
      </c>
      <c r="I1934">
        <v>2</v>
      </c>
      <c r="J1934">
        <v>63</v>
      </c>
      <c r="K1934">
        <v>39</v>
      </c>
      <c r="L1934">
        <v>51</v>
      </c>
      <c r="M1934">
        <v>1</v>
      </c>
      <c r="N1934" t="s">
        <v>81</v>
      </c>
      <c r="O1934">
        <v>31</v>
      </c>
    </row>
    <row r="1935" spans="1:17" x14ac:dyDescent="0.3">
      <c r="A1935" s="2">
        <v>43738</v>
      </c>
      <c r="B1935" t="s">
        <v>93</v>
      </c>
      <c r="C1935">
        <v>2018</v>
      </c>
      <c r="D1935" t="s">
        <v>67</v>
      </c>
      <c r="E1935">
        <v>9</v>
      </c>
      <c r="F1935" t="s">
        <v>39</v>
      </c>
      <c r="H1935">
        <v>0.5</v>
      </c>
      <c r="I1935">
        <v>2</v>
      </c>
      <c r="J1935">
        <v>63</v>
      </c>
      <c r="K1935">
        <v>39</v>
      </c>
      <c r="L1935">
        <v>51</v>
      </c>
      <c r="M1935">
        <v>1</v>
      </c>
      <c r="N1935" t="s">
        <v>81</v>
      </c>
      <c r="O1935">
        <v>24</v>
      </c>
    </row>
    <row r="1936" spans="1:17" x14ac:dyDescent="0.3">
      <c r="A1936" s="2">
        <v>43738</v>
      </c>
      <c r="B1936" t="s">
        <v>93</v>
      </c>
      <c r="C1936">
        <v>2018</v>
      </c>
      <c r="D1936" t="s">
        <v>67</v>
      </c>
      <c r="E1936">
        <v>9</v>
      </c>
      <c r="F1936" t="s">
        <v>39</v>
      </c>
      <c r="H1936">
        <v>0.5</v>
      </c>
      <c r="I1936">
        <v>2</v>
      </c>
      <c r="J1936">
        <v>63</v>
      </c>
      <c r="K1936">
        <v>39</v>
      </c>
      <c r="L1936">
        <v>51</v>
      </c>
      <c r="M1936">
        <v>1</v>
      </c>
      <c r="N1936" t="s">
        <v>81</v>
      </c>
      <c r="O1936">
        <v>16</v>
      </c>
    </row>
    <row r="1937" spans="1:17" x14ac:dyDescent="0.3">
      <c r="A1937" s="2">
        <v>43738</v>
      </c>
      <c r="B1937" t="s">
        <v>93</v>
      </c>
      <c r="C1937">
        <v>2018</v>
      </c>
      <c r="D1937" t="s">
        <v>67</v>
      </c>
      <c r="E1937">
        <v>9</v>
      </c>
      <c r="F1937" t="s">
        <v>39</v>
      </c>
      <c r="H1937">
        <v>0.5</v>
      </c>
      <c r="I1937">
        <v>2</v>
      </c>
      <c r="J1937">
        <v>63</v>
      </c>
      <c r="K1937">
        <v>39</v>
      </c>
      <c r="L1937">
        <v>51</v>
      </c>
      <c r="M1937">
        <v>1</v>
      </c>
      <c r="N1937" t="s">
        <v>81</v>
      </c>
      <c r="O1937">
        <v>42</v>
      </c>
    </row>
    <row r="1938" spans="1:17" x14ac:dyDescent="0.3">
      <c r="A1938" s="2">
        <v>43738</v>
      </c>
      <c r="B1938" t="s">
        <v>93</v>
      </c>
      <c r="C1938">
        <v>2018</v>
      </c>
      <c r="D1938" t="s">
        <v>67</v>
      </c>
      <c r="E1938">
        <v>9</v>
      </c>
      <c r="F1938" t="s">
        <v>39</v>
      </c>
      <c r="H1938">
        <v>0.5</v>
      </c>
      <c r="I1938">
        <v>2</v>
      </c>
      <c r="J1938">
        <v>63</v>
      </c>
      <c r="K1938">
        <v>39</v>
      </c>
      <c r="L1938">
        <v>51</v>
      </c>
      <c r="M1938">
        <v>1</v>
      </c>
      <c r="N1938" t="s">
        <v>81</v>
      </c>
      <c r="O1938">
        <v>10</v>
      </c>
    </row>
    <row r="1939" spans="1:17" x14ac:dyDescent="0.3">
      <c r="A1939" s="2">
        <v>43738</v>
      </c>
      <c r="B1939" t="s">
        <v>93</v>
      </c>
      <c r="C1939">
        <v>2018</v>
      </c>
      <c r="D1939" t="s">
        <v>67</v>
      </c>
      <c r="E1939">
        <v>9</v>
      </c>
      <c r="F1939" t="s">
        <v>39</v>
      </c>
      <c r="H1939">
        <v>0.5</v>
      </c>
      <c r="I1939">
        <v>2</v>
      </c>
      <c r="J1939">
        <v>63</v>
      </c>
      <c r="K1939">
        <v>39</v>
      </c>
      <c r="L1939">
        <v>51</v>
      </c>
      <c r="M1939">
        <v>1</v>
      </c>
      <c r="N1939" t="s">
        <v>81</v>
      </c>
      <c r="O1939">
        <v>33</v>
      </c>
    </row>
    <row r="1940" spans="1:17" x14ac:dyDescent="0.3">
      <c r="A1940" s="2">
        <v>43738</v>
      </c>
      <c r="B1940" t="s">
        <v>93</v>
      </c>
      <c r="C1940">
        <v>2018</v>
      </c>
      <c r="D1940" t="s">
        <v>67</v>
      </c>
      <c r="E1940">
        <v>9</v>
      </c>
      <c r="F1940" t="s">
        <v>39</v>
      </c>
      <c r="H1940">
        <v>0.5</v>
      </c>
      <c r="I1940">
        <v>2</v>
      </c>
      <c r="J1940">
        <v>63</v>
      </c>
      <c r="K1940">
        <v>39</v>
      </c>
      <c r="L1940">
        <v>51</v>
      </c>
      <c r="M1940">
        <v>1</v>
      </c>
      <c r="N1940" t="s">
        <v>81</v>
      </c>
      <c r="O1940">
        <v>39</v>
      </c>
    </row>
    <row r="1941" spans="1:17" x14ac:dyDescent="0.3">
      <c r="A1941" s="2">
        <v>43738</v>
      </c>
      <c r="B1941" t="s">
        <v>93</v>
      </c>
      <c r="C1941">
        <v>2018</v>
      </c>
      <c r="D1941" t="s">
        <v>67</v>
      </c>
      <c r="E1941">
        <v>9</v>
      </c>
      <c r="F1941" t="s">
        <v>39</v>
      </c>
      <c r="H1941">
        <v>0.5</v>
      </c>
      <c r="I1941">
        <v>2</v>
      </c>
      <c r="J1941">
        <v>63</v>
      </c>
      <c r="K1941">
        <v>39</v>
      </c>
      <c r="L1941">
        <v>51</v>
      </c>
      <c r="M1941">
        <v>1</v>
      </c>
      <c r="N1941" t="s">
        <v>81</v>
      </c>
      <c r="O1941">
        <v>25</v>
      </c>
    </row>
    <row r="1942" spans="1:17" x14ac:dyDescent="0.3">
      <c r="A1942" s="2">
        <v>43738</v>
      </c>
      <c r="B1942" t="s">
        <v>93</v>
      </c>
      <c r="C1942">
        <v>2018</v>
      </c>
      <c r="D1942" t="s">
        <v>67</v>
      </c>
      <c r="E1942">
        <v>9</v>
      </c>
      <c r="F1942" t="s">
        <v>39</v>
      </c>
      <c r="H1942">
        <v>0.5</v>
      </c>
      <c r="I1942">
        <v>2</v>
      </c>
      <c r="J1942">
        <v>63</v>
      </c>
      <c r="K1942">
        <v>39</v>
      </c>
      <c r="L1942">
        <v>51</v>
      </c>
      <c r="M1942">
        <v>1</v>
      </c>
      <c r="N1942" t="s">
        <v>81</v>
      </c>
      <c r="O1942">
        <v>45</v>
      </c>
    </row>
    <row r="1943" spans="1:17" x14ac:dyDescent="0.3">
      <c r="A1943" s="2">
        <v>43738</v>
      </c>
      <c r="B1943" t="s">
        <v>93</v>
      </c>
      <c r="C1943">
        <v>2018</v>
      </c>
      <c r="D1943" t="s">
        <v>67</v>
      </c>
      <c r="E1943">
        <v>9</v>
      </c>
      <c r="F1943" t="s">
        <v>39</v>
      </c>
      <c r="H1943">
        <v>0.5</v>
      </c>
      <c r="I1943">
        <v>2</v>
      </c>
      <c r="J1943">
        <v>63</v>
      </c>
      <c r="K1943">
        <v>39</v>
      </c>
      <c r="L1943">
        <v>51</v>
      </c>
      <c r="M1943">
        <v>1</v>
      </c>
      <c r="N1943" t="s">
        <v>81</v>
      </c>
      <c r="O1943">
        <v>19</v>
      </c>
    </row>
    <row r="1944" spans="1:17" x14ac:dyDescent="0.3">
      <c r="A1944" s="2">
        <v>43738</v>
      </c>
      <c r="B1944" t="s">
        <v>93</v>
      </c>
      <c r="C1944">
        <v>2018</v>
      </c>
      <c r="D1944" t="s">
        <v>67</v>
      </c>
      <c r="E1944">
        <v>9</v>
      </c>
      <c r="F1944" t="s">
        <v>39</v>
      </c>
      <c r="H1944">
        <v>0.5</v>
      </c>
      <c r="I1944">
        <v>2</v>
      </c>
      <c r="J1944">
        <v>63</v>
      </c>
      <c r="K1944">
        <v>39</v>
      </c>
      <c r="L1944">
        <v>51</v>
      </c>
      <c r="M1944">
        <v>1</v>
      </c>
      <c r="N1944" t="s">
        <v>81</v>
      </c>
      <c r="O1944">
        <v>31</v>
      </c>
    </row>
    <row r="1945" spans="1:17" x14ac:dyDescent="0.3">
      <c r="A1945" s="2">
        <v>43738</v>
      </c>
      <c r="B1945" t="s">
        <v>93</v>
      </c>
      <c r="C1945">
        <v>2018</v>
      </c>
      <c r="D1945" t="s">
        <v>67</v>
      </c>
      <c r="E1945">
        <v>9</v>
      </c>
      <c r="F1945" t="s">
        <v>39</v>
      </c>
      <c r="H1945">
        <v>0.5</v>
      </c>
      <c r="I1945">
        <v>2</v>
      </c>
      <c r="J1945">
        <v>63</v>
      </c>
      <c r="K1945">
        <v>39</v>
      </c>
      <c r="L1945">
        <v>51</v>
      </c>
      <c r="M1945">
        <v>1</v>
      </c>
      <c r="N1945" t="s">
        <v>81</v>
      </c>
      <c r="O1945">
        <v>26</v>
      </c>
    </row>
    <row r="1946" spans="1:17" x14ac:dyDescent="0.3">
      <c r="A1946" s="2">
        <v>43738</v>
      </c>
      <c r="B1946" t="s">
        <v>93</v>
      </c>
      <c r="C1946">
        <v>2018</v>
      </c>
      <c r="D1946" t="s">
        <v>67</v>
      </c>
      <c r="E1946">
        <v>9</v>
      </c>
      <c r="F1946" t="s">
        <v>39</v>
      </c>
      <c r="H1946">
        <v>0.5</v>
      </c>
      <c r="I1946">
        <v>2</v>
      </c>
      <c r="J1946">
        <v>63</v>
      </c>
      <c r="K1946">
        <v>39</v>
      </c>
      <c r="L1946">
        <v>51</v>
      </c>
      <c r="M1946">
        <v>1</v>
      </c>
      <c r="N1946" t="s">
        <v>81</v>
      </c>
      <c r="O1946">
        <v>15</v>
      </c>
    </row>
    <row r="1947" spans="1:17" x14ac:dyDescent="0.3">
      <c r="A1947" s="2">
        <v>43738</v>
      </c>
      <c r="B1947" t="s">
        <v>93</v>
      </c>
      <c r="C1947">
        <v>2018</v>
      </c>
      <c r="D1947" t="s">
        <v>67</v>
      </c>
      <c r="E1947">
        <v>9</v>
      </c>
      <c r="F1947" t="s">
        <v>39</v>
      </c>
      <c r="H1947">
        <v>0.5</v>
      </c>
      <c r="I1947">
        <v>2</v>
      </c>
      <c r="J1947">
        <v>63</v>
      </c>
      <c r="K1947">
        <v>39</v>
      </c>
      <c r="L1947">
        <v>51</v>
      </c>
      <c r="M1947">
        <v>1</v>
      </c>
      <c r="N1947" t="s">
        <v>81</v>
      </c>
      <c r="O1947">
        <v>24</v>
      </c>
    </row>
    <row r="1948" spans="1:17" x14ac:dyDescent="0.3">
      <c r="A1948" s="2">
        <v>43738</v>
      </c>
      <c r="B1948" t="s">
        <v>93</v>
      </c>
      <c r="C1948">
        <v>2018</v>
      </c>
      <c r="D1948" t="s">
        <v>67</v>
      </c>
      <c r="E1948">
        <v>9</v>
      </c>
      <c r="F1948" t="s">
        <v>39</v>
      </c>
      <c r="H1948">
        <v>0.5</v>
      </c>
      <c r="I1948">
        <v>2</v>
      </c>
      <c r="J1948">
        <v>63</v>
      </c>
      <c r="K1948">
        <v>39</v>
      </c>
      <c r="L1948">
        <v>51</v>
      </c>
      <c r="M1948">
        <v>1</v>
      </c>
      <c r="N1948" t="s">
        <v>81</v>
      </c>
      <c r="O1948">
        <v>44</v>
      </c>
    </row>
    <row r="1949" spans="1:17" x14ac:dyDescent="0.3">
      <c r="A1949" s="2">
        <v>43738</v>
      </c>
      <c r="B1949" t="s">
        <v>93</v>
      </c>
      <c r="C1949">
        <v>2018</v>
      </c>
      <c r="D1949" t="s">
        <v>67</v>
      </c>
      <c r="E1949">
        <v>9</v>
      </c>
      <c r="F1949" t="s">
        <v>39</v>
      </c>
      <c r="H1949">
        <v>0.5</v>
      </c>
      <c r="I1949">
        <v>2</v>
      </c>
      <c r="J1949">
        <v>63</v>
      </c>
      <c r="K1949">
        <v>39</v>
      </c>
      <c r="L1949">
        <v>51</v>
      </c>
      <c r="M1949">
        <v>1</v>
      </c>
      <c r="N1949" t="s">
        <v>81</v>
      </c>
      <c r="O1949">
        <v>15</v>
      </c>
    </row>
    <row r="1950" spans="1:17" x14ac:dyDescent="0.3">
      <c r="A1950" s="2">
        <v>43738</v>
      </c>
      <c r="B1950" t="s">
        <v>93</v>
      </c>
      <c r="C1950">
        <v>2018</v>
      </c>
      <c r="D1950" t="s">
        <v>67</v>
      </c>
      <c r="E1950">
        <v>9</v>
      </c>
      <c r="F1950" t="s">
        <v>39</v>
      </c>
      <c r="H1950">
        <v>0.5</v>
      </c>
      <c r="I1950">
        <v>2</v>
      </c>
      <c r="J1950">
        <v>63</v>
      </c>
      <c r="K1950">
        <v>39</v>
      </c>
      <c r="L1950">
        <v>51</v>
      </c>
      <c r="M1950">
        <v>1</v>
      </c>
      <c r="N1950" t="s">
        <v>81</v>
      </c>
      <c r="O1950">
        <v>13</v>
      </c>
    </row>
    <row r="1951" spans="1:17" x14ac:dyDescent="0.3">
      <c r="A1951" s="2">
        <v>43738</v>
      </c>
      <c r="B1951" t="s">
        <v>93</v>
      </c>
      <c r="C1951">
        <v>2018</v>
      </c>
      <c r="D1951" t="s">
        <v>67</v>
      </c>
      <c r="E1951">
        <v>10</v>
      </c>
      <c r="F1951" t="s">
        <v>39</v>
      </c>
      <c r="H1951">
        <v>0.5</v>
      </c>
      <c r="I1951">
        <v>1</v>
      </c>
      <c r="J1951">
        <v>33</v>
      </c>
      <c r="K1951">
        <v>76</v>
      </c>
      <c r="L1951">
        <v>43</v>
      </c>
      <c r="M1951">
        <v>0</v>
      </c>
      <c r="N1951" t="s">
        <v>167</v>
      </c>
      <c r="O1951">
        <v>51</v>
      </c>
      <c r="P1951">
        <v>5992</v>
      </c>
      <c r="Q1951">
        <v>2</v>
      </c>
    </row>
    <row r="1952" spans="1:17" x14ac:dyDescent="0.3">
      <c r="A1952" s="2">
        <v>43738</v>
      </c>
      <c r="B1952" t="s">
        <v>93</v>
      </c>
      <c r="C1952">
        <v>2018</v>
      </c>
      <c r="D1952" t="s">
        <v>67</v>
      </c>
      <c r="E1952">
        <v>10</v>
      </c>
      <c r="F1952" t="s">
        <v>39</v>
      </c>
      <c r="H1952">
        <v>0.5</v>
      </c>
      <c r="I1952">
        <v>1</v>
      </c>
      <c r="J1952">
        <v>33</v>
      </c>
      <c r="K1952">
        <v>76</v>
      </c>
      <c r="L1952">
        <v>43</v>
      </c>
      <c r="M1952">
        <v>0</v>
      </c>
      <c r="N1952" t="s">
        <v>167</v>
      </c>
      <c r="O1952">
        <v>28</v>
      </c>
    </row>
    <row r="1953" spans="1:15" x14ac:dyDescent="0.3">
      <c r="A1953" s="2">
        <v>43738</v>
      </c>
      <c r="B1953" t="s">
        <v>93</v>
      </c>
      <c r="C1953">
        <v>2018</v>
      </c>
      <c r="D1953" t="s">
        <v>67</v>
      </c>
      <c r="E1953">
        <v>10</v>
      </c>
      <c r="F1953" t="s">
        <v>39</v>
      </c>
      <c r="H1953">
        <v>0.5</v>
      </c>
      <c r="I1953">
        <v>1</v>
      </c>
      <c r="J1953">
        <v>33</v>
      </c>
      <c r="K1953">
        <v>76</v>
      </c>
      <c r="L1953">
        <v>43</v>
      </c>
      <c r="M1953">
        <v>0</v>
      </c>
      <c r="N1953" t="s">
        <v>167</v>
      </c>
      <c r="O1953">
        <v>53</v>
      </c>
    </row>
    <row r="1954" spans="1:15" x14ac:dyDescent="0.3">
      <c r="A1954" s="2">
        <v>43738</v>
      </c>
      <c r="B1954" t="s">
        <v>93</v>
      </c>
      <c r="C1954">
        <v>2018</v>
      </c>
      <c r="D1954" t="s">
        <v>67</v>
      </c>
      <c r="E1954">
        <v>10</v>
      </c>
      <c r="F1954" t="s">
        <v>39</v>
      </c>
      <c r="H1954">
        <v>0.5</v>
      </c>
      <c r="I1954">
        <v>1</v>
      </c>
      <c r="J1954">
        <v>33</v>
      </c>
      <c r="K1954">
        <v>76</v>
      </c>
      <c r="L1954">
        <v>43</v>
      </c>
      <c r="M1954">
        <v>0</v>
      </c>
      <c r="N1954" t="s">
        <v>167</v>
      </c>
      <c r="O1954">
        <v>21</v>
      </c>
    </row>
    <row r="1955" spans="1:15" x14ac:dyDescent="0.3">
      <c r="A1955" s="2">
        <v>43738</v>
      </c>
      <c r="B1955" t="s">
        <v>93</v>
      </c>
      <c r="C1955">
        <v>2018</v>
      </c>
      <c r="D1955" t="s">
        <v>67</v>
      </c>
      <c r="E1955">
        <v>10</v>
      </c>
      <c r="F1955" t="s">
        <v>39</v>
      </c>
      <c r="H1955">
        <v>0.5</v>
      </c>
      <c r="I1955">
        <v>1</v>
      </c>
      <c r="J1955">
        <v>33</v>
      </c>
      <c r="K1955">
        <v>76</v>
      </c>
      <c r="L1955">
        <v>43</v>
      </c>
      <c r="M1955">
        <v>0</v>
      </c>
      <c r="N1955" t="s">
        <v>167</v>
      </c>
      <c r="O1955">
        <v>49</v>
      </c>
    </row>
    <row r="1956" spans="1:15" x14ac:dyDescent="0.3">
      <c r="A1956" s="2">
        <v>43738</v>
      </c>
      <c r="B1956" t="s">
        <v>93</v>
      </c>
      <c r="C1956">
        <v>2018</v>
      </c>
      <c r="D1956" t="s">
        <v>67</v>
      </c>
      <c r="E1956">
        <v>10</v>
      </c>
      <c r="F1956" t="s">
        <v>39</v>
      </c>
      <c r="H1956">
        <v>0.5</v>
      </c>
      <c r="I1956">
        <v>1</v>
      </c>
      <c r="J1956">
        <v>33</v>
      </c>
      <c r="K1956">
        <v>76</v>
      </c>
      <c r="L1956">
        <v>43</v>
      </c>
      <c r="M1956">
        <v>0</v>
      </c>
      <c r="N1956" t="s">
        <v>167</v>
      </c>
      <c r="O1956">
        <v>35</v>
      </c>
    </row>
    <row r="1957" spans="1:15" x14ac:dyDescent="0.3">
      <c r="A1957" s="2">
        <v>43738</v>
      </c>
      <c r="B1957" t="s">
        <v>93</v>
      </c>
      <c r="C1957">
        <v>2018</v>
      </c>
      <c r="D1957" t="s">
        <v>67</v>
      </c>
      <c r="E1957">
        <v>10</v>
      </c>
      <c r="F1957" t="s">
        <v>39</v>
      </c>
      <c r="H1957">
        <v>0.5</v>
      </c>
      <c r="I1957">
        <v>1</v>
      </c>
      <c r="J1957">
        <v>33</v>
      </c>
      <c r="K1957">
        <v>76</v>
      </c>
      <c r="L1957">
        <v>43</v>
      </c>
      <c r="M1957">
        <v>0</v>
      </c>
      <c r="N1957" t="s">
        <v>167</v>
      </c>
      <c r="O1957">
        <v>31</v>
      </c>
    </row>
    <row r="1958" spans="1:15" x14ac:dyDescent="0.3">
      <c r="A1958" s="2">
        <v>43738</v>
      </c>
      <c r="B1958" t="s">
        <v>93</v>
      </c>
      <c r="C1958">
        <v>2018</v>
      </c>
      <c r="D1958" t="s">
        <v>67</v>
      </c>
      <c r="E1958">
        <v>10</v>
      </c>
      <c r="F1958" t="s">
        <v>39</v>
      </c>
      <c r="H1958">
        <v>0.5</v>
      </c>
      <c r="I1958">
        <v>1</v>
      </c>
      <c r="J1958">
        <v>33</v>
      </c>
      <c r="K1958">
        <v>76</v>
      </c>
      <c r="L1958">
        <v>43</v>
      </c>
      <c r="M1958">
        <v>0</v>
      </c>
      <c r="N1958" t="s">
        <v>167</v>
      </c>
      <c r="O1958">
        <v>43</v>
      </c>
    </row>
    <row r="1959" spans="1:15" x14ac:dyDescent="0.3">
      <c r="A1959" s="2">
        <v>43738</v>
      </c>
      <c r="B1959" t="s">
        <v>93</v>
      </c>
      <c r="C1959">
        <v>2018</v>
      </c>
      <c r="D1959" t="s">
        <v>67</v>
      </c>
      <c r="E1959">
        <v>10</v>
      </c>
      <c r="F1959" t="s">
        <v>39</v>
      </c>
      <c r="H1959">
        <v>0.5</v>
      </c>
      <c r="I1959">
        <v>1</v>
      </c>
      <c r="J1959">
        <v>33</v>
      </c>
      <c r="K1959">
        <v>76</v>
      </c>
      <c r="L1959">
        <v>43</v>
      </c>
      <c r="M1959">
        <v>0</v>
      </c>
      <c r="N1959" t="s">
        <v>167</v>
      </c>
      <c r="O1959">
        <v>48</v>
      </c>
    </row>
    <row r="1960" spans="1:15" x14ac:dyDescent="0.3">
      <c r="A1960" s="2">
        <v>43738</v>
      </c>
      <c r="B1960" t="s">
        <v>93</v>
      </c>
      <c r="C1960">
        <v>2018</v>
      </c>
      <c r="D1960" t="s">
        <v>67</v>
      </c>
      <c r="E1960">
        <v>10</v>
      </c>
      <c r="F1960" t="s">
        <v>39</v>
      </c>
      <c r="H1960">
        <v>0.5</v>
      </c>
      <c r="I1960">
        <v>1</v>
      </c>
      <c r="J1960">
        <v>33</v>
      </c>
      <c r="K1960">
        <v>76</v>
      </c>
      <c r="L1960">
        <v>43</v>
      </c>
      <c r="M1960">
        <v>0</v>
      </c>
      <c r="N1960" t="s">
        <v>167</v>
      </c>
      <c r="O1960">
        <v>20</v>
      </c>
    </row>
    <row r="1961" spans="1:15" x14ac:dyDescent="0.3">
      <c r="A1961" s="2">
        <v>43738</v>
      </c>
      <c r="B1961" t="s">
        <v>93</v>
      </c>
      <c r="C1961">
        <v>2018</v>
      </c>
      <c r="D1961" t="s">
        <v>67</v>
      </c>
      <c r="E1961">
        <v>10</v>
      </c>
      <c r="F1961" t="s">
        <v>39</v>
      </c>
      <c r="H1961">
        <v>0.5</v>
      </c>
      <c r="I1961">
        <v>1</v>
      </c>
      <c r="J1961">
        <v>33</v>
      </c>
      <c r="K1961">
        <v>76</v>
      </c>
      <c r="L1961">
        <v>43</v>
      </c>
      <c r="M1961">
        <v>0</v>
      </c>
      <c r="N1961" t="s">
        <v>167</v>
      </c>
      <c r="O1961">
        <v>24</v>
      </c>
    </row>
    <row r="1962" spans="1:15" x14ac:dyDescent="0.3">
      <c r="A1962" s="2">
        <v>43738</v>
      </c>
      <c r="B1962" t="s">
        <v>93</v>
      </c>
      <c r="C1962">
        <v>2018</v>
      </c>
      <c r="D1962" t="s">
        <v>67</v>
      </c>
      <c r="E1962">
        <v>10</v>
      </c>
      <c r="F1962" t="s">
        <v>39</v>
      </c>
      <c r="H1962">
        <v>0.5</v>
      </c>
      <c r="I1962">
        <v>1</v>
      </c>
      <c r="J1962">
        <v>33</v>
      </c>
      <c r="K1962">
        <v>76</v>
      </c>
      <c r="L1962">
        <v>43</v>
      </c>
      <c r="M1962">
        <v>0</v>
      </c>
      <c r="N1962" t="s">
        <v>167</v>
      </c>
      <c r="O1962">
        <v>29</v>
      </c>
    </row>
    <row r="1963" spans="1:15" x14ac:dyDescent="0.3">
      <c r="A1963" s="2">
        <v>43738</v>
      </c>
      <c r="B1963" t="s">
        <v>93</v>
      </c>
      <c r="C1963">
        <v>2018</v>
      </c>
      <c r="D1963" t="s">
        <v>67</v>
      </c>
      <c r="E1963">
        <v>10</v>
      </c>
      <c r="F1963" t="s">
        <v>39</v>
      </c>
      <c r="H1963">
        <v>0.5</v>
      </c>
      <c r="I1963">
        <v>1</v>
      </c>
      <c r="J1963">
        <v>33</v>
      </c>
      <c r="K1963">
        <v>76</v>
      </c>
      <c r="L1963">
        <v>43</v>
      </c>
      <c r="M1963">
        <v>0</v>
      </c>
      <c r="N1963" t="s">
        <v>167</v>
      </c>
      <c r="O1963">
        <v>19</v>
      </c>
    </row>
    <row r="1964" spans="1:15" x14ac:dyDescent="0.3">
      <c r="A1964" s="2">
        <v>43738</v>
      </c>
      <c r="B1964" t="s">
        <v>93</v>
      </c>
      <c r="C1964">
        <v>2018</v>
      </c>
      <c r="D1964" t="s">
        <v>67</v>
      </c>
      <c r="E1964">
        <v>10</v>
      </c>
      <c r="F1964" t="s">
        <v>39</v>
      </c>
      <c r="H1964">
        <v>0.5</v>
      </c>
      <c r="I1964">
        <v>1</v>
      </c>
      <c r="J1964">
        <v>33</v>
      </c>
      <c r="K1964">
        <v>76</v>
      </c>
      <c r="L1964">
        <v>43</v>
      </c>
      <c r="M1964">
        <v>0</v>
      </c>
      <c r="N1964" t="s">
        <v>167</v>
      </c>
      <c r="O1964">
        <v>31</v>
      </c>
    </row>
    <row r="1965" spans="1:15" x14ac:dyDescent="0.3">
      <c r="A1965" s="2">
        <v>43738</v>
      </c>
      <c r="B1965" t="s">
        <v>93</v>
      </c>
      <c r="C1965">
        <v>2018</v>
      </c>
      <c r="D1965" t="s">
        <v>67</v>
      </c>
      <c r="E1965">
        <v>10</v>
      </c>
      <c r="F1965" t="s">
        <v>39</v>
      </c>
      <c r="H1965">
        <v>0.5</v>
      </c>
      <c r="I1965">
        <v>1</v>
      </c>
      <c r="J1965">
        <v>33</v>
      </c>
      <c r="K1965">
        <v>76</v>
      </c>
      <c r="L1965">
        <v>43</v>
      </c>
      <c r="M1965">
        <v>0</v>
      </c>
      <c r="N1965" t="s">
        <v>167</v>
      </c>
      <c r="O1965">
        <v>41</v>
      </c>
    </row>
    <row r="1966" spans="1:15" x14ac:dyDescent="0.3">
      <c r="A1966" s="2">
        <v>43738</v>
      </c>
      <c r="B1966" t="s">
        <v>93</v>
      </c>
      <c r="C1966">
        <v>2018</v>
      </c>
      <c r="D1966" t="s">
        <v>67</v>
      </c>
      <c r="E1966">
        <v>10</v>
      </c>
      <c r="F1966" t="s">
        <v>39</v>
      </c>
      <c r="H1966">
        <v>0.5</v>
      </c>
      <c r="I1966">
        <v>1</v>
      </c>
      <c r="J1966">
        <v>33</v>
      </c>
      <c r="K1966">
        <v>76</v>
      </c>
      <c r="L1966">
        <v>43</v>
      </c>
      <c r="M1966">
        <v>0</v>
      </c>
      <c r="N1966" t="s">
        <v>167</v>
      </c>
      <c r="O1966">
        <v>18</v>
      </c>
    </row>
    <row r="1967" spans="1:15" x14ac:dyDescent="0.3">
      <c r="A1967" s="2">
        <v>43738</v>
      </c>
      <c r="B1967" t="s">
        <v>93</v>
      </c>
      <c r="C1967">
        <v>2018</v>
      </c>
      <c r="D1967" t="s">
        <v>67</v>
      </c>
      <c r="E1967">
        <v>10</v>
      </c>
      <c r="F1967" t="s">
        <v>39</v>
      </c>
      <c r="H1967">
        <v>0.5</v>
      </c>
      <c r="I1967">
        <v>1</v>
      </c>
      <c r="J1967">
        <v>33</v>
      </c>
      <c r="K1967">
        <v>76</v>
      </c>
      <c r="L1967">
        <v>43</v>
      </c>
      <c r="M1967">
        <v>0</v>
      </c>
      <c r="N1967" t="s">
        <v>167</v>
      </c>
      <c r="O1967">
        <v>21</v>
      </c>
    </row>
    <row r="1968" spans="1:15" x14ac:dyDescent="0.3">
      <c r="A1968" s="2">
        <v>43738</v>
      </c>
      <c r="B1968" t="s">
        <v>93</v>
      </c>
      <c r="C1968">
        <v>2018</v>
      </c>
      <c r="D1968" t="s">
        <v>67</v>
      </c>
      <c r="E1968">
        <v>10</v>
      </c>
      <c r="F1968" t="s">
        <v>39</v>
      </c>
      <c r="H1968">
        <v>0.5</v>
      </c>
      <c r="I1968">
        <v>1</v>
      </c>
      <c r="J1968">
        <v>33</v>
      </c>
      <c r="K1968">
        <v>76</v>
      </c>
      <c r="L1968">
        <v>43</v>
      </c>
      <c r="M1968">
        <v>0</v>
      </c>
      <c r="N1968" t="s">
        <v>167</v>
      </c>
      <c r="O1968">
        <v>23</v>
      </c>
    </row>
    <row r="1969" spans="1:17" x14ac:dyDescent="0.3">
      <c r="A1969" s="2">
        <v>43738</v>
      </c>
      <c r="B1969" t="s">
        <v>93</v>
      </c>
      <c r="C1969">
        <v>2018</v>
      </c>
      <c r="D1969" t="s">
        <v>67</v>
      </c>
      <c r="E1969">
        <v>10</v>
      </c>
      <c r="F1969" t="s">
        <v>39</v>
      </c>
      <c r="H1969">
        <v>0.5</v>
      </c>
      <c r="I1969">
        <v>1</v>
      </c>
      <c r="J1969">
        <v>33</v>
      </c>
      <c r="K1969">
        <v>76</v>
      </c>
      <c r="L1969">
        <v>43</v>
      </c>
      <c r="M1969">
        <v>0</v>
      </c>
      <c r="N1969" t="s">
        <v>167</v>
      </c>
      <c r="O1969">
        <v>29</v>
      </c>
    </row>
    <row r="1970" spans="1:17" x14ac:dyDescent="0.3">
      <c r="A1970" s="2">
        <v>43738</v>
      </c>
      <c r="B1970" t="s">
        <v>93</v>
      </c>
      <c r="C1970">
        <v>2018</v>
      </c>
      <c r="D1970" t="s">
        <v>67</v>
      </c>
      <c r="E1970">
        <v>10</v>
      </c>
      <c r="F1970" t="s">
        <v>39</v>
      </c>
      <c r="H1970">
        <v>0.5</v>
      </c>
      <c r="I1970">
        <v>1</v>
      </c>
      <c r="J1970">
        <v>33</v>
      </c>
      <c r="K1970">
        <v>76</v>
      </c>
      <c r="L1970">
        <v>43</v>
      </c>
      <c r="M1970">
        <v>0</v>
      </c>
      <c r="N1970" t="s">
        <v>167</v>
      </c>
      <c r="O1970">
        <v>28</v>
      </c>
    </row>
    <row r="1971" spans="1:17" x14ac:dyDescent="0.3">
      <c r="A1971" s="2">
        <v>43738</v>
      </c>
      <c r="B1971" t="s">
        <v>93</v>
      </c>
      <c r="C1971">
        <v>2018</v>
      </c>
      <c r="D1971" t="s">
        <v>67</v>
      </c>
      <c r="E1971">
        <v>10</v>
      </c>
      <c r="F1971" t="s">
        <v>39</v>
      </c>
      <c r="H1971">
        <v>0.5</v>
      </c>
      <c r="I1971">
        <v>1</v>
      </c>
      <c r="J1971">
        <v>33</v>
      </c>
      <c r="K1971">
        <v>76</v>
      </c>
      <c r="L1971">
        <v>43</v>
      </c>
      <c r="M1971">
        <v>0</v>
      </c>
      <c r="N1971" t="s">
        <v>167</v>
      </c>
      <c r="O1971">
        <v>26</v>
      </c>
    </row>
    <row r="1972" spans="1:17" x14ac:dyDescent="0.3">
      <c r="A1972" s="2">
        <v>43738</v>
      </c>
      <c r="B1972" t="s">
        <v>93</v>
      </c>
      <c r="C1972">
        <v>2018</v>
      </c>
      <c r="D1972" t="s">
        <v>67</v>
      </c>
      <c r="E1972">
        <v>10</v>
      </c>
      <c r="F1972" t="s">
        <v>39</v>
      </c>
      <c r="H1972">
        <v>0.5</v>
      </c>
      <c r="I1972">
        <v>1</v>
      </c>
      <c r="J1972">
        <v>33</v>
      </c>
      <c r="K1972">
        <v>76</v>
      </c>
      <c r="L1972">
        <v>43</v>
      </c>
      <c r="M1972">
        <v>0</v>
      </c>
      <c r="N1972" t="s">
        <v>167</v>
      </c>
      <c r="O1972">
        <v>18</v>
      </c>
    </row>
    <row r="1973" spans="1:17" x14ac:dyDescent="0.3">
      <c r="A1973" s="2">
        <v>43738</v>
      </c>
      <c r="B1973" t="s">
        <v>93</v>
      </c>
      <c r="C1973">
        <v>2018</v>
      </c>
      <c r="D1973" t="s">
        <v>67</v>
      </c>
      <c r="E1973">
        <v>10</v>
      </c>
      <c r="F1973" t="s">
        <v>39</v>
      </c>
      <c r="H1973">
        <v>0.5</v>
      </c>
      <c r="I1973">
        <v>1</v>
      </c>
      <c r="J1973">
        <v>33</v>
      </c>
      <c r="K1973">
        <v>76</v>
      </c>
      <c r="L1973">
        <v>43</v>
      </c>
      <c r="M1973">
        <v>0</v>
      </c>
      <c r="N1973" t="s">
        <v>167</v>
      </c>
      <c r="O1973">
        <v>24</v>
      </c>
    </row>
    <row r="1974" spans="1:17" x14ac:dyDescent="0.3">
      <c r="A1974" s="2">
        <v>43738</v>
      </c>
      <c r="B1974" t="s">
        <v>93</v>
      </c>
      <c r="C1974">
        <v>2018</v>
      </c>
      <c r="D1974" t="s">
        <v>67</v>
      </c>
      <c r="E1974">
        <v>10</v>
      </c>
      <c r="F1974" t="s">
        <v>39</v>
      </c>
      <c r="H1974">
        <v>0.5</v>
      </c>
      <c r="I1974">
        <v>1</v>
      </c>
      <c r="J1974">
        <v>33</v>
      </c>
      <c r="K1974">
        <v>76</v>
      </c>
      <c r="L1974">
        <v>43</v>
      </c>
      <c r="M1974">
        <v>0</v>
      </c>
      <c r="N1974" t="s">
        <v>167</v>
      </c>
      <c r="O1974">
        <v>33</v>
      </c>
    </row>
    <row r="1975" spans="1:17" x14ac:dyDescent="0.3">
      <c r="A1975" s="2">
        <v>43738</v>
      </c>
      <c r="B1975" t="s">
        <v>93</v>
      </c>
      <c r="C1975">
        <v>2018</v>
      </c>
      <c r="D1975" t="s">
        <v>67</v>
      </c>
      <c r="E1975">
        <v>10</v>
      </c>
      <c r="F1975" t="s">
        <v>39</v>
      </c>
      <c r="H1975">
        <v>0.5</v>
      </c>
      <c r="I1975">
        <v>1</v>
      </c>
      <c r="J1975">
        <v>33</v>
      </c>
      <c r="K1975">
        <v>76</v>
      </c>
      <c r="L1975">
        <v>43</v>
      </c>
      <c r="M1975">
        <v>0</v>
      </c>
      <c r="N1975" t="s">
        <v>167</v>
      </c>
      <c r="O1975">
        <v>45</v>
      </c>
    </row>
    <row r="1976" spans="1:17" x14ac:dyDescent="0.3">
      <c r="A1976" s="2">
        <v>43739</v>
      </c>
      <c r="B1976" t="s">
        <v>12</v>
      </c>
      <c r="C1976">
        <v>2008</v>
      </c>
      <c r="D1976" t="s">
        <v>312</v>
      </c>
      <c r="E1976">
        <v>1</v>
      </c>
      <c r="F1976" t="s">
        <v>39</v>
      </c>
      <c r="H1976">
        <v>0.5</v>
      </c>
      <c r="I1976">
        <v>1</v>
      </c>
      <c r="J1976">
        <v>11</v>
      </c>
      <c r="K1976">
        <v>44</v>
      </c>
      <c r="L1976">
        <v>49</v>
      </c>
      <c r="M1976">
        <v>0</v>
      </c>
      <c r="N1976" t="s">
        <v>81</v>
      </c>
      <c r="O1976">
        <v>65</v>
      </c>
      <c r="P1976">
        <v>5992</v>
      </c>
      <c r="Q1976">
        <v>2</v>
      </c>
    </row>
    <row r="1977" spans="1:17" x14ac:dyDescent="0.3">
      <c r="A1977" s="2">
        <v>43739</v>
      </c>
      <c r="B1977" t="s">
        <v>12</v>
      </c>
      <c r="C1977">
        <v>2008</v>
      </c>
      <c r="D1977" t="s">
        <v>312</v>
      </c>
      <c r="E1977">
        <v>1</v>
      </c>
      <c r="F1977" t="s">
        <v>39</v>
      </c>
      <c r="H1977">
        <v>0.5</v>
      </c>
      <c r="I1977">
        <v>1</v>
      </c>
      <c r="J1977">
        <v>11</v>
      </c>
      <c r="K1977">
        <v>44</v>
      </c>
      <c r="L1977">
        <v>49</v>
      </c>
      <c r="M1977">
        <v>0</v>
      </c>
      <c r="N1977" t="s">
        <v>81</v>
      </c>
      <c r="O1977">
        <v>48</v>
      </c>
    </row>
    <row r="1978" spans="1:17" x14ac:dyDescent="0.3">
      <c r="A1978" s="2">
        <v>43739</v>
      </c>
      <c r="B1978" t="s">
        <v>12</v>
      </c>
      <c r="C1978">
        <v>2008</v>
      </c>
      <c r="D1978" t="s">
        <v>312</v>
      </c>
      <c r="E1978">
        <v>1</v>
      </c>
      <c r="F1978" t="s">
        <v>39</v>
      </c>
      <c r="H1978">
        <v>0.5</v>
      </c>
      <c r="I1978">
        <v>1</v>
      </c>
      <c r="J1978">
        <v>11</v>
      </c>
      <c r="K1978">
        <v>44</v>
      </c>
      <c r="L1978">
        <v>49</v>
      </c>
      <c r="M1978">
        <v>0</v>
      </c>
      <c r="N1978" t="s">
        <v>81</v>
      </c>
      <c r="O1978">
        <v>54</v>
      </c>
    </row>
    <row r="1979" spans="1:17" x14ac:dyDescent="0.3">
      <c r="A1979" s="2">
        <v>43739</v>
      </c>
      <c r="B1979" t="s">
        <v>12</v>
      </c>
      <c r="C1979">
        <v>2008</v>
      </c>
      <c r="D1979" t="s">
        <v>312</v>
      </c>
      <c r="E1979">
        <v>1</v>
      </c>
      <c r="F1979" t="s">
        <v>39</v>
      </c>
      <c r="H1979">
        <v>0.5</v>
      </c>
      <c r="I1979">
        <v>1</v>
      </c>
      <c r="J1979">
        <v>11</v>
      </c>
      <c r="K1979">
        <v>44</v>
      </c>
      <c r="L1979">
        <v>49</v>
      </c>
      <c r="M1979">
        <v>0</v>
      </c>
      <c r="N1979" t="s">
        <v>81</v>
      </c>
      <c r="O1979">
        <v>36</v>
      </c>
    </row>
    <row r="1980" spans="1:17" x14ac:dyDescent="0.3">
      <c r="A1980" s="2">
        <v>43739</v>
      </c>
      <c r="B1980" t="s">
        <v>12</v>
      </c>
      <c r="C1980">
        <v>2008</v>
      </c>
      <c r="D1980" t="s">
        <v>312</v>
      </c>
      <c r="E1980">
        <v>1</v>
      </c>
      <c r="F1980" t="s">
        <v>39</v>
      </c>
      <c r="H1980">
        <v>0.5</v>
      </c>
      <c r="I1980">
        <v>1</v>
      </c>
      <c r="J1980">
        <v>11</v>
      </c>
      <c r="K1980">
        <v>44</v>
      </c>
      <c r="L1980">
        <v>49</v>
      </c>
      <c r="M1980">
        <v>0</v>
      </c>
      <c r="N1980" t="s">
        <v>81</v>
      </c>
      <c r="O1980">
        <v>39</v>
      </c>
    </row>
    <row r="1981" spans="1:17" x14ac:dyDescent="0.3">
      <c r="A1981" s="2">
        <v>43739</v>
      </c>
      <c r="B1981" t="s">
        <v>12</v>
      </c>
      <c r="C1981">
        <v>2008</v>
      </c>
      <c r="D1981" t="s">
        <v>312</v>
      </c>
      <c r="E1981">
        <v>1</v>
      </c>
      <c r="F1981" t="s">
        <v>39</v>
      </c>
      <c r="H1981">
        <v>0.5</v>
      </c>
      <c r="I1981">
        <v>1</v>
      </c>
      <c r="J1981">
        <v>11</v>
      </c>
      <c r="K1981">
        <v>44</v>
      </c>
      <c r="L1981">
        <v>49</v>
      </c>
      <c r="M1981">
        <v>0</v>
      </c>
      <c r="N1981" t="s">
        <v>81</v>
      </c>
      <c r="O1981">
        <v>30</v>
      </c>
    </row>
    <row r="1982" spans="1:17" x14ac:dyDescent="0.3">
      <c r="A1982" s="2">
        <v>43739</v>
      </c>
      <c r="B1982" t="s">
        <v>12</v>
      </c>
      <c r="C1982">
        <v>2008</v>
      </c>
      <c r="D1982" t="s">
        <v>312</v>
      </c>
      <c r="E1982">
        <v>1</v>
      </c>
      <c r="F1982" t="s">
        <v>39</v>
      </c>
      <c r="H1982">
        <v>0.5</v>
      </c>
      <c r="I1982">
        <v>1</v>
      </c>
      <c r="J1982">
        <v>11</v>
      </c>
      <c r="K1982">
        <v>44</v>
      </c>
      <c r="L1982">
        <v>49</v>
      </c>
      <c r="M1982">
        <v>0</v>
      </c>
      <c r="N1982" t="s">
        <v>81</v>
      </c>
      <c r="O1982">
        <v>45</v>
      </c>
    </row>
    <row r="1983" spans="1:17" x14ac:dyDescent="0.3">
      <c r="A1983" s="2">
        <v>43739</v>
      </c>
      <c r="B1983" t="s">
        <v>12</v>
      </c>
      <c r="C1983">
        <v>2008</v>
      </c>
      <c r="D1983" t="s">
        <v>312</v>
      </c>
      <c r="E1983">
        <v>1</v>
      </c>
      <c r="F1983" t="s">
        <v>39</v>
      </c>
      <c r="H1983">
        <v>0.5</v>
      </c>
      <c r="I1983">
        <v>1</v>
      </c>
      <c r="J1983">
        <v>11</v>
      </c>
      <c r="K1983">
        <v>44</v>
      </c>
      <c r="L1983">
        <v>49</v>
      </c>
      <c r="M1983">
        <v>0</v>
      </c>
      <c r="N1983" t="s">
        <v>81</v>
      </c>
      <c r="O1983">
        <v>30</v>
      </c>
    </row>
    <row r="1984" spans="1:17" x14ac:dyDescent="0.3">
      <c r="A1984" s="2">
        <v>43739</v>
      </c>
      <c r="B1984" t="s">
        <v>12</v>
      </c>
      <c r="C1984">
        <v>2008</v>
      </c>
      <c r="D1984" t="s">
        <v>312</v>
      </c>
      <c r="E1984">
        <v>1</v>
      </c>
      <c r="F1984" t="s">
        <v>39</v>
      </c>
      <c r="H1984">
        <v>0.5</v>
      </c>
      <c r="I1984">
        <v>1</v>
      </c>
      <c r="J1984">
        <v>11</v>
      </c>
      <c r="K1984">
        <v>44</v>
      </c>
      <c r="L1984">
        <v>49</v>
      </c>
      <c r="M1984">
        <v>0</v>
      </c>
      <c r="N1984" t="s">
        <v>81</v>
      </c>
      <c r="O1984">
        <v>41</v>
      </c>
    </row>
    <row r="1985" spans="1:15" x14ac:dyDescent="0.3">
      <c r="A1985" s="2">
        <v>43739</v>
      </c>
      <c r="B1985" t="s">
        <v>12</v>
      </c>
      <c r="C1985">
        <v>2008</v>
      </c>
      <c r="D1985" t="s">
        <v>312</v>
      </c>
      <c r="E1985">
        <v>1</v>
      </c>
      <c r="F1985" t="s">
        <v>39</v>
      </c>
      <c r="H1985">
        <v>0.5</v>
      </c>
      <c r="I1985">
        <v>1</v>
      </c>
      <c r="J1985">
        <v>11</v>
      </c>
      <c r="K1985">
        <v>44</v>
      </c>
      <c r="L1985">
        <v>49</v>
      </c>
      <c r="M1985">
        <v>0</v>
      </c>
      <c r="N1985" t="s">
        <v>81</v>
      </c>
      <c r="O1985">
        <v>36</v>
      </c>
    </row>
    <row r="1986" spans="1:15" x14ac:dyDescent="0.3">
      <c r="A1986" s="2">
        <v>43739</v>
      </c>
      <c r="B1986" t="s">
        <v>12</v>
      </c>
      <c r="C1986">
        <v>2008</v>
      </c>
      <c r="D1986" t="s">
        <v>312</v>
      </c>
      <c r="E1986">
        <v>1</v>
      </c>
      <c r="F1986" t="s">
        <v>39</v>
      </c>
      <c r="H1986">
        <v>0.5</v>
      </c>
      <c r="I1986">
        <v>1</v>
      </c>
      <c r="J1986">
        <v>11</v>
      </c>
      <c r="K1986">
        <v>44</v>
      </c>
      <c r="L1986">
        <v>49</v>
      </c>
      <c r="M1986">
        <v>0</v>
      </c>
      <c r="N1986" t="s">
        <v>81</v>
      </c>
      <c r="O1986">
        <v>34</v>
      </c>
    </row>
    <row r="1987" spans="1:15" x14ac:dyDescent="0.3">
      <c r="A1987" s="2">
        <v>43739</v>
      </c>
      <c r="B1987" t="s">
        <v>12</v>
      </c>
      <c r="C1987">
        <v>2008</v>
      </c>
      <c r="D1987" t="s">
        <v>312</v>
      </c>
      <c r="E1987">
        <v>1</v>
      </c>
      <c r="F1987" t="s">
        <v>39</v>
      </c>
      <c r="H1987">
        <v>0.5</v>
      </c>
      <c r="I1987">
        <v>1</v>
      </c>
      <c r="J1987">
        <v>11</v>
      </c>
      <c r="K1987">
        <v>44</v>
      </c>
      <c r="L1987">
        <v>49</v>
      </c>
      <c r="M1987">
        <v>0</v>
      </c>
      <c r="N1987" t="s">
        <v>81</v>
      </c>
      <c r="O1987">
        <v>39</v>
      </c>
    </row>
    <row r="1988" spans="1:15" x14ac:dyDescent="0.3">
      <c r="A1988" s="2">
        <v>43739</v>
      </c>
      <c r="B1988" t="s">
        <v>12</v>
      </c>
      <c r="C1988">
        <v>2008</v>
      </c>
      <c r="D1988" t="s">
        <v>312</v>
      </c>
      <c r="E1988">
        <v>1</v>
      </c>
      <c r="F1988" t="s">
        <v>39</v>
      </c>
      <c r="H1988">
        <v>0.5</v>
      </c>
      <c r="I1988">
        <v>1</v>
      </c>
      <c r="J1988">
        <v>11</v>
      </c>
      <c r="K1988">
        <v>44</v>
      </c>
      <c r="L1988">
        <v>49</v>
      </c>
      <c r="M1988">
        <v>0</v>
      </c>
      <c r="N1988" t="s">
        <v>81</v>
      </c>
      <c r="O1988">
        <v>41</v>
      </c>
    </row>
    <row r="1989" spans="1:15" x14ac:dyDescent="0.3">
      <c r="A1989" s="2">
        <v>43739</v>
      </c>
      <c r="B1989" t="s">
        <v>12</v>
      </c>
      <c r="C1989">
        <v>2008</v>
      </c>
      <c r="D1989" t="s">
        <v>312</v>
      </c>
      <c r="E1989">
        <v>1</v>
      </c>
      <c r="F1989" t="s">
        <v>39</v>
      </c>
      <c r="H1989">
        <v>0.5</v>
      </c>
      <c r="I1989">
        <v>1</v>
      </c>
      <c r="J1989">
        <v>11</v>
      </c>
      <c r="K1989">
        <v>44</v>
      </c>
      <c r="L1989">
        <v>49</v>
      </c>
      <c r="M1989">
        <v>0</v>
      </c>
      <c r="N1989" t="s">
        <v>81</v>
      </c>
      <c r="O1989">
        <v>32</v>
      </c>
    </row>
    <row r="1990" spans="1:15" x14ac:dyDescent="0.3">
      <c r="A1990" s="2">
        <v>43739</v>
      </c>
      <c r="B1990" t="s">
        <v>12</v>
      </c>
      <c r="C1990">
        <v>2008</v>
      </c>
      <c r="D1990" t="s">
        <v>312</v>
      </c>
      <c r="E1990">
        <v>1</v>
      </c>
      <c r="F1990" t="s">
        <v>39</v>
      </c>
      <c r="H1990">
        <v>0.5</v>
      </c>
      <c r="I1990">
        <v>1</v>
      </c>
      <c r="J1990">
        <v>11</v>
      </c>
      <c r="K1990">
        <v>44</v>
      </c>
      <c r="L1990">
        <v>49</v>
      </c>
      <c r="M1990">
        <v>0</v>
      </c>
      <c r="N1990" t="s">
        <v>81</v>
      </c>
      <c r="O1990">
        <v>31</v>
      </c>
    </row>
    <row r="1991" spans="1:15" x14ac:dyDescent="0.3">
      <c r="A1991" s="2">
        <v>43739</v>
      </c>
      <c r="B1991" t="s">
        <v>12</v>
      </c>
      <c r="C1991">
        <v>2008</v>
      </c>
      <c r="D1991" t="s">
        <v>312</v>
      </c>
      <c r="E1991">
        <v>1</v>
      </c>
      <c r="F1991" t="s">
        <v>39</v>
      </c>
      <c r="H1991">
        <v>0.5</v>
      </c>
      <c r="I1991">
        <v>1</v>
      </c>
      <c r="J1991">
        <v>11</v>
      </c>
      <c r="K1991">
        <v>44</v>
      </c>
      <c r="L1991">
        <v>49</v>
      </c>
      <c r="M1991">
        <v>0</v>
      </c>
      <c r="N1991" t="s">
        <v>81</v>
      </c>
      <c r="O1991">
        <v>58</v>
      </c>
    </row>
    <row r="1992" spans="1:15" x14ac:dyDescent="0.3">
      <c r="A1992" s="2">
        <v>43739</v>
      </c>
      <c r="B1992" t="s">
        <v>12</v>
      </c>
      <c r="C1992">
        <v>2008</v>
      </c>
      <c r="D1992" t="s">
        <v>312</v>
      </c>
      <c r="E1992">
        <v>1</v>
      </c>
      <c r="F1992" t="s">
        <v>39</v>
      </c>
      <c r="H1992">
        <v>0.5</v>
      </c>
      <c r="I1992">
        <v>1</v>
      </c>
      <c r="J1992">
        <v>11</v>
      </c>
      <c r="K1992">
        <v>44</v>
      </c>
      <c r="L1992">
        <v>49</v>
      </c>
      <c r="M1992">
        <v>0</v>
      </c>
      <c r="N1992" t="s">
        <v>81</v>
      </c>
      <c r="O1992">
        <v>27</v>
      </c>
    </row>
    <row r="1993" spans="1:15" x14ac:dyDescent="0.3">
      <c r="A1993" s="2">
        <v>43739</v>
      </c>
      <c r="B1993" t="s">
        <v>12</v>
      </c>
      <c r="C1993">
        <v>2008</v>
      </c>
      <c r="D1993" t="s">
        <v>312</v>
      </c>
      <c r="E1993">
        <v>1</v>
      </c>
      <c r="F1993" t="s">
        <v>39</v>
      </c>
      <c r="H1993">
        <v>0.5</v>
      </c>
      <c r="I1993">
        <v>1</v>
      </c>
      <c r="J1993">
        <v>11</v>
      </c>
      <c r="K1993">
        <v>44</v>
      </c>
      <c r="L1993">
        <v>49</v>
      </c>
      <c r="M1993">
        <v>0</v>
      </c>
      <c r="N1993" t="s">
        <v>81</v>
      </c>
      <c r="O1993">
        <v>47</v>
      </c>
    </row>
    <row r="1994" spans="1:15" x14ac:dyDescent="0.3">
      <c r="A1994" s="2">
        <v>43739</v>
      </c>
      <c r="B1994" t="s">
        <v>12</v>
      </c>
      <c r="C1994">
        <v>2008</v>
      </c>
      <c r="D1994" t="s">
        <v>312</v>
      </c>
      <c r="E1994">
        <v>1</v>
      </c>
      <c r="F1994" t="s">
        <v>39</v>
      </c>
      <c r="H1994">
        <v>0.5</v>
      </c>
      <c r="I1994">
        <v>1</v>
      </c>
      <c r="J1994">
        <v>11</v>
      </c>
      <c r="K1994">
        <v>44</v>
      </c>
      <c r="L1994">
        <v>49</v>
      </c>
      <c r="M1994">
        <v>0</v>
      </c>
      <c r="N1994" t="s">
        <v>81</v>
      </c>
      <c r="O1994">
        <v>35</v>
      </c>
    </row>
    <row r="1995" spans="1:15" x14ac:dyDescent="0.3">
      <c r="A1995" s="2">
        <v>43739</v>
      </c>
      <c r="B1995" t="s">
        <v>12</v>
      </c>
      <c r="C1995">
        <v>2008</v>
      </c>
      <c r="D1995" t="s">
        <v>312</v>
      </c>
      <c r="E1995">
        <v>1</v>
      </c>
      <c r="F1995" t="s">
        <v>39</v>
      </c>
      <c r="H1995">
        <v>0.5</v>
      </c>
      <c r="I1995">
        <v>1</v>
      </c>
      <c r="J1995">
        <v>11</v>
      </c>
      <c r="K1995">
        <v>44</v>
      </c>
      <c r="L1995">
        <v>49</v>
      </c>
      <c r="M1995">
        <v>0</v>
      </c>
      <c r="N1995" t="s">
        <v>81</v>
      </c>
      <c r="O1995">
        <v>39</v>
      </c>
    </row>
    <row r="1996" spans="1:15" x14ac:dyDescent="0.3">
      <c r="A1996" s="2">
        <v>43739</v>
      </c>
      <c r="B1996" t="s">
        <v>12</v>
      </c>
      <c r="C1996">
        <v>2008</v>
      </c>
      <c r="D1996" t="s">
        <v>312</v>
      </c>
      <c r="E1996">
        <v>1</v>
      </c>
      <c r="F1996" t="s">
        <v>39</v>
      </c>
      <c r="H1996">
        <v>0.5</v>
      </c>
      <c r="I1996">
        <v>1</v>
      </c>
      <c r="J1996">
        <v>11</v>
      </c>
      <c r="K1996">
        <v>44</v>
      </c>
      <c r="L1996">
        <v>49</v>
      </c>
      <c r="M1996">
        <v>0</v>
      </c>
      <c r="N1996" t="s">
        <v>81</v>
      </c>
      <c r="O1996">
        <v>18</v>
      </c>
    </row>
    <row r="1997" spans="1:15" x14ac:dyDescent="0.3">
      <c r="A1997" s="2">
        <v>43739</v>
      </c>
      <c r="B1997" t="s">
        <v>12</v>
      </c>
      <c r="C1997">
        <v>2008</v>
      </c>
      <c r="D1997" t="s">
        <v>312</v>
      </c>
      <c r="E1997">
        <v>1</v>
      </c>
      <c r="F1997" t="s">
        <v>39</v>
      </c>
      <c r="H1997">
        <v>0.5</v>
      </c>
      <c r="I1997">
        <v>1</v>
      </c>
      <c r="J1997">
        <v>11</v>
      </c>
      <c r="K1997">
        <v>44</v>
      </c>
      <c r="L1997">
        <v>49</v>
      </c>
      <c r="M1997">
        <v>0</v>
      </c>
      <c r="N1997" t="s">
        <v>81</v>
      </c>
      <c r="O1997">
        <v>22</v>
      </c>
    </row>
    <row r="1998" spans="1:15" x14ac:dyDescent="0.3">
      <c r="A1998" s="2">
        <v>43739</v>
      </c>
      <c r="B1998" t="s">
        <v>12</v>
      </c>
      <c r="C1998">
        <v>2008</v>
      </c>
      <c r="D1998" t="s">
        <v>312</v>
      </c>
      <c r="E1998">
        <v>1</v>
      </c>
      <c r="F1998" t="s">
        <v>39</v>
      </c>
      <c r="H1998">
        <v>0.5</v>
      </c>
      <c r="I1998">
        <v>1</v>
      </c>
      <c r="J1998">
        <v>11</v>
      </c>
      <c r="K1998">
        <v>44</v>
      </c>
      <c r="L1998">
        <v>49</v>
      </c>
      <c r="M1998">
        <v>0</v>
      </c>
      <c r="N1998" t="s">
        <v>81</v>
      </c>
      <c r="O1998">
        <v>29</v>
      </c>
    </row>
    <row r="1999" spans="1:15" x14ac:dyDescent="0.3">
      <c r="A1999" s="2">
        <v>43739</v>
      </c>
      <c r="B1999" t="s">
        <v>12</v>
      </c>
      <c r="C1999">
        <v>2008</v>
      </c>
      <c r="D1999" t="s">
        <v>312</v>
      </c>
      <c r="E1999">
        <v>1</v>
      </c>
      <c r="F1999" t="s">
        <v>39</v>
      </c>
      <c r="H1999">
        <v>0.5</v>
      </c>
      <c r="I1999">
        <v>1</v>
      </c>
      <c r="J1999">
        <v>11</v>
      </c>
      <c r="K1999">
        <v>44</v>
      </c>
      <c r="L1999">
        <v>49</v>
      </c>
      <c r="M1999">
        <v>0</v>
      </c>
      <c r="N1999" t="s">
        <v>81</v>
      </c>
      <c r="O1999">
        <v>41</v>
      </c>
    </row>
    <row r="2000" spans="1:15" x14ac:dyDescent="0.3">
      <c r="A2000" s="2">
        <v>43739</v>
      </c>
      <c r="B2000" t="s">
        <v>12</v>
      </c>
      <c r="C2000">
        <v>2008</v>
      </c>
      <c r="D2000" t="s">
        <v>312</v>
      </c>
      <c r="E2000">
        <v>1</v>
      </c>
      <c r="F2000" t="s">
        <v>39</v>
      </c>
      <c r="H2000">
        <v>0.5</v>
      </c>
      <c r="I2000">
        <v>1</v>
      </c>
      <c r="J2000">
        <v>11</v>
      </c>
      <c r="K2000">
        <v>44</v>
      </c>
      <c r="L2000">
        <v>49</v>
      </c>
      <c r="M2000">
        <v>0</v>
      </c>
      <c r="N2000" t="s">
        <v>81</v>
      </c>
      <c r="O2000">
        <v>32</v>
      </c>
    </row>
    <row r="2001" spans="1:17" x14ac:dyDescent="0.3">
      <c r="A2001" s="2">
        <v>43739</v>
      </c>
      <c r="B2001" t="s">
        <v>12</v>
      </c>
      <c r="C2001">
        <v>2008</v>
      </c>
      <c r="D2001" t="s">
        <v>312</v>
      </c>
      <c r="E2001">
        <v>2</v>
      </c>
      <c r="F2001" t="s">
        <v>39</v>
      </c>
      <c r="H2001">
        <v>0.5</v>
      </c>
      <c r="I2001">
        <v>2</v>
      </c>
      <c r="J2001">
        <v>49</v>
      </c>
      <c r="K2001">
        <v>59</v>
      </c>
      <c r="L2001">
        <v>83</v>
      </c>
      <c r="M2001">
        <v>0</v>
      </c>
      <c r="N2001" t="s">
        <v>169</v>
      </c>
      <c r="O2001">
        <v>31</v>
      </c>
      <c r="P2001">
        <v>5994</v>
      </c>
      <c r="Q2001">
        <v>2</v>
      </c>
    </row>
    <row r="2002" spans="1:17" x14ac:dyDescent="0.3">
      <c r="A2002" s="2">
        <v>43739</v>
      </c>
      <c r="B2002" t="s">
        <v>12</v>
      </c>
      <c r="C2002">
        <v>2008</v>
      </c>
      <c r="D2002" t="s">
        <v>312</v>
      </c>
      <c r="E2002">
        <v>2</v>
      </c>
      <c r="F2002" t="s">
        <v>39</v>
      </c>
      <c r="H2002">
        <v>0.5</v>
      </c>
      <c r="I2002">
        <v>2</v>
      </c>
      <c r="J2002">
        <v>49</v>
      </c>
      <c r="K2002">
        <v>59</v>
      </c>
      <c r="L2002">
        <v>83</v>
      </c>
      <c r="M2002">
        <v>0</v>
      </c>
      <c r="N2002" t="s">
        <v>169</v>
      </c>
      <c r="O2002">
        <v>27</v>
      </c>
    </row>
    <row r="2003" spans="1:17" x14ac:dyDescent="0.3">
      <c r="A2003" s="2">
        <v>43739</v>
      </c>
      <c r="B2003" t="s">
        <v>12</v>
      </c>
      <c r="C2003">
        <v>2008</v>
      </c>
      <c r="D2003" t="s">
        <v>312</v>
      </c>
      <c r="E2003">
        <v>2</v>
      </c>
      <c r="F2003" t="s">
        <v>39</v>
      </c>
      <c r="H2003">
        <v>0.5</v>
      </c>
      <c r="I2003">
        <v>2</v>
      </c>
      <c r="J2003">
        <v>49</v>
      </c>
      <c r="K2003">
        <v>59</v>
      </c>
      <c r="L2003">
        <v>83</v>
      </c>
      <c r="M2003">
        <v>0</v>
      </c>
      <c r="N2003" t="s">
        <v>169</v>
      </c>
      <c r="O2003">
        <v>53</v>
      </c>
    </row>
    <row r="2004" spans="1:17" x14ac:dyDescent="0.3">
      <c r="A2004" s="2">
        <v>43739</v>
      </c>
      <c r="B2004" t="s">
        <v>12</v>
      </c>
      <c r="C2004">
        <v>2008</v>
      </c>
      <c r="D2004" t="s">
        <v>312</v>
      </c>
      <c r="E2004">
        <v>2</v>
      </c>
      <c r="F2004" t="s">
        <v>39</v>
      </c>
      <c r="H2004">
        <v>0.5</v>
      </c>
      <c r="I2004">
        <v>2</v>
      </c>
      <c r="J2004">
        <v>49</v>
      </c>
      <c r="K2004">
        <v>59</v>
      </c>
      <c r="L2004">
        <v>83</v>
      </c>
      <c r="M2004">
        <v>0</v>
      </c>
      <c r="N2004" t="s">
        <v>169</v>
      </c>
      <c r="O2004">
        <v>32</v>
      </c>
    </row>
    <row r="2005" spans="1:17" x14ac:dyDescent="0.3">
      <c r="A2005" s="2">
        <v>43739</v>
      </c>
      <c r="B2005" t="s">
        <v>12</v>
      </c>
      <c r="C2005">
        <v>2008</v>
      </c>
      <c r="D2005" t="s">
        <v>312</v>
      </c>
      <c r="E2005">
        <v>2</v>
      </c>
      <c r="F2005" t="s">
        <v>39</v>
      </c>
      <c r="H2005">
        <v>0.5</v>
      </c>
      <c r="I2005">
        <v>2</v>
      </c>
      <c r="J2005">
        <v>49</v>
      </c>
      <c r="K2005">
        <v>59</v>
      </c>
      <c r="L2005">
        <v>83</v>
      </c>
      <c r="M2005">
        <v>0</v>
      </c>
      <c r="N2005" t="s">
        <v>169</v>
      </c>
      <c r="O2005">
        <v>36</v>
      </c>
    </row>
    <row r="2006" spans="1:17" x14ac:dyDescent="0.3">
      <c r="A2006" s="2">
        <v>43739</v>
      </c>
      <c r="B2006" t="s">
        <v>12</v>
      </c>
      <c r="C2006">
        <v>2008</v>
      </c>
      <c r="D2006" t="s">
        <v>312</v>
      </c>
      <c r="E2006">
        <v>2</v>
      </c>
      <c r="F2006" t="s">
        <v>39</v>
      </c>
      <c r="H2006">
        <v>0.5</v>
      </c>
      <c r="I2006">
        <v>2</v>
      </c>
      <c r="J2006">
        <v>49</v>
      </c>
      <c r="K2006">
        <v>59</v>
      </c>
      <c r="L2006">
        <v>83</v>
      </c>
      <c r="M2006">
        <v>0</v>
      </c>
      <c r="N2006" t="s">
        <v>169</v>
      </c>
      <c r="O2006">
        <v>25</v>
      </c>
    </row>
    <row r="2007" spans="1:17" x14ac:dyDescent="0.3">
      <c r="A2007" s="2">
        <v>43739</v>
      </c>
      <c r="B2007" t="s">
        <v>12</v>
      </c>
      <c r="C2007">
        <v>2008</v>
      </c>
      <c r="D2007" t="s">
        <v>312</v>
      </c>
      <c r="E2007">
        <v>2</v>
      </c>
      <c r="F2007" t="s">
        <v>39</v>
      </c>
      <c r="H2007">
        <v>0.5</v>
      </c>
      <c r="I2007">
        <v>2</v>
      </c>
      <c r="J2007">
        <v>49</v>
      </c>
      <c r="K2007">
        <v>59</v>
      </c>
      <c r="L2007">
        <v>83</v>
      </c>
      <c r="M2007">
        <v>0</v>
      </c>
      <c r="N2007" t="s">
        <v>169</v>
      </c>
      <c r="O2007">
        <v>34</v>
      </c>
    </row>
    <row r="2008" spans="1:17" x14ac:dyDescent="0.3">
      <c r="A2008" s="2">
        <v>43739</v>
      </c>
      <c r="B2008" t="s">
        <v>12</v>
      </c>
      <c r="C2008">
        <v>2008</v>
      </c>
      <c r="D2008" t="s">
        <v>312</v>
      </c>
      <c r="E2008">
        <v>2</v>
      </c>
      <c r="F2008" t="s">
        <v>39</v>
      </c>
      <c r="H2008">
        <v>0.5</v>
      </c>
      <c r="I2008">
        <v>2</v>
      </c>
      <c r="J2008">
        <v>49</v>
      </c>
      <c r="K2008">
        <v>59</v>
      </c>
      <c r="L2008">
        <v>83</v>
      </c>
      <c r="M2008">
        <v>0</v>
      </c>
      <c r="N2008" t="s">
        <v>169</v>
      </c>
      <c r="O2008">
        <v>52</v>
      </c>
    </row>
    <row r="2009" spans="1:17" x14ac:dyDescent="0.3">
      <c r="A2009" s="2">
        <v>43739</v>
      </c>
      <c r="B2009" t="s">
        <v>12</v>
      </c>
      <c r="C2009">
        <v>2008</v>
      </c>
      <c r="D2009" t="s">
        <v>312</v>
      </c>
      <c r="E2009">
        <v>2</v>
      </c>
      <c r="F2009" t="s">
        <v>39</v>
      </c>
      <c r="H2009">
        <v>0.5</v>
      </c>
      <c r="I2009">
        <v>2</v>
      </c>
      <c r="J2009">
        <v>49</v>
      </c>
      <c r="K2009">
        <v>59</v>
      </c>
      <c r="L2009">
        <v>83</v>
      </c>
      <c r="M2009">
        <v>0</v>
      </c>
      <c r="N2009" t="s">
        <v>169</v>
      </c>
      <c r="O2009">
        <v>25</v>
      </c>
    </row>
    <row r="2010" spans="1:17" x14ac:dyDescent="0.3">
      <c r="A2010" s="2">
        <v>43739</v>
      </c>
      <c r="B2010" t="s">
        <v>12</v>
      </c>
      <c r="C2010">
        <v>2008</v>
      </c>
      <c r="D2010" t="s">
        <v>312</v>
      </c>
      <c r="E2010">
        <v>2</v>
      </c>
      <c r="F2010" t="s">
        <v>39</v>
      </c>
      <c r="H2010">
        <v>0.5</v>
      </c>
      <c r="I2010">
        <v>2</v>
      </c>
      <c r="J2010">
        <v>49</v>
      </c>
      <c r="K2010">
        <v>59</v>
      </c>
      <c r="L2010">
        <v>83</v>
      </c>
      <c r="M2010">
        <v>0</v>
      </c>
      <c r="N2010" t="s">
        <v>169</v>
      </c>
      <c r="O2010">
        <v>76</v>
      </c>
    </row>
    <row r="2011" spans="1:17" x14ac:dyDescent="0.3">
      <c r="A2011" s="2">
        <v>43739</v>
      </c>
      <c r="B2011" t="s">
        <v>12</v>
      </c>
      <c r="C2011">
        <v>2008</v>
      </c>
      <c r="D2011" t="s">
        <v>312</v>
      </c>
      <c r="E2011">
        <v>2</v>
      </c>
      <c r="F2011" t="s">
        <v>39</v>
      </c>
      <c r="H2011">
        <v>0.5</v>
      </c>
      <c r="I2011">
        <v>2</v>
      </c>
      <c r="J2011">
        <v>49</v>
      </c>
      <c r="K2011">
        <v>59</v>
      </c>
      <c r="L2011">
        <v>83</v>
      </c>
      <c r="M2011">
        <v>0</v>
      </c>
      <c r="N2011" t="s">
        <v>169</v>
      </c>
      <c r="O2011">
        <v>40</v>
      </c>
    </row>
    <row r="2012" spans="1:17" x14ac:dyDescent="0.3">
      <c r="A2012" s="2">
        <v>43739</v>
      </c>
      <c r="B2012" t="s">
        <v>12</v>
      </c>
      <c r="C2012">
        <v>2008</v>
      </c>
      <c r="D2012" t="s">
        <v>312</v>
      </c>
      <c r="E2012">
        <v>2</v>
      </c>
      <c r="F2012" t="s">
        <v>39</v>
      </c>
      <c r="H2012">
        <v>0.5</v>
      </c>
      <c r="I2012">
        <v>2</v>
      </c>
      <c r="J2012">
        <v>49</v>
      </c>
      <c r="K2012">
        <v>59</v>
      </c>
      <c r="L2012">
        <v>83</v>
      </c>
      <c r="M2012">
        <v>0</v>
      </c>
      <c r="N2012" t="s">
        <v>169</v>
      </c>
      <c r="O2012">
        <v>51</v>
      </c>
    </row>
    <row r="2013" spans="1:17" x14ac:dyDescent="0.3">
      <c r="A2013" s="2">
        <v>43739</v>
      </c>
      <c r="B2013" t="s">
        <v>12</v>
      </c>
      <c r="C2013">
        <v>2008</v>
      </c>
      <c r="D2013" t="s">
        <v>312</v>
      </c>
      <c r="E2013">
        <v>2</v>
      </c>
      <c r="F2013" t="s">
        <v>39</v>
      </c>
      <c r="H2013">
        <v>0.5</v>
      </c>
      <c r="I2013">
        <v>2</v>
      </c>
      <c r="J2013">
        <v>49</v>
      </c>
      <c r="K2013">
        <v>59</v>
      </c>
      <c r="L2013">
        <v>83</v>
      </c>
      <c r="M2013">
        <v>0</v>
      </c>
      <c r="N2013" t="s">
        <v>169</v>
      </c>
      <c r="O2013">
        <v>26</v>
      </c>
    </row>
    <row r="2014" spans="1:17" x14ac:dyDescent="0.3">
      <c r="A2014" s="2">
        <v>43739</v>
      </c>
      <c r="B2014" t="s">
        <v>12</v>
      </c>
      <c r="C2014">
        <v>2008</v>
      </c>
      <c r="D2014" t="s">
        <v>312</v>
      </c>
      <c r="E2014">
        <v>2</v>
      </c>
      <c r="F2014" t="s">
        <v>39</v>
      </c>
      <c r="H2014">
        <v>0.5</v>
      </c>
      <c r="I2014">
        <v>2</v>
      </c>
      <c r="J2014">
        <v>49</v>
      </c>
      <c r="K2014">
        <v>59</v>
      </c>
      <c r="L2014">
        <v>83</v>
      </c>
      <c r="M2014">
        <v>0</v>
      </c>
      <c r="N2014" t="s">
        <v>169</v>
      </c>
      <c r="O2014">
        <v>58</v>
      </c>
    </row>
    <row r="2015" spans="1:17" x14ac:dyDescent="0.3">
      <c r="A2015" s="2">
        <v>43739</v>
      </c>
      <c r="B2015" t="s">
        <v>12</v>
      </c>
      <c r="C2015">
        <v>2008</v>
      </c>
      <c r="D2015" t="s">
        <v>312</v>
      </c>
      <c r="E2015">
        <v>2</v>
      </c>
      <c r="F2015" t="s">
        <v>39</v>
      </c>
      <c r="H2015">
        <v>0.5</v>
      </c>
      <c r="I2015">
        <v>2</v>
      </c>
      <c r="J2015">
        <v>49</v>
      </c>
      <c r="K2015">
        <v>59</v>
      </c>
      <c r="L2015">
        <v>83</v>
      </c>
      <c r="M2015">
        <v>0</v>
      </c>
      <c r="N2015" t="s">
        <v>169</v>
      </c>
      <c r="O2015">
        <v>21</v>
      </c>
    </row>
    <row r="2016" spans="1:17" x14ac:dyDescent="0.3">
      <c r="A2016" s="2">
        <v>43739</v>
      </c>
      <c r="B2016" t="s">
        <v>12</v>
      </c>
      <c r="C2016">
        <v>2008</v>
      </c>
      <c r="D2016" t="s">
        <v>312</v>
      </c>
      <c r="E2016">
        <v>2</v>
      </c>
      <c r="F2016" t="s">
        <v>39</v>
      </c>
      <c r="H2016">
        <v>0.5</v>
      </c>
      <c r="I2016">
        <v>2</v>
      </c>
      <c r="J2016">
        <v>49</v>
      </c>
      <c r="K2016">
        <v>59</v>
      </c>
      <c r="L2016">
        <v>83</v>
      </c>
      <c r="M2016">
        <v>0</v>
      </c>
      <c r="N2016" t="s">
        <v>169</v>
      </c>
      <c r="O2016">
        <v>34</v>
      </c>
    </row>
    <row r="2017" spans="1:17" x14ac:dyDescent="0.3">
      <c r="A2017" s="2">
        <v>43739</v>
      </c>
      <c r="B2017" t="s">
        <v>12</v>
      </c>
      <c r="C2017">
        <v>2008</v>
      </c>
      <c r="D2017" t="s">
        <v>312</v>
      </c>
      <c r="E2017">
        <v>2</v>
      </c>
      <c r="F2017" t="s">
        <v>39</v>
      </c>
      <c r="H2017">
        <v>0.5</v>
      </c>
      <c r="I2017">
        <v>2</v>
      </c>
      <c r="J2017">
        <v>49</v>
      </c>
      <c r="K2017">
        <v>59</v>
      </c>
      <c r="L2017">
        <v>83</v>
      </c>
      <c r="M2017">
        <v>0</v>
      </c>
      <c r="N2017" t="s">
        <v>169</v>
      </c>
      <c r="O2017">
        <v>42</v>
      </c>
    </row>
    <row r="2018" spans="1:17" x14ac:dyDescent="0.3">
      <c r="A2018" s="2">
        <v>43739</v>
      </c>
      <c r="B2018" t="s">
        <v>12</v>
      </c>
      <c r="C2018">
        <v>2008</v>
      </c>
      <c r="D2018" t="s">
        <v>312</v>
      </c>
      <c r="E2018">
        <v>2</v>
      </c>
      <c r="F2018" t="s">
        <v>39</v>
      </c>
      <c r="H2018">
        <v>0.5</v>
      </c>
      <c r="I2018">
        <v>2</v>
      </c>
      <c r="J2018">
        <v>49</v>
      </c>
      <c r="K2018">
        <v>59</v>
      </c>
      <c r="L2018">
        <v>83</v>
      </c>
      <c r="M2018">
        <v>0</v>
      </c>
      <c r="N2018" t="s">
        <v>169</v>
      </c>
      <c r="O2018">
        <v>45</v>
      </c>
    </row>
    <row r="2019" spans="1:17" x14ac:dyDescent="0.3">
      <c r="A2019" s="2">
        <v>43739</v>
      </c>
      <c r="B2019" t="s">
        <v>12</v>
      </c>
      <c r="C2019">
        <v>2008</v>
      </c>
      <c r="D2019" t="s">
        <v>312</v>
      </c>
      <c r="E2019">
        <v>2</v>
      </c>
      <c r="F2019" t="s">
        <v>39</v>
      </c>
      <c r="H2019">
        <v>0.5</v>
      </c>
      <c r="I2019">
        <v>2</v>
      </c>
      <c r="J2019">
        <v>49</v>
      </c>
      <c r="K2019">
        <v>59</v>
      </c>
      <c r="L2019">
        <v>83</v>
      </c>
      <c r="M2019">
        <v>0</v>
      </c>
      <c r="N2019" t="s">
        <v>169</v>
      </c>
      <c r="O2019">
        <v>39</v>
      </c>
    </row>
    <row r="2020" spans="1:17" x14ac:dyDescent="0.3">
      <c r="A2020" s="2">
        <v>43739</v>
      </c>
      <c r="B2020" t="s">
        <v>12</v>
      </c>
      <c r="C2020">
        <v>2008</v>
      </c>
      <c r="D2020" t="s">
        <v>312</v>
      </c>
      <c r="E2020">
        <v>2</v>
      </c>
      <c r="F2020" t="s">
        <v>39</v>
      </c>
      <c r="H2020">
        <v>0.5</v>
      </c>
      <c r="I2020">
        <v>2</v>
      </c>
      <c r="J2020">
        <v>49</v>
      </c>
      <c r="K2020">
        <v>59</v>
      </c>
      <c r="L2020">
        <v>83</v>
      </c>
      <c r="M2020">
        <v>0</v>
      </c>
      <c r="N2020" t="s">
        <v>169</v>
      </c>
      <c r="O2020">
        <v>36</v>
      </c>
    </row>
    <row r="2021" spans="1:17" x14ac:dyDescent="0.3">
      <c r="A2021" s="2">
        <v>43739</v>
      </c>
      <c r="B2021" t="s">
        <v>12</v>
      </c>
      <c r="C2021">
        <v>2008</v>
      </c>
      <c r="D2021" t="s">
        <v>312</v>
      </c>
      <c r="E2021">
        <v>2</v>
      </c>
      <c r="F2021" t="s">
        <v>39</v>
      </c>
      <c r="H2021">
        <v>0.5</v>
      </c>
      <c r="I2021">
        <v>2</v>
      </c>
      <c r="J2021">
        <v>49</v>
      </c>
      <c r="K2021">
        <v>59</v>
      </c>
      <c r="L2021">
        <v>83</v>
      </c>
      <c r="M2021">
        <v>0</v>
      </c>
      <c r="N2021" t="s">
        <v>169</v>
      </c>
      <c r="O2021">
        <v>51</v>
      </c>
    </row>
    <row r="2022" spans="1:17" x14ac:dyDescent="0.3">
      <c r="A2022" s="2">
        <v>43739</v>
      </c>
      <c r="B2022" t="s">
        <v>12</v>
      </c>
      <c r="C2022">
        <v>2008</v>
      </c>
      <c r="D2022" t="s">
        <v>312</v>
      </c>
      <c r="E2022">
        <v>2</v>
      </c>
      <c r="F2022" t="s">
        <v>39</v>
      </c>
      <c r="H2022">
        <v>0.5</v>
      </c>
      <c r="I2022">
        <v>2</v>
      </c>
      <c r="J2022">
        <v>49</v>
      </c>
      <c r="K2022">
        <v>59</v>
      </c>
      <c r="L2022">
        <v>83</v>
      </c>
      <c r="M2022">
        <v>0</v>
      </c>
      <c r="N2022" t="s">
        <v>169</v>
      </c>
      <c r="O2022">
        <v>26</v>
      </c>
    </row>
    <row r="2023" spans="1:17" x14ac:dyDescent="0.3">
      <c r="A2023" s="2">
        <v>43739</v>
      </c>
      <c r="B2023" t="s">
        <v>12</v>
      </c>
      <c r="C2023">
        <v>2008</v>
      </c>
      <c r="D2023" t="s">
        <v>312</v>
      </c>
      <c r="E2023">
        <v>2</v>
      </c>
      <c r="F2023" t="s">
        <v>39</v>
      </c>
      <c r="H2023">
        <v>0.5</v>
      </c>
      <c r="I2023">
        <v>2</v>
      </c>
      <c r="J2023">
        <v>49</v>
      </c>
      <c r="K2023">
        <v>59</v>
      </c>
      <c r="L2023">
        <v>83</v>
      </c>
      <c r="M2023">
        <v>0</v>
      </c>
      <c r="N2023" t="s">
        <v>169</v>
      </c>
      <c r="O2023">
        <v>39</v>
      </c>
    </row>
    <row r="2024" spans="1:17" x14ac:dyDescent="0.3">
      <c r="A2024" s="2">
        <v>43739</v>
      </c>
      <c r="B2024" t="s">
        <v>12</v>
      </c>
      <c r="C2024">
        <v>2008</v>
      </c>
      <c r="D2024" t="s">
        <v>312</v>
      </c>
      <c r="E2024">
        <v>2</v>
      </c>
      <c r="F2024" t="s">
        <v>39</v>
      </c>
      <c r="H2024">
        <v>0.5</v>
      </c>
      <c r="I2024">
        <v>2</v>
      </c>
      <c r="J2024">
        <v>49</v>
      </c>
      <c r="K2024">
        <v>59</v>
      </c>
      <c r="L2024">
        <v>83</v>
      </c>
      <c r="M2024">
        <v>0</v>
      </c>
      <c r="N2024" t="s">
        <v>169</v>
      </c>
      <c r="O2024">
        <v>35</v>
      </c>
    </row>
    <row r="2025" spans="1:17" x14ac:dyDescent="0.3">
      <c r="A2025" s="2">
        <v>43739</v>
      </c>
      <c r="B2025" t="s">
        <v>12</v>
      </c>
      <c r="C2025">
        <v>2008</v>
      </c>
      <c r="D2025" t="s">
        <v>312</v>
      </c>
      <c r="E2025">
        <v>2</v>
      </c>
      <c r="F2025" t="s">
        <v>39</v>
      </c>
      <c r="H2025">
        <v>0.5</v>
      </c>
      <c r="I2025">
        <v>2</v>
      </c>
      <c r="J2025">
        <v>49</v>
      </c>
      <c r="K2025">
        <v>59</v>
      </c>
      <c r="L2025">
        <v>83</v>
      </c>
      <c r="M2025">
        <v>0</v>
      </c>
      <c r="N2025" t="s">
        <v>169</v>
      </c>
      <c r="O2025">
        <v>27</v>
      </c>
    </row>
    <row r="2026" spans="1:17" x14ac:dyDescent="0.3">
      <c r="A2026" s="2">
        <v>43739</v>
      </c>
      <c r="B2026" t="s">
        <v>12</v>
      </c>
      <c r="C2026">
        <v>2008</v>
      </c>
      <c r="D2026" t="s">
        <v>312</v>
      </c>
      <c r="E2026">
        <v>3</v>
      </c>
      <c r="F2026" t="s">
        <v>39</v>
      </c>
      <c r="H2026">
        <v>0.5</v>
      </c>
      <c r="I2026">
        <v>3</v>
      </c>
      <c r="J2026">
        <v>85</v>
      </c>
      <c r="K2026">
        <v>48</v>
      </c>
      <c r="L2026">
        <v>135</v>
      </c>
      <c r="M2026">
        <v>0</v>
      </c>
      <c r="N2026" t="s">
        <v>170</v>
      </c>
      <c r="O2026">
        <v>35</v>
      </c>
      <c r="P2026">
        <v>5996</v>
      </c>
      <c r="Q2026">
        <v>2</v>
      </c>
    </row>
    <row r="2027" spans="1:17" x14ac:dyDescent="0.3">
      <c r="A2027" s="2">
        <v>43739</v>
      </c>
      <c r="B2027" t="s">
        <v>12</v>
      </c>
      <c r="C2027">
        <v>2008</v>
      </c>
      <c r="D2027" t="s">
        <v>312</v>
      </c>
      <c r="E2027">
        <v>3</v>
      </c>
      <c r="F2027" t="s">
        <v>39</v>
      </c>
      <c r="H2027">
        <v>0.5</v>
      </c>
      <c r="I2027">
        <v>3</v>
      </c>
      <c r="J2027">
        <v>85</v>
      </c>
      <c r="K2027">
        <v>48</v>
      </c>
      <c r="L2027">
        <v>135</v>
      </c>
      <c r="M2027">
        <v>0</v>
      </c>
      <c r="N2027" t="s">
        <v>170</v>
      </c>
      <c r="O2027">
        <v>29</v>
      </c>
    </row>
    <row r="2028" spans="1:17" x14ac:dyDescent="0.3">
      <c r="A2028" s="2">
        <v>43739</v>
      </c>
      <c r="B2028" t="s">
        <v>12</v>
      </c>
      <c r="C2028">
        <v>2008</v>
      </c>
      <c r="D2028" t="s">
        <v>312</v>
      </c>
      <c r="E2028">
        <v>3</v>
      </c>
      <c r="F2028" t="s">
        <v>39</v>
      </c>
      <c r="H2028">
        <v>0.5</v>
      </c>
      <c r="I2028">
        <v>3</v>
      </c>
      <c r="J2028">
        <v>85</v>
      </c>
      <c r="K2028">
        <v>48</v>
      </c>
      <c r="L2028">
        <v>135</v>
      </c>
      <c r="M2028">
        <v>0</v>
      </c>
      <c r="N2028" t="s">
        <v>170</v>
      </c>
      <c r="O2028">
        <v>28</v>
      </c>
    </row>
    <row r="2029" spans="1:17" x14ac:dyDescent="0.3">
      <c r="A2029" s="2">
        <v>43739</v>
      </c>
      <c r="B2029" t="s">
        <v>12</v>
      </c>
      <c r="C2029">
        <v>2008</v>
      </c>
      <c r="D2029" t="s">
        <v>312</v>
      </c>
      <c r="E2029">
        <v>3</v>
      </c>
      <c r="F2029" t="s">
        <v>39</v>
      </c>
      <c r="H2029">
        <v>0.5</v>
      </c>
      <c r="I2029">
        <v>3</v>
      </c>
      <c r="J2029">
        <v>85</v>
      </c>
      <c r="K2029">
        <v>48</v>
      </c>
      <c r="L2029">
        <v>135</v>
      </c>
      <c r="M2029">
        <v>0</v>
      </c>
      <c r="N2029" t="s">
        <v>170</v>
      </c>
      <c r="O2029">
        <v>34</v>
      </c>
    </row>
    <row r="2030" spans="1:17" x14ac:dyDescent="0.3">
      <c r="A2030" s="2">
        <v>43739</v>
      </c>
      <c r="B2030" t="s">
        <v>12</v>
      </c>
      <c r="C2030">
        <v>2008</v>
      </c>
      <c r="D2030" t="s">
        <v>312</v>
      </c>
      <c r="E2030">
        <v>3</v>
      </c>
      <c r="F2030" t="s">
        <v>39</v>
      </c>
      <c r="H2030">
        <v>0.5</v>
      </c>
      <c r="I2030">
        <v>3</v>
      </c>
      <c r="J2030">
        <v>85</v>
      </c>
      <c r="K2030">
        <v>48</v>
      </c>
      <c r="L2030">
        <v>135</v>
      </c>
      <c r="M2030">
        <v>0</v>
      </c>
      <c r="N2030" t="s">
        <v>170</v>
      </c>
      <c r="O2030">
        <v>29</v>
      </c>
    </row>
    <row r="2031" spans="1:17" x14ac:dyDescent="0.3">
      <c r="A2031" s="2">
        <v>43739</v>
      </c>
      <c r="B2031" t="s">
        <v>12</v>
      </c>
      <c r="C2031">
        <v>2008</v>
      </c>
      <c r="D2031" t="s">
        <v>312</v>
      </c>
      <c r="E2031">
        <v>3</v>
      </c>
      <c r="F2031" t="s">
        <v>39</v>
      </c>
      <c r="H2031">
        <v>0.5</v>
      </c>
      <c r="I2031">
        <v>3</v>
      </c>
      <c r="J2031">
        <v>85</v>
      </c>
      <c r="K2031">
        <v>48</v>
      </c>
      <c r="L2031">
        <v>135</v>
      </c>
      <c r="M2031">
        <v>0</v>
      </c>
      <c r="N2031" t="s">
        <v>170</v>
      </c>
      <c r="O2031">
        <v>29</v>
      </c>
    </row>
    <row r="2032" spans="1:17" x14ac:dyDescent="0.3">
      <c r="A2032" s="2">
        <v>43739</v>
      </c>
      <c r="B2032" t="s">
        <v>12</v>
      </c>
      <c r="C2032">
        <v>2008</v>
      </c>
      <c r="D2032" t="s">
        <v>312</v>
      </c>
      <c r="E2032">
        <v>3</v>
      </c>
      <c r="F2032" t="s">
        <v>39</v>
      </c>
      <c r="H2032">
        <v>0.5</v>
      </c>
      <c r="I2032">
        <v>3</v>
      </c>
      <c r="J2032">
        <v>85</v>
      </c>
      <c r="K2032">
        <v>48</v>
      </c>
      <c r="L2032">
        <v>135</v>
      </c>
      <c r="M2032">
        <v>0</v>
      </c>
      <c r="N2032" t="s">
        <v>170</v>
      </c>
      <c r="O2032">
        <v>36</v>
      </c>
    </row>
    <row r="2033" spans="1:15" x14ac:dyDescent="0.3">
      <c r="A2033" s="2">
        <v>43739</v>
      </c>
      <c r="B2033" t="s">
        <v>12</v>
      </c>
      <c r="C2033">
        <v>2008</v>
      </c>
      <c r="D2033" t="s">
        <v>312</v>
      </c>
      <c r="E2033">
        <v>3</v>
      </c>
      <c r="F2033" t="s">
        <v>39</v>
      </c>
      <c r="H2033">
        <v>0.5</v>
      </c>
      <c r="I2033">
        <v>3</v>
      </c>
      <c r="J2033">
        <v>85</v>
      </c>
      <c r="K2033">
        <v>48</v>
      </c>
      <c r="L2033">
        <v>135</v>
      </c>
      <c r="M2033">
        <v>0</v>
      </c>
      <c r="N2033" t="s">
        <v>170</v>
      </c>
      <c r="O2033">
        <v>24</v>
      </c>
    </row>
    <row r="2034" spans="1:15" x14ac:dyDescent="0.3">
      <c r="A2034" s="2">
        <v>43739</v>
      </c>
      <c r="B2034" t="s">
        <v>12</v>
      </c>
      <c r="C2034">
        <v>2008</v>
      </c>
      <c r="D2034" t="s">
        <v>312</v>
      </c>
      <c r="E2034">
        <v>3</v>
      </c>
      <c r="F2034" t="s">
        <v>39</v>
      </c>
      <c r="H2034">
        <v>0.5</v>
      </c>
      <c r="I2034">
        <v>3</v>
      </c>
      <c r="J2034">
        <v>85</v>
      </c>
      <c r="K2034">
        <v>48</v>
      </c>
      <c r="L2034">
        <v>135</v>
      </c>
      <c r="M2034">
        <v>0</v>
      </c>
      <c r="N2034" t="s">
        <v>170</v>
      </c>
      <c r="O2034">
        <v>38</v>
      </c>
    </row>
    <row r="2035" spans="1:15" x14ac:dyDescent="0.3">
      <c r="A2035" s="2">
        <v>43739</v>
      </c>
      <c r="B2035" t="s">
        <v>12</v>
      </c>
      <c r="C2035">
        <v>2008</v>
      </c>
      <c r="D2035" t="s">
        <v>312</v>
      </c>
      <c r="E2035">
        <v>3</v>
      </c>
      <c r="F2035" t="s">
        <v>39</v>
      </c>
      <c r="H2035">
        <v>0.5</v>
      </c>
      <c r="I2035">
        <v>3</v>
      </c>
      <c r="J2035">
        <v>85</v>
      </c>
      <c r="K2035">
        <v>48</v>
      </c>
      <c r="L2035">
        <v>135</v>
      </c>
      <c r="M2035">
        <v>0</v>
      </c>
      <c r="N2035" t="s">
        <v>170</v>
      </c>
      <c r="O2035">
        <v>21</v>
      </c>
    </row>
    <row r="2036" spans="1:15" x14ac:dyDescent="0.3">
      <c r="A2036" s="2">
        <v>43739</v>
      </c>
      <c r="B2036" t="s">
        <v>12</v>
      </c>
      <c r="C2036">
        <v>2008</v>
      </c>
      <c r="D2036" t="s">
        <v>312</v>
      </c>
      <c r="E2036">
        <v>3</v>
      </c>
      <c r="F2036" t="s">
        <v>39</v>
      </c>
      <c r="H2036">
        <v>0.5</v>
      </c>
      <c r="I2036">
        <v>3</v>
      </c>
      <c r="J2036">
        <v>85</v>
      </c>
      <c r="K2036">
        <v>48</v>
      </c>
      <c r="L2036">
        <v>135</v>
      </c>
      <c r="M2036">
        <v>0</v>
      </c>
      <c r="N2036" t="s">
        <v>170</v>
      </c>
      <c r="O2036">
        <v>52</v>
      </c>
    </row>
    <row r="2037" spans="1:15" x14ac:dyDescent="0.3">
      <c r="A2037" s="2">
        <v>43739</v>
      </c>
      <c r="B2037" t="s">
        <v>12</v>
      </c>
      <c r="C2037">
        <v>2008</v>
      </c>
      <c r="D2037" t="s">
        <v>312</v>
      </c>
      <c r="E2037">
        <v>3</v>
      </c>
      <c r="F2037" t="s">
        <v>39</v>
      </c>
      <c r="H2037">
        <v>0.5</v>
      </c>
      <c r="I2037">
        <v>3</v>
      </c>
      <c r="J2037">
        <v>85</v>
      </c>
      <c r="K2037">
        <v>48</v>
      </c>
      <c r="L2037">
        <v>135</v>
      </c>
      <c r="M2037">
        <v>0</v>
      </c>
      <c r="N2037" t="s">
        <v>170</v>
      </c>
      <c r="O2037">
        <v>32</v>
      </c>
    </row>
    <row r="2038" spans="1:15" x14ac:dyDescent="0.3">
      <c r="A2038" s="2">
        <v>43739</v>
      </c>
      <c r="B2038" t="s">
        <v>12</v>
      </c>
      <c r="C2038">
        <v>2008</v>
      </c>
      <c r="D2038" t="s">
        <v>312</v>
      </c>
      <c r="E2038">
        <v>3</v>
      </c>
      <c r="F2038" t="s">
        <v>39</v>
      </c>
      <c r="H2038">
        <v>0.5</v>
      </c>
      <c r="I2038">
        <v>3</v>
      </c>
      <c r="J2038">
        <v>85</v>
      </c>
      <c r="K2038">
        <v>48</v>
      </c>
      <c r="L2038">
        <v>135</v>
      </c>
      <c r="M2038">
        <v>0</v>
      </c>
      <c r="N2038" t="s">
        <v>170</v>
      </c>
      <c r="O2038">
        <v>31</v>
      </c>
    </row>
    <row r="2039" spans="1:15" x14ac:dyDescent="0.3">
      <c r="A2039" s="2">
        <v>43739</v>
      </c>
      <c r="B2039" t="s">
        <v>12</v>
      </c>
      <c r="C2039">
        <v>2008</v>
      </c>
      <c r="D2039" t="s">
        <v>312</v>
      </c>
      <c r="E2039">
        <v>3</v>
      </c>
      <c r="F2039" t="s">
        <v>39</v>
      </c>
      <c r="H2039">
        <v>0.5</v>
      </c>
      <c r="I2039">
        <v>3</v>
      </c>
      <c r="J2039">
        <v>85</v>
      </c>
      <c r="K2039">
        <v>48</v>
      </c>
      <c r="L2039">
        <v>135</v>
      </c>
      <c r="M2039">
        <v>0</v>
      </c>
      <c r="N2039" t="s">
        <v>170</v>
      </c>
      <c r="O2039">
        <v>32</v>
      </c>
    </row>
    <row r="2040" spans="1:15" x14ac:dyDescent="0.3">
      <c r="A2040" s="2">
        <v>43739</v>
      </c>
      <c r="B2040" t="s">
        <v>12</v>
      </c>
      <c r="C2040">
        <v>2008</v>
      </c>
      <c r="D2040" t="s">
        <v>312</v>
      </c>
      <c r="E2040">
        <v>3</v>
      </c>
      <c r="F2040" t="s">
        <v>39</v>
      </c>
      <c r="H2040">
        <v>0.5</v>
      </c>
      <c r="I2040">
        <v>3</v>
      </c>
      <c r="J2040">
        <v>85</v>
      </c>
      <c r="K2040">
        <v>48</v>
      </c>
      <c r="L2040">
        <v>135</v>
      </c>
      <c r="M2040">
        <v>0</v>
      </c>
      <c r="N2040" t="s">
        <v>170</v>
      </c>
      <c r="O2040">
        <v>16</v>
      </c>
    </row>
    <row r="2041" spans="1:15" x14ac:dyDescent="0.3">
      <c r="A2041" s="2">
        <v>43739</v>
      </c>
      <c r="B2041" t="s">
        <v>12</v>
      </c>
      <c r="C2041">
        <v>2008</v>
      </c>
      <c r="D2041" t="s">
        <v>312</v>
      </c>
      <c r="E2041">
        <v>3</v>
      </c>
      <c r="F2041" t="s">
        <v>39</v>
      </c>
      <c r="H2041">
        <v>0.5</v>
      </c>
      <c r="I2041">
        <v>3</v>
      </c>
      <c r="J2041">
        <v>85</v>
      </c>
      <c r="K2041">
        <v>48</v>
      </c>
      <c r="L2041">
        <v>135</v>
      </c>
      <c r="M2041">
        <v>0</v>
      </c>
      <c r="N2041" t="s">
        <v>170</v>
      </c>
      <c r="O2041">
        <v>52</v>
      </c>
    </row>
    <row r="2042" spans="1:15" x14ac:dyDescent="0.3">
      <c r="A2042" s="2">
        <v>43739</v>
      </c>
      <c r="B2042" t="s">
        <v>12</v>
      </c>
      <c r="C2042">
        <v>2008</v>
      </c>
      <c r="D2042" t="s">
        <v>312</v>
      </c>
      <c r="E2042">
        <v>3</v>
      </c>
      <c r="F2042" t="s">
        <v>39</v>
      </c>
      <c r="H2042">
        <v>0.5</v>
      </c>
      <c r="I2042">
        <v>3</v>
      </c>
      <c r="J2042">
        <v>85</v>
      </c>
      <c r="K2042">
        <v>48</v>
      </c>
      <c r="L2042">
        <v>135</v>
      </c>
      <c r="M2042">
        <v>0</v>
      </c>
      <c r="N2042" t="s">
        <v>170</v>
      </c>
      <c r="O2042">
        <v>47</v>
      </c>
    </row>
    <row r="2043" spans="1:15" x14ac:dyDescent="0.3">
      <c r="A2043" s="2">
        <v>43739</v>
      </c>
      <c r="B2043" t="s">
        <v>12</v>
      </c>
      <c r="C2043">
        <v>2008</v>
      </c>
      <c r="D2043" t="s">
        <v>312</v>
      </c>
      <c r="E2043">
        <v>3</v>
      </c>
      <c r="F2043" t="s">
        <v>39</v>
      </c>
      <c r="H2043">
        <v>0.5</v>
      </c>
      <c r="I2043">
        <v>3</v>
      </c>
      <c r="J2043">
        <v>85</v>
      </c>
      <c r="K2043">
        <v>48</v>
      </c>
      <c r="L2043">
        <v>135</v>
      </c>
      <c r="M2043">
        <v>0</v>
      </c>
      <c r="N2043" t="s">
        <v>170</v>
      </c>
      <c r="O2043">
        <v>31</v>
      </c>
    </row>
    <row r="2044" spans="1:15" x14ac:dyDescent="0.3">
      <c r="A2044" s="2">
        <v>43739</v>
      </c>
      <c r="B2044" t="s">
        <v>12</v>
      </c>
      <c r="C2044">
        <v>2008</v>
      </c>
      <c r="D2044" t="s">
        <v>312</v>
      </c>
      <c r="E2044">
        <v>3</v>
      </c>
      <c r="F2044" t="s">
        <v>39</v>
      </c>
      <c r="H2044">
        <v>0.5</v>
      </c>
      <c r="I2044">
        <v>3</v>
      </c>
      <c r="J2044">
        <v>85</v>
      </c>
      <c r="K2044">
        <v>48</v>
      </c>
      <c r="L2044">
        <v>135</v>
      </c>
      <c r="M2044">
        <v>0</v>
      </c>
      <c r="N2044" t="s">
        <v>170</v>
      </c>
      <c r="O2044">
        <v>30</v>
      </c>
    </row>
    <row r="2045" spans="1:15" x14ac:dyDescent="0.3">
      <c r="A2045" s="2">
        <v>43739</v>
      </c>
      <c r="B2045" t="s">
        <v>12</v>
      </c>
      <c r="C2045">
        <v>2008</v>
      </c>
      <c r="D2045" t="s">
        <v>312</v>
      </c>
      <c r="E2045">
        <v>3</v>
      </c>
      <c r="F2045" t="s">
        <v>39</v>
      </c>
      <c r="H2045">
        <v>0.5</v>
      </c>
      <c r="I2045">
        <v>3</v>
      </c>
      <c r="J2045">
        <v>85</v>
      </c>
      <c r="K2045">
        <v>48</v>
      </c>
      <c r="L2045">
        <v>135</v>
      </c>
      <c r="M2045">
        <v>0</v>
      </c>
      <c r="N2045" t="s">
        <v>170</v>
      </c>
      <c r="O2045">
        <v>45</v>
      </c>
    </row>
    <row r="2046" spans="1:15" x14ac:dyDescent="0.3">
      <c r="A2046" s="2">
        <v>43739</v>
      </c>
      <c r="B2046" t="s">
        <v>12</v>
      </c>
      <c r="C2046">
        <v>2008</v>
      </c>
      <c r="D2046" t="s">
        <v>312</v>
      </c>
      <c r="E2046">
        <v>3</v>
      </c>
      <c r="F2046" t="s">
        <v>39</v>
      </c>
      <c r="H2046">
        <v>0.5</v>
      </c>
      <c r="I2046">
        <v>3</v>
      </c>
      <c r="J2046">
        <v>85</v>
      </c>
      <c r="K2046">
        <v>48</v>
      </c>
      <c r="L2046">
        <v>135</v>
      </c>
      <c r="M2046">
        <v>0</v>
      </c>
      <c r="N2046" t="s">
        <v>170</v>
      </c>
      <c r="O2046">
        <v>32</v>
      </c>
    </row>
    <row r="2047" spans="1:15" x14ac:dyDescent="0.3">
      <c r="A2047" s="2">
        <v>43739</v>
      </c>
      <c r="B2047" t="s">
        <v>12</v>
      </c>
      <c r="C2047">
        <v>2008</v>
      </c>
      <c r="D2047" t="s">
        <v>312</v>
      </c>
      <c r="E2047">
        <v>3</v>
      </c>
      <c r="F2047" t="s">
        <v>39</v>
      </c>
      <c r="H2047">
        <v>0.5</v>
      </c>
      <c r="I2047">
        <v>3</v>
      </c>
      <c r="J2047">
        <v>85</v>
      </c>
      <c r="K2047">
        <v>48</v>
      </c>
      <c r="L2047">
        <v>135</v>
      </c>
      <c r="M2047">
        <v>0</v>
      </c>
      <c r="N2047" t="s">
        <v>170</v>
      </c>
      <c r="O2047">
        <v>30</v>
      </c>
    </row>
    <row r="2048" spans="1:15" x14ac:dyDescent="0.3">
      <c r="A2048" s="2">
        <v>43739</v>
      </c>
      <c r="B2048" t="s">
        <v>12</v>
      </c>
      <c r="C2048">
        <v>2008</v>
      </c>
      <c r="D2048" t="s">
        <v>312</v>
      </c>
      <c r="E2048">
        <v>3</v>
      </c>
      <c r="F2048" t="s">
        <v>39</v>
      </c>
      <c r="H2048">
        <v>0.5</v>
      </c>
      <c r="I2048">
        <v>3</v>
      </c>
      <c r="J2048">
        <v>85</v>
      </c>
      <c r="K2048">
        <v>48</v>
      </c>
      <c r="L2048">
        <v>135</v>
      </c>
      <c r="M2048">
        <v>0</v>
      </c>
      <c r="N2048" t="s">
        <v>170</v>
      </c>
      <c r="O2048">
        <v>29</v>
      </c>
    </row>
    <row r="2049" spans="1:17" x14ac:dyDescent="0.3">
      <c r="A2049" s="2">
        <v>43739</v>
      </c>
      <c r="B2049" t="s">
        <v>12</v>
      </c>
      <c r="C2049">
        <v>2008</v>
      </c>
      <c r="D2049" t="s">
        <v>312</v>
      </c>
      <c r="E2049">
        <v>3</v>
      </c>
      <c r="F2049" t="s">
        <v>39</v>
      </c>
      <c r="H2049">
        <v>0.5</v>
      </c>
      <c r="I2049">
        <v>3</v>
      </c>
      <c r="J2049">
        <v>85</v>
      </c>
      <c r="K2049">
        <v>48</v>
      </c>
      <c r="L2049">
        <v>135</v>
      </c>
      <c r="M2049">
        <v>0</v>
      </c>
      <c r="N2049" t="s">
        <v>170</v>
      </c>
      <c r="O2049">
        <v>21</v>
      </c>
    </row>
    <row r="2050" spans="1:17" x14ac:dyDescent="0.3">
      <c r="A2050" s="2">
        <v>43739</v>
      </c>
      <c r="B2050" t="s">
        <v>12</v>
      </c>
      <c r="C2050">
        <v>2008</v>
      </c>
      <c r="D2050" t="s">
        <v>312</v>
      </c>
      <c r="E2050">
        <v>3</v>
      </c>
      <c r="F2050" t="s">
        <v>39</v>
      </c>
      <c r="H2050">
        <v>0.5</v>
      </c>
      <c r="I2050">
        <v>3</v>
      </c>
      <c r="J2050">
        <v>85</v>
      </c>
      <c r="K2050">
        <v>48</v>
      </c>
      <c r="L2050">
        <v>135</v>
      </c>
      <c r="M2050">
        <v>0</v>
      </c>
      <c r="N2050" t="s">
        <v>170</v>
      </c>
      <c r="O2050">
        <v>32</v>
      </c>
    </row>
    <row r="2051" spans="1:17" x14ac:dyDescent="0.3">
      <c r="A2051" s="2">
        <v>43739</v>
      </c>
      <c r="B2051" t="s">
        <v>12</v>
      </c>
      <c r="C2051">
        <v>2008</v>
      </c>
      <c r="D2051" t="s">
        <v>312</v>
      </c>
      <c r="E2051">
        <v>4</v>
      </c>
      <c r="F2051" t="s">
        <v>39</v>
      </c>
      <c r="H2051">
        <v>0.5</v>
      </c>
      <c r="I2051">
        <v>1</v>
      </c>
      <c r="J2051">
        <v>118</v>
      </c>
      <c r="K2051">
        <v>35</v>
      </c>
      <c r="L2051">
        <v>82</v>
      </c>
      <c r="M2051">
        <v>0</v>
      </c>
      <c r="N2051" t="s">
        <v>171</v>
      </c>
      <c r="O2051">
        <v>38</v>
      </c>
      <c r="P2051">
        <v>5998</v>
      </c>
      <c r="Q2051">
        <v>2</v>
      </c>
    </row>
    <row r="2052" spans="1:17" x14ac:dyDescent="0.3">
      <c r="A2052" s="2">
        <v>43739</v>
      </c>
      <c r="B2052" t="s">
        <v>12</v>
      </c>
      <c r="C2052">
        <v>2008</v>
      </c>
      <c r="D2052" t="s">
        <v>312</v>
      </c>
      <c r="E2052">
        <v>4</v>
      </c>
      <c r="F2052" t="s">
        <v>39</v>
      </c>
      <c r="H2052">
        <v>0.5</v>
      </c>
      <c r="I2052">
        <v>1</v>
      </c>
      <c r="J2052">
        <v>118</v>
      </c>
      <c r="K2052">
        <v>35</v>
      </c>
      <c r="L2052">
        <v>82</v>
      </c>
      <c r="M2052">
        <v>0</v>
      </c>
      <c r="N2052" t="s">
        <v>171</v>
      </c>
      <c r="O2052">
        <v>26</v>
      </c>
    </row>
    <row r="2053" spans="1:17" x14ac:dyDescent="0.3">
      <c r="A2053" s="2">
        <v>43739</v>
      </c>
      <c r="B2053" t="s">
        <v>12</v>
      </c>
      <c r="C2053">
        <v>2008</v>
      </c>
      <c r="D2053" t="s">
        <v>312</v>
      </c>
      <c r="E2053">
        <v>4</v>
      </c>
      <c r="F2053" t="s">
        <v>39</v>
      </c>
      <c r="H2053">
        <v>0.5</v>
      </c>
      <c r="I2053">
        <v>1</v>
      </c>
      <c r="J2053">
        <v>118</v>
      </c>
      <c r="K2053">
        <v>35</v>
      </c>
      <c r="L2053">
        <v>82</v>
      </c>
      <c r="M2053">
        <v>0</v>
      </c>
      <c r="N2053" t="s">
        <v>171</v>
      </c>
      <c r="O2053">
        <v>29</v>
      </c>
    </row>
    <row r="2054" spans="1:17" x14ac:dyDescent="0.3">
      <c r="A2054" s="2">
        <v>43739</v>
      </c>
      <c r="B2054" t="s">
        <v>12</v>
      </c>
      <c r="C2054">
        <v>2008</v>
      </c>
      <c r="D2054" t="s">
        <v>312</v>
      </c>
      <c r="E2054">
        <v>4</v>
      </c>
      <c r="F2054" t="s">
        <v>39</v>
      </c>
      <c r="H2054">
        <v>0.5</v>
      </c>
      <c r="I2054">
        <v>1</v>
      </c>
      <c r="J2054">
        <v>118</v>
      </c>
      <c r="K2054">
        <v>35</v>
      </c>
      <c r="L2054">
        <v>82</v>
      </c>
      <c r="M2054">
        <v>0</v>
      </c>
      <c r="N2054" t="s">
        <v>171</v>
      </c>
      <c r="O2054">
        <v>44</v>
      </c>
    </row>
    <row r="2055" spans="1:17" x14ac:dyDescent="0.3">
      <c r="A2055" s="2">
        <v>43739</v>
      </c>
      <c r="B2055" t="s">
        <v>12</v>
      </c>
      <c r="C2055">
        <v>2008</v>
      </c>
      <c r="D2055" t="s">
        <v>312</v>
      </c>
      <c r="E2055">
        <v>4</v>
      </c>
      <c r="F2055" t="s">
        <v>39</v>
      </c>
      <c r="H2055">
        <v>0.5</v>
      </c>
      <c r="I2055">
        <v>1</v>
      </c>
      <c r="J2055">
        <v>118</v>
      </c>
      <c r="K2055">
        <v>35</v>
      </c>
      <c r="L2055">
        <v>82</v>
      </c>
      <c r="M2055">
        <v>0</v>
      </c>
      <c r="N2055" t="s">
        <v>171</v>
      </c>
      <c r="O2055">
        <v>27</v>
      </c>
    </row>
    <row r="2056" spans="1:17" x14ac:dyDescent="0.3">
      <c r="A2056" s="2">
        <v>43739</v>
      </c>
      <c r="B2056" t="s">
        <v>12</v>
      </c>
      <c r="C2056">
        <v>2008</v>
      </c>
      <c r="D2056" t="s">
        <v>312</v>
      </c>
      <c r="E2056">
        <v>4</v>
      </c>
      <c r="F2056" t="s">
        <v>39</v>
      </c>
      <c r="H2056">
        <v>0.5</v>
      </c>
      <c r="I2056">
        <v>1</v>
      </c>
      <c r="J2056">
        <v>118</v>
      </c>
      <c r="K2056">
        <v>35</v>
      </c>
      <c r="L2056">
        <v>82</v>
      </c>
      <c r="M2056">
        <v>0</v>
      </c>
      <c r="N2056" t="s">
        <v>171</v>
      </c>
      <c r="O2056">
        <v>28</v>
      </c>
    </row>
    <row r="2057" spans="1:17" x14ac:dyDescent="0.3">
      <c r="A2057" s="2">
        <v>43739</v>
      </c>
      <c r="B2057" t="s">
        <v>12</v>
      </c>
      <c r="C2057">
        <v>2008</v>
      </c>
      <c r="D2057" t="s">
        <v>312</v>
      </c>
      <c r="E2057">
        <v>4</v>
      </c>
      <c r="F2057" t="s">
        <v>39</v>
      </c>
      <c r="H2057">
        <v>0.5</v>
      </c>
      <c r="I2057">
        <v>1</v>
      </c>
      <c r="J2057">
        <v>118</v>
      </c>
      <c r="K2057">
        <v>35</v>
      </c>
      <c r="L2057">
        <v>82</v>
      </c>
      <c r="M2057">
        <v>0</v>
      </c>
      <c r="N2057" t="s">
        <v>171</v>
      </c>
      <c r="O2057">
        <v>31</v>
      </c>
    </row>
    <row r="2058" spans="1:17" x14ac:dyDescent="0.3">
      <c r="A2058" s="2">
        <v>43739</v>
      </c>
      <c r="B2058" t="s">
        <v>12</v>
      </c>
      <c r="C2058">
        <v>2008</v>
      </c>
      <c r="D2058" t="s">
        <v>312</v>
      </c>
      <c r="E2058">
        <v>4</v>
      </c>
      <c r="F2058" t="s">
        <v>39</v>
      </c>
      <c r="H2058">
        <v>0.5</v>
      </c>
      <c r="I2058">
        <v>1</v>
      </c>
      <c r="J2058">
        <v>118</v>
      </c>
      <c r="K2058">
        <v>35</v>
      </c>
      <c r="L2058">
        <v>82</v>
      </c>
      <c r="M2058">
        <v>0</v>
      </c>
      <c r="N2058" t="s">
        <v>171</v>
      </c>
      <c r="O2058">
        <v>30</v>
      </c>
    </row>
    <row r="2059" spans="1:17" x14ac:dyDescent="0.3">
      <c r="A2059" s="2">
        <v>43739</v>
      </c>
      <c r="B2059" t="s">
        <v>12</v>
      </c>
      <c r="C2059">
        <v>2008</v>
      </c>
      <c r="D2059" t="s">
        <v>312</v>
      </c>
      <c r="E2059">
        <v>4</v>
      </c>
      <c r="F2059" t="s">
        <v>39</v>
      </c>
      <c r="H2059">
        <v>0.5</v>
      </c>
      <c r="I2059">
        <v>1</v>
      </c>
      <c r="J2059">
        <v>118</v>
      </c>
      <c r="K2059">
        <v>35</v>
      </c>
      <c r="L2059">
        <v>82</v>
      </c>
      <c r="M2059">
        <v>0</v>
      </c>
      <c r="N2059" t="s">
        <v>171</v>
      </c>
      <c r="O2059">
        <v>44</v>
      </c>
    </row>
    <row r="2060" spans="1:17" x14ac:dyDescent="0.3">
      <c r="A2060" s="2">
        <v>43739</v>
      </c>
      <c r="B2060" t="s">
        <v>12</v>
      </c>
      <c r="C2060">
        <v>2008</v>
      </c>
      <c r="D2060" t="s">
        <v>312</v>
      </c>
      <c r="E2060">
        <v>4</v>
      </c>
      <c r="F2060" t="s">
        <v>39</v>
      </c>
      <c r="H2060">
        <v>0.5</v>
      </c>
      <c r="I2060">
        <v>1</v>
      </c>
      <c r="J2060">
        <v>118</v>
      </c>
      <c r="K2060">
        <v>35</v>
      </c>
      <c r="L2060">
        <v>82</v>
      </c>
      <c r="M2060">
        <v>0</v>
      </c>
      <c r="N2060" t="s">
        <v>171</v>
      </c>
      <c r="O2060">
        <v>52</v>
      </c>
    </row>
    <row r="2061" spans="1:17" x14ac:dyDescent="0.3">
      <c r="A2061" s="2">
        <v>43739</v>
      </c>
      <c r="B2061" t="s">
        <v>12</v>
      </c>
      <c r="C2061">
        <v>2008</v>
      </c>
      <c r="D2061" t="s">
        <v>312</v>
      </c>
      <c r="E2061">
        <v>4</v>
      </c>
      <c r="F2061" t="s">
        <v>39</v>
      </c>
      <c r="H2061">
        <v>0.5</v>
      </c>
      <c r="I2061">
        <v>1</v>
      </c>
      <c r="J2061">
        <v>118</v>
      </c>
      <c r="K2061">
        <v>35</v>
      </c>
      <c r="L2061">
        <v>82</v>
      </c>
      <c r="M2061">
        <v>0</v>
      </c>
      <c r="N2061" t="s">
        <v>171</v>
      </c>
      <c r="O2061">
        <v>45</v>
      </c>
    </row>
    <row r="2062" spans="1:17" x14ac:dyDescent="0.3">
      <c r="A2062" s="2">
        <v>43739</v>
      </c>
      <c r="B2062" t="s">
        <v>12</v>
      </c>
      <c r="C2062">
        <v>2008</v>
      </c>
      <c r="D2062" t="s">
        <v>312</v>
      </c>
      <c r="E2062">
        <v>4</v>
      </c>
      <c r="F2062" t="s">
        <v>39</v>
      </c>
      <c r="H2062">
        <v>0.5</v>
      </c>
      <c r="I2062">
        <v>1</v>
      </c>
      <c r="J2062">
        <v>118</v>
      </c>
      <c r="K2062">
        <v>35</v>
      </c>
      <c r="L2062">
        <v>82</v>
      </c>
      <c r="M2062">
        <v>0</v>
      </c>
      <c r="N2062" t="s">
        <v>171</v>
      </c>
      <c r="O2062">
        <v>35</v>
      </c>
    </row>
    <row r="2063" spans="1:17" x14ac:dyDescent="0.3">
      <c r="A2063" s="2">
        <v>43739</v>
      </c>
      <c r="B2063" t="s">
        <v>12</v>
      </c>
      <c r="C2063">
        <v>2008</v>
      </c>
      <c r="D2063" t="s">
        <v>312</v>
      </c>
      <c r="E2063">
        <v>4</v>
      </c>
      <c r="F2063" t="s">
        <v>39</v>
      </c>
      <c r="H2063">
        <v>0.5</v>
      </c>
      <c r="I2063">
        <v>1</v>
      </c>
      <c r="J2063">
        <v>118</v>
      </c>
      <c r="K2063">
        <v>35</v>
      </c>
      <c r="L2063">
        <v>82</v>
      </c>
      <c r="M2063">
        <v>0</v>
      </c>
      <c r="N2063" t="s">
        <v>171</v>
      </c>
      <c r="O2063">
        <v>21</v>
      </c>
    </row>
    <row r="2064" spans="1:17" x14ac:dyDescent="0.3">
      <c r="A2064" s="2">
        <v>43739</v>
      </c>
      <c r="B2064" t="s">
        <v>12</v>
      </c>
      <c r="C2064">
        <v>2008</v>
      </c>
      <c r="D2064" t="s">
        <v>312</v>
      </c>
      <c r="E2064">
        <v>4</v>
      </c>
      <c r="F2064" t="s">
        <v>39</v>
      </c>
      <c r="H2064">
        <v>0.5</v>
      </c>
      <c r="I2064">
        <v>1</v>
      </c>
      <c r="J2064">
        <v>118</v>
      </c>
      <c r="K2064">
        <v>35</v>
      </c>
      <c r="L2064">
        <v>82</v>
      </c>
      <c r="M2064">
        <v>0</v>
      </c>
      <c r="N2064" t="s">
        <v>171</v>
      </c>
      <c r="O2064">
        <v>44</v>
      </c>
    </row>
    <row r="2065" spans="1:17" x14ac:dyDescent="0.3">
      <c r="A2065" s="2">
        <v>43739</v>
      </c>
      <c r="B2065" t="s">
        <v>12</v>
      </c>
      <c r="C2065">
        <v>2008</v>
      </c>
      <c r="D2065" t="s">
        <v>312</v>
      </c>
      <c r="E2065">
        <v>4</v>
      </c>
      <c r="F2065" t="s">
        <v>39</v>
      </c>
      <c r="H2065">
        <v>0.5</v>
      </c>
      <c r="I2065">
        <v>1</v>
      </c>
      <c r="J2065">
        <v>118</v>
      </c>
      <c r="K2065">
        <v>35</v>
      </c>
      <c r="L2065">
        <v>82</v>
      </c>
      <c r="M2065">
        <v>0</v>
      </c>
      <c r="N2065" t="s">
        <v>171</v>
      </c>
      <c r="O2065">
        <v>50</v>
      </c>
    </row>
    <row r="2066" spans="1:17" x14ac:dyDescent="0.3">
      <c r="A2066" s="2">
        <v>43739</v>
      </c>
      <c r="B2066" t="s">
        <v>12</v>
      </c>
      <c r="C2066">
        <v>2008</v>
      </c>
      <c r="D2066" t="s">
        <v>312</v>
      </c>
      <c r="E2066">
        <v>4</v>
      </c>
      <c r="F2066" t="s">
        <v>39</v>
      </c>
      <c r="H2066">
        <v>0.5</v>
      </c>
      <c r="I2066">
        <v>1</v>
      </c>
      <c r="J2066">
        <v>118</v>
      </c>
      <c r="K2066">
        <v>35</v>
      </c>
      <c r="L2066">
        <v>82</v>
      </c>
      <c r="M2066">
        <v>0</v>
      </c>
      <c r="N2066" t="s">
        <v>171</v>
      </c>
      <c r="O2066">
        <v>52</v>
      </c>
    </row>
    <row r="2067" spans="1:17" x14ac:dyDescent="0.3">
      <c r="A2067" s="2">
        <v>43739</v>
      </c>
      <c r="B2067" t="s">
        <v>12</v>
      </c>
      <c r="C2067">
        <v>2008</v>
      </c>
      <c r="D2067" t="s">
        <v>312</v>
      </c>
      <c r="E2067">
        <v>4</v>
      </c>
      <c r="F2067" t="s">
        <v>39</v>
      </c>
      <c r="H2067">
        <v>0.5</v>
      </c>
      <c r="I2067">
        <v>1</v>
      </c>
      <c r="J2067">
        <v>118</v>
      </c>
      <c r="K2067">
        <v>35</v>
      </c>
      <c r="L2067">
        <v>82</v>
      </c>
      <c r="M2067">
        <v>0</v>
      </c>
      <c r="N2067" t="s">
        <v>171</v>
      </c>
      <c r="O2067">
        <v>34</v>
      </c>
    </row>
    <row r="2068" spans="1:17" x14ac:dyDescent="0.3">
      <c r="A2068" s="2">
        <v>43739</v>
      </c>
      <c r="B2068" t="s">
        <v>12</v>
      </c>
      <c r="C2068">
        <v>2008</v>
      </c>
      <c r="D2068" t="s">
        <v>312</v>
      </c>
      <c r="E2068">
        <v>4</v>
      </c>
      <c r="F2068" t="s">
        <v>39</v>
      </c>
      <c r="H2068">
        <v>0.5</v>
      </c>
      <c r="I2068">
        <v>1</v>
      </c>
      <c r="J2068">
        <v>118</v>
      </c>
      <c r="K2068">
        <v>35</v>
      </c>
      <c r="L2068">
        <v>82</v>
      </c>
      <c r="M2068">
        <v>0</v>
      </c>
      <c r="N2068" t="s">
        <v>171</v>
      </c>
      <c r="O2068">
        <v>46</v>
      </c>
    </row>
    <row r="2069" spans="1:17" x14ac:dyDescent="0.3">
      <c r="A2069" s="2">
        <v>43739</v>
      </c>
      <c r="B2069" t="s">
        <v>12</v>
      </c>
      <c r="C2069">
        <v>2008</v>
      </c>
      <c r="D2069" t="s">
        <v>312</v>
      </c>
      <c r="E2069">
        <v>4</v>
      </c>
      <c r="F2069" t="s">
        <v>39</v>
      </c>
      <c r="H2069">
        <v>0.5</v>
      </c>
      <c r="I2069">
        <v>1</v>
      </c>
      <c r="J2069">
        <v>118</v>
      </c>
      <c r="K2069">
        <v>35</v>
      </c>
      <c r="L2069">
        <v>82</v>
      </c>
      <c r="M2069">
        <v>0</v>
      </c>
      <c r="N2069" t="s">
        <v>171</v>
      </c>
      <c r="O2069">
        <v>61</v>
      </c>
    </row>
    <row r="2070" spans="1:17" x14ac:dyDescent="0.3">
      <c r="A2070" s="2">
        <v>43739</v>
      </c>
      <c r="B2070" t="s">
        <v>12</v>
      </c>
      <c r="C2070">
        <v>2008</v>
      </c>
      <c r="D2070" t="s">
        <v>312</v>
      </c>
      <c r="E2070">
        <v>4</v>
      </c>
      <c r="F2070" t="s">
        <v>39</v>
      </c>
      <c r="H2070">
        <v>0.5</v>
      </c>
      <c r="I2070">
        <v>1</v>
      </c>
      <c r="J2070">
        <v>118</v>
      </c>
      <c r="K2070">
        <v>35</v>
      </c>
      <c r="L2070">
        <v>82</v>
      </c>
      <c r="M2070">
        <v>0</v>
      </c>
      <c r="N2070" t="s">
        <v>171</v>
      </c>
      <c r="O2070">
        <v>48</v>
      </c>
    </row>
    <row r="2071" spans="1:17" x14ac:dyDescent="0.3">
      <c r="A2071" s="2">
        <v>43739</v>
      </c>
      <c r="B2071" t="s">
        <v>12</v>
      </c>
      <c r="C2071">
        <v>2008</v>
      </c>
      <c r="D2071" t="s">
        <v>312</v>
      </c>
      <c r="E2071">
        <v>4</v>
      </c>
      <c r="F2071" t="s">
        <v>39</v>
      </c>
      <c r="H2071">
        <v>0.5</v>
      </c>
      <c r="I2071">
        <v>1</v>
      </c>
      <c r="J2071">
        <v>118</v>
      </c>
      <c r="K2071">
        <v>35</v>
      </c>
      <c r="L2071">
        <v>82</v>
      </c>
      <c r="M2071">
        <v>0</v>
      </c>
      <c r="N2071" t="s">
        <v>171</v>
      </c>
      <c r="O2071">
        <v>39</v>
      </c>
    </row>
    <row r="2072" spans="1:17" x14ac:dyDescent="0.3">
      <c r="A2072" s="2">
        <v>43739</v>
      </c>
      <c r="B2072" t="s">
        <v>12</v>
      </c>
      <c r="C2072">
        <v>2008</v>
      </c>
      <c r="D2072" t="s">
        <v>312</v>
      </c>
      <c r="E2072">
        <v>4</v>
      </c>
      <c r="F2072" t="s">
        <v>39</v>
      </c>
      <c r="H2072">
        <v>0.5</v>
      </c>
      <c r="I2072">
        <v>1</v>
      </c>
      <c r="J2072">
        <v>118</v>
      </c>
      <c r="K2072">
        <v>35</v>
      </c>
      <c r="L2072">
        <v>82</v>
      </c>
      <c r="M2072">
        <v>0</v>
      </c>
      <c r="N2072" t="s">
        <v>171</v>
      </c>
      <c r="O2072">
        <v>59</v>
      </c>
    </row>
    <row r="2073" spans="1:17" x14ac:dyDescent="0.3">
      <c r="A2073" s="2">
        <v>43739</v>
      </c>
      <c r="B2073" t="s">
        <v>12</v>
      </c>
      <c r="C2073">
        <v>2008</v>
      </c>
      <c r="D2073" t="s">
        <v>312</v>
      </c>
      <c r="E2073">
        <v>4</v>
      </c>
      <c r="F2073" t="s">
        <v>39</v>
      </c>
      <c r="H2073">
        <v>0.5</v>
      </c>
      <c r="I2073">
        <v>1</v>
      </c>
      <c r="J2073">
        <v>118</v>
      </c>
      <c r="K2073">
        <v>35</v>
      </c>
      <c r="L2073">
        <v>82</v>
      </c>
      <c r="M2073">
        <v>0</v>
      </c>
      <c r="N2073" t="s">
        <v>171</v>
      </c>
      <c r="O2073">
        <v>36</v>
      </c>
    </row>
    <row r="2074" spans="1:17" x14ac:dyDescent="0.3">
      <c r="A2074" s="2">
        <v>43739</v>
      </c>
      <c r="B2074" t="s">
        <v>12</v>
      </c>
      <c r="C2074">
        <v>2008</v>
      </c>
      <c r="D2074" t="s">
        <v>312</v>
      </c>
      <c r="E2074">
        <v>4</v>
      </c>
      <c r="F2074" t="s">
        <v>39</v>
      </c>
      <c r="H2074">
        <v>0.5</v>
      </c>
      <c r="I2074">
        <v>1</v>
      </c>
      <c r="J2074">
        <v>118</v>
      </c>
      <c r="K2074">
        <v>35</v>
      </c>
      <c r="L2074">
        <v>82</v>
      </c>
      <c r="M2074">
        <v>0</v>
      </c>
      <c r="N2074" t="s">
        <v>171</v>
      </c>
      <c r="O2074">
        <v>30</v>
      </c>
    </row>
    <row r="2075" spans="1:17" x14ac:dyDescent="0.3">
      <c r="A2075" s="2">
        <v>43739</v>
      </c>
      <c r="B2075" t="s">
        <v>12</v>
      </c>
      <c r="C2075">
        <v>2008</v>
      </c>
      <c r="D2075" t="s">
        <v>312</v>
      </c>
      <c r="E2075">
        <v>4</v>
      </c>
      <c r="F2075" t="s">
        <v>39</v>
      </c>
      <c r="H2075">
        <v>0.5</v>
      </c>
      <c r="I2075">
        <v>1</v>
      </c>
      <c r="J2075">
        <v>118</v>
      </c>
      <c r="K2075">
        <v>35</v>
      </c>
      <c r="L2075">
        <v>82</v>
      </c>
      <c r="M2075">
        <v>0</v>
      </c>
      <c r="N2075" t="s">
        <v>171</v>
      </c>
      <c r="O2075">
        <v>34</v>
      </c>
    </row>
    <row r="2076" spans="1:17" x14ac:dyDescent="0.3">
      <c r="A2076" s="2">
        <v>43739</v>
      </c>
      <c r="B2076" t="s">
        <v>12</v>
      </c>
      <c r="C2076">
        <v>2008</v>
      </c>
      <c r="D2076" t="s">
        <v>312</v>
      </c>
      <c r="E2076">
        <v>5</v>
      </c>
      <c r="F2076" t="s">
        <v>39</v>
      </c>
      <c r="H2076">
        <v>0.5</v>
      </c>
      <c r="I2076">
        <v>2</v>
      </c>
      <c r="J2076">
        <v>132</v>
      </c>
      <c r="K2076">
        <v>62</v>
      </c>
      <c r="L2076">
        <v>59</v>
      </c>
      <c r="M2076">
        <v>0</v>
      </c>
      <c r="N2076" t="s">
        <v>172</v>
      </c>
      <c r="O2076">
        <v>33</v>
      </c>
      <c r="P2076">
        <v>6000</v>
      </c>
      <c r="Q2076">
        <v>2</v>
      </c>
    </row>
    <row r="2077" spans="1:17" x14ac:dyDescent="0.3">
      <c r="A2077" s="2">
        <v>43739</v>
      </c>
      <c r="B2077" t="s">
        <v>12</v>
      </c>
      <c r="C2077">
        <v>2008</v>
      </c>
      <c r="D2077" t="s">
        <v>312</v>
      </c>
      <c r="E2077">
        <v>5</v>
      </c>
      <c r="F2077" t="s">
        <v>39</v>
      </c>
      <c r="H2077">
        <v>0.5</v>
      </c>
      <c r="I2077">
        <v>2</v>
      </c>
      <c r="J2077">
        <v>132</v>
      </c>
      <c r="K2077">
        <v>62</v>
      </c>
      <c r="L2077">
        <v>59</v>
      </c>
      <c r="M2077">
        <v>0</v>
      </c>
      <c r="N2077" t="s">
        <v>172</v>
      </c>
      <c r="O2077">
        <v>40</v>
      </c>
    </row>
    <row r="2078" spans="1:17" x14ac:dyDescent="0.3">
      <c r="A2078" s="2">
        <v>43739</v>
      </c>
      <c r="B2078" t="s">
        <v>12</v>
      </c>
      <c r="C2078">
        <v>2008</v>
      </c>
      <c r="D2078" t="s">
        <v>312</v>
      </c>
      <c r="E2078">
        <v>5</v>
      </c>
      <c r="F2078" t="s">
        <v>39</v>
      </c>
      <c r="H2078">
        <v>0.5</v>
      </c>
      <c r="I2078">
        <v>2</v>
      </c>
      <c r="J2078">
        <v>132</v>
      </c>
      <c r="K2078">
        <v>62</v>
      </c>
      <c r="L2078">
        <v>59</v>
      </c>
      <c r="M2078">
        <v>0</v>
      </c>
      <c r="N2078" t="s">
        <v>172</v>
      </c>
      <c r="O2078">
        <v>44</v>
      </c>
    </row>
    <row r="2079" spans="1:17" x14ac:dyDescent="0.3">
      <c r="A2079" s="2">
        <v>43739</v>
      </c>
      <c r="B2079" t="s">
        <v>12</v>
      </c>
      <c r="C2079">
        <v>2008</v>
      </c>
      <c r="D2079" t="s">
        <v>312</v>
      </c>
      <c r="E2079">
        <v>5</v>
      </c>
      <c r="F2079" t="s">
        <v>39</v>
      </c>
      <c r="H2079">
        <v>0.5</v>
      </c>
      <c r="I2079">
        <v>2</v>
      </c>
      <c r="J2079">
        <v>132</v>
      </c>
      <c r="K2079">
        <v>62</v>
      </c>
      <c r="L2079">
        <v>59</v>
      </c>
      <c r="M2079">
        <v>0</v>
      </c>
      <c r="N2079" t="s">
        <v>172</v>
      </c>
      <c r="O2079">
        <v>55</v>
      </c>
    </row>
    <row r="2080" spans="1:17" x14ac:dyDescent="0.3">
      <c r="A2080" s="2">
        <v>43739</v>
      </c>
      <c r="B2080" t="s">
        <v>12</v>
      </c>
      <c r="C2080">
        <v>2008</v>
      </c>
      <c r="D2080" t="s">
        <v>312</v>
      </c>
      <c r="E2080">
        <v>5</v>
      </c>
      <c r="F2080" t="s">
        <v>39</v>
      </c>
      <c r="H2080">
        <v>0.5</v>
      </c>
      <c r="I2080">
        <v>2</v>
      </c>
      <c r="J2080">
        <v>132</v>
      </c>
      <c r="K2080">
        <v>62</v>
      </c>
      <c r="L2080">
        <v>59</v>
      </c>
      <c r="M2080">
        <v>0</v>
      </c>
      <c r="N2080" t="s">
        <v>172</v>
      </c>
      <c r="O2080">
        <v>35</v>
      </c>
    </row>
    <row r="2081" spans="1:15" x14ac:dyDescent="0.3">
      <c r="A2081" s="2">
        <v>43739</v>
      </c>
      <c r="B2081" t="s">
        <v>12</v>
      </c>
      <c r="C2081">
        <v>2008</v>
      </c>
      <c r="D2081" t="s">
        <v>312</v>
      </c>
      <c r="E2081">
        <v>5</v>
      </c>
      <c r="F2081" t="s">
        <v>39</v>
      </c>
      <c r="H2081">
        <v>0.5</v>
      </c>
      <c r="I2081">
        <v>2</v>
      </c>
      <c r="J2081">
        <v>132</v>
      </c>
      <c r="K2081">
        <v>62</v>
      </c>
      <c r="L2081">
        <v>59</v>
      </c>
      <c r="M2081">
        <v>0</v>
      </c>
      <c r="N2081" t="s">
        <v>172</v>
      </c>
      <c r="O2081">
        <v>30</v>
      </c>
    </row>
    <row r="2082" spans="1:15" x14ac:dyDescent="0.3">
      <c r="A2082" s="2">
        <v>43739</v>
      </c>
      <c r="B2082" t="s">
        <v>12</v>
      </c>
      <c r="C2082">
        <v>2008</v>
      </c>
      <c r="D2082" t="s">
        <v>312</v>
      </c>
      <c r="E2082">
        <v>5</v>
      </c>
      <c r="F2082" t="s">
        <v>39</v>
      </c>
      <c r="H2082">
        <v>0.5</v>
      </c>
      <c r="I2082">
        <v>2</v>
      </c>
      <c r="J2082">
        <v>132</v>
      </c>
      <c r="K2082">
        <v>62</v>
      </c>
      <c r="L2082">
        <v>59</v>
      </c>
      <c r="M2082">
        <v>0</v>
      </c>
      <c r="N2082" t="s">
        <v>172</v>
      </c>
      <c r="O2082">
        <v>31</v>
      </c>
    </row>
    <row r="2083" spans="1:15" x14ac:dyDescent="0.3">
      <c r="A2083" s="2">
        <v>43739</v>
      </c>
      <c r="B2083" t="s">
        <v>12</v>
      </c>
      <c r="C2083">
        <v>2008</v>
      </c>
      <c r="D2083" t="s">
        <v>312</v>
      </c>
      <c r="E2083">
        <v>5</v>
      </c>
      <c r="F2083" t="s">
        <v>39</v>
      </c>
      <c r="H2083">
        <v>0.5</v>
      </c>
      <c r="I2083">
        <v>2</v>
      </c>
      <c r="J2083">
        <v>132</v>
      </c>
      <c r="K2083">
        <v>62</v>
      </c>
      <c r="L2083">
        <v>59</v>
      </c>
      <c r="M2083">
        <v>0</v>
      </c>
      <c r="N2083" t="s">
        <v>172</v>
      </c>
      <c r="O2083">
        <v>28</v>
      </c>
    </row>
    <row r="2084" spans="1:15" x14ac:dyDescent="0.3">
      <c r="A2084" s="2">
        <v>43739</v>
      </c>
      <c r="B2084" t="s">
        <v>12</v>
      </c>
      <c r="C2084">
        <v>2008</v>
      </c>
      <c r="D2084" t="s">
        <v>312</v>
      </c>
      <c r="E2084">
        <v>5</v>
      </c>
      <c r="F2084" t="s">
        <v>39</v>
      </c>
      <c r="H2084">
        <v>0.5</v>
      </c>
      <c r="I2084">
        <v>2</v>
      </c>
      <c r="J2084">
        <v>132</v>
      </c>
      <c r="K2084">
        <v>62</v>
      </c>
      <c r="L2084">
        <v>59</v>
      </c>
      <c r="M2084">
        <v>0</v>
      </c>
      <c r="N2084" t="s">
        <v>172</v>
      </c>
      <c r="O2084">
        <v>34</v>
      </c>
    </row>
    <row r="2085" spans="1:15" x14ac:dyDescent="0.3">
      <c r="A2085" s="2">
        <v>43739</v>
      </c>
      <c r="B2085" t="s">
        <v>12</v>
      </c>
      <c r="C2085">
        <v>2008</v>
      </c>
      <c r="D2085" t="s">
        <v>312</v>
      </c>
      <c r="E2085">
        <v>5</v>
      </c>
      <c r="F2085" t="s">
        <v>39</v>
      </c>
      <c r="H2085">
        <v>0.5</v>
      </c>
      <c r="I2085">
        <v>2</v>
      </c>
      <c r="J2085">
        <v>132</v>
      </c>
      <c r="K2085">
        <v>62</v>
      </c>
      <c r="L2085">
        <v>59</v>
      </c>
      <c r="M2085">
        <v>0</v>
      </c>
      <c r="N2085" t="s">
        <v>172</v>
      </c>
      <c r="O2085">
        <v>21</v>
      </c>
    </row>
    <row r="2086" spans="1:15" x14ac:dyDescent="0.3">
      <c r="A2086" s="2">
        <v>43739</v>
      </c>
      <c r="B2086" t="s">
        <v>12</v>
      </c>
      <c r="C2086">
        <v>2008</v>
      </c>
      <c r="D2086" t="s">
        <v>312</v>
      </c>
      <c r="E2086">
        <v>5</v>
      </c>
      <c r="F2086" t="s">
        <v>39</v>
      </c>
      <c r="H2086">
        <v>0.5</v>
      </c>
      <c r="I2086">
        <v>2</v>
      </c>
      <c r="J2086">
        <v>132</v>
      </c>
      <c r="K2086">
        <v>62</v>
      </c>
      <c r="L2086">
        <v>59</v>
      </c>
      <c r="M2086">
        <v>0</v>
      </c>
      <c r="N2086" t="s">
        <v>172</v>
      </c>
      <c r="O2086">
        <v>40</v>
      </c>
    </row>
    <row r="2087" spans="1:15" x14ac:dyDescent="0.3">
      <c r="A2087" s="2">
        <v>43739</v>
      </c>
      <c r="B2087" t="s">
        <v>12</v>
      </c>
      <c r="C2087">
        <v>2008</v>
      </c>
      <c r="D2087" t="s">
        <v>312</v>
      </c>
      <c r="E2087">
        <v>5</v>
      </c>
      <c r="F2087" t="s">
        <v>39</v>
      </c>
      <c r="H2087">
        <v>0.5</v>
      </c>
      <c r="I2087">
        <v>2</v>
      </c>
      <c r="J2087">
        <v>132</v>
      </c>
      <c r="K2087">
        <v>62</v>
      </c>
      <c r="L2087">
        <v>59</v>
      </c>
      <c r="M2087">
        <v>0</v>
      </c>
      <c r="N2087" t="s">
        <v>172</v>
      </c>
      <c r="O2087">
        <v>61</v>
      </c>
    </row>
    <row r="2088" spans="1:15" x14ac:dyDescent="0.3">
      <c r="A2088" s="2">
        <v>43739</v>
      </c>
      <c r="B2088" t="s">
        <v>12</v>
      </c>
      <c r="C2088">
        <v>2008</v>
      </c>
      <c r="D2088" t="s">
        <v>312</v>
      </c>
      <c r="E2088">
        <v>5</v>
      </c>
      <c r="F2088" t="s">
        <v>39</v>
      </c>
      <c r="H2088">
        <v>0.5</v>
      </c>
      <c r="I2088">
        <v>2</v>
      </c>
      <c r="J2088">
        <v>132</v>
      </c>
      <c r="K2088">
        <v>62</v>
      </c>
      <c r="L2088">
        <v>59</v>
      </c>
      <c r="M2088">
        <v>0</v>
      </c>
      <c r="N2088" t="s">
        <v>172</v>
      </c>
      <c r="O2088">
        <v>28</v>
      </c>
    </row>
    <row r="2089" spans="1:15" x14ac:dyDescent="0.3">
      <c r="A2089" s="2">
        <v>43739</v>
      </c>
      <c r="B2089" t="s">
        <v>12</v>
      </c>
      <c r="C2089">
        <v>2008</v>
      </c>
      <c r="D2089" t="s">
        <v>312</v>
      </c>
      <c r="E2089">
        <v>5</v>
      </c>
      <c r="F2089" t="s">
        <v>39</v>
      </c>
      <c r="H2089">
        <v>0.5</v>
      </c>
      <c r="I2089">
        <v>2</v>
      </c>
      <c r="J2089">
        <v>132</v>
      </c>
      <c r="K2089">
        <v>62</v>
      </c>
      <c r="L2089">
        <v>59</v>
      </c>
      <c r="M2089">
        <v>0</v>
      </c>
      <c r="N2089" t="s">
        <v>172</v>
      </c>
      <c r="O2089">
        <v>19</v>
      </c>
    </row>
    <row r="2090" spans="1:15" x14ac:dyDescent="0.3">
      <c r="A2090" s="2">
        <v>43739</v>
      </c>
      <c r="B2090" t="s">
        <v>12</v>
      </c>
      <c r="C2090">
        <v>2008</v>
      </c>
      <c r="D2090" t="s">
        <v>312</v>
      </c>
      <c r="E2090">
        <v>5</v>
      </c>
      <c r="F2090" t="s">
        <v>39</v>
      </c>
      <c r="H2090">
        <v>0.5</v>
      </c>
      <c r="I2090">
        <v>2</v>
      </c>
      <c r="J2090">
        <v>132</v>
      </c>
      <c r="K2090">
        <v>62</v>
      </c>
      <c r="L2090">
        <v>59</v>
      </c>
      <c r="M2090">
        <v>0</v>
      </c>
      <c r="N2090" t="s">
        <v>172</v>
      </c>
      <c r="O2090">
        <v>51</v>
      </c>
    </row>
    <row r="2091" spans="1:15" x14ac:dyDescent="0.3">
      <c r="A2091" s="2">
        <v>43739</v>
      </c>
      <c r="B2091" t="s">
        <v>12</v>
      </c>
      <c r="C2091">
        <v>2008</v>
      </c>
      <c r="D2091" t="s">
        <v>312</v>
      </c>
      <c r="E2091">
        <v>5</v>
      </c>
      <c r="F2091" t="s">
        <v>39</v>
      </c>
      <c r="H2091">
        <v>0.5</v>
      </c>
      <c r="I2091">
        <v>2</v>
      </c>
      <c r="J2091">
        <v>132</v>
      </c>
      <c r="K2091">
        <v>62</v>
      </c>
      <c r="L2091">
        <v>59</v>
      </c>
      <c r="M2091">
        <v>0</v>
      </c>
      <c r="N2091" t="s">
        <v>172</v>
      </c>
      <c r="O2091">
        <v>44</v>
      </c>
    </row>
    <row r="2092" spans="1:15" x14ac:dyDescent="0.3">
      <c r="A2092" s="2">
        <v>43739</v>
      </c>
      <c r="B2092" t="s">
        <v>12</v>
      </c>
      <c r="C2092">
        <v>2008</v>
      </c>
      <c r="D2092" t="s">
        <v>312</v>
      </c>
      <c r="E2092">
        <v>5</v>
      </c>
      <c r="F2092" t="s">
        <v>39</v>
      </c>
      <c r="H2092">
        <v>0.5</v>
      </c>
      <c r="I2092">
        <v>2</v>
      </c>
      <c r="J2092">
        <v>132</v>
      </c>
      <c r="K2092">
        <v>62</v>
      </c>
      <c r="L2092">
        <v>59</v>
      </c>
      <c r="M2092">
        <v>0</v>
      </c>
      <c r="N2092" t="s">
        <v>172</v>
      </c>
      <c r="O2092">
        <v>40</v>
      </c>
    </row>
    <row r="2093" spans="1:15" x14ac:dyDescent="0.3">
      <c r="A2093" s="2">
        <v>43739</v>
      </c>
      <c r="B2093" t="s">
        <v>12</v>
      </c>
      <c r="C2093">
        <v>2008</v>
      </c>
      <c r="D2093" t="s">
        <v>312</v>
      </c>
      <c r="E2093">
        <v>5</v>
      </c>
      <c r="F2093" t="s">
        <v>39</v>
      </c>
      <c r="H2093">
        <v>0.5</v>
      </c>
      <c r="I2093">
        <v>2</v>
      </c>
      <c r="J2093">
        <v>132</v>
      </c>
      <c r="K2093">
        <v>62</v>
      </c>
      <c r="L2093">
        <v>59</v>
      </c>
      <c r="M2093">
        <v>0</v>
      </c>
      <c r="N2093" t="s">
        <v>172</v>
      </c>
      <c r="O2093">
        <v>16</v>
      </c>
    </row>
    <row r="2094" spans="1:15" x14ac:dyDescent="0.3">
      <c r="A2094" s="2">
        <v>43739</v>
      </c>
      <c r="B2094" t="s">
        <v>12</v>
      </c>
      <c r="C2094">
        <v>2008</v>
      </c>
      <c r="D2094" t="s">
        <v>312</v>
      </c>
      <c r="E2094">
        <v>5</v>
      </c>
      <c r="F2094" t="s">
        <v>39</v>
      </c>
      <c r="H2094">
        <v>0.5</v>
      </c>
      <c r="I2094">
        <v>2</v>
      </c>
      <c r="J2094">
        <v>132</v>
      </c>
      <c r="K2094">
        <v>62</v>
      </c>
      <c r="L2094">
        <v>59</v>
      </c>
      <c r="M2094">
        <v>0</v>
      </c>
      <c r="N2094" t="s">
        <v>172</v>
      </c>
      <c r="O2094">
        <v>46</v>
      </c>
    </row>
    <row r="2095" spans="1:15" x14ac:dyDescent="0.3">
      <c r="A2095" s="2">
        <v>43739</v>
      </c>
      <c r="B2095" t="s">
        <v>12</v>
      </c>
      <c r="C2095">
        <v>2008</v>
      </c>
      <c r="D2095" t="s">
        <v>312</v>
      </c>
      <c r="E2095">
        <v>5</v>
      </c>
      <c r="F2095" t="s">
        <v>39</v>
      </c>
      <c r="H2095">
        <v>0.5</v>
      </c>
      <c r="I2095">
        <v>2</v>
      </c>
      <c r="J2095">
        <v>132</v>
      </c>
      <c r="K2095">
        <v>62</v>
      </c>
      <c r="L2095">
        <v>59</v>
      </c>
      <c r="M2095">
        <v>0</v>
      </c>
      <c r="N2095" t="s">
        <v>172</v>
      </c>
      <c r="O2095">
        <v>52</v>
      </c>
    </row>
    <row r="2096" spans="1:15" x14ac:dyDescent="0.3">
      <c r="A2096" s="2">
        <v>43739</v>
      </c>
      <c r="B2096" t="s">
        <v>12</v>
      </c>
      <c r="C2096">
        <v>2008</v>
      </c>
      <c r="D2096" t="s">
        <v>312</v>
      </c>
      <c r="E2096">
        <v>5</v>
      </c>
      <c r="F2096" t="s">
        <v>39</v>
      </c>
      <c r="H2096">
        <v>0.5</v>
      </c>
      <c r="I2096">
        <v>2</v>
      </c>
      <c r="J2096">
        <v>132</v>
      </c>
      <c r="K2096">
        <v>62</v>
      </c>
      <c r="L2096">
        <v>59</v>
      </c>
      <c r="M2096">
        <v>0</v>
      </c>
      <c r="N2096" t="s">
        <v>172</v>
      </c>
      <c r="O2096">
        <v>22</v>
      </c>
    </row>
    <row r="2097" spans="1:17" x14ac:dyDescent="0.3">
      <c r="A2097" s="2">
        <v>43739</v>
      </c>
      <c r="B2097" t="s">
        <v>12</v>
      </c>
      <c r="C2097">
        <v>2008</v>
      </c>
      <c r="D2097" t="s">
        <v>312</v>
      </c>
      <c r="E2097">
        <v>5</v>
      </c>
      <c r="F2097" t="s">
        <v>39</v>
      </c>
      <c r="H2097">
        <v>0.5</v>
      </c>
      <c r="I2097">
        <v>2</v>
      </c>
      <c r="J2097">
        <v>132</v>
      </c>
      <c r="K2097">
        <v>62</v>
      </c>
      <c r="L2097">
        <v>59</v>
      </c>
      <c r="M2097">
        <v>0</v>
      </c>
      <c r="N2097" t="s">
        <v>172</v>
      </c>
      <c r="O2097">
        <v>15</v>
      </c>
    </row>
    <row r="2098" spans="1:17" x14ac:dyDescent="0.3">
      <c r="A2098" s="2">
        <v>43739</v>
      </c>
      <c r="B2098" t="s">
        <v>12</v>
      </c>
      <c r="C2098">
        <v>2008</v>
      </c>
      <c r="D2098" t="s">
        <v>312</v>
      </c>
      <c r="E2098">
        <v>5</v>
      </c>
      <c r="F2098" t="s">
        <v>39</v>
      </c>
      <c r="H2098">
        <v>0.5</v>
      </c>
      <c r="I2098">
        <v>2</v>
      </c>
      <c r="J2098">
        <v>132</v>
      </c>
      <c r="K2098">
        <v>62</v>
      </c>
      <c r="L2098">
        <v>59</v>
      </c>
      <c r="M2098">
        <v>0</v>
      </c>
      <c r="N2098" t="s">
        <v>172</v>
      </c>
      <c r="O2098">
        <v>39</v>
      </c>
    </row>
    <row r="2099" spans="1:17" x14ac:dyDescent="0.3">
      <c r="A2099" s="2">
        <v>43739</v>
      </c>
      <c r="B2099" t="s">
        <v>12</v>
      </c>
      <c r="C2099">
        <v>2008</v>
      </c>
      <c r="D2099" t="s">
        <v>312</v>
      </c>
      <c r="E2099">
        <v>5</v>
      </c>
      <c r="F2099" t="s">
        <v>39</v>
      </c>
      <c r="H2099">
        <v>0.5</v>
      </c>
      <c r="I2099">
        <v>2</v>
      </c>
      <c r="J2099">
        <v>132</v>
      </c>
      <c r="K2099">
        <v>62</v>
      </c>
      <c r="L2099">
        <v>59</v>
      </c>
      <c r="M2099">
        <v>0</v>
      </c>
      <c r="N2099" t="s">
        <v>172</v>
      </c>
      <c r="O2099">
        <v>43</v>
      </c>
    </row>
    <row r="2100" spans="1:17" x14ac:dyDescent="0.3">
      <c r="A2100" s="2">
        <v>43739</v>
      </c>
      <c r="B2100" t="s">
        <v>12</v>
      </c>
      <c r="C2100">
        <v>2008</v>
      </c>
      <c r="D2100" t="s">
        <v>312</v>
      </c>
      <c r="E2100">
        <v>5</v>
      </c>
      <c r="F2100" t="s">
        <v>39</v>
      </c>
      <c r="H2100">
        <v>0.5</v>
      </c>
      <c r="I2100">
        <v>2</v>
      </c>
      <c r="J2100">
        <v>132</v>
      </c>
      <c r="K2100">
        <v>62</v>
      </c>
      <c r="L2100">
        <v>59</v>
      </c>
      <c r="M2100">
        <v>0</v>
      </c>
      <c r="N2100" t="s">
        <v>172</v>
      </c>
      <c r="O2100">
        <v>10</v>
      </c>
    </row>
    <row r="2101" spans="1:17" x14ac:dyDescent="0.3">
      <c r="A2101" s="2">
        <v>43739</v>
      </c>
      <c r="B2101" t="s">
        <v>12</v>
      </c>
      <c r="C2101">
        <v>2008</v>
      </c>
      <c r="D2101" t="s">
        <v>312</v>
      </c>
      <c r="E2101">
        <v>6</v>
      </c>
      <c r="F2101" t="s">
        <v>39</v>
      </c>
      <c r="H2101">
        <v>0.5</v>
      </c>
      <c r="I2101">
        <v>1</v>
      </c>
      <c r="J2101">
        <v>187</v>
      </c>
      <c r="K2101">
        <v>203</v>
      </c>
      <c r="L2101">
        <v>189</v>
      </c>
      <c r="M2101">
        <v>0</v>
      </c>
      <c r="N2101" t="s">
        <v>81</v>
      </c>
      <c r="O2101">
        <v>29</v>
      </c>
      <c r="P2101">
        <v>6002</v>
      </c>
      <c r="Q2101">
        <v>2</v>
      </c>
    </row>
    <row r="2102" spans="1:17" x14ac:dyDescent="0.3">
      <c r="A2102" s="2">
        <v>43739</v>
      </c>
      <c r="B2102" t="s">
        <v>12</v>
      </c>
      <c r="C2102">
        <v>2008</v>
      </c>
      <c r="D2102" t="s">
        <v>312</v>
      </c>
      <c r="E2102">
        <v>6</v>
      </c>
      <c r="F2102" t="s">
        <v>39</v>
      </c>
      <c r="H2102">
        <v>0.5</v>
      </c>
      <c r="I2102">
        <v>1</v>
      </c>
      <c r="J2102">
        <v>187</v>
      </c>
      <c r="K2102">
        <v>203</v>
      </c>
      <c r="L2102">
        <v>189</v>
      </c>
      <c r="M2102">
        <v>0</v>
      </c>
      <c r="N2102" t="s">
        <v>81</v>
      </c>
      <c r="O2102">
        <v>38</v>
      </c>
    </row>
    <row r="2103" spans="1:17" x14ac:dyDescent="0.3">
      <c r="A2103" s="2">
        <v>43739</v>
      </c>
      <c r="B2103" t="s">
        <v>12</v>
      </c>
      <c r="C2103">
        <v>2008</v>
      </c>
      <c r="D2103" t="s">
        <v>312</v>
      </c>
      <c r="E2103">
        <v>6</v>
      </c>
      <c r="F2103" t="s">
        <v>39</v>
      </c>
      <c r="H2103">
        <v>0.5</v>
      </c>
      <c r="I2103">
        <v>1</v>
      </c>
      <c r="J2103">
        <v>187</v>
      </c>
      <c r="K2103">
        <v>203</v>
      </c>
      <c r="L2103">
        <v>189</v>
      </c>
      <c r="M2103">
        <v>0</v>
      </c>
      <c r="N2103" t="s">
        <v>81</v>
      </c>
      <c r="O2103">
        <v>26</v>
      </c>
    </row>
    <row r="2104" spans="1:17" x14ac:dyDescent="0.3">
      <c r="A2104" s="2">
        <v>43739</v>
      </c>
      <c r="B2104" t="s">
        <v>12</v>
      </c>
      <c r="C2104">
        <v>2008</v>
      </c>
      <c r="D2104" t="s">
        <v>312</v>
      </c>
      <c r="E2104">
        <v>6</v>
      </c>
      <c r="F2104" t="s">
        <v>39</v>
      </c>
      <c r="H2104">
        <v>0.5</v>
      </c>
      <c r="I2104">
        <v>1</v>
      </c>
      <c r="J2104">
        <v>187</v>
      </c>
      <c r="K2104">
        <v>203</v>
      </c>
      <c r="L2104">
        <v>189</v>
      </c>
      <c r="M2104">
        <v>0</v>
      </c>
      <c r="N2104" t="s">
        <v>81</v>
      </c>
      <c r="O2104">
        <v>25</v>
      </c>
    </row>
    <row r="2105" spans="1:17" x14ac:dyDescent="0.3">
      <c r="A2105" s="2">
        <v>43739</v>
      </c>
      <c r="B2105" t="s">
        <v>12</v>
      </c>
      <c r="C2105">
        <v>2008</v>
      </c>
      <c r="D2105" t="s">
        <v>312</v>
      </c>
      <c r="E2105">
        <v>6</v>
      </c>
      <c r="F2105" t="s">
        <v>39</v>
      </c>
      <c r="H2105">
        <v>0.5</v>
      </c>
      <c r="I2105">
        <v>1</v>
      </c>
      <c r="J2105">
        <v>187</v>
      </c>
      <c r="K2105">
        <v>203</v>
      </c>
      <c r="L2105">
        <v>189</v>
      </c>
      <c r="M2105">
        <v>0</v>
      </c>
      <c r="N2105" t="s">
        <v>81</v>
      </c>
      <c r="O2105">
        <v>20</v>
      </c>
    </row>
    <row r="2106" spans="1:17" x14ac:dyDescent="0.3">
      <c r="A2106" s="2">
        <v>43739</v>
      </c>
      <c r="B2106" t="s">
        <v>12</v>
      </c>
      <c r="C2106">
        <v>2008</v>
      </c>
      <c r="D2106" t="s">
        <v>312</v>
      </c>
      <c r="E2106">
        <v>6</v>
      </c>
      <c r="F2106" t="s">
        <v>39</v>
      </c>
      <c r="H2106">
        <v>0.5</v>
      </c>
      <c r="I2106">
        <v>1</v>
      </c>
      <c r="J2106">
        <v>187</v>
      </c>
      <c r="K2106">
        <v>203</v>
      </c>
      <c r="L2106">
        <v>189</v>
      </c>
      <c r="M2106">
        <v>0</v>
      </c>
      <c r="N2106" t="s">
        <v>81</v>
      </c>
      <c r="O2106">
        <v>30</v>
      </c>
    </row>
    <row r="2107" spans="1:17" x14ac:dyDescent="0.3">
      <c r="A2107" s="2">
        <v>43739</v>
      </c>
      <c r="B2107" t="s">
        <v>12</v>
      </c>
      <c r="C2107">
        <v>2008</v>
      </c>
      <c r="D2107" t="s">
        <v>312</v>
      </c>
      <c r="E2107">
        <v>6</v>
      </c>
      <c r="F2107" t="s">
        <v>39</v>
      </c>
      <c r="H2107">
        <v>0.5</v>
      </c>
      <c r="I2107">
        <v>1</v>
      </c>
      <c r="J2107">
        <v>187</v>
      </c>
      <c r="K2107">
        <v>203</v>
      </c>
      <c r="L2107">
        <v>189</v>
      </c>
      <c r="M2107">
        <v>0</v>
      </c>
      <c r="N2107" t="s">
        <v>81</v>
      </c>
      <c r="O2107">
        <v>40</v>
      </c>
    </row>
    <row r="2108" spans="1:17" x14ac:dyDescent="0.3">
      <c r="A2108" s="2">
        <v>43739</v>
      </c>
      <c r="B2108" t="s">
        <v>12</v>
      </c>
      <c r="C2108">
        <v>2008</v>
      </c>
      <c r="D2108" t="s">
        <v>312</v>
      </c>
      <c r="E2108">
        <v>6</v>
      </c>
      <c r="F2108" t="s">
        <v>39</v>
      </c>
      <c r="H2108">
        <v>0.5</v>
      </c>
      <c r="I2108">
        <v>1</v>
      </c>
      <c r="J2108">
        <v>187</v>
      </c>
      <c r="K2108">
        <v>203</v>
      </c>
      <c r="L2108">
        <v>189</v>
      </c>
      <c r="M2108">
        <v>0</v>
      </c>
      <c r="N2108" t="s">
        <v>81</v>
      </c>
      <c r="O2108">
        <v>45</v>
      </c>
    </row>
    <row r="2109" spans="1:17" x14ac:dyDescent="0.3">
      <c r="A2109" s="2">
        <v>43739</v>
      </c>
      <c r="B2109" t="s">
        <v>12</v>
      </c>
      <c r="C2109">
        <v>2008</v>
      </c>
      <c r="D2109" t="s">
        <v>312</v>
      </c>
      <c r="E2109">
        <v>6</v>
      </c>
      <c r="F2109" t="s">
        <v>39</v>
      </c>
      <c r="H2109">
        <v>0.5</v>
      </c>
      <c r="I2109">
        <v>1</v>
      </c>
      <c r="J2109">
        <v>187</v>
      </c>
      <c r="K2109">
        <v>203</v>
      </c>
      <c r="L2109">
        <v>189</v>
      </c>
      <c r="M2109">
        <v>0</v>
      </c>
      <c r="N2109" t="s">
        <v>81</v>
      </c>
      <c r="O2109">
        <v>54</v>
      </c>
    </row>
    <row r="2110" spans="1:17" x14ac:dyDescent="0.3">
      <c r="A2110" s="2">
        <v>43739</v>
      </c>
      <c r="B2110" t="s">
        <v>12</v>
      </c>
      <c r="C2110">
        <v>2008</v>
      </c>
      <c r="D2110" t="s">
        <v>312</v>
      </c>
      <c r="E2110">
        <v>6</v>
      </c>
      <c r="F2110" t="s">
        <v>39</v>
      </c>
      <c r="H2110">
        <v>0.5</v>
      </c>
      <c r="I2110">
        <v>1</v>
      </c>
      <c r="J2110">
        <v>187</v>
      </c>
      <c r="K2110">
        <v>203</v>
      </c>
      <c r="L2110">
        <v>189</v>
      </c>
      <c r="M2110">
        <v>0</v>
      </c>
      <c r="N2110" t="s">
        <v>81</v>
      </c>
      <c r="O2110">
        <v>36</v>
      </c>
    </row>
    <row r="2111" spans="1:17" x14ac:dyDescent="0.3">
      <c r="A2111" s="2">
        <v>43739</v>
      </c>
      <c r="B2111" t="s">
        <v>12</v>
      </c>
      <c r="C2111">
        <v>2008</v>
      </c>
      <c r="D2111" t="s">
        <v>312</v>
      </c>
      <c r="E2111">
        <v>6</v>
      </c>
      <c r="F2111" t="s">
        <v>39</v>
      </c>
      <c r="H2111">
        <v>0.5</v>
      </c>
      <c r="I2111">
        <v>1</v>
      </c>
      <c r="J2111">
        <v>187</v>
      </c>
      <c r="K2111">
        <v>203</v>
      </c>
      <c r="L2111">
        <v>189</v>
      </c>
      <c r="M2111">
        <v>0</v>
      </c>
      <c r="N2111" t="s">
        <v>81</v>
      </c>
      <c r="O2111">
        <v>28</v>
      </c>
    </row>
    <row r="2112" spans="1:17" x14ac:dyDescent="0.3">
      <c r="A2112" s="2">
        <v>43739</v>
      </c>
      <c r="B2112" t="s">
        <v>12</v>
      </c>
      <c r="C2112">
        <v>2008</v>
      </c>
      <c r="D2112" t="s">
        <v>312</v>
      </c>
      <c r="E2112">
        <v>6</v>
      </c>
      <c r="F2112" t="s">
        <v>39</v>
      </c>
      <c r="H2112">
        <v>0.5</v>
      </c>
      <c r="I2112">
        <v>1</v>
      </c>
      <c r="J2112">
        <v>187</v>
      </c>
      <c r="K2112">
        <v>203</v>
      </c>
      <c r="L2112">
        <v>189</v>
      </c>
      <c r="M2112">
        <v>0</v>
      </c>
      <c r="N2112" t="s">
        <v>81</v>
      </c>
      <c r="O2112">
        <v>52</v>
      </c>
    </row>
    <row r="2113" spans="1:17" x14ac:dyDescent="0.3">
      <c r="A2113" s="2">
        <v>43739</v>
      </c>
      <c r="B2113" t="s">
        <v>12</v>
      </c>
      <c r="C2113">
        <v>2008</v>
      </c>
      <c r="D2113" t="s">
        <v>312</v>
      </c>
      <c r="E2113">
        <v>6</v>
      </c>
      <c r="F2113" t="s">
        <v>39</v>
      </c>
      <c r="H2113">
        <v>0.5</v>
      </c>
      <c r="I2113">
        <v>1</v>
      </c>
      <c r="J2113">
        <v>187</v>
      </c>
      <c r="K2113">
        <v>203</v>
      </c>
      <c r="L2113">
        <v>189</v>
      </c>
      <c r="M2113">
        <v>0</v>
      </c>
      <c r="N2113" t="s">
        <v>81</v>
      </c>
      <c r="O2113">
        <v>34</v>
      </c>
    </row>
    <row r="2114" spans="1:17" x14ac:dyDescent="0.3">
      <c r="A2114" s="2">
        <v>43739</v>
      </c>
      <c r="B2114" t="s">
        <v>12</v>
      </c>
      <c r="C2114">
        <v>2008</v>
      </c>
      <c r="D2114" t="s">
        <v>312</v>
      </c>
      <c r="E2114">
        <v>6</v>
      </c>
      <c r="F2114" t="s">
        <v>39</v>
      </c>
      <c r="H2114">
        <v>0.5</v>
      </c>
      <c r="I2114">
        <v>1</v>
      </c>
      <c r="J2114">
        <v>187</v>
      </c>
      <c r="K2114">
        <v>203</v>
      </c>
      <c r="L2114">
        <v>189</v>
      </c>
      <c r="M2114">
        <v>0</v>
      </c>
      <c r="N2114" t="s">
        <v>81</v>
      </c>
      <c r="O2114">
        <v>41</v>
      </c>
    </row>
    <row r="2115" spans="1:17" x14ac:dyDescent="0.3">
      <c r="A2115" s="2">
        <v>43739</v>
      </c>
      <c r="B2115" t="s">
        <v>12</v>
      </c>
      <c r="C2115">
        <v>2008</v>
      </c>
      <c r="D2115" t="s">
        <v>312</v>
      </c>
      <c r="E2115">
        <v>6</v>
      </c>
      <c r="F2115" t="s">
        <v>39</v>
      </c>
      <c r="H2115">
        <v>0.5</v>
      </c>
      <c r="I2115">
        <v>1</v>
      </c>
      <c r="J2115">
        <v>187</v>
      </c>
      <c r="K2115">
        <v>203</v>
      </c>
      <c r="L2115">
        <v>189</v>
      </c>
      <c r="M2115">
        <v>0</v>
      </c>
      <c r="N2115" t="s">
        <v>81</v>
      </c>
      <c r="O2115">
        <v>55</v>
      </c>
    </row>
    <row r="2116" spans="1:17" x14ac:dyDescent="0.3">
      <c r="A2116" s="2">
        <v>43739</v>
      </c>
      <c r="B2116" t="s">
        <v>12</v>
      </c>
      <c r="C2116">
        <v>2008</v>
      </c>
      <c r="D2116" t="s">
        <v>312</v>
      </c>
      <c r="E2116">
        <v>6</v>
      </c>
      <c r="F2116" t="s">
        <v>39</v>
      </c>
      <c r="H2116">
        <v>0.5</v>
      </c>
      <c r="I2116">
        <v>1</v>
      </c>
      <c r="J2116">
        <v>187</v>
      </c>
      <c r="K2116">
        <v>203</v>
      </c>
      <c r="L2116">
        <v>189</v>
      </c>
      <c r="M2116">
        <v>0</v>
      </c>
      <c r="N2116" t="s">
        <v>81</v>
      </c>
      <c r="O2116">
        <v>36</v>
      </c>
    </row>
    <row r="2117" spans="1:17" x14ac:dyDescent="0.3">
      <c r="A2117" s="2">
        <v>43739</v>
      </c>
      <c r="B2117" t="s">
        <v>12</v>
      </c>
      <c r="C2117">
        <v>2008</v>
      </c>
      <c r="D2117" t="s">
        <v>312</v>
      </c>
      <c r="E2117">
        <v>6</v>
      </c>
      <c r="F2117" t="s">
        <v>39</v>
      </c>
      <c r="H2117">
        <v>0.5</v>
      </c>
      <c r="I2117">
        <v>1</v>
      </c>
      <c r="J2117">
        <v>187</v>
      </c>
      <c r="K2117">
        <v>203</v>
      </c>
      <c r="L2117">
        <v>189</v>
      </c>
      <c r="M2117">
        <v>0</v>
      </c>
      <c r="N2117" t="s">
        <v>81</v>
      </c>
      <c r="O2117">
        <v>26</v>
      </c>
    </row>
    <row r="2118" spans="1:17" x14ac:dyDescent="0.3">
      <c r="A2118" s="2">
        <v>43739</v>
      </c>
      <c r="B2118" t="s">
        <v>12</v>
      </c>
      <c r="C2118">
        <v>2008</v>
      </c>
      <c r="D2118" t="s">
        <v>312</v>
      </c>
      <c r="E2118">
        <v>6</v>
      </c>
      <c r="F2118" t="s">
        <v>39</v>
      </c>
      <c r="H2118">
        <v>0.5</v>
      </c>
      <c r="I2118">
        <v>1</v>
      </c>
      <c r="J2118">
        <v>187</v>
      </c>
      <c r="K2118">
        <v>203</v>
      </c>
      <c r="L2118">
        <v>189</v>
      </c>
      <c r="M2118">
        <v>0</v>
      </c>
      <c r="N2118" t="s">
        <v>81</v>
      </c>
      <c r="O2118">
        <v>41</v>
      </c>
    </row>
    <row r="2119" spans="1:17" x14ac:dyDescent="0.3">
      <c r="A2119" s="2">
        <v>43739</v>
      </c>
      <c r="B2119" t="s">
        <v>12</v>
      </c>
      <c r="C2119">
        <v>2008</v>
      </c>
      <c r="D2119" t="s">
        <v>312</v>
      </c>
      <c r="E2119">
        <v>6</v>
      </c>
      <c r="F2119" t="s">
        <v>39</v>
      </c>
      <c r="H2119">
        <v>0.5</v>
      </c>
      <c r="I2119">
        <v>1</v>
      </c>
      <c r="J2119">
        <v>187</v>
      </c>
      <c r="K2119">
        <v>203</v>
      </c>
      <c r="L2119">
        <v>189</v>
      </c>
      <c r="M2119">
        <v>0</v>
      </c>
      <c r="N2119" t="s">
        <v>81</v>
      </c>
      <c r="O2119">
        <v>33</v>
      </c>
    </row>
    <row r="2120" spans="1:17" x14ac:dyDescent="0.3">
      <c r="A2120" s="2">
        <v>43739</v>
      </c>
      <c r="B2120" t="s">
        <v>12</v>
      </c>
      <c r="C2120">
        <v>2008</v>
      </c>
      <c r="D2120" t="s">
        <v>312</v>
      </c>
      <c r="E2120">
        <v>6</v>
      </c>
      <c r="F2120" t="s">
        <v>39</v>
      </c>
      <c r="H2120">
        <v>0.5</v>
      </c>
      <c r="I2120">
        <v>1</v>
      </c>
      <c r="J2120">
        <v>187</v>
      </c>
      <c r="K2120">
        <v>203</v>
      </c>
      <c r="L2120">
        <v>189</v>
      </c>
      <c r="M2120">
        <v>0</v>
      </c>
      <c r="N2120" t="s">
        <v>81</v>
      </c>
      <c r="O2120">
        <v>20</v>
      </c>
    </row>
    <row r="2121" spans="1:17" x14ac:dyDescent="0.3">
      <c r="A2121" s="2">
        <v>43739</v>
      </c>
      <c r="B2121" t="s">
        <v>12</v>
      </c>
      <c r="C2121">
        <v>2008</v>
      </c>
      <c r="D2121" t="s">
        <v>312</v>
      </c>
      <c r="E2121">
        <v>6</v>
      </c>
      <c r="F2121" t="s">
        <v>39</v>
      </c>
      <c r="H2121">
        <v>0.5</v>
      </c>
      <c r="I2121">
        <v>1</v>
      </c>
      <c r="J2121">
        <v>187</v>
      </c>
      <c r="K2121">
        <v>203</v>
      </c>
      <c r="L2121">
        <v>189</v>
      </c>
      <c r="M2121">
        <v>0</v>
      </c>
      <c r="N2121" t="s">
        <v>81</v>
      </c>
      <c r="O2121">
        <v>43</v>
      </c>
    </row>
    <row r="2122" spans="1:17" x14ac:dyDescent="0.3">
      <c r="A2122" s="2">
        <v>43739</v>
      </c>
      <c r="B2122" t="s">
        <v>12</v>
      </c>
      <c r="C2122">
        <v>2008</v>
      </c>
      <c r="D2122" t="s">
        <v>312</v>
      </c>
      <c r="E2122">
        <v>6</v>
      </c>
      <c r="F2122" t="s">
        <v>39</v>
      </c>
      <c r="H2122">
        <v>0.5</v>
      </c>
      <c r="I2122">
        <v>1</v>
      </c>
      <c r="J2122">
        <v>187</v>
      </c>
      <c r="K2122">
        <v>203</v>
      </c>
      <c r="L2122">
        <v>189</v>
      </c>
      <c r="M2122">
        <v>0</v>
      </c>
      <c r="N2122" t="s">
        <v>81</v>
      </c>
      <c r="O2122">
        <v>15</v>
      </c>
    </row>
    <row r="2123" spans="1:17" x14ac:dyDescent="0.3">
      <c r="A2123" s="2">
        <v>43739</v>
      </c>
      <c r="B2123" t="s">
        <v>12</v>
      </c>
      <c r="C2123">
        <v>2008</v>
      </c>
      <c r="D2123" t="s">
        <v>312</v>
      </c>
      <c r="E2123">
        <v>6</v>
      </c>
      <c r="F2123" t="s">
        <v>39</v>
      </c>
      <c r="H2123">
        <v>0.5</v>
      </c>
      <c r="I2123">
        <v>1</v>
      </c>
      <c r="J2123">
        <v>187</v>
      </c>
      <c r="K2123">
        <v>203</v>
      </c>
      <c r="L2123">
        <v>189</v>
      </c>
      <c r="M2123">
        <v>0</v>
      </c>
      <c r="N2123" t="s">
        <v>81</v>
      </c>
      <c r="O2123">
        <v>57</v>
      </c>
    </row>
    <row r="2124" spans="1:17" x14ac:dyDescent="0.3">
      <c r="A2124" s="2">
        <v>43739</v>
      </c>
      <c r="B2124" t="s">
        <v>12</v>
      </c>
      <c r="C2124">
        <v>2008</v>
      </c>
      <c r="D2124" t="s">
        <v>312</v>
      </c>
      <c r="E2124">
        <v>6</v>
      </c>
      <c r="F2124" t="s">
        <v>39</v>
      </c>
      <c r="H2124">
        <v>0.5</v>
      </c>
      <c r="I2124">
        <v>1</v>
      </c>
      <c r="J2124">
        <v>187</v>
      </c>
      <c r="K2124">
        <v>203</v>
      </c>
      <c r="L2124">
        <v>189</v>
      </c>
      <c r="M2124">
        <v>0</v>
      </c>
      <c r="N2124" t="s">
        <v>81</v>
      </c>
      <c r="O2124">
        <v>60</v>
      </c>
    </row>
    <row r="2125" spans="1:17" x14ac:dyDescent="0.3">
      <c r="A2125" s="2">
        <v>43739</v>
      </c>
      <c r="B2125" t="s">
        <v>12</v>
      </c>
      <c r="C2125">
        <v>2008</v>
      </c>
      <c r="D2125" t="s">
        <v>312</v>
      </c>
      <c r="E2125">
        <v>6</v>
      </c>
      <c r="F2125" t="s">
        <v>39</v>
      </c>
      <c r="H2125">
        <v>0.5</v>
      </c>
      <c r="I2125">
        <v>1</v>
      </c>
      <c r="J2125">
        <v>187</v>
      </c>
      <c r="K2125">
        <v>203</v>
      </c>
      <c r="L2125">
        <v>189</v>
      </c>
      <c r="M2125">
        <v>0</v>
      </c>
      <c r="N2125" t="s">
        <v>81</v>
      </c>
      <c r="O2125">
        <v>39</v>
      </c>
    </row>
    <row r="2126" spans="1:17" x14ac:dyDescent="0.3">
      <c r="A2126" s="2">
        <v>43739</v>
      </c>
      <c r="B2126" t="s">
        <v>12</v>
      </c>
      <c r="C2126">
        <v>2008</v>
      </c>
      <c r="D2126" t="s">
        <v>312</v>
      </c>
      <c r="E2126">
        <v>7</v>
      </c>
      <c r="F2126" t="s">
        <v>39</v>
      </c>
      <c r="H2126">
        <v>0.5</v>
      </c>
      <c r="I2126">
        <v>2</v>
      </c>
      <c r="J2126">
        <v>101</v>
      </c>
      <c r="K2126">
        <v>63</v>
      </c>
      <c r="L2126">
        <v>122</v>
      </c>
      <c r="M2126">
        <v>0</v>
      </c>
      <c r="N2126" t="s">
        <v>81</v>
      </c>
      <c r="O2126">
        <v>21</v>
      </c>
      <c r="P2126">
        <v>6004</v>
      </c>
      <c r="Q2126">
        <v>2</v>
      </c>
    </row>
    <row r="2127" spans="1:17" x14ac:dyDescent="0.3">
      <c r="A2127" s="2">
        <v>43739</v>
      </c>
      <c r="B2127" t="s">
        <v>12</v>
      </c>
      <c r="C2127">
        <v>2008</v>
      </c>
      <c r="D2127" t="s">
        <v>312</v>
      </c>
      <c r="E2127">
        <v>7</v>
      </c>
      <c r="F2127" t="s">
        <v>39</v>
      </c>
      <c r="H2127">
        <v>0.5</v>
      </c>
      <c r="I2127">
        <v>2</v>
      </c>
      <c r="J2127">
        <v>101</v>
      </c>
      <c r="K2127">
        <v>63</v>
      </c>
      <c r="L2127">
        <v>122</v>
      </c>
      <c r="M2127">
        <v>0</v>
      </c>
      <c r="N2127" t="s">
        <v>81</v>
      </c>
      <c r="O2127">
        <v>26</v>
      </c>
    </row>
    <row r="2128" spans="1:17" x14ac:dyDescent="0.3">
      <c r="A2128" s="2">
        <v>43739</v>
      </c>
      <c r="B2128" t="s">
        <v>12</v>
      </c>
      <c r="C2128">
        <v>2008</v>
      </c>
      <c r="D2128" t="s">
        <v>312</v>
      </c>
      <c r="E2128">
        <v>7</v>
      </c>
      <c r="F2128" t="s">
        <v>39</v>
      </c>
      <c r="H2128">
        <v>0.5</v>
      </c>
      <c r="I2128">
        <v>2</v>
      </c>
      <c r="J2128">
        <v>101</v>
      </c>
      <c r="K2128">
        <v>63</v>
      </c>
      <c r="L2128">
        <v>122</v>
      </c>
      <c r="M2128">
        <v>0</v>
      </c>
      <c r="N2128" t="s">
        <v>81</v>
      </c>
      <c r="O2128">
        <v>34</v>
      </c>
    </row>
    <row r="2129" spans="1:15" x14ac:dyDescent="0.3">
      <c r="A2129" s="2">
        <v>43739</v>
      </c>
      <c r="B2129" t="s">
        <v>12</v>
      </c>
      <c r="C2129">
        <v>2008</v>
      </c>
      <c r="D2129" t="s">
        <v>312</v>
      </c>
      <c r="E2129">
        <v>7</v>
      </c>
      <c r="F2129" t="s">
        <v>39</v>
      </c>
      <c r="H2129">
        <v>0.5</v>
      </c>
      <c r="I2129">
        <v>2</v>
      </c>
      <c r="J2129">
        <v>101</v>
      </c>
      <c r="K2129">
        <v>63</v>
      </c>
      <c r="L2129">
        <v>122</v>
      </c>
      <c r="M2129">
        <v>0</v>
      </c>
      <c r="N2129" t="s">
        <v>81</v>
      </c>
      <c r="O2129">
        <v>56</v>
      </c>
    </row>
    <row r="2130" spans="1:15" x14ac:dyDescent="0.3">
      <c r="A2130" s="2">
        <v>43739</v>
      </c>
      <c r="B2130" t="s">
        <v>12</v>
      </c>
      <c r="C2130">
        <v>2008</v>
      </c>
      <c r="D2130" t="s">
        <v>312</v>
      </c>
      <c r="E2130">
        <v>7</v>
      </c>
      <c r="F2130" t="s">
        <v>39</v>
      </c>
      <c r="H2130">
        <v>0.5</v>
      </c>
      <c r="I2130">
        <v>2</v>
      </c>
      <c r="J2130">
        <v>101</v>
      </c>
      <c r="K2130">
        <v>63</v>
      </c>
      <c r="L2130">
        <v>122</v>
      </c>
      <c r="M2130">
        <v>0</v>
      </c>
      <c r="N2130" t="s">
        <v>81</v>
      </c>
      <c r="O2130">
        <v>24</v>
      </c>
    </row>
    <row r="2131" spans="1:15" x14ac:dyDescent="0.3">
      <c r="A2131" s="2">
        <v>43739</v>
      </c>
      <c r="B2131" t="s">
        <v>12</v>
      </c>
      <c r="C2131">
        <v>2008</v>
      </c>
      <c r="D2131" t="s">
        <v>312</v>
      </c>
      <c r="E2131">
        <v>7</v>
      </c>
      <c r="F2131" t="s">
        <v>39</v>
      </c>
      <c r="H2131">
        <v>0.5</v>
      </c>
      <c r="I2131">
        <v>2</v>
      </c>
      <c r="J2131">
        <v>101</v>
      </c>
      <c r="K2131">
        <v>63</v>
      </c>
      <c r="L2131">
        <v>122</v>
      </c>
      <c r="M2131">
        <v>0</v>
      </c>
      <c r="N2131" t="s">
        <v>81</v>
      </c>
      <c r="O2131">
        <v>44</v>
      </c>
    </row>
    <row r="2132" spans="1:15" x14ac:dyDescent="0.3">
      <c r="A2132" s="2">
        <v>43739</v>
      </c>
      <c r="B2132" t="s">
        <v>12</v>
      </c>
      <c r="C2132">
        <v>2008</v>
      </c>
      <c r="D2132" t="s">
        <v>312</v>
      </c>
      <c r="E2132">
        <v>7</v>
      </c>
      <c r="F2132" t="s">
        <v>39</v>
      </c>
      <c r="H2132">
        <v>0.5</v>
      </c>
      <c r="I2132">
        <v>2</v>
      </c>
      <c r="J2132">
        <v>101</v>
      </c>
      <c r="K2132">
        <v>63</v>
      </c>
      <c r="L2132">
        <v>122</v>
      </c>
      <c r="M2132">
        <v>0</v>
      </c>
      <c r="N2132" t="s">
        <v>81</v>
      </c>
      <c r="O2132">
        <v>35</v>
      </c>
    </row>
    <row r="2133" spans="1:15" x14ac:dyDescent="0.3">
      <c r="A2133" s="2">
        <v>43739</v>
      </c>
      <c r="B2133" t="s">
        <v>12</v>
      </c>
      <c r="C2133">
        <v>2008</v>
      </c>
      <c r="D2133" t="s">
        <v>312</v>
      </c>
      <c r="E2133">
        <v>7</v>
      </c>
      <c r="F2133" t="s">
        <v>39</v>
      </c>
      <c r="H2133">
        <v>0.5</v>
      </c>
      <c r="I2133">
        <v>2</v>
      </c>
      <c r="J2133">
        <v>101</v>
      </c>
      <c r="K2133">
        <v>63</v>
      </c>
      <c r="L2133">
        <v>122</v>
      </c>
      <c r="M2133">
        <v>0</v>
      </c>
      <c r="N2133" t="s">
        <v>81</v>
      </c>
      <c r="O2133">
        <v>35</v>
      </c>
    </row>
    <row r="2134" spans="1:15" x14ac:dyDescent="0.3">
      <c r="A2134" s="2">
        <v>43739</v>
      </c>
      <c r="B2134" t="s">
        <v>12</v>
      </c>
      <c r="C2134">
        <v>2008</v>
      </c>
      <c r="D2134" t="s">
        <v>312</v>
      </c>
      <c r="E2134">
        <v>7</v>
      </c>
      <c r="F2134" t="s">
        <v>39</v>
      </c>
      <c r="H2134">
        <v>0.5</v>
      </c>
      <c r="I2134">
        <v>2</v>
      </c>
      <c r="J2134">
        <v>101</v>
      </c>
      <c r="K2134">
        <v>63</v>
      </c>
      <c r="L2134">
        <v>122</v>
      </c>
      <c r="M2134">
        <v>0</v>
      </c>
      <c r="N2134" t="s">
        <v>81</v>
      </c>
      <c r="O2134">
        <v>29</v>
      </c>
    </row>
    <row r="2135" spans="1:15" x14ac:dyDescent="0.3">
      <c r="A2135" s="2">
        <v>43739</v>
      </c>
      <c r="B2135" t="s">
        <v>12</v>
      </c>
      <c r="C2135">
        <v>2008</v>
      </c>
      <c r="D2135" t="s">
        <v>312</v>
      </c>
      <c r="E2135">
        <v>7</v>
      </c>
      <c r="F2135" t="s">
        <v>39</v>
      </c>
      <c r="H2135">
        <v>0.5</v>
      </c>
      <c r="I2135">
        <v>2</v>
      </c>
      <c r="J2135">
        <v>101</v>
      </c>
      <c r="K2135">
        <v>63</v>
      </c>
      <c r="L2135">
        <v>122</v>
      </c>
      <c r="M2135">
        <v>0</v>
      </c>
      <c r="N2135" t="s">
        <v>81</v>
      </c>
      <c r="O2135">
        <v>31</v>
      </c>
    </row>
    <row r="2136" spans="1:15" x14ac:dyDescent="0.3">
      <c r="A2136" s="2">
        <v>43739</v>
      </c>
      <c r="B2136" t="s">
        <v>12</v>
      </c>
      <c r="C2136">
        <v>2008</v>
      </c>
      <c r="D2136" t="s">
        <v>312</v>
      </c>
      <c r="E2136">
        <v>7</v>
      </c>
      <c r="F2136" t="s">
        <v>39</v>
      </c>
      <c r="H2136">
        <v>0.5</v>
      </c>
      <c r="I2136">
        <v>2</v>
      </c>
      <c r="J2136">
        <v>101</v>
      </c>
      <c r="K2136">
        <v>63</v>
      </c>
      <c r="L2136">
        <v>122</v>
      </c>
      <c r="M2136">
        <v>0</v>
      </c>
      <c r="N2136" t="s">
        <v>81</v>
      </c>
      <c r="O2136">
        <v>48</v>
      </c>
    </row>
    <row r="2137" spans="1:15" x14ac:dyDescent="0.3">
      <c r="A2137" s="2">
        <v>43739</v>
      </c>
      <c r="B2137" t="s">
        <v>12</v>
      </c>
      <c r="C2137">
        <v>2008</v>
      </c>
      <c r="D2137" t="s">
        <v>312</v>
      </c>
      <c r="E2137">
        <v>7</v>
      </c>
      <c r="F2137" t="s">
        <v>39</v>
      </c>
      <c r="H2137">
        <v>0.5</v>
      </c>
      <c r="I2137">
        <v>2</v>
      </c>
      <c r="J2137">
        <v>101</v>
      </c>
      <c r="K2137">
        <v>63</v>
      </c>
      <c r="L2137">
        <v>122</v>
      </c>
      <c r="M2137">
        <v>0</v>
      </c>
      <c r="N2137" t="s">
        <v>81</v>
      </c>
      <c r="O2137">
        <v>41</v>
      </c>
    </row>
    <row r="2138" spans="1:15" x14ac:dyDescent="0.3">
      <c r="A2138" s="2">
        <v>43739</v>
      </c>
      <c r="B2138" t="s">
        <v>12</v>
      </c>
      <c r="C2138">
        <v>2008</v>
      </c>
      <c r="D2138" t="s">
        <v>312</v>
      </c>
      <c r="E2138">
        <v>7</v>
      </c>
      <c r="F2138" t="s">
        <v>39</v>
      </c>
      <c r="H2138">
        <v>0.5</v>
      </c>
      <c r="I2138">
        <v>2</v>
      </c>
      <c r="J2138">
        <v>101</v>
      </c>
      <c r="K2138">
        <v>63</v>
      </c>
      <c r="L2138">
        <v>122</v>
      </c>
      <c r="M2138">
        <v>0</v>
      </c>
      <c r="N2138" t="s">
        <v>81</v>
      </c>
      <c r="O2138">
        <v>30</v>
      </c>
    </row>
    <row r="2139" spans="1:15" x14ac:dyDescent="0.3">
      <c r="A2139" s="2">
        <v>43739</v>
      </c>
      <c r="B2139" t="s">
        <v>12</v>
      </c>
      <c r="C2139">
        <v>2008</v>
      </c>
      <c r="D2139" t="s">
        <v>312</v>
      </c>
      <c r="E2139">
        <v>7</v>
      </c>
      <c r="F2139" t="s">
        <v>39</v>
      </c>
      <c r="H2139">
        <v>0.5</v>
      </c>
      <c r="I2139">
        <v>2</v>
      </c>
      <c r="J2139">
        <v>101</v>
      </c>
      <c r="K2139">
        <v>63</v>
      </c>
      <c r="L2139">
        <v>122</v>
      </c>
      <c r="M2139">
        <v>0</v>
      </c>
      <c r="N2139" t="s">
        <v>81</v>
      </c>
      <c r="O2139">
        <v>42</v>
      </c>
    </row>
    <row r="2140" spans="1:15" x14ac:dyDescent="0.3">
      <c r="A2140" s="2">
        <v>43739</v>
      </c>
      <c r="B2140" t="s">
        <v>12</v>
      </c>
      <c r="C2140">
        <v>2008</v>
      </c>
      <c r="D2140" t="s">
        <v>312</v>
      </c>
      <c r="E2140">
        <v>7</v>
      </c>
      <c r="F2140" t="s">
        <v>39</v>
      </c>
      <c r="H2140">
        <v>0.5</v>
      </c>
      <c r="I2140">
        <v>2</v>
      </c>
      <c r="J2140">
        <v>101</v>
      </c>
      <c r="K2140">
        <v>63</v>
      </c>
      <c r="L2140">
        <v>122</v>
      </c>
      <c r="M2140">
        <v>0</v>
      </c>
      <c r="N2140" t="s">
        <v>81</v>
      </c>
      <c r="O2140">
        <v>19</v>
      </c>
    </row>
    <row r="2141" spans="1:15" x14ac:dyDescent="0.3">
      <c r="A2141" s="2">
        <v>43739</v>
      </c>
      <c r="B2141" t="s">
        <v>12</v>
      </c>
      <c r="C2141">
        <v>2008</v>
      </c>
      <c r="D2141" t="s">
        <v>312</v>
      </c>
      <c r="E2141">
        <v>7</v>
      </c>
      <c r="F2141" t="s">
        <v>39</v>
      </c>
      <c r="H2141">
        <v>0.5</v>
      </c>
      <c r="I2141">
        <v>2</v>
      </c>
      <c r="J2141">
        <v>101</v>
      </c>
      <c r="K2141">
        <v>63</v>
      </c>
      <c r="L2141">
        <v>122</v>
      </c>
      <c r="M2141">
        <v>0</v>
      </c>
      <c r="N2141" t="s">
        <v>81</v>
      </c>
      <c r="O2141">
        <v>30</v>
      </c>
    </row>
    <row r="2142" spans="1:15" x14ac:dyDescent="0.3">
      <c r="A2142" s="2">
        <v>43739</v>
      </c>
      <c r="B2142" t="s">
        <v>12</v>
      </c>
      <c r="C2142">
        <v>2008</v>
      </c>
      <c r="D2142" t="s">
        <v>312</v>
      </c>
      <c r="E2142">
        <v>7</v>
      </c>
      <c r="F2142" t="s">
        <v>39</v>
      </c>
      <c r="H2142">
        <v>0.5</v>
      </c>
      <c r="I2142">
        <v>2</v>
      </c>
      <c r="J2142">
        <v>101</v>
      </c>
      <c r="K2142">
        <v>63</v>
      </c>
      <c r="L2142">
        <v>122</v>
      </c>
      <c r="M2142">
        <v>0</v>
      </c>
      <c r="N2142" t="s">
        <v>81</v>
      </c>
      <c r="O2142">
        <v>34</v>
      </c>
    </row>
    <row r="2143" spans="1:15" x14ac:dyDescent="0.3">
      <c r="A2143" s="2">
        <v>43739</v>
      </c>
      <c r="B2143" t="s">
        <v>12</v>
      </c>
      <c r="C2143">
        <v>2008</v>
      </c>
      <c r="D2143" t="s">
        <v>312</v>
      </c>
      <c r="E2143">
        <v>7</v>
      </c>
      <c r="F2143" t="s">
        <v>39</v>
      </c>
      <c r="H2143">
        <v>0.5</v>
      </c>
      <c r="I2143">
        <v>2</v>
      </c>
      <c r="J2143">
        <v>101</v>
      </c>
      <c r="K2143">
        <v>63</v>
      </c>
      <c r="L2143">
        <v>122</v>
      </c>
      <c r="M2143">
        <v>0</v>
      </c>
      <c r="N2143" t="s">
        <v>81</v>
      </c>
      <c r="O2143">
        <v>27</v>
      </c>
    </row>
    <row r="2144" spans="1:15" x14ac:dyDescent="0.3">
      <c r="A2144" s="2">
        <v>43739</v>
      </c>
      <c r="B2144" t="s">
        <v>12</v>
      </c>
      <c r="C2144">
        <v>2008</v>
      </c>
      <c r="D2144" t="s">
        <v>312</v>
      </c>
      <c r="E2144">
        <v>7</v>
      </c>
      <c r="F2144" t="s">
        <v>39</v>
      </c>
      <c r="H2144">
        <v>0.5</v>
      </c>
      <c r="I2144">
        <v>2</v>
      </c>
      <c r="J2144">
        <v>101</v>
      </c>
      <c r="K2144">
        <v>63</v>
      </c>
      <c r="L2144">
        <v>122</v>
      </c>
      <c r="M2144">
        <v>0</v>
      </c>
      <c r="N2144" t="s">
        <v>81</v>
      </c>
      <c r="O2144">
        <v>44</v>
      </c>
    </row>
    <row r="2145" spans="1:17" x14ac:dyDescent="0.3">
      <c r="A2145" s="2">
        <v>43739</v>
      </c>
      <c r="B2145" t="s">
        <v>12</v>
      </c>
      <c r="C2145">
        <v>2008</v>
      </c>
      <c r="D2145" t="s">
        <v>312</v>
      </c>
      <c r="E2145">
        <v>7</v>
      </c>
      <c r="F2145" t="s">
        <v>39</v>
      </c>
      <c r="H2145">
        <v>0.5</v>
      </c>
      <c r="I2145">
        <v>2</v>
      </c>
      <c r="J2145">
        <v>101</v>
      </c>
      <c r="K2145">
        <v>63</v>
      </c>
      <c r="L2145">
        <v>122</v>
      </c>
      <c r="M2145">
        <v>0</v>
      </c>
      <c r="N2145" t="s">
        <v>81</v>
      </c>
      <c r="O2145">
        <v>30</v>
      </c>
    </row>
    <row r="2146" spans="1:17" x14ac:dyDescent="0.3">
      <c r="A2146" s="2">
        <v>43739</v>
      </c>
      <c r="B2146" t="s">
        <v>12</v>
      </c>
      <c r="C2146">
        <v>2008</v>
      </c>
      <c r="D2146" t="s">
        <v>312</v>
      </c>
      <c r="E2146">
        <v>7</v>
      </c>
      <c r="F2146" t="s">
        <v>39</v>
      </c>
      <c r="H2146">
        <v>0.5</v>
      </c>
      <c r="I2146">
        <v>2</v>
      </c>
      <c r="J2146">
        <v>101</v>
      </c>
      <c r="K2146">
        <v>63</v>
      </c>
      <c r="L2146">
        <v>122</v>
      </c>
      <c r="M2146">
        <v>0</v>
      </c>
      <c r="N2146" t="s">
        <v>81</v>
      </c>
      <c r="O2146">
        <v>35</v>
      </c>
    </row>
    <row r="2147" spans="1:17" x14ac:dyDescent="0.3">
      <c r="A2147" s="2">
        <v>43739</v>
      </c>
      <c r="B2147" t="s">
        <v>12</v>
      </c>
      <c r="C2147">
        <v>2008</v>
      </c>
      <c r="D2147" t="s">
        <v>312</v>
      </c>
      <c r="E2147">
        <v>7</v>
      </c>
      <c r="F2147" t="s">
        <v>39</v>
      </c>
      <c r="H2147">
        <v>0.5</v>
      </c>
      <c r="I2147">
        <v>2</v>
      </c>
      <c r="J2147">
        <v>101</v>
      </c>
      <c r="K2147">
        <v>63</v>
      </c>
      <c r="L2147">
        <v>122</v>
      </c>
      <c r="M2147">
        <v>0</v>
      </c>
      <c r="N2147" t="s">
        <v>81</v>
      </c>
      <c r="O2147">
        <v>46</v>
      </c>
    </row>
    <row r="2148" spans="1:17" x14ac:dyDescent="0.3">
      <c r="A2148" s="2">
        <v>43739</v>
      </c>
      <c r="B2148" t="s">
        <v>12</v>
      </c>
      <c r="C2148">
        <v>2008</v>
      </c>
      <c r="D2148" t="s">
        <v>312</v>
      </c>
      <c r="E2148">
        <v>7</v>
      </c>
      <c r="F2148" t="s">
        <v>39</v>
      </c>
      <c r="H2148">
        <v>0.5</v>
      </c>
      <c r="I2148">
        <v>2</v>
      </c>
      <c r="J2148">
        <v>101</v>
      </c>
      <c r="K2148">
        <v>63</v>
      </c>
      <c r="L2148">
        <v>122</v>
      </c>
      <c r="M2148">
        <v>0</v>
      </c>
      <c r="N2148" t="s">
        <v>81</v>
      </c>
      <c r="O2148">
        <v>28</v>
      </c>
    </row>
    <row r="2149" spans="1:17" x14ac:dyDescent="0.3">
      <c r="A2149" s="2">
        <v>43739</v>
      </c>
      <c r="B2149" t="s">
        <v>12</v>
      </c>
      <c r="C2149">
        <v>2008</v>
      </c>
      <c r="D2149" t="s">
        <v>312</v>
      </c>
      <c r="E2149">
        <v>7</v>
      </c>
      <c r="F2149" t="s">
        <v>39</v>
      </c>
      <c r="H2149">
        <v>0.5</v>
      </c>
      <c r="I2149">
        <v>2</v>
      </c>
      <c r="J2149">
        <v>101</v>
      </c>
      <c r="K2149">
        <v>63</v>
      </c>
      <c r="L2149">
        <v>122</v>
      </c>
      <c r="M2149">
        <v>0</v>
      </c>
      <c r="N2149" t="s">
        <v>81</v>
      </c>
      <c r="O2149">
        <v>35</v>
      </c>
    </row>
    <row r="2150" spans="1:17" x14ac:dyDescent="0.3">
      <c r="A2150" s="2">
        <v>43739</v>
      </c>
      <c r="B2150" t="s">
        <v>12</v>
      </c>
      <c r="C2150">
        <v>2008</v>
      </c>
      <c r="D2150" t="s">
        <v>312</v>
      </c>
      <c r="E2150">
        <v>7</v>
      </c>
      <c r="F2150" t="s">
        <v>39</v>
      </c>
      <c r="H2150">
        <v>0.5</v>
      </c>
      <c r="I2150">
        <v>2</v>
      </c>
      <c r="J2150">
        <v>101</v>
      </c>
      <c r="K2150">
        <v>63</v>
      </c>
      <c r="L2150">
        <v>122</v>
      </c>
      <c r="M2150">
        <v>0</v>
      </c>
      <c r="N2150" t="s">
        <v>81</v>
      </c>
      <c r="O2150">
        <v>24</v>
      </c>
    </row>
    <row r="2151" spans="1:17" x14ac:dyDescent="0.3">
      <c r="A2151" s="2">
        <v>43739</v>
      </c>
      <c r="B2151" t="s">
        <v>12</v>
      </c>
      <c r="C2151">
        <v>2008</v>
      </c>
      <c r="D2151" t="s">
        <v>312</v>
      </c>
      <c r="E2151">
        <v>8</v>
      </c>
      <c r="F2151" t="s">
        <v>39</v>
      </c>
      <c r="H2151">
        <v>0.5</v>
      </c>
      <c r="I2151">
        <v>2</v>
      </c>
      <c r="J2151">
        <v>70</v>
      </c>
      <c r="K2151">
        <v>213</v>
      </c>
      <c r="L2151">
        <v>51</v>
      </c>
      <c r="M2151">
        <v>0</v>
      </c>
      <c r="N2151" t="s">
        <v>173</v>
      </c>
      <c r="O2151">
        <v>22</v>
      </c>
      <c r="P2151">
        <v>6006</v>
      </c>
      <c r="Q2151">
        <v>2</v>
      </c>
    </row>
    <row r="2152" spans="1:17" x14ac:dyDescent="0.3">
      <c r="A2152" s="2">
        <v>43739</v>
      </c>
      <c r="B2152" t="s">
        <v>12</v>
      </c>
      <c r="C2152">
        <v>2008</v>
      </c>
      <c r="D2152" t="s">
        <v>312</v>
      </c>
      <c r="E2152">
        <v>8</v>
      </c>
      <c r="F2152" t="s">
        <v>39</v>
      </c>
      <c r="H2152">
        <v>0.5</v>
      </c>
      <c r="I2152">
        <v>2</v>
      </c>
      <c r="J2152">
        <v>70</v>
      </c>
      <c r="K2152">
        <v>213</v>
      </c>
      <c r="L2152">
        <v>51</v>
      </c>
      <c r="M2152">
        <v>0</v>
      </c>
      <c r="N2152" t="s">
        <v>173</v>
      </c>
      <c r="O2152">
        <v>20</v>
      </c>
    </row>
    <row r="2153" spans="1:17" x14ac:dyDescent="0.3">
      <c r="A2153" s="2">
        <v>43739</v>
      </c>
      <c r="B2153" t="s">
        <v>12</v>
      </c>
      <c r="C2153">
        <v>2008</v>
      </c>
      <c r="D2153" t="s">
        <v>312</v>
      </c>
      <c r="E2153">
        <v>8</v>
      </c>
      <c r="F2153" t="s">
        <v>39</v>
      </c>
      <c r="H2153">
        <v>0.5</v>
      </c>
      <c r="I2153">
        <v>2</v>
      </c>
      <c r="J2153">
        <v>70</v>
      </c>
      <c r="K2153">
        <v>213</v>
      </c>
      <c r="L2153">
        <v>51</v>
      </c>
      <c r="M2153">
        <v>0</v>
      </c>
      <c r="N2153" t="s">
        <v>173</v>
      </c>
      <c r="O2153">
        <v>36</v>
      </c>
    </row>
    <row r="2154" spans="1:17" x14ac:dyDescent="0.3">
      <c r="A2154" s="2">
        <v>43739</v>
      </c>
      <c r="B2154" t="s">
        <v>12</v>
      </c>
      <c r="C2154">
        <v>2008</v>
      </c>
      <c r="D2154" t="s">
        <v>312</v>
      </c>
      <c r="E2154">
        <v>8</v>
      </c>
      <c r="F2154" t="s">
        <v>39</v>
      </c>
      <c r="H2154">
        <v>0.5</v>
      </c>
      <c r="I2154">
        <v>2</v>
      </c>
      <c r="J2154">
        <v>70</v>
      </c>
      <c r="K2154">
        <v>213</v>
      </c>
      <c r="L2154">
        <v>51</v>
      </c>
      <c r="M2154">
        <v>0</v>
      </c>
      <c r="N2154" t="s">
        <v>173</v>
      </c>
      <c r="O2154">
        <v>19</v>
      </c>
    </row>
    <row r="2155" spans="1:17" x14ac:dyDescent="0.3">
      <c r="A2155" s="2">
        <v>43739</v>
      </c>
      <c r="B2155" t="s">
        <v>12</v>
      </c>
      <c r="C2155">
        <v>2008</v>
      </c>
      <c r="D2155" t="s">
        <v>312</v>
      </c>
      <c r="E2155">
        <v>8</v>
      </c>
      <c r="F2155" t="s">
        <v>39</v>
      </c>
      <c r="H2155">
        <v>0.5</v>
      </c>
      <c r="I2155">
        <v>2</v>
      </c>
      <c r="J2155">
        <v>70</v>
      </c>
      <c r="K2155">
        <v>213</v>
      </c>
      <c r="L2155">
        <v>51</v>
      </c>
      <c r="M2155">
        <v>0</v>
      </c>
      <c r="N2155" t="s">
        <v>173</v>
      </c>
      <c r="O2155">
        <v>23</v>
      </c>
    </row>
    <row r="2156" spans="1:17" x14ac:dyDescent="0.3">
      <c r="A2156" s="2">
        <v>43739</v>
      </c>
      <c r="B2156" t="s">
        <v>12</v>
      </c>
      <c r="C2156">
        <v>2008</v>
      </c>
      <c r="D2156" t="s">
        <v>312</v>
      </c>
      <c r="E2156">
        <v>8</v>
      </c>
      <c r="F2156" t="s">
        <v>39</v>
      </c>
      <c r="H2156">
        <v>0.5</v>
      </c>
      <c r="I2156">
        <v>2</v>
      </c>
      <c r="J2156">
        <v>70</v>
      </c>
      <c r="K2156">
        <v>213</v>
      </c>
      <c r="L2156">
        <v>51</v>
      </c>
      <c r="M2156">
        <v>0</v>
      </c>
      <c r="N2156" t="s">
        <v>173</v>
      </c>
      <c r="O2156">
        <v>27</v>
      </c>
    </row>
    <row r="2157" spans="1:17" x14ac:dyDescent="0.3">
      <c r="A2157" s="2">
        <v>43739</v>
      </c>
      <c r="B2157" t="s">
        <v>12</v>
      </c>
      <c r="C2157">
        <v>2008</v>
      </c>
      <c r="D2157" t="s">
        <v>312</v>
      </c>
      <c r="E2157">
        <v>8</v>
      </c>
      <c r="F2157" t="s">
        <v>39</v>
      </c>
      <c r="H2157">
        <v>0.5</v>
      </c>
      <c r="I2157">
        <v>2</v>
      </c>
      <c r="J2157">
        <v>70</v>
      </c>
      <c r="K2157">
        <v>213</v>
      </c>
      <c r="L2157">
        <v>51</v>
      </c>
      <c r="M2157">
        <v>0</v>
      </c>
      <c r="N2157" t="s">
        <v>173</v>
      </c>
      <c r="O2157">
        <v>18</v>
      </c>
    </row>
    <row r="2158" spans="1:17" x14ac:dyDescent="0.3">
      <c r="A2158" s="2">
        <v>43739</v>
      </c>
      <c r="B2158" t="s">
        <v>12</v>
      </c>
      <c r="C2158">
        <v>2008</v>
      </c>
      <c r="D2158" t="s">
        <v>312</v>
      </c>
      <c r="E2158">
        <v>8</v>
      </c>
      <c r="F2158" t="s">
        <v>39</v>
      </c>
      <c r="H2158">
        <v>0.5</v>
      </c>
      <c r="I2158">
        <v>2</v>
      </c>
      <c r="J2158">
        <v>70</v>
      </c>
      <c r="K2158">
        <v>213</v>
      </c>
      <c r="L2158">
        <v>51</v>
      </c>
      <c r="M2158">
        <v>0</v>
      </c>
      <c r="N2158" t="s">
        <v>173</v>
      </c>
      <c r="O2158">
        <v>16</v>
      </c>
    </row>
    <row r="2159" spans="1:17" x14ac:dyDescent="0.3">
      <c r="A2159" s="2">
        <v>43739</v>
      </c>
      <c r="B2159" t="s">
        <v>12</v>
      </c>
      <c r="C2159">
        <v>2008</v>
      </c>
      <c r="D2159" t="s">
        <v>312</v>
      </c>
      <c r="E2159">
        <v>8</v>
      </c>
      <c r="F2159" t="s">
        <v>39</v>
      </c>
      <c r="H2159">
        <v>0.5</v>
      </c>
      <c r="I2159">
        <v>2</v>
      </c>
      <c r="J2159">
        <v>70</v>
      </c>
      <c r="K2159">
        <v>213</v>
      </c>
      <c r="L2159">
        <v>51</v>
      </c>
      <c r="M2159">
        <v>0</v>
      </c>
      <c r="N2159" t="s">
        <v>173</v>
      </c>
      <c r="O2159">
        <v>33</v>
      </c>
    </row>
    <row r="2160" spans="1:17" x14ac:dyDescent="0.3">
      <c r="A2160" s="2">
        <v>43739</v>
      </c>
      <c r="B2160" t="s">
        <v>12</v>
      </c>
      <c r="C2160">
        <v>2008</v>
      </c>
      <c r="D2160" t="s">
        <v>312</v>
      </c>
      <c r="E2160">
        <v>8</v>
      </c>
      <c r="F2160" t="s">
        <v>39</v>
      </c>
      <c r="H2160">
        <v>0.5</v>
      </c>
      <c r="I2160">
        <v>2</v>
      </c>
      <c r="J2160">
        <v>70</v>
      </c>
      <c r="K2160">
        <v>213</v>
      </c>
      <c r="L2160">
        <v>51</v>
      </c>
      <c r="M2160">
        <v>0</v>
      </c>
      <c r="N2160" t="s">
        <v>173</v>
      </c>
      <c r="O2160">
        <v>21</v>
      </c>
    </row>
    <row r="2161" spans="1:17" x14ac:dyDescent="0.3">
      <c r="A2161" s="2">
        <v>43739</v>
      </c>
      <c r="B2161" t="s">
        <v>12</v>
      </c>
      <c r="C2161">
        <v>2008</v>
      </c>
      <c r="D2161" t="s">
        <v>312</v>
      </c>
      <c r="E2161">
        <v>8</v>
      </c>
      <c r="F2161" t="s">
        <v>39</v>
      </c>
      <c r="H2161">
        <v>0.5</v>
      </c>
      <c r="I2161">
        <v>2</v>
      </c>
      <c r="J2161">
        <v>70</v>
      </c>
      <c r="K2161">
        <v>213</v>
      </c>
      <c r="L2161">
        <v>51</v>
      </c>
      <c r="M2161">
        <v>0</v>
      </c>
      <c r="N2161" t="s">
        <v>173</v>
      </c>
      <c r="O2161">
        <v>34</v>
      </c>
    </row>
    <row r="2162" spans="1:17" x14ac:dyDescent="0.3">
      <c r="A2162" s="2">
        <v>43739</v>
      </c>
      <c r="B2162" t="s">
        <v>12</v>
      </c>
      <c r="C2162">
        <v>2008</v>
      </c>
      <c r="D2162" t="s">
        <v>312</v>
      </c>
      <c r="E2162">
        <v>8</v>
      </c>
      <c r="F2162" t="s">
        <v>39</v>
      </c>
      <c r="H2162">
        <v>0.5</v>
      </c>
      <c r="I2162">
        <v>2</v>
      </c>
      <c r="J2162">
        <v>70</v>
      </c>
      <c r="K2162">
        <v>213</v>
      </c>
      <c r="L2162">
        <v>51</v>
      </c>
      <c r="M2162">
        <v>0</v>
      </c>
      <c r="N2162" t="s">
        <v>173</v>
      </c>
      <c r="O2162">
        <v>31</v>
      </c>
    </row>
    <row r="2163" spans="1:17" x14ac:dyDescent="0.3">
      <c r="A2163" s="2">
        <v>43739</v>
      </c>
      <c r="B2163" t="s">
        <v>12</v>
      </c>
      <c r="C2163">
        <v>2008</v>
      </c>
      <c r="D2163" t="s">
        <v>312</v>
      </c>
      <c r="E2163">
        <v>8</v>
      </c>
      <c r="F2163" t="s">
        <v>39</v>
      </c>
      <c r="H2163">
        <v>0.5</v>
      </c>
      <c r="I2163">
        <v>2</v>
      </c>
      <c r="J2163">
        <v>70</v>
      </c>
      <c r="K2163">
        <v>213</v>
      </c>
      <c r="L2163">
        <v>51</v>
      </c>
      <c r="M2163">
        <v>0</v>
      </c>
      <c r="N2163" t="s">
        <v>173</v>
      </c>
      <c r="O2163">
        <v>42</v>
      </c>
    </row>
    <row r="2164" spans="1:17" x14ac:dyDescent="0.3">
      <c r="A2164" s="2">
        <v>43739</v>
      </c>
      <c r="B2164" t="s">
        <v>12</v>
      </c>
      <c r="C2164">
        <v>2008</v>
      </c>
      <c r="D2164" t="s">
        <v>312</v>
      </c>
      <c r="E2164">
        <v>8</v>
      </c>
      <c r="F2164" t="s">
        <v>39</v>
      </c>
      <c r="H2164">
        <v>0.5</v>
      </c>
      <c r="I2164">
        <v>2</v>
      </c>
      <c r="J2164">
        <v>70</v>
      </c>
      <c r="K2164">
        <v>213</v>
      </c>
      <c r="L2164">
        <v>51</v>
      </c>
      <c r="M2164">
        <v>0</v>
      </c>
      <c r="N2164" t="s">
        <v>173</v>
      </c>
      <c r="O2164">
        <v>29</v>
      </c>
    </row>
    <row r="2165" spans="1:17" x14ac:dyDescent="0.3">
      <c r="A2165" s="2">
        <v>43739</v>
      </c>
      <c r="B2165" t="s">
        <v>12</v>
      </c>
      <c r="C2165">
        <v>2008</v>
      </c>
      <c r="D2165" t="s">
        <v>312</v>
      </c>
      <c r="E2165">
        <v>8</v>
      </c>
      <c r="F2165" t="s">
        <v>39</v>
      </c>
      <c r="H2165">
        <v>0.5</v>
      </c>
      <c r="I2165">
        <v>2</v>
      </c>
      <c r="J2165">
        <v>70</v>
      </c>
      <c r="K2165">
        <v>213</v>
      </c>
      <c r="L2165">
        <v>51</v>
      </c>
      <c r="M2165">
        <v>0</v>
      </c>
      <c r="N2165" t="s">
        <v>173</v>
      </c>
      <c r="O2165">
        <v>26</v>
      </c>
    </row>
    <row r="2166" spans="1:17" x14ac:dyDescent="0.3">
      <c r="A2166" s="2">
        <v>43739</v>
      </c>
      <c r="B2166" t="s">
        <v>12</v>
      </c>
      <c r="C2166">
        <v>2008</v>
      </c>
      <c r="D2166" t="s">
        <v>312</v>
      </c>
      <c r="E2166">
        <v>8</v>
      </c>
      <c r="F2166" t="s">
        <v>39</v>
      </c>
      <c r="H2166">
        <v>0.5</v>
      </c>
      <c r="I2166">
        <v>2</v>
      </c>
      <c r="J2166">
        <v>70</v>
      </c>
      <c r="K2166">
        <v>213</v>
      </c>
      <c r="L2166">
        <v>51</v>
      </c>
      <c r="M2166">
        <v>0</v>
      </c>
      <c r="N2166" t="s">
        <v>173</v>
      </c>
      <c r="O2166">
        <v>35</v>
      </c>
    </row>
    <row r="2167" spans="1:17" x14ac:dyDescent="0.3">
      <c r="A2167" s="2">
        <v>43739</v>
      </c>
      <c r="B2167" t="s">
        <v>12</v>
      </c>
      <c r="C2167">
        <v>2008</v>
      </c>
      <c r="D2167" t="s">
        <v>312</v>
      </c>
      <c r="E2167">
        <v>8</v>
      </c>
      <c r="F2167" t="s">
        <v>39</v>
      </c>
      <c r="H2167">
        <v>0.5</v>
      </c>
      <c r="I2167">
        <v>2</v>
      </c>
      <c r="J2167">
        <v>70</v>
      </c>
      <c r="K2167">
        <v>213</v>
      </c>
      <c r="L2167">
        <v>51</v>
      </c>
      <c r="M2167">
        <v>0</v>
      </c>
      <c r="N2167" t="s">
        <v>173</v>
      </c>
      <c r="O2167">
        <v>22</v>
      </c>
    </row>
    <row r="2168" spans="1:17" x14ac:dyDescent="0.3">
      <c r="A2168" s="2">
        <v>43739</v>
      </c>
      <c r="B2168" t="s">
        <v>12</v>
      </c>
      <c r="C2168">
        <v>2008</v>
      </c>
      <c r="D2168" t="s">
        <v>312</v>
      </c>
      <c r="E2168">
        <v>8</v>
      </c>
      <c r="F2168" t="s">
        <v>39</v>
      </c>
      <c r="H2168">
        <v>0.5</v>
      </c>
      <c r="I2168">
        <v>2</v>
      </c>
      <c r="J2168">
        <v>70</v>
      </c>
      <c r="K2168">
        <v>213</v>
      </c>
      <c r="L2168">
        <v>51</v>
      </c>
      <c r="M2168">
        <v>0</v>
      </c>
      <c r="N2168" t="s">
        <v>173</v>
      </c>
      <c r="O2168">
        <v>47</v>
      </c>
    </row>
    <row r="2169" spans="1:17" x14ac:dyDescent="0.3">
      <c r="A2169" s="2">
        <v>43739</v>
      </c>
      <c r="B2169" t="s">
        <v>12</v>
      </c>
      <c r="C2169">
        <v>2008</v>
      </c>
      <c r="D2169" t="s">
        <v>312</v>
      </c>
      <c r="E2169">
        <v>8</v>
      </c>
      <c r="F2169" t="s">
        <v>39</v>
      </c>
      <c r="H2169">
        <v>0.5</v>
      </c>
      <c r="I2169">
        <v>2</v>
      </c>
      <c r="J2169">
        <v>70</v>
      </c>
      <c r="K2169">
        <v>213</v>
      </c>
      <c r="L2169">
        <v>51</v>
      </c>
      <c r="M2169">
        <v>0</v>
      </c>
      <c r="N2169" t="s">
        <v>173</v>
      </c>
      <c r="O2169">
        <v>15</v>
      </c>
    </row>
    <row r="2170" spans="1:17" x14ac:dyDescent="0.3">
      <c r="A2170" s="2">
        <v>43739</v>
      </c>
      <c r="B2170" t="s">
        <v>12</v>
      </c>
      <c r="C2170">
        <v>2008</v>
      </c>
      <c r="D2170" t="s">
        <v>312</v>
      </c>
      <c r="E2170">
        <v>8</v>
      </c>
      <c r="F2170" t="s">
        <v>39</v>
      </c>
      <c r="H2170">
        <v>0.5</v>
      </c>
      <c r="I2170">
        <v>2</v>
      </c>
      <c r="J2170">
        <v>70</v>
      </c>
      <c r="K2170">
        <v>213</v>
      </c>
      <c r="L2170">
        <v>51</v>
      </c>
      <c r="M2170">
        <v>0</v>
      </c>
      <c r="N2170" t="s">
        <v>173</v>
      </c>
      <c r="O2170">
        <v>26</v>
      </c>
    </row>
    <row r="2171" spans="1:17" x14ac:dyDescent="0.3">
      <c r="A2171" s="2">
        <v>43739</v>
      </c>
      <c r="B2171" t="s">
        <v>12</v>
      </c>
      <c r="C2171">
        <v>2008</v>
      </c>
      <c r="D2171" t="s">
        <v>312</v>
      </c>
      <c r="E2171">
        <v>8</v>
      </c>
      <c r="F2171" t="s">
        <v>39</v>
      </c>
      <c r="H2171">
        <v>0.5</v>
      </c>
      <c r="I2171">
        <v>2</v>
      </c>
      <c r="J2171">
        <v>70</v>
      </c>
      <c r="K2171">
        <v>213</v>
      </c>
      <c r="L2171">
        <v>51</v>
      </c>
      <c r="M2171">
        <v>0</v>
      </c>
      <c r="N2171" t="s">
        <v>173</v>
      </c>
      <c r="O2171">
        <v>29</v>
      </c>
    </row>
    <row r="2172" spans="1:17" x14ac:dyDescent="0.3">
      <c r="A2172" s="2">
        <v>43739</v>
      </c>
      <c r="B2172" t="s">
        <v>12</v>
      </c>
      <c r="C2172">
        <v>2008</v>
      </c>
      <c r="D2172" t="s">
        <v>312</v>
      </c>
      <c r="E2172">
        <v>8</v>
      </c>
      <c r="F2172" t="s">
        <v>39</v>
      </c>
      <c r="H2172">
        <v>0.5</v>
      </c>
      <c r="I2172">
        <v>2</v>
      </c>
      <c r="J2172">
        <v>70</v>
      </c>
      <c r="K2172">
        <v>213</v>
      </c>
      <c r="L2172">
        <v>51</v>
      </c>
      <c r="M2172">
        <v>0</v>
      </c>
      <c r="N2172" t="s">
        <v>173</v>
      </c>
      <c r="O2172">
        <v>24</v>
      </c>
    </row>
    <row r="2173" spans="1:17" x14ac:dyDescent="0.3">
      <c r="A2173" s="2">
        <v>43739</v>
      </c>
      <c r="B2173" t="s">
        <v>12</v>
      </c>
      <c r="C2173">
        <v>2008</v>
      </c>
      <c r="D2173" t="s">
        <v>312</v>
      </c>
      <c r="E2173">
        <v>8</v>
      </c>
      <c r="F2173" t="s">
        <v>39</v>
      </c>
      <c r="H2173">
        <v>0.5</v>
      </c>
      <c r="I2173">
        <v>2</v>
      </c>
      <c r="J2173">
        <v>70</v>
      </c>
      <c r="K2173">
        <v>213</v>
      </c>
      <c r="L2173">
        <v>51</v>
      </c>
      <c r="M2173">
        <v>0</v>
      </c>
      <c r="N2173" t="s">
        <v>173</v>
      </c>
      <c r="O2173">
        <v>17</v>
      </c>
    </row>
    <row r="2174" spans="1:17" x14ac:dyDescent="0.3">
      <c r="A2174" s="2">
        <v>43739</v>
      </c>
      <c r="B2174" t="s">
        <v>12</v>
      </c>
      <c r="C2174">
        <v>2008</v>
      </c>
      <c r="D2174" t="s">
        <v>312</v>
      </c>
      <c r="E2174">
        <v>8</v>
      </c>
      <c r="F2174" t="s">
        <v>39</v>
      </c>
      <c r="H2174">
        <v>0.5</v>
      </c>
      <c r="I2174">
        <v>2</v>
      </c>
      <c r="J2174">
        <v>70</v>
      </c>
      <c r="K2174">
        <v>213</v>
      </c>
      <c r="L2174">
        <v>51</v>
      </c>
      <c r="M2174">
        <v>0</v>
      </c>
      <c r="N2174" t="s">
        <v>173</v>
      </c>
      <c r="O2174">
        <v>46</v>
      </c>
    </row>
    <row r="2175" spans="1:17" x14ac:dyDescent="0.3">
      <c r="A2175" s="2">
        <v>43739</v>
      </c>
      <c r="B2175" t="s">
        <v>12</v>
      </c>
      <c r="C2175">
        <v>2008</v>
      </c>
      <c r="D2175" t="s">
        <v>312</v>
      </c>
      <c r="E2175">
        <v>8</v>
      </c>
      <c r="F2175" t="s">
        <v>39</v>
      </c>
      <c r="H2175">
        <v>0.5</v>
      </c>
      <c r="I2175">
        <v>2</v>
      </c>
      <c r="J2175">
        <v>70</v>
      </c>
      <c r="K2175">
        <v>213</v>
      </c>
      <c r="L2175">
        <v>51</v>
      </c>
      <c r="M2175">
        <v>0</v>
      </c>
      <c r="N2175" t="s">
        <v>173</v>
      </c>
      <c r="O2175">
        <v>32</v>
      </c>
    </row>
    <row r="2176" spans="1:17" x14ac:dyDescent="0.3">
      <c r="A2176" s="2">
        <v>43739</v>
      </c>
      <c r="B2176" t="s">
        <v>12</v>
      </c>
      <c r="C2176">
        <v>2008</v>
      </c>
      <c r="D2176" t="s">
        <v>312</v>
      </c>
      <c r="E2176">
        <v>9</v>
      </c>
      <c r="F2176" t="s">
        <v>39</v>
      </c>
      <c r="H2176">
        <v>0.5</v>
      </c>
      <c r="I2176">
        <v>1</v>
      </c>
      <c r="J2176">
        <v>30</v>
      </c>
      <c r="K2176">
        <v>190</v>
      </c>
      <c r="L2176">
        <v>134</v>
      </c>
      <c r="M2176">
        <v>0</v>
      </c>
      <c r="N2176" t="s">
        <v>174</v>
      </c>
      <c r="O2176">
        <v>21</v>
      </c>
      <c r="P2176">
        <v>6008</v>
      </c>
      <c r="Q2176">
        <v>2</v>
      </c>
    </row>
    <row r="2177" spans="1:15" x14ac:dyDescent="0.3">
      <c r="A2177" s="2">
        <v>43739</v>
      </c>
      <c r="B2177" t="s">
        <v>12</v>
      </c>
      <c r="C2177">
        <v>2008</v>
      </c>
      <c r="D2177" t="s">
        <v>312</v>
      </c>
      <c r="E2177">
        <v>9</v>
      </c>
      <c r="F2177" t="s">
        <v>39</v>
      </c>
      <c r="H2177">
        <v>0.5</v>
      </c>
      <c r="I2177">
        <v>1</v>
      </c>
      <c r="J2177">
        <v>30</v>
      </c>
      <c r="K2177">
        <v>190</v>
      </c>
      <c r="L2177">
        <v>134</v>
      </c>
      <c r="M2177">
        <v>0</v>
      </c>
      <c r="N2177" t="s">
        <v>174</v>
      </c>
      <c r="O2177">
        <v>35</v>
      </c>
    </row>
    <row r="2178" spans="1:15" x14ac:dyDescent="0.3">
      <c r="A2178" s="2">
        <v>43739</v>
      </c>
      <c r="B2178" t="s">
        <v>12</v>
      </c>
      <c r="C2178">
        <v>2008</v>
      </c>
      <c r="D2178" t="s">
        <v>312</v>
      </c>
      <c r="E2178">
        <v>9</v>
      </c>
      <c r="F2178" t="s">
        <v>39</v>
      </c>
      <c r="H2178">
        <v>0.5</v>
      </c>
      <c r="I2178">
        <v>1</v>
      </c>
      <c r="J2178">
        <v>30</v>
      </c>
      <c r="K2178">
        <v>190</v>
      </c>
      <c r="L2178">
        <v>134</v>
      </c>
      <c r="M2178">
        <v>0</v>
      </c>
      <c r="N2178" t="s">
        <v>174</v>
      </c>
      <c r="O2178">
        <v>27</v>
      </c>
    </row>
    <row r="2179" spans="1:15" x14ac:dyDescent="0.3">
      <c r="A2179" s="2">
        <v>43739</v>
      </c>
      <c r="B2179" t="s">
        <v>12</v>
      </c>
      <c r="C2179">
        <v>2008</v>
      </c>
      <c r="D2179" t="s">
        <v>312</v>
      </c>
      <c r="E2179">
        <v>9</v>
      </c>
      <c r="F2179" t="s">
        <v>39</v>
      </c>
      <c r="H2179">
        <v>0.5</v>
      </c>
      <c r="I2179">
        <v>1</v>
      </c>
      <c r="J2179">
        <v>30</v>
      </c>
      <c r="K2179">
        <v>190</v>
      </c>
      <c r="L2179">
        <v>134</v>
      </c>
      <c r="M2179">
        <v>0</v>
      </c>
      <c r="N2179" t="s">
        <v>174</v>
      </c>
      <c r="O2179">
        <v>25</v>
      </c>
    </row>
    <row r="2180" spans="1:15" x14ac:dyDescent="0.3">
      <c r="A2180" s="2">
        <v>43739</v>
      </c>
      <c r="B2180" t="s">
        <v>12</v>
      </c>
      <c r="C2180">
        <v>2008</v>
      </c>
      <c r="D2180" t="s">
        <v>312</v>
      </c>
      <c r="E2180">
        <v>9</v>
      </c>
      <c r="F2180" t="s">
        <v>39</v>
      </c>
      <c r="H2180">
        <v>0.5</v>
      </c>
      <c r="I2180">
        <v>1</v>
      </c>
      <c r="J2180">
        <v>30</v>
      </c>
      <c r="K2180">
        <v>190</v>
      </c>
      <c r="L2180">
        <v>134</v>
      </c>
      <c r="M2180">
        <v>0</v>
      </c>
      <c r="N2180" t="s">
        <v>174</v>
      </c>
      <c r="O2180">
        <v>30</v>
      </c>
    </row>
    <row r="2181" spans="1:15" x14ac:dyDescent="0.3">
      <c r="A2181" s="2">
        <v>43739</v>
      </c>
      <c r="B2181" t="s">
        <v>12</v>
      </c>
      <c r="C2181">
        <v>2008</v>
      </c>
      <c r="D2181" t="s">
        <v>312</v>
      </c>
      <c r="E2181">
        <v>9</v>
      </c>
      <c r="F2181" t="s">
        <v>39</v>
      </c>
      <c r="H2181">
        <v>0.5</v>
      </c>
      <c r="I2181">
        <v>1</v>
      </c>
      <c r="J2181">
        <v>30</v>
      </c>
      <c r="K2181">
        <v>190</v>
      </c>
      <c r="L2181">
        <v>134</v>
      </c>
      <c r="M2181">
        <v>0</v>
      </c>
      <c r="N2181" t="s">
        <v>174</v>
      </c>
      <c r="O2181">
        <v>35</v>
      </c>
    </row>
    <row r="2182" spans="1:15" x14ac:dyDescent="0.3">
      <c r="A2182" s="2">
        <v>43739</v>
      </c>
      <c r="B2182" t="s">
        <v>12</v>
      </c>
      <c r="C2182">
        <v>2008</v>
      </c>
      <c r="D2182" t="s">
        <v>312</v>
      </c>
      <c r="E2182">
        <v>9</v>
      </c>
      <c r="F2182" t="s">
        <v>39</v>
      </c>
      <c r="H2182">
        <v>0.5</v>
      </c>
      <c r="I2182">
        <v>1</v>
      </c>
      <c r="J2182">
        <v>30</v>
      </c>
      <c r="K2182">
        <v>190</v>
      </c>
      <c r="L2182">
        <v>134</v>
      </c>
      <c r="M2182">
        <v>0</v>
      </c>
      <c r="N2182" t="s">
        <v>174</v>
      </c>
      <c r="O2182">
        <v>34</v>
      </c>
    </row>
    <row r="2183" spans="1:15" x14ac:dyDescent="0.3">
      <c r="A2183" s="2">
        <v>43739</v>
      </c>
      <c r="B2183" t="s">
        <v>12</v>
      </c>
      <c r="C2183">
        <v>2008</v>
      </c>
      <c r="D2183" t="s">
        <v>312</v>
      </c>
      <c r="E2183">
        <v>9</v>
      </c>
      <c r="F2183" t="s">
        <v>39</v>
      </c>
      <c r="H2183">
        <v>0.5</v>
      </c>
      <c r="I2183">
        <v>1</v>
      </c>
      <c r="J2183">
        <v>30</v>
      </c>
      <c r="K2183">
        <v>190</v>
      </c>
      <c r="L2183">
        <v>134</v>
      </c>
      <c r="M2183">
        <v>0</v>
      </c>
      <c r="N2183" t="s">
        <v>174</v>
      </c>
      <c r="O2183">
        <v>32</v>
      </c>
    </row>
    <row r="2184" spans="1:15" x14ac:dyDescent="0.3">
      <c r="A2184" s="2">
        <v>43739</v>
      </c>
      <c r="B2184" t="s">
        <v>12</v>
      </c>
      <c r="C2184">
        <v>2008</v>
      </c>
      <c r="D2184" t="s">
        <v>312</v>
      </c>
      <c r="E2184">
        <v>9</v>
      </c>
      <c r="F2184" t="s">
        <v>39</v>
      </c>
      <c r="H2184">
        <v>0.5</v>
      </c>
      <c r="I2184">
        <v>1</v>
      </c>
      <c r="J2184">
        <v>30</v>
      </c>
      <c r="K2184">
        <v>190</v>
      </c>
      <c r="L2184">
        <v>134</v>
      </c>
      <c r="M2184">
        <v>0</v>
      </c>
      <c r="N2184" t="s">
        <v>174</v>
      </c>
      <c r="O2184">
        <v>42</v>
      </c>
    </row>
    <row r="2185" spans="1:15" x14ac:dyDescent="0.3">
      <c r="A2185" s="2">
        <v>43739</v>
      </c>
      <c r="B2185" t="s">
        <v>12</v>
      </c>
      <c r="C2185">
        <v>2008</v>
      </c>
      <c r="D2185" t="s">
        <v>312</v>
      </c>
      <c r="E2185">
        <v>9</v>
      </c>
      <c r="F2185" t="s">
        <v>39</v>
      </c>
      <c r="H2185">
        <v>0.5</v>
      </c>
      <c r="I2185">
        <v>1</v>
      </c>
      <c r="J2185">
        <v>30</v>
      </c>
      <c r="K2185">
        <v>190</v>
      </c>
      <c r="L2185">
        <v>134</v>
      </c>
      <c r="M2185">
        <v>0</v>
      </c>
      <c r="N2185" t="s">
        <v>174</v>
      </c>
      <c r="O2185">
        <v>25</v>
      </c>
    </row>
    <row r="2186" spans="1:15" x14ac:dyDescent="0.3">
      <c r="A2186" s="2">
        <v>43739</v>
      </c>
      <c r="B2186" t="s">
        <v>12</v>
      </c>
      <c r="C2186">
        <v>2008</v>
      </c>
      <c r="D2186" t="s">
        <v>312</v>
      </c>
      <c r="E2186">
        <v>9</v>
      </c>
      <c r="F2186" t="s">
        <v>39</v>
      </c>
      <c r="H2186">
        <v>0.5</v>
      </c>
      <c r="I2186">
        <v>1</v>
      </c>
      <c r="J2186">
        <v>30</v>
      </c>
      <c r="K2186">
        <v>190</v>
      </c>
      <c r="L2186">
        <v>134</v>
      </c>
      <c r="M2186">
        <v>0</v>
      </c>
      <c r="N2186" t="s">
        <v>174</v>
      </c>
      <c r="O2186">
        <v>44</v>
      </c>
    </row>
    <row r="2187" spans="1:15" x14ac:dyDescent="0.3">
      <c r="A2187" s="2">
        <v>43739</v>
      </c>
      <c r="B2187" t="s">
        <v>12</v>
      </c>
      <c r="C2187">
        <v>2008</v>
      </c>
      <c r="D2187" t="s">
        <v>312</v>
      </c>
      <c r="E2187">
        <v>9</v>
      </c>
      <c r="F2187" t="s">
        <v>39</v>
      </c>
      <c r="H2187">
        <v>0.5</v>
      </c>
      <c r="I2187">
        <v>1</v>
      </c>
      <c r="J2187">
        <v>30</v>
      </c>
      <c r="K2187">
        <v>190</v>
      </c>
      <c r="L2187">
        <v>134</v>
      </c>
      <c r="M2187">
        <v>0</v>
      </c>
      <c r="N2187" t="s">
        <v>174</v>
      </c>
      <c r="O2187">
        <v>32</v>
      </c>
    </row>
    <row r="2188" spans="1:15" x14ac:dyDescent="0.3">
      <c r="A2188" s="2">
        <v>43739</v>
      </c>
      <c r="B2188" t="s">
        <v>12</v>
      </c>
      <c r="C2188">
        <v>2008</v>
      </c>
      <c r="D2188" t="s">
        <v>312</v>
      </c>
      <c r="E2188">
        <v>9</v>
      </c>
      <c r="F2188" t="s">
        <v>39</v>
      </c>
      <c r="H2188">
        <v>0.5</v>
      </c>
      <c r="I2188">
        <v>1</v>
      </c>
      <c r="J2188">
        <v>30</v>
      </c>
      <c r="K2188">
        <v>190</v>
      </c>
      <c r="L2188">
        <v>134</v>
      </c>
      <c r="M2188">
        <v>0</v>
      </c>
      <c r="N2188" t="s">
        <v>174</v>
      </c>
      <c r="O2188">
        <v>32</v>
      </c>
    </row>
    <row r="2189" spans="1:15" x14ac:dyDescent="0.3">
      <c r="A2189" s="2">
        <v>43739</v>
      </c>
      <c r="B2189" t="s">
        <v>12</v>
      </c>
      <c r="C2189">
        <v>2008</v>
      </c>
      <c r="D2189" t="s">
        <v>312</v>
      </c>
      <c r="E2189">
        <v>9</v>
      </c>
      <c r="F2189" t="s">
        <v>39</v>
      </c>
      <c r="H2189">
        <v>0.5</v>
      </c>
      <c r="I2189">
        <v>1</v>
      </c>
      <c r="J2189">
        <v>30</v>
      </c>
      <c r="K2189">
        <v>190</v>
      </c>
      <c r="L2189">
        <v>134</v>
      </c>
      <c r="M2189">
        <v>0</v>
      </c>
      <c r="N2189" t="s">
        <v>174</v>
      </c>
      <c r="O2189">
        <v>24</v>
      </c>
    </row>
    <row r="2190" spans="1:15" x14ac:dyDescent="0.3">
      <c r="A2190" s="2">
        <v>43739</v>
      </c>
      <c r="B2190" t="s">
        <v>12</v>
      </c>
      <c r="C2190">
        <v>2008</v>
      </c>
      <c r="D2190" t="s">
        <v>312</v>
      </c>
      <c r="E2190">
        <v>9</v>
      </c>
      <c r="F2190" t="s">
        <v>39</v>
      </c>
      <c r="H2190">
        <v>0.5</v>
      </c>
      <c r="I2190">
        <v>1</v>
      </c>
      <c r="J2190">
        <v>30</v>
      </c>
      <c r="K2190">
        <v>190</v>
      </c>
      <c r="L2190">
        <v>134</v>
      </c>
      <c r="M2190">
        <v>0</v>
      </c>
      <c r="N2190" t="s">
        <v>174</v>
      </c>
      <c r="O2190">
        <v>57</v>
      </c>
    </row>
    <row r="2191" spans="1:15" x14ac:dyDescent="0.3">
      <c r="A2191" s="2">
        <v>43739</v>
      </c>
      <c r="B2191" t="s">
        <v>12</v>
      </c>
      <c r="C2191">
        <v>2008</v>
      </c>
      <c r="D2191" t="s">
        <v>312</v>
      </c>
      <c r="E2191">
        <v>9</v>
      </c>
      <c r="F2191" t="s">
        <v>39</v>
      </c>
      <c r="H2191">
        <v>0.5</v>
      </c>
      <c r="I2191">
        <v>1</v>
      </c>
      <c r="J2191">
        <v>30</v>
      </c>
      <c r="K2191">
        <v>190</v>
      </c>
      <c r="L2191">
        <v>134</v>
      </c>
      <c r="M2191">
        <v>0</v>
      </c>
      <c r="N2191" t="s">
        <v>174</v>
      </c>
      <c r="O2191">
        <v>35</v>
      </c>
    </row>
    <row r="2192" spans="1:15" x14ac:dyDescent="0.3">
      <c r="A2192" s="2">
        <v>43739</v>
      </c>
      <c r="B2192" t="s">
        <v>12</v>
      </c>
      <c r="C2192">
        <v>2008</v>
      </c>
      <c r="D2192" t="s">
        <v>312</v>
      </c>
      <c r="E2192">
        <v>9</v>
      </c>
      <c r="F2192" t="s">
        <v>39</v>
      </c>
      <c r="H2192">
        <v>0.5</v>
      </c>
      <c r="I2192">
        <v>1</v>
      </c>
      <c r="J2192">
        <v>30</v>
      </c>
      <c r="K2192">
        <v>190</v>
      </c>
      <c r="L2192">
        <v>134</v>
      </c>
      <c r="M2192">
        <v>0</v>
      </c>
      <c r="N2192" t="s">
        <v>174</v>
      </c>
      <c r="O2192">
        <v>52</v>
      </c>
    </row>
    <row r="2193" spans="1:17" x14ac:dyDescent="0.3">
      <c r="A2193" s="2">
        <v>43739</v>
      </c>
      <c r="B2193" t="s">
        <v>12</v>
      </c>
      <c r="C2193">
        <v>2008</v>
      </c>
      <c r="D2193" t="s">
        <v>312</v>
      </c>
      <c r="E2193">
        <v>9</v>
      </c>
      <c r="F2193" t="s">
        <v>39</v>
      </c>
      <c r="H2193">
        <v>0.5</v>
      </c>
      <c r="I2193">
        <v>1</v>
      </c>
      <c r="J2193">
        <v>30</v>
      </c>
      <c r="K2193">
        <v>190</v>
      </c>
      <c r="L2193">
        <v>134</v>
      </c>
      <c r="M2193">
        <v>0</v>
      </c>
      <c r="N2193" t="s">
        <v>174</v>
      </c>
      <c r="O2193">
        <v>25</v>
      </c>
    </row>
    <row r="2194" spans="1:17" x14ac:dyDescent="0.3">
      <c r="A2194" s="2">
        <v>43739</v>
      </c>
      <c r="B2194" t="s">
        <v>12</v>
      </c>
      <c r="C2194">
        <v>2008</v>
      </c>
      <c r="D2194" t="s">
        <v>312</v>
      </c>
      <c r="E2194">
        <v>9</v>
      </c>
      <c r="F2194" t="s">
        <v>39</v>
      </c>
      <c r="H2194">
        <v>0.5</v>
      </c>
      <c r="I2194">
        <v>1</v>
      </c>
      <c r="J2194">
        <v>30</v>
      </c>
      <c r="K2194">
        <v>190</v>
      </c>
      <c r="L2194">
        <v>134</v>
      </c>
      <c r="M2194">
        <v>0</v>
      </c>
      <c r="N2194" t="s">
        <v>174</v>
      </c>
      <c r="O2194">
        <v>50</v>
      </c>
    </row>
    <row r="2195" spans="1:17" x14ac:dyDescent="0.3">
      <c r="A2195" s="2">
        <v>43739</v>
      </c>
      <c r="B2195" t="s">
        <v>12</v>
      </c>
      <c r="C2195">
        <v>2008</v>
      </c>
      <c r="D2195" t="s">
        <v>312</v>
      </c>
      <c r="E2195">
        <v>9</v>
      </c>
      <c r="F2195" t="s">
        <v>39</v>
      </c>
      <c r="H2195">
        <v>0.5</v>
      </c>
      <c r="I2195">
        <v>1</v>
      </c>
      <c r="J2195">
        <v>30</v>
      </c>
      <c r="K2195">
        <v>190</v>
      </c>
      <c r="L2195">
        <v>134</v>
      </c>
      <c r="M2195">
        <v>0</v>
      </c>
      <c r="N2195" t="s">
        <v>174</v>
      </c>
      <c r="O2195">
        <v>38</v>
      </c>
    </row>
    <row r="2196" spans="1:17" x14ac:dyDescent="0.3">
      <c r="A2196" s="2">
        <v>43739</v>
      </c>
      <c r="B2196" t="s">
        <v>12</v>
      </c>
      <c r="C2196">
        <v>2008</v>
      </c>
      <c r="D2196" t="s">
        <v>312</v>
      </c>
      <c r="E2196">
        <v>9</v>
      </c>
      <c r="F2196" t="s">
        <v>39</v>
      </c>
      <c r="H2196">
        <v>0.5</v>
      </c>
      <c r="I2196">
        <v>1</v>
      </c>
      <c r="J2196">
        <v>30</v>
      </c>
      <c r="K2196">
        <v>190</v>
      </c>
      <c r="L2196">
        <v>134</v>
      </c>
      <c r="M2196">
        <v>0</v>
      </c>
      <c r="N2196" t="s">
        <v>174</v>
      </c>
      <c r="O2196">
        <v>29</v>
      </c>
    </row>
    <row r="2197" spans="1:17" x14ac:dyDescent="0.3">
      <c r="A2197" s="2">
        <v>43739</v>
      </c>
      <c r="B2197" t="s">
        <v>12</v>
      </c>
      <c r="C2197">
        <v>2008</v>
      </c>
      <c r="D2197" t="s">
        <v>312</v>
      </c>
      <c r="E2197">
        <v>9</v>
      </c>
      <c r="F2197" t="s">
        <v>39</v>
      </c>
      <c r="H2197">
        <v>0.5</v>
      </c>
      <c r="I2197">
        <v>1</v>
      </c>
      <c r="J2197">
        <v>30</v>
      </c>
      <c r="K2197">
        <v>190</v>
      </c>
      <c r="L2197">
        <v>134</v>
      </c>
      <c r="M2197">
        <v>0</v>
      </c>
      <c r="N2197" t="s">
        <v>174</v>
      </c>
      <c r="O2197">
        <v>31</v>
      </c>
    </row>
    <row r="2198" spans="1:17" x14ac:dyDescent="0.3">
      <c r="A2198" s="2">
        <v>43739</v>
      </c>
      <c r="B2198" t="s">
        <v>12</v>
      </c>
      <c r="C2198">
        <v>2008</v>
      </c>
      <c r="D2198" t="s">
        <v>312</v>
      </c>
      <c r="E2198">
        <v>9</v>
      </c>
      <c r="F2198" t="s">
        <v>39</v>
      </c>
      <c r="H2198">
        <v>0.5</v>
      </c>
      <c r="I2198">
        <v>1</v>
      </c>
      <c r="J2198">
        <v>30</v>
      </c>
      <c r="K2198">
        <v>190</v>
      </c>
      <c r="L2198">
        <v>134</v>
      </c>
      <c r="M2198">
        <v>0</v>
      </c>
      <c r="N2198" t="s">
        <v>174</v>
      </c>
      <c r="O2198">
        <v>41</v>
      </c>
    </row>
    <row r="2199" spans="1:17" x14ac:dyDescent="0.3">
      <c r="A2199" s="2">
        <v>43739</v>
      </c>
      <c r="B2199" t="s">
        <v>12</v>
      </c>
      <c r="C2199">
        <v>2008</v>
      </c>
      <c r="D2199" t="s">
        <v>312</v>
      </c>
      <c r="E2199">
        <v>9</v>
      </c>
      <c r="F2199" t="s">
        <v>39</v>
      </c>
      <c r="H2199">
        <v>0.5</v>
      </c>
      <c r="I2199">
        <v>1</v>
      </c>
      <c r="J2199">
        <v>30</v>
      </c>
      <c r="K2199">
        <v>190</v>
      </c>
      <c r="L2199">
        <v>134</v>
      </c>
      <c r="M2199">
        <v>0</v>
      </c>
      <c r="N2199" t="s">
        <v>174</v>
      </c>
      <c r="O2199">
        <v>29</v>
      </c>
    </row>
    <row r="2200" spans="1:17" x14ac:dyDescent="0.3">
      <c r="A2200" s="2">
        <v>43739</v>
      </c>
      <c r="B2200" t="s">
        <v>12</v>
      </c>
      <c r="C2200">
        <v>2008</v>
      </c>
      <c r="D2200" t="s">
        <v>312</v>
      </c>
      <c r="E2200">
        <v>9</v>
      </c>
      <c r="F2200" t="s">
        <v>39</v>
      </c>
      <c r="H2200">
        <v>0.5</v>
      </c>
      <c r="I2200">
        <v>1</v>
      </c>
      <c r="J2200">
        <v>30</v>
      </c>
      <c r="K2200">
        <v>190</v>
      </c>
      <c r="L2200">
        <v>134</v>
      </c>
      <c r="M2200">
        <v>0</v>
      </c>
      <c r="N2200" t="s">
        <v>174</v>
      </c>
      <c r="O2200">
        <v>34</v>
      </c>
    </row>
    <row r="2201" spans="1:17" x14ac:dyDescent="0.3">
      <c r="A2201" s="2">
        <v>43739</v>
      </c>
      <c r="B2201" t="s">
        <v>12</v>
      </c>
      <c r="C2201">
        <v>2008</v>
      </c>
      <c r="D2201" t="s">
        <v>312</v>
      </c>
      <c r="E2201">
        <v>10</v>
      </c>
      <c r="F2201" t="s">
        <v>39</v>
      </c>
      <c r="H2201">
        <v>0.5</v>
      </c>
      <c r="I2201">
        <v>3</v>
      </c>
      <c r="J2201">
        <v>206</v>
      </c>
      <c r="K2201">
        <v>94</v>
      </c>
      <c r="L2201">
        <v>123</v>
      </c>
      <c r="M2201">
        <v>4</v>
      </c>
      <c r="N2201" t="s">
        <v>175</v>
      </c>
      <c r="O2201">
        <v>46</v>
      </c>
      <c r="P2201">
        <v>6010</v>
      </c>
      <c r="Q2201">
        <v>2</v>
      </c>
    </row>
    <row r="2202" spans="1:17" x14ac:dyDescent="0.3">
      <c r="A2202" s="2">
        <v>43739</v>
      </c>
      <c r="B2202" t="s">
        <v>12</v>
      </c>
      <c r="C2202">
        <v>2008</v>
      </c>
      <c r="D2202" t="s">
        <v>312</v>
      </c>
      <c r="E2202">
        <v>10</v>
      </c>
      <c r="F2202" t="s">
        <v>39</v>
      </c>
      <c r="H2202">
        <v>0.5</v>
      </c>
      <c r="I2202">
        <v>3</v>
      </c>
      <c r="J2202">
        <v>206</v>
      </c>
      <c r="K2202">
        <v>94</v>
      </c>
      <c r="L2202">
        <v>123</v>
      </c>
      <c r="M2202">
        <v>4</v>
      </c>
      <c r="N2202" t="s">
        <v>175</v>
      </c>
      <c r="O2202">
        <v>29</v>
      </c>
    </row>
    <row r="2203" spans="1:17" x14ac:dyDescent="0.3">
      <c r="A2203" s="2">
        <v>43739</v>
      </c>
      <c r="B2203" t="s">
        <v>12</v>
      </c>
      <c r="C2203">
        <v>2008</v>
      </c>
      <c r="D2203" t="s">
        <v>312</v>
      </c>
      <c r="E2203">
        <v>10</v>
      </c>
      <c r="F2203" t="s">
        <v>39</v>
      </c>
      <c r="H2203">
        <v>0.5</v>
      </c>
      <c r="I2203">
        <v>3</v>
      </c>
      <c r="J2203">
        <v>206</v>
      </c>
      <c r="K2203">
        <v>94</v>
      </c>
      <c r="L2203">
        <v>123</v>
      </c>
      <c r="M2203">
        <v>4</v>
      </c>
      <c r="N2203" t="s">
        <v>175</v>
      </c>
      <c r="O2203">
        <v>47</v>
      </c>
    </row>
    <row r="2204" spans="1:17" x14ac:dyDescent="0.3">
      <c r="A2204" s="2">
        <v>43739</v>
      </c>
      <c r="B2204" t="s">
        <v>12</v>
      </c>
      <c r="C2204">
        <v>2008</v>
      </c>
      <c r="D2204" t="s">
        <v>312</v>
      </c>
      <c r="E2204">
        <v>10</v>
      </c>
      <c r="F2204" t="s">
        <v>39</v>
      </c>
      <c r="H2204">
        <v>0.5</v>
      </c>
      <c r="I2204">
        <v>3</v>
      </c>
      <c r="J2204">
        <v>206</v>
      </c>
      <c r="K2204">
        <v>94</v>
      </c>
      <c r="L2204">
        <v>123</v>
      </c>
      <c r="M2204">
        <v>4</v>
      </c>
      <c r="N2204" t="s">
        <v>175</v>
      </c>
      <c r="O2204">
        <v>38</v>
      </c>
    </row>
    <row r="2205" spans="1:17" x14ac:dyDescent="0.3">
      <c r="A2205" s="2">
        <v>43739</v>
      </c>
      <c r="B2205" t="s">
        <v>12</v>
      </c>
      <c r="C2205">
        <v>2008</v>
      </c>
      <c r="D2205" t="s">
        <v>312</v>
      </c>
      <c r="E2205">
        <v>10</v>
      </c>
      <c r="F2205" t="s">
        <v>39</v>
      </c>
      <c r="H2205">
        <v>0.5</v>
      </c>
      <c r="I2205">
        <v>3</v>
      </c>
      <c r="J2205">
        <v>206</v>
      </c>
      <c r="K2205">
        <v>94</v>
      </c>
      <c r="L2205">
        <v>123</v>
      </c>
      <c r="M2205">
        <v>4</v>
      </c>
      <c r="N2205" t="s">
        <v>175</v>
      </c>
      <c r="O2205">
        <v>49</v>
      </c>
    </row>
    <row r="2206" spans="1:17" x14ac:dyDescent="0.3">
      <c r="A2206" s="2">
        <v>43739</v>
      </c>
      <c r="B2206" t="s">
        <v>12</v>
      </c>
      <c r="C2206">
        <v>2008</v>
      </c>
      <c r="D2206" t="s">
        <v>312</v>
      </c>
      <c r="E2206">
        <v>10</v>
      </c>
      <c r="F2206" t="s">
        <v>39</v>
      </c>
      <c r="H2206">
        <v>0.5</v>
      </c>
      <c r="I2206">
        <v>3</v>
      </c>
      <c r="J2206">
        <v>206</v>
      </c>
      <c r="K2206">
        <v>94</v>
      </c>
      <c r="L2206">
        <v>123</v>
      </c>
      <c r="M2206">
        <v>4</v>
      </c>
      <c r="N2206" t="s">
        <v>175</v>
      </c>
      <c r="O2206">
        <v>42</v>
      </c>
    </row>
    <row r="2207" spans="1:17" x14ac:dyDescent="0.3">
      <c r="A2207" s="2">
        <v>43739</v>
      </c>
      <c r="B2207" t="s">
        <v>12</v>
      </c>
      <c r="C2207">
        <v>2008</v>
      </c>
      <c r="D2207" t="s">
        <v>312</v>
      </c>
      <c r="E2207">
        <v>10</v>
      </c>
      <c r="F2207" t="s">
        <v>39</v>
      </c>
      <c r="H2207">
        <v>0.5</v>
      </c>
      <c r="I2207">
        <v>3</v>
      </c>
      <c r="J2207">
        <v>206</v>
      </c>
      <c r="K2207">
        <v>94</v>
      </c>
      <c r="L2207">
        <v>123</v>
      </c>
      <c r="M2207">
        <v>4</v>
      </c>
      <c r="N2207" t="s">
        <v>175</v>
      </c>
      <c r="O2207">
        <v>30</v>
      </c>
    </row>
    <row r="2208" spans="1:17" x14ac:dyDescent="0.3">
      <c r="A2208" s="2">
        <v>43739</v>
      </c>
      <c r="B2208" t="s">
        <v>12</v>
      </c>
      <c r="C2208">
        <v>2008</v>
      </c>
      <c r="D2208" t="s">
        <v>312</v>
      </c>
      <c r="E2208">
        <v>10</v>
      </c>
      <c r="F2208" t="s">
        <v>39</v>
      </c>
      <c r="H2208">
        <v>0.5</v>
      </c>
      <c r="I2208">
        <v>3</v>
      </c>
      <c r="J2208">
        <v>206</v>
      </c>
      <c r="K2208">
        <v>94</v>
      </c>
      <c r="L2208">
        <v>123</v>
      </c>
      <c r="M2208">
        <v>4</v>
      </c>
      <c r="N2208" t="s">
        <v>175</v>
      </c>
      <c r="O2208">
        <v>26</v>
      </c>
    </row>
    <row r="2209" spans="1:15" x14ac:dyDescent="0.3">
      <c r="A2209" s="2">
        <v>43739</v>
      </c>
      <c r="B2209" t="s">
        <v>12</v>
      </c>
      <c r="C2209">
        <v>2008</v>
      </c>
      <c r="D2209" t="s">
        <v>312</v>
      </c>
      <c r="E2209">
        <v>10</v>
      </c>
      <c r="F2209" t="s">
        <v>39</v>
      </c>
      <c r="H2209">
        <v>0.5</v>
      </c>
      <c r="I2209">
        <v>3</v>
      </c>
      <c r="J2209">
        <v>206</v>
      </c>
      <c r="K2209">
        <v>94</v>
      </c>
      <c r="L2209">
        <v>123</v>
      </c>
      <c r="M2209">
        <v>4</v>
      </c>
      <c r="N2209" t="s">
        <v>175</v>
      </c>
      <c r="O2209">
        <v>29</v>
      </c>
    </row>
    <row r="2210" spans="1:15" x14ac:dyDescent="0.3">
      <c r="A2210" s="2">
        <v>43739</v>
      </c>
      <c r="B2210" t="s">
        <v>12</v>
      </c>
      <c r="C2210">
        <v>2008</v>
      </c>
      <c r="D2210" t="s">
        <v>312</v>
      </c>
      <c r="E2210">
        <v>10</v>
      </c>
      <c r="F2210" t="s">
        <v>39</v>
      </c>
      <c r="H2210">
        <v>0.5</v>
      </c>
      <c r="I2210">
        <v>3</v>
      </c>
      <c r="J2210">
        <v>206</v>
      </c>
      <c r="K2210">
        <v>94</v>
      </c>
      <c r="L2210">
        <v>123</v>
      </c>
      <c r="M2210">
        <v>4</v>
      </c>
      <c r="N2210" t="s">
        <v>175</v>
      </c>
      <c r="O2210">
        <v>52</v>
      </c>
    </row>
    <row r="2211" spans="1:15" x14ac:dyDescent="0.3">
      <c r="A2211" s="2">
        <v>43739</v>
      </c>
      <c r="B2211" t="s">
        <v>12</v>
      </c>
      <c r="C2211">
        <v>2008</v>
      </c>
      <c r="D2211" t="s">
        <v>312</v>
      </c>
      <c r="E2211">
        <v>10</v>
      </c>
      <c r="F2211" t="s">
        <v>39</v>
      </c>
      <c r="H2211">
        <v>0.5</v>
      </c>
      <c r="I2211">
        <v>3</v>
      </c>
      <c r="J2211">
        <v>206</v>
      </c>
      <c r="K2211">
        <v>94</v>
      </c>
      <c r="L2211">
        <v>123</v>
      </c>
      <c r="M2211">
        <v>4</v>
      </c>
      <c r="N2211" t="s">
        <v>175</v>
      </c>
      <c r="O2211">
        <v>35</v>
      </c>
    </row>
    <row r="2212" spans="1:15" x14ac:dyDescent="0.3">
      <c r="A2212" s="2">
        <v>43739</v>
      </c>
      <c r="B2212" t="s">
        <v>12</v>
      </c>
      <c r="C2212">
        <v>2008</v>
      </c>
      <c r="D2212" t="s">
        <v>312</v>
      </c>
      <c r="E2212">
        <v>10</v>
      </c>
      <c r="F2212" t="s">
        <v>39</v>
      </c>
      <c r="H2212">
        <v>0.5</v>
      </c>
      <c r="I2212">
        <v>3</v>
      </c>
      <c r="J2212">
        <v>206</v>
      </c>
      <c r="K2212">
        <v>94</v>
      </c>
      <c r="L2212">
        <v>123</v>
      </c>
      <c r="M2212">
        <v>4</v>
      </c>
      <c r="N2212" t="s">
        <v>175</v>
      </c>
      <c r="O2212">
        <v>41</v>
      </c>
    </row>
    <row r="2213" spans="1:15" x14ac:dyDescent="0.3">
      <c r="A2213" s="2">
        <v>43739</v>
      </c>
      <c r="B2213" t="s">
        <v>12</v>
      </c>
      <c r="C2213">
        <v>2008</v>
      </c>
      <c r="D2213" t="s">
        <v>312</v>
      </c>
      <c r="E2213">
        <v>10</v>
      </c>
      <c r="F2213" t="s">
        <v>39</v>
      </c>
      <c r="H2213">
        <v>0.5</v>
      </c>
      <c r="I2213">
        <v>3</v>
      </c>
      <c r="J2213">
        <v>206</v>
      </c>
      <c r="K2213">
        <v>94</v>
      </c>
      <c r="L2213">
        <v>123</v>
      </c>
      <c r="M2213">
        <v>4</v>
      </c>
      <c r="N2213" t="s">
        <v>175</v>
      </c>
      <c r="O2213">
        <v>39</v>
      </c>
    </row>
    <row r="2214" spans="1:15" x14ac:dyDescent="0.3">
      <c r="A2214" s="2">
        <v>43739</v>
      </c>
      <c r="B2214" t="s">
        <v>12</v>
      </c>
      <c r="C2214">
        <v>2008</v>
      </c>
      <c r="D2214" t="s">
        <v>312</v>
      </c>
      <c r="E2214">
        <v>10</v>
      </c>
      <c r="F2214" t="s">
        <v>39</v>
      </c>
      <c r="H2214">
        <v>0.5</v>
      </c>
      <c r="I2214">
        <v>3</v>
      </c>
      <c r="J2214">
        <v>206</v>
      </c>
      <c r="K2214">
        <v>94</v>
      </c>
      <c r="L2214">
        <v>123</v>
      </c>
      <c r="M2214">
        <v>4</v>
      </c>
      <c r="N2214" t="s">
        <v>175</v>
      </c>
      <c r="O2214">
        <v>28</v>
      </c>
    </row>
    <row r="2215" spans="1:15" x14ac:dyDescent="0.3">
      <c r="A2215" s="2">
        <v>43739</v>
      </c>
      <c r="B2215" t="s">
        <v>12</v>
      </c>
      <c r="C2215">
        <v>2008</v>
      </c>
      <c r="D2215" t="s">
        <v>312</v>
      </c>
      <c r="E2215">
        <v>10</v>
      </c>
      <c r="F2215" t="s">
        <v>39</v>
      </c>
      <c r="H2215">
        <v>0.5</v>
      </c>
      <c r="I2215">
        <v>3</v>
      </c>
      <c r="J2215">
        <v>206</v>
      </c>
      <c r="K2215">
        <v>94</v>
      </c>
      <c r="L2215">
        <v>123</v>
      </c>
      <c r="M2215">
        <v>4</v>
      </c>
      <c r="N2215" t="s">
        <v>175</v>
      </c>
      <c r="O2215">
        <v>56</v>
      </c>
    </row>
    <row r="2216" spans="1:15" x14ac:dyDescent="0.3">
      <c r="A2216" s="2">
        <v>43739</v>
      </c>
      <c r="B2216" t="s">
        <v>12</v>
      </c>
      <c r="C2216">
        <v>2008</v>
      </c>
      <c r="D2216" t="s">
        <v>312</v>
      </c>
      <c r="E2216">
        <v>10</v>
      </c>
      <c r="F2216" t="s">
        <v>39</v>
      </c>
      <c r="H2216">
        <v>0.5</v>
      </c>
      <c r="I2216">
        <v>3</v>
      </c>
      <c r="J2216">
        <v>206</v>
      </c>
      <c r="K2216">
        <v>94</v>
      </c>
      <c r="L2216">
        <v>123</v>
      </c>
      <c r="M2216">
        <v>4</v>
      </c>
      <c r="N2216" t="s">
        <v>175</v>
      </c>
      <c r="O2216">
        <v>45</v>
      </c>
    </row>
    <row r="2217" spans="1:15" x14ac:dyDescent="0.3">
      <c r="A2217" s="2">
        <v>43739</v>
      </c>
      <c r="B2217" t="s">
        <v>12</v>
      </c>
      <c r="C2217">
        <v>2008</v>
      </c>
      <c r="D2217" t="s">
        <v>312</v>
      </c>
      <c r="E2217">
        <v>10</v>
      </c>
      <c r="F2217" t="s">
        <v>39</v>
      </c>
      <c r="H2217">
        <v>0.5</v>
      </c>
      <c r="I2217">
        <v>3</v>
      </c>
      <c r="J2217">
        <v>206</v>
      </c>
      <c r="K2217">
        <v>94</v>
      </c>
      <c r="L2217">
        <v>123</v>
      </c>
      <c r="M2217">
        <v>4</v>
      </c>
      <c r="N2217" t="s">
        <v>175</v>
      </c>
      <c r="O2217">
        <v>27</v>
      </c>
    </row>
    <row r="2218" spans="1:15" x14ac:dyDescent="0.3">
      <c r="A2218" s="2">
        <v>43739</v>
      </c>
      <c r="B2218" t="s">
        <v>12</v>
      </c>
      <c r="C2218">
        <v>2008</v>
      </c>
      <c r="D2218" t="s">
        <v>312</v>
      </c>
      <c r="E2218">
        <v>10</v>
      </c>
      <c r="F2218" t="s">
        <v>39</v>
      </c>
      <c r="H2218">
        <v>0.5</v>
      </c>
      <c r="I2218">
        <v>3</v>
      </c>
      <c r="J2218">
        <v>206</v>
      </c>
      <c r="K2218">
        <v>94</v>
      </c>
      <c r="L2218">
        <v>123</v>
      </c>
      <c r="M2218">
        <v>4</v>
      </c>
      <c r="N2218" t="s">
        <v>175</v>
      </c>
      <c r="O2218">
        <v>43</v>
      </c>
    </row>
    <row r="2219" spans="1:15" x14ac:dyDescent="0.3">
      <c r="A2219" s="2">
        <v>43739</v>
      </c>
      <c r="B2219" t="s">
        <v>12</v>
      </c>
      <c r="C2219">
        <v>2008</v>
      </c>
      <c r="D2219" t="s">
        <v>312</v>
      </c>
      <c r="E2219">
        <v>10</v>
      </c>
      <c r="F2219" t="s">
        <v>39</v>
      </c>
      <c r="H2219">
        <v>0.5</v>
      </c>
      <c r="I2219">
        <v>3</v>
      </c>
      <c r="J2219">
        <v>206</v>
      </c>
      <c r="K2219">
        <v>94</v>
      </c>
      <c r="L2219">
        <v>123</v>
      </c>
      <c r="M2219">
        <v>4</v>
      </c>
      <c r="N2219" t="s">
        <v>175</v>
      </c>
      <c r="O2219">
        <v>32</v>
      </c>
    </row>
    <row r="2220" spans="1:15" x14ac:dyDescent="0.3">
      <c r="A2220" s="2">
        <v>43739</v>
      </c>
      <c r="B2220" t="s">
        <v>12</v>
      </c>
      <c r="C2220">
        <v>2008</v>
      </c>
      <c r="D2220" t="s">
        <v>312</v>
      </c>
      <c r="E2220">
        <v>10</v>
      </c>
      <c r="F2220" t="s">
        <v>39</v>
      </c>
      <c r="H2220">
        <v>0.5</v>
      </c>
      <c r="I2220">
        <v>3</v>
      </c>
      <c r="J2220">
        <v>206</v>
      </c>
      <c r="K2220">
        <v>94</v>
      </c>
      <c r="L2220">
        <v>123</v>
      </c>
      <c r="M2220">
        <v>4</v>
      </c>
      <c r="N2220" t="s">
        <v>175</v>
      </c>
      <c r="O2220">
        <v>40</v>
      </c>
    </row>
    <row r="2221" spans="1:15" x14ac:dyDescent="0.3">
      <c r="A2221" s="2">
        <v>43739</v>
      </c>
      <c r="B2221" t="s">
        <v>12</v>
      </c>
      <c r="C2221">
        <v>2008</v>
      </c>
      <c r="D2221" t="s">
        <v>312</v>
      </c>
      <c r="E2221">
        <v>10</v>
      </c>
      <c r="F2221" t="s">
        <v>39</v>
      </c>
      <c r="H2221">
        <v>0.5</v>
      </c>
      <c r="I2221">
        <v>3</v>
      </c>
      <c r="J2221">
        <v>206</v>
      </c>
      <c r="K2221">
        <v>94</v>
      </c>
      <c r="L2221">
        <v>123</v>
      </c>
      <c r="M2221">
        <v>4</v>
      </c>
      <c r="N2221" t="s">
        <v>175</v>
      </c>
      <c r="O2221">
        <v>47</v>
      </c>
    </row>
    <row r="2222" spans="1:15" x14ac:dyDescent="0.3">
      <c r="A2222" s="2">
        <v>43739</v>
      </c>
      <c r="B2222" t="s">
        <v>12</v>
      </c>
      <c r="C2222">
        <v>2008</v>
      </c>
      <c r="D2222" t="s">
        <v>312</v>
      </c>
      <c r="E2222">
        <v>10</v>
      </c>
      <c r="F2222" t="s">
        <v>39</v>
      </c>
      <c r="H2222">
        <v>0.5</v>
      </c>
      <c r="I2222">
        <v>3</v>
      </c>
      <c r="J2222">
        <v>206</v>
      </c>
      <c r="K2222">
        <v>94</v>
      </c>
      <c r="L2222">
        <v>123</v>
      </c>
      <c r="M2222">
        <v>4</v>
      </c>
      <c r="N2222" t="s">
        <v>175</v>
      </c>
      <c r="O2222">
        <v>18</v>
      </c>
    </row>
    <row r="2223" spans="1:15" x14ac:dyDescent="0.3">
      <c r="A2223" s="2">
        <v>43739</v>
      </c>
      <c r="B2223" t="s">
        <v>12</v>
      </c>
      <c r="C2223">
        <v>2008</v>
      </c>
      <c r="D2223" t="s">
        <v>312</v>
      </c>
      <c r="E2223">
        <v>10</v>
      </c>
      <c r="F2223" t="s">
        <v>39</v>
      </c>
      <c r="H2223">
        <v>0.5</v>
      </c>
      <c r="I2223">
        <v>3</v>
      </c>
      <c r="J2223">
        <v>206</v>
      </c>
      <c r="K2223">
        <v>94</v>
      </c>
      <c r="L2223">
        <v>123</v>
      </c>
      <c r="M2223">
        <v>4</v>
      </c>
      <c r="N2223" t="s">
        <v>175</v>
      </c>
      <c r="O2223">
        <v>29</v>
      </c>
    </row>
    <row r="2224" spans="1:15" x14ac:dyDescent="0.3">
      <c r="A2224" s="2">
        <v>43739</v>
      </c>
      <c r="B2224" t="s">
        <v>12</v>
      </c>
      <c r="C2224">
        <v>2008</v>
      </c>
      <c r="D2224" t="s">
        <v>312</v>
      </c>
      <c r="E2224">
        <v>10</v>
      </c>
      <c r="F2224" t="s">
        <v>39</v>
      </c>
      <c r="H2224">
        <v>0.5</v>
      </c>
      <c r="I2224">
        <v>3</v>
      </c>
      <c r="J2224">
        <v>206</v>
      </c>
      <c r="K2224">
        <v>94</v>
      </c>
      <c r="L2224">
        <v>123</v>
      </c>
      <c r="M2224">
        <v>4</v>
      </c>
      <c r="N2224" t="s">
        <v>175</v>
      </c>
      <c r="O2224">
        <v>25</v>
      </c>
    </row>
    <row r="2225" spans="1:15" x14ac:dyDescent="0.3">
      <c r="A2225" s="2">
        <v>43739</v>
      </c>
      <c r="B2225" t="s">
        <v>12</v>
      </c>
      <c r="C2225">
        <v>2008</v>
      </c>
      <c r="D2225" t="s">
        <v>312</v>
      </c>
      <c r="E2225">
        <v>10</v>
      </c>
      <c r="F2225" t="s">
        <v>39</v>
      </c>
      <c r="H2225">
        <v>0.5</v>
      </c>
      <c r="I2225">
        <v>3</v>
      </c>
      <c r="J2225">
        <v>206</v>
      </c>
      <c r="K2225">
        <v>94</v>
      </c>
      <c r="L2225">
        <v>123</v>
      </c>
      <c r="M2225">
        <v>4</v>
      </c>
      <c r="N2225" t="s">
        <v>175</v>
      </c>
      <c r="O2225">
        <v>43</v>
      </c>
    </row>
    <row r="2226" spans="1:15" x14ac:dyDescent="0.3">
      <c r="A2226" s="2">
        <v>43753</v>
      </c>
      <c r="B2226" t="s">
        <v>91</v>
      </c>
      <c r="C2226">
        <v>2018</v>
      </c>
      <c r="D2226" t="s">
        <v>67</v>
      </c>
      <c r="E2226">
        <v>4</v>
      </c>
      <c r="F2226" t="s">
        <v>39</v>
      </c>
      <c r="H2226">
        <v>0.5</v>
      </c>
      <c r="I2226">
        <v>1</v>
      </c>
      <c r="J2226">
        <v>33</v>
      </c>
      <c r="K2226">
        <v>68</v>
      </c>
      <c r="L2226">
        <v>28</v>
      </c>
      <c r="M2226">
        <v>0</v>
      </c>
      <c r="N2226" t="s">
        <v>176</v>
      </c>
      <c r="O2226">
        <v>34</v>
      </c>
    </row>
    <row r="2227" spans="1:15" x14ac:dyDescent="0.3">
      <c r="A2227" s="2">
        <v>43753</v>
      </c>
      <c r="B2227" t="s">
        <v>91</v>
      </c>
      <c r="C2227">
        <v>2018</v>
      </c>
      <c r="D2227" t="s">
        <v>67</v>
      </c>
      <c r="E2227">
        <v>4</v>
      </c>
      <c r="F2227" t="s">
        <v>39</v>
      </c>
      <c r="H2227">
        <v>0.5</v>
      </c>
      <c r="I2227">
        <v>1</v>
      </c>
      <c r="J2227">
        <v>33</v>
      </c>
      <c r="K2227">
        <v>68</v>
      </c>
      <c r="L2227">
        <v>28</v>
      </c>
      <c r="M2227">
        <v>0</v>
      </c>
      <c r="N2227" t="s">
        <v>176</v>
      </c>
      <c r="O2227">
        <v>38</v>
      </c>
    </row>
    <row r="2228" spans="1:15" x14ac:dyDescent="0.3">
      <c r="A2228" s="2">
        <v>43753</v>
      </c>
      <c r="B2228" t="s">
        <v>91</v>
      </c>
      <c r="C2228">
        <v>2018</v>
      </c>
      <c r="D2228" t="s">
        <v>67</v>
      </c>
      <c r="E2228">
        <v>4</v>
      </c>
      <c r="F2228" t="s">
        <v>39</v>
      </c>
      <c r="H2228">
        <v>0.5</v>
      </c>
      <c r="I2228">
        <v>1</v>
      </c>
      <c r="J2228">
        <v>33</v>
      </c>
      <c r="K2228">
        <v>68</v>
      </c>
      <c r="L2228">
        <v>28</v>
      </c>
      <c r="M2228">
        <v>0</v>
      </c>
      <c r="N2228" t="s">
        <v>176</v>
      </c>
      <c r="O2228">
        <v>40</v>
      </c>
    </row>
    <row r="2229" spans="1:15" x14ac:dyDescent="0.3">
      <c r="A2229" s="2">
        <v>43753</v>
      </c>
      <c r="B2229" t="s">
        <v>91</v>
      </c>
      <c r="C2229">
        <v>2018</v>
      </c>
      <c r="D2229" t="s">
        <v>67</v>
      </c>
      <c r="E2229">
        <v>4</v>
      </c>
      <c r="F2229" t="s">
        <v>39</v>
      </c>
      <c r="H2229">
        <v>0.5</v>
      </c>
      <c r="I2229">
        <v>1</v>
      </c>
      <c r="J2229">
        <v>33</v>
      </c>
      <c r="K2229">
        <v>68</v>
      </c>
      <c r="L2229">
        <v>28</v>
      </c>
      <c r="M2229">
        <v>0</v>
      </c>
      <c r="N2229" t="s">
        <v>176</v>
      </c>
      <c r="O2229">
        <v>27</v>
      </c>
    </row>
    <row r="2230" spans="1:15" x14ac:dyDescent="0.3">
      <c r="A2230" s="2">
        <v>43753</v>
      </c>
      <c r="B2230" t="s">
        <v>91</v>
      </c>
      <c r="C2230">
        <v>2018</v>
      </c>
      <c r="D2230" t="s">
        <v>67</v>
      </c>
      <c r="E2230">
        <v>4</v>
      </c>
      <c r="F2230" t="s">
        <v>39</v>
      </c>
      <c r="H2230">
        <v>0.5</v>
      </c>
      <c r="I2230">
        <v>1</v>
      </c>
      <c r="J2230">
        <v>33</v>
      </c>
      <c r="K2230">
        <v>68</v>
      </c>
      <c r="L2230">
        <v>28</v>
      </c>
      <c r="M2230">
        <v>0</v>
      </c>
      <c r="N2230" t="s">
        <v>176</v>
      </c>
      <c r="O2230">
        <v>37</v>
      </c>
    </row>
    <row r="2231" spans="1:15" x14ac:dyDescent="0.3">
      <c r="A2231" s="2">
        <v>43753</v>
      </c>
      <c r="B2231" t="s">
        <v>91</v>
      </c>
      <c r="C2231">
        <v>2018</v>
      </c>
      <c r="D2231" t="s">
        <v>67</v>
      </c>
      <c r="E2231">
        <v>4</v>
      </c>
      <c r="F2231" t="s">
        <v>39</v>
      </c>
      <c r="H2231">
        <v>0.5</v>
      </c>
      <c r="I2231">
        <v>1</v>
      </c>
      <c r="J2231">
        <v>33</v>
      </c>
      <c r="K2231">
        <v>68</v>
      </c>
      <c r="L2231">
        <v>28</v>
      </c>
      <c r="M2231">
        <v>0</v>
      </c>
      <c r="N2231" t="s">
        <v>176</v>
      </c>
      <c r="O2231">
        <v>26</v>
      </c>
    </row>
    <row r="2232" spans="1:15" x14ac:dyDescent="0.3">
      <c r="A2232" s="2">
        <v>43753</v>
      </c>
      <c r="B2232" t="s">
        <v>91</v>
      </c>
      <c r="C2232">
        <v>2018</v>
      </c>
      <c r="D2232" t="s">
        <v>67</v>
      </c>
      <c r="E2232">
        <v>4</v>
      </c>
      <c r="F2232" t="s">
        <v>39</v>
      </c>
      <c r="H2232">
        <v>0.5</v>
      </c>
      <c r="I2232">
        <v>1</v>
      </c>
      <c r="J2232">
        <v>33</v>
      </c>
      <c r="K2232">
        <v>68</v>
      </c>
      <c r="L2232">
        <v>28</v>
      </c>
      <c r="M2232">
        <v>0</v>
      </c>
      <c r="N2232" t="s">
        <v>176</v>
      </c>
      <c r="O2232">
        <v>37</v>
      </c>
    </row>
    <row r="2233" spans="1:15" x14ac:dyDescent="0.3">
      <c r="A2233" s="2">
        <v>43753</v>
      </c>
      <c r="B2233" t="s">
        <v>91</v>
      </c>
      <c r="C2233">
        <v>2018</v>
      </c>
      <c r="D2233" t="s">
        <v>67</v>
      </c>
      <c r="E2233">
        <v>4</v>
      </c>
      <c r="F2233" t="s">
        <v>39</v>
      </c>
      <c r="H2233">
        <v>0.5</v>
      </c>
      <c r="I2233">
        <v>1</v>
      </c>
      <c r="J2233">
        <v>33</v>
      </c>
      <c r="K2233">
        <v>68</v>
      </c>
      <c r="L2233">
        <v>28</v>
      </c>
      <c r="M2233">
        <v>0</v>
      </c>
      <c r="N2233" t="s">
        <v>176</v>
      </c>
      <c r="O2233">
        <v>22</v>
      </c>
    </row>
    <row r="2234" spans="1:15" x14ac:dyDescent="0.3">
      <c r="A2234" s="2">
        <v>43753</v>
      </c>
      <c r="B2234" t="s">
        <v>91</v>
      </c>
      <c r="C2234">
        <v>2018</v>
      </c>
      <c r="D2234" t="s">
        <v>67</v>
      </c>
      <c r="E2234">
        <v>4</v>
      </c>
      <c r="F2234" t="s">
        <v>39</v>
      </c>
      <c r="H2234">
        <v>0.5</v>
      </c>
      <c r="I2234">
        <v>1</v>
      </c>
      <c r="J2234">
        <v>33</v>
      </c>
      <c r="K2234">
        <v>68</v>
      </c>
      <c r="L2234">
        <v>28</v>
      </c>
      <c r="M2234">
        <v>0</v>
      </c>
      <c r="N2234" t="s">
        <v>176</v>
      </c>
      <c r="O2234">
        <v>40</v>
      </c>
    </row>
    <row r="2235" spans="1:15" x14ac:dyDescent="0.3">
      <c r="A2235" s="2">
        <v>43753</v>
      </c>
      <c r="B2235" t="s">
        <v>91</v>
      </c>
      <c r="C2235">
        <v>2018</v>
      </c>
      <c r="D2235" t="s">
        <v>67</v>
      </c>
      <c r="E2235">
        <v>4</v>
      </c>
      <c r="F2235" t="s">
        <v>39</v>
      </c>
      <c r="H2235">
        <v>0.5</v>
      </c>
      <c r="I2235">
        <v>1</v>
      </c>
      <c r="J2235">
        <v>33</v>
      </c>
      <c r="K2235">
        <v>68</v>
      </c>
      <c r="L2235">
        <v>28</v>
      </c>
      <c r="M2235">
        <v>0</v>
      </c>
      <c r="N2235" t="s">
        <v>176</v>
      </c>
      <c r="O2235">
        <v>34</v>
      </c>
    </row>
    <row r="2236" spans="1:15" x14ac:dyDescent="0.3">
      <c r="A2236" s="2">
        <v>43753</v>
      </c>
      <c r="B2236" t="s">
        <v>91</v>
      </c>
      <c r="C2236">
        <v>2018</v>
      </c>
      <c r="D2236" t="s">
        <v>67</v>
      </c>
      <c r="E2236">
        <v>4</v>
      </c>
      <c r="F2236" t="s">
        <v>39</v>
      </c>
      <c r="H2236">
        <v>0.5</v>
      </c>
      <c r="I2236">
        <v>1</v>
      </c>
      <c r="J2236">
        <v>33</v>
      </c>
      <c r="K2236">
        <v>68</v>
      </c>
      <c r="L2236">
        <v>28</v>
      </c>
      <c r="M2236">
        <v>0</v>
      </c>
      <c r="N2236" t="s">
        <v>176</v>
      </c>
      <c r="O2236">
        <v>36</v>
      </c>
    </row>
    <row r="2237" spans="1:15" x14ac:dyDescent="0.3">
      <c r="A2237" s="2">
        <v>43753</v>
      </c>
      <c r="B2237" t="s">
        <v>91</v>
      </c>
      <c r="C2237">
        <v>2018</v>
      </c>
      <c r="D2237" t="s">
        <v>67</v>
      </c>
      <c r="E2237">
        <v>4</v>
      </c>
      <c r="F2237" t="s">
        <v>39</v>
      </c>
      <c r="H2237">
        <v>0.5</v>
      </c>
      <c r="I2237">
        <v>1</v>
      </c>
      <c r="J2237">
        <v>33</v>
      </c>
      <c r="K2237">
        <v>68</v>
      </c>
      <c r="L2237">
        <v>28</v>
      </c>
      <c r="M2237">
        <v>0</v>
      </c>
      <c r="N2237" t="s">
        <v>176</v>
      </c>
      <c r="O2237">
        <v>37</v>
      </c>
    </row>
    <row r="2238" spans="1:15" x14ac:dyDescent="0.3">
      <c r="A2238" s="2">
        <v>43753</v>
      </c>
      <c r="B2238" t="s">
        <v>91</v>
      </c>
      <c r="C2238">
        <v>2018</v>
      </c>
      <c r="D2238" t="s">
        <v>67</v>
      </c>
      <c r="E2238">
        <v>4</v>
      </c>
      <c r="F2238" t="s">
        <v>39</v>
      </c>
      <c r="H2238">
        <v>0.5</v>
      </c>
      <c r="I2238">
        <v>1</v>
      </c>
      <c r="J2238">
        <v>33</v>
      </c>
      <c r="K2238">
        <v>68</v>
      </c>
      <c r="L2238">
        <v>28</v>
      </c>
      <c r="M2238">
        <v>0</v>
      </c>
      <c r="N2238" t="s">
        <v>176</v>
      </c>
      <c r="O2238">
        <v>35</v>
      </c>
    </row>
    <row r="2239" spans="1:15" x14ac:dyDescent="0.3">
      <c r="A2239" s="2">
        <v>43753</v>
      </c>
      <c r="B2239" t="s">
        <v>91</v>
      </c>
      <c r="C2239">
        <v>2018</v>
      </c>
      <c r="D2239" t="s">
        <v>67</v>
      </c>
      <c r="E2239">
        <v>4</v>
      </c>
      <c r="F2239" t="s">
        <v>39</v>
      </c>
      <c r="H2239">
        <v>0.5</v>
      </c>
      <c r="I2239">
        <v>1</v>
      </c>
      <c r="J2239">
        <v>33</v>
      </c>
      <c r="K2239">
        <v>68</v>
      </c>
      <c r="L2239">
        <v>28</v>
      </c>
      <c r="M2239">
        <v>0</v>
      </c>
      <c r="N2239" t="s">
        <v>176</v>
      </c>
      <c r="O2239">
        <v>15</v>
      </c>
    </row>
    <row r="2240" spans="1:15" x14ac:dyDescent="0.3">
      <c r="A2240" s="2">
        <v>43753</v>
      </c>
      <c r="B2240" t="s">
        <v>91</v>
      </c>
      <c r="C2240">
        <v>2018</v>
      </c>
      <c r="D2240" t="s">
        <v>67</v>
      </c>
      <c r="E2240">
        <v>4</v>
      </c>
      <c r="F2240" t="s">
        <v>39</v>
      </c>
      <c r="H2240">
        <v>0.5</v>
      </c>
      <c r="I2240">
        <v>1</v>
      </c>
      <c r="J2240">
        <v>33</v>
      </c>
      <c r="K2240">
        <v>68</v>
      </c>
      <c r="L2240">
        <v>28</v>
      </c>
      <c r="M2240">
        <v>0</v>
      </c>
      <c r="N2240" t="s">
        <v>176</v>
      </c>
      <c r="O2240">
        <v>30</v>
      </c>
    </row>
    <row r="2241" spans="1:15" x14ac:dyDescent="0.3">
      <c r="A2241" s="2">
        <v>43753</v>
      </c>
      <c r="B2241" t="s">
        <v>91</v>
      </c>
      <c r="C2241">
        <v>2018</v>
      </c>
      <c r="D2241" t="s">
        <v>67</v>
      </c>
      <c r="E2241">
        <v>4</v>
      </c>
      <c r="F2241" t="s">
        <v>39</v>
      </c>
      <c r="H2241">
        <v>0.5</v>
      </c>
      <c r="I2241">
        <v>1</v>
      </c>
      <c r="J2241">
        <v>33</v>
      </c>
      <c r="K2241">
        <v>68</v>
      </c>
      <c r="L2241">
        <v>28</v>
      </c>
      <c r="M2241">
        <v>0</v>
      </c>
      <c r="N2241" t="s">
        <v>176</v>
      </c>
      <c r="O2241">
        <v>34</v>
      </c>
    </row>
    <row r="2242" spans="1:15" x14ac:dyDescent="0.3">
      <c r="A2242" s="2">
        <v>43753</v>
      </c>
      <c r="B2242" t="s">
        <v>91</v>
      </c>
      <c r="C2242">
        <v>2018</v>
      </c>
      <c r="D2242" t="s">
        <v>67</v>
      </c>
      <c r="E2242">
        <v>4</v>
      </c>
      <c r="F2242" t="s">
        <v>39</v>
      </c>
      <c r="H2242">
        <v>0.5</v>
      </c>
      <c r="I2242">
        <v>1</v>
      </c>
      <c r="J2242">
        <v>33</v>
      </c>
      <c r="K2242">
        <v>68</v>
      </c>
      <c r="L2242">
        <v>28</v>
      </c>
      <c r="M2242">
        <v>0</v>
      </c>
      <c r="N2242" t="s">
        <v>176</v>
      </c>
      <c r="O2242">
        <v>36</v>
      </c>
    </row>
    <row r="2243" spans="1:15" x14ac:dyDescent="0.3">
      <c r="A2243" s="2">
        <v>43753</v>
      </c>
      <c r="B2243" t="s">
        <v>91</v>
      </c>
      <c r="C2243">
        <v>2018</v>
      </c>
      <c r="D2243" t="s">
        <v>67</v>
      </c>
      <c r="E2243">
        <v>4</v>
      </c>
      <c r="F2243" t="s">
        <v>39</v>
      </c>
      <c r="H2243">
        <v>0.5</v>
      </c>
      <c r="I2243">
        <v>1</v>
      </c>
      <c r="J2243">
        <v>33</v>
      </c>
      <c r="K2243">
        <v>68</v>
      </c>
      <c r="L2243">
        <v>28</v>
      </c>
      <c r="M2243">
        <v>0</v>
      </c>
      <c r="N2243" t="s">
        <v>176</v>
      </c>
      <c r="O2243">
        <v>29</v>
      </c>
    </row>
    <row r="2244" spans="1:15" x14ac:dyDescent="0.3">
      <c r="A2244" s="2">
        <v>43753</v>
      </c>
      <c r="B2244" t="s">
        <v>91</v>
      </c>
      <c r="C2244">
        <v>2018</v>
      </c>
      <c r="D2244" t="s">
        <v>67</v>
      </c>
      <c r="E2244">
        <v>4</v>
      </c>
      <c r="F2244" t="s">
        <v>39</v>
      </c>
      <c r="H2244">
        <v>0.5</v>
      </c>
      <c r="I2244">
        <v>1</v>
      </c>
      <c r="J2244">
        <v>33</v>
      </c>
      <c r="K2244">
        <v>68</v>
      </c>
      <c r="L2244">
        <v>28</v>
      </c>
      <c r="M2244">
        <v>0</v>
      </c>
      <c r="N2244" t="s">
        <v>176</v>
      </c>
      <c r="O2244">
        <v>32</v>
      </c>
    </row>
    <row r="2245" spans="1:15" x14ac:dyDescent="0.3">
      <c r="A2245" s="2">
        <v>43753</v>
      </c>
      <c r="B2245" t="s">
        <v>91</v>
      </c>
      <c r="C2245">
        <v>2018</v>
      </c>
      <c r="D2245" t="s">
        <v>67</v>
      </c>
      <c r="E2245">
        <v>4</v>
      </c>
      <c r="F2245" t="s">
        <v>39</v>
      </c>
      <c r="H2245">
        <v>0.5</v>
      </c>
      <c r="I2245">
        <v>1</v>
      </c>
      <c r="J2245">
        <v>33</v>
      </c>
      <c r="K2245">
        <v>68</v>
      </c>
      <c r="L2245">
        <v>28</v>
      </c>
      <c r="M2245">
        <v>0</v>
      </c>
      <c r="N2245" t="s">
        <v>176</v>
      </c>
      <c r="O2245">
        <v>31</v>
      </c>
    </row>
    <row r="2246" spans="1:15" x14ac:dyDescent="0.3">
      <c r="A2246" s="2">
        <v>43753</v>
      </c>
      <c r="B2246" t="s">
        <v>91</v>
      </c>
      <c r="C2246">
        <v>2018</v>
      </c>
      <c r="D2246" t="s">
        <v>67</v>
      </c>
      <c r="E2246">
        <v>4</v>
      </c>
      <c r="F2246" t="s">
        <v>39</v>
      </c>
      <c r="H2246">
        <v>0.5</v>
      </c>
      <c r="I2246">
        <v>1</v>
      </c>
      <c r="J2246">
        <v>33</v>
      </c>
      <c r="K2246">
        <v>68</v>
      </c>
      <c r="L2246">
        <v>28</v>
      </c>
      <c r="M2246">
        <v>0</v>
      </c>
      <c r="N2246" t="s">
        <v>176</v>
      </c>
      <c r="O2246">
        <v>29</v>
      </c>
    </row>
    <row r="2247" spans="1:15" x14ac:dyDescent="0.3">
      <c r="A2247" s="2">
        <v>43753</v>
      </c>
      <c r="B2247" t="s">
        <v>91</v>
      </c>
      <c r="C2247">
        <v>2018</v>
      </c>
      <c r="D2247" t="s">
        <v>67</v>
      </c>
      <c r="E2247">
        <v>4</v>
      </c>
      <c r="F2247" t="s">
        <v>39</v>
      </c>
      <c r="H2247">
        <v>0.5</v>
      </c>
      <c r="I2247">
        <v>1</v>
      </c>
      <c r="J2247">
        <v>33</v>
      </c>
      <c r="K2247">
        <v>68</v>
      </c>
      <c r="L2247">
        <v>28</v>
      </c>
      <c r="M2247">
        <v>0</v>
      </c>
      <c r="N2247" t="s">
        <v>176</v>
      </c>
      <c r="O2247">
        <v>24</v>
      </c>
    </row>
    <row r="2248" spans="1:15" x14ac:dyDescent="0.3">
      <c r="A2248" s="2">
        <v>43753</v>
      </c>
      <c r="B2248" t="s">
        <v>91</v>
      </c>
      <c r="C2248">
        <v>2018</v>
      </c>
      <c r="D2248" t="s">
        <v>67</v>
      </c>
      <c r="E2248">
        <v>4</v>
      </c>
      <c r="F2248" t="s">
        <v>39</v>
      </c>
      <c r="H2248">
        <v>0.5</v>
      </c>
      <c r="I2248">
        <v>1</v>
      </c>
      <c r="J2248">
        <v>33</v>
      </c>
      <c r="K2248">
        <v>68</v>
      </c>
      <c r="L2248">
        <v>28</v>
      </c>
      <c r="M2248">
        <v>0</v>
      </c>
      <c r="N2248" t="s">
        <v>176</v>
      </c>
      <c r="O2248">
        <v>28</v>
      </c>
    </row>
    <row r="2249" spans="1:15" x14ac:dyDescent="0.3">
      <c r="A2249" s="2">
        <v>43753</v>
      </c>
      <c r="B2249" t="s">
        <v>91</v>
      </c>
      <c r="C2249">
        <v>2018</v>
      </c>
      <c r="D2249" t="s">
        <v>67</v>
      </c>
      <c r="E2249">
        <v>4</v>
      </c>
      <c r="F2249" t="s">
        <v>39</v>
      </c>
      <c r="H2249">
        <v>0.5</v>
      </c>
      <c r="I2249">
        <v>1</v>
      </c>
      <c r="J2249">
        <v>33</v>
      </c>
      <c r="K2249">
        <v>68</v>
      </c>
      <c r="L2249">
        <v>28</v>
      </c>
      <c r="M2249">
        <v>0</v>
      </c>
      <c r="N2249" t="s">
        <v>176</v>
      </c>
      <c r="O2249">
        <v>21</v>
      </c>
    </row>
    <row r="2250" spans="1:15" x14ac:dyDescent="0.3">
      <c r="A2250" s="2">
        <v>43753</v>
      </c>
      <c r="B2250" t="s">
        <v>91</v>
      </c>
      <c r="C2250">
        <v>2018</v>
      </c>
      <c r="D2250" t="s">
        <v>67</v>
      </c>
      <c r="E2250">
        <v>4</v>
      </c>
      <c r="F2250" t="s">
        <v>39</v>
      </c>
      <c r="H2250">
        <v>0.5</v>
      </c>
      <c r="I2250">
        <v>1</v>
      </c>
      <c r="J2250">
        <v>33</v>
      </c>
      <c r="K2250">
        <v>68</v>
      </c>
      <c r="L2250">
        <v>28</v>
      </c>
      <c r="M2250">
        <v>0</v>
      </c>
      <c r="N2250" t="s">
        <v>176</v>
      </c>
      <c r="O2250">
        <v>20</v>
      </c>
    </row>
    <row r="2251" spans="1:15" x14ac:dyDescent="0.3">
      <c r="A2251" s="2">
        <v>43753</v>
      </c>
      <c r="B2251" t="s">
        <v>91</v>
      </c>
      <c r="C2251">
        <v>2018</v>
      </c>
      <c r="D2251" t="s">
        <v>67</v>
      </c>
      <c r="E2251">
        <v>8</v>
      </c>
      <c r="F2251" t="s">
        <v>39</v>
      </c>
      <c r="H2251">
        <v>0.5</v>
      </c>
      <c r="I2251">
        <v>2</v>
      </c>
      <c r="J2251">
        <v>42</v>
      </c>
      <c r="K2251">
        <v>21</v>
      </c>
      <c r="L2251">
        <v>10</v>
      </c>
      <c r="M2251">
        <v>0</v>
      </c>
      <c r="N2251" t="s">
        <v>177</v>
      </c>
      <c r="O2251">
        <v>24</v>
      </c>
    </row>
    <row r="2252" spans="1:15" x14ac:dyDescent="0.3">
      <c r="A2252" s="2">
        <v>43753</v>
      </c>
      <c r="B2252" t="s">
        <v>91</v>
      </c>
      <c r="C2252">
        <v>2018</v>
      </c>
      <c r="D2252" t="s">
        <v>67</v>
      </c>
      <c r="E2252">
        <v>8</v>
      </c>
      <c r="F2252" t="s">
        <v>39</v>
      </c>
      <c r="H2252">
        <v>0.5</v>
      </c>
      <c r="I2252">
        <v>2</v>
      </c>
      <c r="J2252">
        <v>42</v>
      </c>
      <c r="K2252">
        <v>21</v>
      </c>
      <c r="L2252">
        <v>10</v>
      </c>
      <c r="M2252">
        <v>0</v>
      </c>
      <c r="N2252" t="s">
        <v>177</v>
      </c>
      <c r="O2252">
        <v>62</v>
      </c>
    </row>
    <row r="2253" spans="1:15" x14ac:dyDescent="0.3">
      <c r="A2253" s="2">
        <v>43753</v>
      </c>
      <c r="B2253" t="s">
        <v>91</v>
      </c>
      <c r="C2253">
        <v>2018</v>
      </c>
      <c r="D2253" t="s">
        <v>67</v>
      </c>
      <c r="E2253">
        <v>8</v>
      </c>
      <c r="F2253" t="s">
        <v>39</v>
      </c>
      <c r="H2253">
        <v>0.5</v>
      </c>
      <c r="I2253">
        <v>2</v>
      </c>
      <c r="J2253">
        <v>42</v>
      </c>
      <c r="K2253">
        <v>21</v>
      </c>
      <c r="L2253">
        <v>10</v>
      </c>
      <c r="M2253">
        <v>0</v>
      </c>
      <c r="N2253" t="s">
        <v>177</v>
      </c>
      <c r="O2253">
        <v>58</v>
      </c>
    </row>
    <row r="2254" spans="1:15" x14ac:dyDescent="0.3">
      <c r="A2254" s="2">
        <v>43753</v>
      </c>
      <c r="B2254" t="s">
        <v>91</v>
      </c>
      <c r="C2254">
        <v>2018</v>
      </c>
      <c r="D2254" t="s">
        <v>67</v>
      </c>
      <c r="E2254">
        <v>8</v>
      </c>
      <c r="F2254" t="s">
        <v>39</v>
      </c>
      <c r="H2254">
        <v>0.5</v>
      </c>
      <c r="I2254">
        <v>2</v>
      </c>
      <c r="J2254">
        <v>42</v>
      </c>
      <c r="K2254">
        <v>21</v>
      </c>
      <c r="L2254">
        <v>10</v>
      </c>
      <c r="M2254">
        <v>0</v>
      </c>
      <c r="N2254" t="s">
        <v>177</v>
      </c>
      <c r="O2254">
        <v>28</v>
      </c>
    </row>
    <row r="2255" spans="1:15" x14ac:dyDescent="0.3">
      <c r="A2255" s="2">
        <v>43753</v>
      </c>
      <c r="B2255" t="s">
        <v>91</v>
      </c>
      <c r="C2255">
        <v>2018</v>
      </c>
      <c r="D2255" t="s">
        <v>67</v>
      </c>
      <c r="E2255">
        <v>8</v>
      </c>
      <c r="F2255" t="s">
        <v>39</v>
      </c>
      <c r="H2255">
        <v>0.5</v>
      </c>
      <c r="I2255">
        <v>2</v>
      </c>
      <c r="J2255">
        <v>42</v>
      </c>
      <c r="K2255">
        <v>21</v>
      </c>
      <c r="L2255">
        <v>10</v>
      </c>
      <c r="M2255">
        <v>0</v>
      </c>
      <c r="N2255" t="s">
        <v>177</v>
      </c>
      <c r="O2255">
        <v>14</v>
      </c>
    </row>
    <row r="2256" spans="1:15" x14ac:dyDescent="0.3">
      <c r="A2256" s="2">
        <v>43753</v>
      </c>
      <c r="B2256" t="s">
        <v>91</v>
      </c>
      <c r="C2256">
        <v>2018</v>
      </c>
      <c r="D2256" t="s">
        <v>67</v>
      </c>
      <c r="E2256">
        <v>8</v>
      </c>
      <c r="F2256" t="s">
        <v>39</v>
      </c>
      <c r="H2256">
        <v>0.5</v>
      </c>
      <c r="I2256">
        <v>2</v>
      </c>
      <c r="J2256">
        <v>42</v>
      </c>
      <c r="K2256">
        <v>21</v>
      </c>
      <c r="L2256">
        <v>10</v>
      </c>
      <c r="M2256">
        <v>0</v>
      </c>
      <c r="N2256" t="s">
        <v>177</v>
      </c>
      <c r="O2256">
        <v>29</v>
      </c>
    </row>
    <row r="2257" spans="1:15" x14ac:dyDescent="0.3">
      <c r="A2257" s="2">
        <v>43753</v>
      </c>
      <c r="B2257" t="s">
        <v>91</v>
      </c>
      <c r="C2257">
        <v>2018</v>
      </c>
      <c r="D2257" t="s">
        <v>67</v>
      </c>
      <c r="E2257">
        <v>8</v>
      </c>
      <c r="F2257" t="s">
        <v>39</v>
      </c>
      <c r="H2257">
        <v>0.5</v>
      </c>
      <c r="I2257">
        <v>2</v>
      </c>
      <c r="J2257">
        <v>42</v>
      </c>
      <c r="K2257">
        <v>21</v>
      </c>
      <c r="L2257">
        <v>10</v>
      </c>
      <c r="M2257">
        <v>0</v>
      </c>
      <c r="N2257" t="s">
        <v>177</v>
      </c>
      <c r="O2257">
        <v>26</v>
      </c>
    </row>
    <row r="2258" spans="1:15" x14ac:dyDescent="0.3">
      <c r="A2258" s="2">
        <v>43753</v>
      </c>
      <c r="B2258" t="s">
        <v>91</v>
      </c>
      <c r="C2258">
        <v>2018</v>
      </c>
      <c r="D2258" t="s">
        <v>67</v>
      </c>
      <c r="E2258">
        <v>8</v>
      </c>
      <c r="F2258" t="s">
        <v>39</v>
      </c>
      <c r="H2258">
        <v>0.5</v>
      </c>
      <c r="I2258">
        <v>2</v>
      </c>
      <c r="J2258">
        <v>42</v>
      </c>
      <c r="K2258">
        <v>21</v>
      </c>
      <c r="L2258">
        <v>10</v>
      </c>
      <c r="M2258">
        <v>0</v>
      </c>
      <c r="N2258" t="s">
        <v>177</v>
      </c>
      <c r="O2258">
        <v>18</v>
      </c>
    </row>
    <row r="2259" spans="1:15" x14ac:dyDescent="0.3">
      <c r="A2259" s="2">
        <v>43753</v>
      </c>
      <c r="B2259" t="s">
        <v>91</v>
      </c>
      <c r="C2259">
        <v>2018</v>
      </c>
      <c r="D2259" t="s">
        <v>67</v>
      </c>
      <c r="E2259">
        <v>8</v>
      </c>
      <c r="F2259" t="s">
        <v>39</v>
      </c>
      <c r="H2259">
        <v>0.5</v>
      </c>
      <c r="I2259">
        <v>2</v>
      </c>
      <c r="J2259">
        <v>42</v>
      </c>
      <c r="K2259">
        <v>21</v>
      </c>
      <c r="L2259">
        <v>10</v>
      </c>
      <c r="M2259">
        <v>0</v>
      </c>
      <c r="N2259" t="s">
        <v>177</v>
      </c>
      <c r="O2259">
        <v>13</v>
      </c>
    </row>
    <row r="2260" spans="1:15" x14ac:dyDescent="0.3">
      <c r="A2260" s="2">
        <v>43753</v>
      </c>
      <c r="B2260" t="s">
        <v>91</v>
      </c>
      <c r="C2260">
        <v>2018</v>
      </c>
      <c r="D2260" t="s">
        <v>67</v>
      </c>
      <c r="E2260">
        <v>8</v>
      </c>
      <c r="F2260" t="s">
        <v>39</v>
      </c>
      <c r="H2260">
        <v>0.5</v>
      </c>
      <c r="I2260">
        <v>2</v>
      </c>
      <c r="J2260">
        <v>42</v>
      </c>
      <c r="K2260">
        <v>21</v>
      </c>
      <c r="L2260">
        <v>10</v>
      </c>
      <c r="M2260">
        <v>0</v>
      </c>
      <c r="N2260" t="s">
        <v>177</v>
      </c>
      <c r="O2260">
        <v>19</v>
      </c>
    </row>
    <row r="2261" spans="1:15" x14ac:dyDescent="0.3">
      <c r="A2261" s="2">
        <v>43753</v>
      </c>
      <c r="B2261" t="s">
        <v>91</v>
      </c>
      <c r="C2261">
        <v>2018</v>
      </c>
      <c r="D2261" t="s">
        <v>67</v>
      </c>
      <c r="E2261">
        <v>8</v>
      </c>
      <c r="F2261" t="s">
        <v>39</v>
      </c>
      <c r="H2261">
        <v>0.5</v>
      </c>
      <c r="I2261">
        <v>2</v>
      </c>
      <c r="J2261">
        <v>42</v>
      </c>
      <c r="K2261">
        <v>21</v>
      </c>
      <c r="L2261">
        <v>10</v>
      </c>
      <c r="M2261">
        <v>0</v>
      </c>
      <c r="N2261" t="s">
        <v>177</v>
      </c>
      <c r="O2261">
        <v>11</v>
      </c>
    </row>
    <row r="2262" spans="1:15" x14ac:dyDescent="0.3">
      <c r="A2262" s="2">
        <v>43753</v>
      </c>
      <c r="B2262" t="s">
        <v>91</v>
      </c>
      <c r="C2262">
        <v>2018</v>
      </c>
      <c r="D2262" t="s">
        <v>67</v>
      </c>
      <c r="E2262">
        <v>8</v>
      </c>
      <c r="F2262" t="s">
        <v>39</v>
      </c>
      <c r="H2262">
        <v>0.5</v>
      </c>
      <c r="I2262">
        <v>2</v>
      </c>
      <c r="J2262">
        <v>42</v>
      </c>
      <c r="K2262">
        <v>21</v>
      </c>
      <c r="L2262">
        <v>10</v>
      </c>
      <c r="M2262">
        <v>0</v>
      </c>
      <c r="N2262" t="s">
        <v>177</v>
      </c>
      <c r="O2262">
        <v>39</v>
      </c>
    </row>
    <row r="2263" spans="1:15" x14ac:dyDescent="0.3">
      <c r="A2263" s="2">
        <v>43753</v>
      </c>
      <c r="B2263" t="s">
        <v>91</v>
      </c>
      <c r="C2263">
        <v>2018</v>
      </c>
      <c r="D2263" t="s">
        <v>67</v>
      </c>
      <c r="E2263">
        <v>8</v>
      </c>
      <c r="F2263" t="s">
        <v>39</v>
      </c>
      <c r="H2263">
        <v>0.5</v>
      </c>
      <c r="I2263">
        <v>2</v>
      </c>
      <c r="J2263">
        <v>42</v>
      </c>
      <c r="K2263">
        <v>21</v>
      </c>
      <c r="L2263">
        <v>10</v>
      </c>
      <c r="M2263">
        <v>0</v>
      </c>
      <c r="N2263" t="s">
        <v>177</v>
      </c>
      <c r="O2263">
        <v>21</v>
      </c>
    </row>
    <row r="2264" spans="1:15" x14ac:dyDescent="0.3">
      <c r="A2264" s="2">
        <v>43753</v>
      </c>
      <c r="B2264" t="s">
        <v>91</v>
      </c>
      <c r="C2264">
        <v>2018</v>
      </c>
      <c r="D2264" t="s">
        <v>67</v>
      </c>
      <c r="E2264">
        <v>8</v>
      </c>
      <c r="F2264" t="s">
        <v>39</v>
      </c>
      <c r="H2264">
        <v>0.5</v>
      </c>
      <c r="I2264">
        <v>2</v>
      </c>
      <c r="J2264">
        <v>42</v>
      </c>
      <c r="K2264">
        <v>21</v>
      </c>
      <c r="L2264">
        <v>10</v>
      </c>
      <c r="M2264">
        <v>0</v>
      </c>
      <c r="N2264" t="s">
        <v>177</v>
      </c>
      <c r="O2264">
        <v>37</v>
      </c>
    </row>
    <row r="2265" spans="1:15" x14ac:dyDescent="0.3">
      <c r="A2265" s="2">
        <v>43753</v>
      </c>
      <c r="B2265" t="s">
        <v>91</v>
      </c>
      <c r="C2265">
        <v>2018</v>
      </c>
      <c r="D2265" t="s">
        <v>67</v>
      </c>
      <c r="E2265">
        <v>8</v>
      </c>
      <c r="F2265" t="s">
        <v>39</v>
      </c>
      <c r="H2265">
        <v>0.5</v>
      </c>
      <c r="I2265">
        <v>2</v>
      </c>
      <c r="J2265">
        <v>42</v>
      </c>
      <c r="K2265">
        <v>21</v>
      </c>
      <c r="L2265">
        <v>10</v>
      </c>
      <c r="M2265">
        <v>0</v>
      </c>
      <c r="N2265" t="s">
        <v>177</v>
      </c>
      <c r="O2265">
        <v>26</v>
      </c>
    </row>
    <row r="2266" spans="1:15" x14ac:dyDescent="0.3">
      <c r="A2266" s="2">
        <v>43753</v>
      </c>
      <c r="B2266" t="s">
        <v>91</v>
      </c>
      <c r="C2266">
        <v>2018</v>
      </c>
      <c r="D2266" t="s">
        <v>67</v>
      </c>
      <c r="E2266">
        <v>8</v>
      </c>
      <c r="F2266" t="s">
        <v>39</v>
      </c>
      <c r="H2266">
        <v>0.5</v>
      </c>
      <c r="I2266">
        <v>2</v>
      </c>
      <c r="J2266">
        <v>42</v>
      </c>
      <c r="K2266">
        <v>21</v>
      </c>
      <c r="L2266">
        <v>10</v>
      </c>
      <c r="M2266">
        <v>0</v>
      </c>
      <c r="N2266" t="s">
        <v>177</v>
      </c>
      <c r="O2266">
        <v>14</v>
      </c>
    </row>
    <row r="2267" spans="1:15" x14ac:dyDescent="0.3">
      <c r="A2267" s="2">
        <v>43753</v>
      </c>
      <c r="B2267" t="s">
        <v>91</v>
      </c>
      <c r="C2267">
        <v>2018</v>
      </c>
      <c r="D2267" t="s">
        <v>67</v>
      </c>
      <c r="E2267">
        <v>8</v>
      </c>
      <c r="F2267" t="s">
        <v>39</v>
      </c>
      <c r="H2267">
        <v>0.5</v>
      </c>
      <c r="I2267">
        <v>2</v>
      </c>
      <c r="J2267">
        <v>42</v>
      </c>
      <c r="K2267">
        <v>21</v>
      </c>
      <c r="L2267">
        <v>10</v>
      </c>
      <c r="M2267">
        <v>0</v>
      </c>
      <c r="N2267" t="s">
        <v>177</v>
      </c>
      <c r="O2267">
        <v>14</v>
      </c>
    </row>
    <row r="2268" spans="1:15" x14ac:dyDescent="0.3">
      <c r="A2268" s="2">
        <v>43753</v>
      </c>
      <c r="B2268" t="s">
        <v>91</v>
      </c>
      <c r="C2268">
        <v>2018</v>
      </c>
      <c r="D2268" t="s">
        <v>67</v>
      </c>
      <c r="E2268">
        <v>8</v>
      </c>
      <c r="F2268" t="s">
        <v>39</v>
      </c>
      <c r="H2268">
        <v>0.5</v>
      </c>
      <c r="I2268">
        <v>2</v>
      </c>
      <c r="J2268">
        <v>42</v>
      </c>
      <c r="K2268">
        <v>21</v>
      </c>
      <c r="L2268">
        <v>10</v>
      </c>
      <c r="M2268">
        <v>0</v>
      </c>
      <c r="N2268" t="s">
        <v>177</v>
      </c>
      <c r="O2268">
        <v>29</v>
      </c>
    </row>
    <row r="2269" spans="1:15" x14ac:dyDescent="0.3">
      <c r="A2269" s="2">
        <v>43753</v>
      </c>
      <c r="B2269" t="s">
        <v>91</v>
      </c>
      <c r="C2269">
        <v>2018</v>
      </c>
      <c r="D2269" t="s">
        <v>67</v>
      </c>
      <c r="E2269">
        <v>8</v>
      </c>
      <c r="F2269" t="s">
        <v>39</v>
      </c>
      <c r="H2269">
        <v>0.5</v>
      </c>
      <c r="I2269">
        <v>2</v>
      </c>
      <c r="J2269">
        <v>42</v>
      </c>
      <c r="K2269">
        <v>21</v>
      </c>
      <c r="L2269">
        <v>10</v>
      </c>
      <c r="M2269">
        <v>0</v>
      </c>
      <c r="N2269" t="s">
        <v>177</v>
      </c>
      <c r="O2269">
        <v>18</v>
      </c>
    </row>
    <row r="2270" spans="1:15" x14ac:dyDescent="0.3">
      <c r="A2270" s="2">
        <v>43753</v>
      </c>
      <c r="B2270" t="s">
        <v>91</v>
      </c>
      <c r="C2270">
        <v>2018</v>
      </c>
      <c r="D2270" t="s">
        <v>67</v>
      </c>
      <c r="E2270">
        <v>8</v>
      </c>
      <c r="F2270" t="s">
        <v>39</v>
      </c>
      <c r="H2270">
        <v>0.5</v>
      </c>
      <c r="I2270">
        <v>2</v>
      </c>
      <c r="J2270">
        <v>42</v>
      </c>
      <c r="K2270">
        <v>21</v>
      </c>
      <c r="L2270">
        <v>10</v>
      </c>
      <c r="M2270">
        <v>0</v>
      </c>
      <c r="N2270" t="s">
        <v>177</v>
      </c>
      <c r="O2270">
        <v>23</v>
      </c>
    </row>
    <row r="2271" spans="1:15" x14ac:dyDescent="0.3">
      <c r="A2271" s="2">
        <v>43753</v>
      </c>
      <c r="B2271" t="s">
        <v>91</v>
      </c>
      <c r="C2271">
        <v>2018</v>
      </c>
      <c r="D2271" t="s">
        <v>67</v>
      </c>
      <c r="E2271">
        <v>8</v>
      </c>
      <c r="F2271" t="s">
        <v>39</v>
      </c>
      <c r="H2271">
        <v>0.5</v>
      </c>
      <c r="I2271">
        <v>2</v>
      </c>
      <c r="J2271">
        <v>42</v>
      </c>
      <c r="K2271">
        <v>21</v>
      </c>
      <c r="L2271">
        <v>10</v>
      </c>
      <c r="M2271">
        <v>0</v>
      </c>
      <c r="N2271" t="s">
        <v>177</v>
      </c>
      <c r="O2271">
        <v>21</v>
      </c>
    </row>
    <row r="2272" spans="1:15" x14ac:dyDescent="0.3">
      <c r="A2272" s="2">
        <v>43753</v>
      </c>
      <c r="B2272" t="s">
        <v>91</v>
      </c>
      <c r="C2272">
        <v>2018</v>
      </c>
      <c r="D2272" t="s">
        <v>67</v>
      </c>
      <c r="E2272">
        <v>10</v>
      </c>
      <c r="F2272" t="s">
        <v>39</v>
      </c>
      <c r="H2272">
        <v>0.5</v>
      </c>
      <c r="I2272">
        <v>1</v>
      </c>
      <c r="J2272">
        <v>141</v>
      </c>
      <c r="K2272">
        <v>53</v>
      </c>
      <c r="L2272">
        <v>36</v>
      </c>
      <c r="M2272">
        <v>0</v>
      </c>
      <c r="N2272" t="s">
        <v>178</v>
      </c>
      <c r="O2272">
        <v>21</v>
      </c>
    </row>
    <row r="2273" spans="1:15" x14ac:dyDescent="0.3">
      <c r="A2273" s="2">
        <v>43753</v>
      </c>
      <c r="B2273" t="s">
        <v>91</v>
      </c>
      <c r="C2273">
        <v>2018</v>
      </c>
      <c r="D2273" t="s">
        <v>67</v>
      </c>
      <c r="E2273">
        <v>10</v>
      </c>
      <c r="F2273" t="s">
        <v>39</v>
      </c>
      <c r="H2273">
        <v>0.5</v>
      </c>
      <c r="I2273">
        <v>1</v>
      </c>
      <c r="J2273">
        <v>141</v>
      </c>
      <c r="K2273">
        <v>53</v>
      </c>
      <c r="L2273">
        <v>36</v>
      </c>
      <c r="M2273">
        <v>0</v>
      </c>
      <c r="N2273" t="s">
        <v>178</v>
      </c>
      <c r="O2273">
        <v>39</v>
      </c>
    </row>
    <row r="2274" spans="1:15" x14ac:dyDescent="0.3">
      <c r="A2274" s="2">
        <v>43753</v>
      </c>
      <c r="B2274" t="s">
        <v>91</v>
      </c>
      <c r="C2274">
        <v>2018</v>
      </c>
      <c r="D2274" t="s">
        <v>67</v>
      </c>
      <c r="E2274">
        <v>10</v>
      </c>
      <c r="F2274" t="s">
        <v>39</v>
      </c>
      <c r="H2274">
        <v>0.5</v>
      </c>
      <c r="I2274">
        <v>1</v>
      </c>
      <c r="J2274">
        <v>141</v>
      </c>
      <c r="K2274">
        <v>53</v>
      </c>
      <c r="L2274">
        <v>36</v>
      </c>
      <c r="M2274">
        <v>0</v>
      </c>
      <c r="N2274" t="s">
        <v>178</v>
      </c>
      <c r="O2274">
        <v>29</v>
      </c>
    </row>
    <row r="2275" spans="1:15" x14ac:dyDescent="0.3">
      <c r="A2275" s="2">
        <v>43753</v>
      </c>
      <c r="B2275" t="s">
        <v>91</v>
      </c>
      <c r="C2275">
        <v>2018</v>
      </c>
      <c r="D2275" t="s">
        <v>67</v>
      </c>
      <c r="E2275">
        <v>10</v>
      </c>
      <c r="F2275" t="s">
        <v>39</v>
      </c>
      <c r="H2275">
        <v>0.5</v>
      </c>
      <c r="I2275">
        <v>1</v>
      </c>
      <c r="J2275">
        <v>141</v>
      </c>
      <c r="K2275">
        <v>53</v>
      </c>
      <c r="L2275">
        <v>36</v>
      </c>
      <c r="M2275">
        <v>0</v>
      </c>
      <c r="N2275" t="s">
        <v>178</v>
      </c>
      <c r="O2275">
        <v>15</v>
      </c>
    </row>
    <row r="2276" spans="1:15" x14ac:dyDescent="0.3">
      <c r="A2276" s="2">
        <v>43753</v>
      </c>
      <c r="B2276" t="s">
        <v>91</v>
      </c>
      <c r="C2276">
        <v>2018</v>
      </c>
      <c r="D2276" t="s">
        <v>67</v>
      </c>
      <c r="E2276">
        <v>10</v>
      </c>
      <c r="F2276" t="s">
        <v>39</v>
      </c>
      <c r="H2276">
        <v>0.5</v>
      </c>
      <c r="I2276">
        <v>1</v>
      </c>
      <c r="J2276">
        <v>141</v>
      </c>
      <c r="K2276">
        <v>53</v>
      </c>
      <c r="L2276">
        <v>36</v>
      </c>
      <c r="M2276">
        <v>0</v>
      </c>
      <c r="N2276" t="s">
        <v>178</v>
      </c>
      <c r="O2276">
        <v>39</v>
      </c>
    </row>
    <row r="2277" spans="1:15" x14ac:dyDescent="0.3">
      <c r="A2277" s="2">
        <v>43753</v>
      </c>
      <c r="B2277" t="s">
        <v>91</v>
      </c>
      <c r="C2277">
        <v>2018</v>
      </c>
      <c r="D2277" t="s">
        <v>67</v>
      </c>
      <c r="E2277">
        <v>10</v>
      </c>
      <c r="F2277" t="s">
        <v>39</v>
      </c>
      <c r="H2277">
        <v>0.5</v>
      </c>
      <c r="I2277">
        <v>1</v>
      </c>
      <c r="J2277">
        <v>141</v>
      </c>
      <c r="K2277">
        <v>53</v>
      </c>
      <c r="L2277">
        <v>36</v>
      </c>
      <c r="M2277">
        <v>0</v>
      </c>
      <c r="N2277" t="s">
        <v>178</v>
      </c>
      <c r="O2277">
        <v>34</v>
      </c>
    </row>
    <row r="2278" spans="1:15" x14ac:dyDescent="0.3">
      <c r="A2278" s="2">
        <v>43753</v>
      </c>
      <c r="B2278" t="s">
        <v>91</v>
      </c>
      <c r="C2278">
        <v>2018</v>
      </c>
      <c r="D2278" t="s">
        <v>67</v>
      </c>
      <c r="E2278">
        <v>10</v>
      </c>
      <c r="F2278" t="s">
        <v>39</v>
      </c>
      <c r="H2278">
        <v>0.5</v>
      </c>
      <c r="I2278">
        <v>1</v>
      </c>
      <c r="J2278">
        <v>141</v>
      </c>
      <c r="K2278">
        <v>53</v>
      </c>
      <c r="L2278">
        <v>36</v>
      </c>
      <c r="M2278">
        <v>0</v>
      </c>
      <c r="N2278" t="s">
        <v>178</v>
      </c>
      <c r="O2278">
        <v>58</v>
      </c>
    </row>
    <row r="2279" spans="1:15" x14ac:dyDescent="0.3">
      <c r="A2279" s="2">
        <v>43753</v>
      </c>
      <c r="B2279" t="s">
        <v>91</v>
      </c>
      <c r="C2279">
        <v>2018</v>
      </c>
      <c r="D2279" t="s">
        <v>67</v>
      </c>
      <c r="E2279">
        <v>10</v>
      </c>
      <c r="F2279" t="s">
        <v>39</v>
      </c>
      <c r="H2279">
        <v>0.5</v>
      </c>
      <c r="I2279">
        <v>1</v>
      </c>
      <c r="J2279">
        <v>141</v>
      </c>
      <c r="K2279">
        <v>53</v>
      </c>
      <c r="L2279">
        <v>36</v>
      </c>
      <c r="M2279">
        <v>0</v>
      </c>
      <c r="N2279" t="s">
        <v>178</v>
      </c>
      <c r="O2279">
        <v>46</v>
      </c>
    </row>
    <row r="2280" spans="1:15" x14ac:dyDescent="0.3">
      <c r="A2280" s="2">
        <v>43753</v>
      </c>
      <c r="B2280" t="s">
        <v>91</v>
      </c>
      <c r="C2280">
        <v>2018</v>
      </c>
      <c r="D2280" t="s">
        <v>67</v>
      </c>
      <c r="E2280">
        <v>10</v>
      </c>
      <c r="F2280" t="s">
        <v>39</v>
      </c>
      <c r="H2280">
        <v>0.5</v>
      </c>
      <c r="I2280">
        <v>1</v>
      </c>
      <c r="J2280">
        <v>141</v>
      </c>
      <c r="K2280">
        <v>53</v>
      </c>
      <c r="L2280">
        <v>36</v>
      </c>
      <c r="M2280">
        <v>0</v>
      </c>
      <c r="N2280" t="s">
        <v>178</v>
      </c>
      <c r="O2280">
        <v>56</v>
      </c>
    </row>
    <row r="2281" spans="1:15" x14ac:dyDescent="0.3">
      <c r="A2281" s="2">
        <v>43753</v>
      </c>
      <c r="B2281" t="s">
        <v>91</v>
      </c>
      <c r="C2281">
        <v>2018</v>
      </c>
      <c r="D2281" t="s">
        <v>67</v>
      </c>
      <c r="E2281">
        <v>10</v>
      </c>
      <c r="F2281" t="s">
        <v>39</v>
      </c>
      <c r="H2281">
        <v>0.5</v>
      </c>
      <c r="I2281">
        <v>1</v>
      </c>
      <c r="J2281">
        <v>141</v>
      </c>
      <c r="K2281">
        <v>53</v>
      </c>
      <c r="L2281">
        <v>36</v>
      </c>
      <c r="M2281">
        <v>0</v>
      </c>
      <c r="N2281" t="s">
        <v>178</v>
      </c>
      <c r="O2281">
        <v>55</v>
      </c>
    </row>
    <row r="2282" spans="1:15" x14ac:dyDescent="0.3">
      <c r="A2282" s="2">
        <v>43753</v>
      </c>
      <c r="B2282" t="s">
        <v>91</v>
      </c>
      <c r="C2282">
        <v>2018</v>
      </c>
      <c r="D2282" t="s">
        <v>67</v>
      </c>
      <c r="E2282">
        <v>10</v>
      </c>
      <c r="F2282" t="s">
        <v>39</v>
      </c>
      <c r="H2282">
        <v>0.5</v>
      </c>
      <c r="I2282">
        <v>1</v>
      </c>
      <c r="J2282">
        <v>141</v>
      </c>
      <c r="K2282">
        <v>53</v>
      </c>
      <c r="L2282">
        <v>36</v>
      </c>
      <c r="M2282">
        <v>0</v>
      </c>
      <c r="N2282" t="s">
        <v>178</v>
      </c>
      <c r="O2282">
        <v>31</v>
      </c>
    </row>
    <row r="2283" spans="1:15" x14ac:dyDescent="0.3">
      <c r="A2283" s="2">
        <v>43753</v>
      </c>
      <c r="B2283" t="s">
        <v>91</v>
      </c>
      <c r="C2283">
        <v>2018</v>
      </c>
      <c r="D2283" t="s">
        <v>67</v>
      </c>
      <c r="E2283">
        <v>10</v>
      </c>
      <c r="F2283" t="s">
        <v>39</v>
      </c>
      <c r="H2283">
        <v>0.5</v>
      </c>
      <c r="I2283">
        <v>1</v>
      </c>
      <c r="J2283">
        <v>141</v>
      </c>
      <c r="K2283">
        <v>53</v>
      </c>
      <c r="L2283">
        <v>36</v>
      </c>
      <c r="M2283">
        <v>0</v>
      </c>
      <c r="N2283" t="s">
        <v>178</v>
      </c>
      <c r="O2283">
        <v>42</v>
      </c>
    </row>
    <row r="2284" spans="1:15" x14ac:dyDescent="0.3">
      <c r="A2284" s="2">
        <v>43753</v>
      </c>
      <c r="B2284" t="s">
        <v>91</v>
      </c>
      <c r="C2284">
        <v>2018</v>
      </c>
      <c r="D2284" t="s">
        <v>67</v>
      </c>
      <c r="E2284">
        <v>10</v>
      </c>
      <c r="F2284" t="s">
        <v>39</v>
      </c>
      <c r="H2284">
        <v>0.5</v>
      </c>
      <c r="I2284">
        <v>1</v>
      </c>
      <c r="J2284">
        <v>141</v>
      </c>
      <c r="K2284">
        <v>53</v>
      </c>
      <c r="L2284">
        <v>36</v>
      </c>
      <c r="M2284">
        <v>0</v>
      </c>
      <c r="N2284" t="s">
        <v>178</v>
      </c>
      <c r="O2284">
        <v>44</v>
      </c>
    </row>
    <row r="2285" spans="1:15" x14ac:dyDescent="0.3">
      <c r="A2285" s="2">
        <v>43753</v>
      </c>
      <c r="B2285" t="s">
        <v>91</v>
      </c>
      <c r="C2285">
        <v>2018</v>
      </c>
      <c r="D2285" t="s">
        <v>67</v>
      </c>
      <c r="E2285">
        <v>10</v>
      </c>
      <c r="F2285" t="s">
        <v>39</v>
      </c>
      <c r="H2285">
        <v>0.5</v>
      </c>
      <c r="I2285">
        <v>1</v>
      </c>
      <c r="J2285">
        <v>141</v>
      </c>
      <c r="K2285">
        <v>53</v>
      </c>
      <c r="L2285">
        <v>36</v>
      </c>
      <c r="M2285">
        <v>0</v>
      </c>
      <c r="N2285" t="s">
        <v>178</v>
      </c>
      <c r="O2285">
        <v>19</v>
      </c>
    </row>
    <row r="2286" spans="1:15" x14ac:dyDescent="0.3">
      <c r="A2286" s="2">
        <v>43753</v>
      </c>
      <c r="B2286" t="s">
        <v>91</v>
      </c>
      <c r="C2286">
        <v>2018</v>
      </c>
      <c r="D2286" t="s">
        <v>67</v>
      </c>
      <c r="E2286">
        <v>10</v>
      </c>
      <c r="F2286" t="s">
        <v>39</v>
      </c>
      <c r="H2286">
        <v>0.5</v>
      </c>
      <c r="I2286">
        <v>1</v>
      </c>
      <c r="J2286">
        <v>141</v>
      </c>
      <c r="K2286">
        <v>53</v>
      </c>
      <c r="L2286">
        <v>36</v>
      </c>
      <c r="M2286">
        <v>0</v>
      </c>
      <c r="N2286" t="s">
        <v>178</v>
      </c>
      <c r="O2286">
        <v>38</v>
      </c>
    </row>
    <row r="2287" spans="1:15" x14ac:dyDescent="0.3">
      <c r="A2287" s="2">
        <v>43753</v>
      </c>
      <c r="B2287" t="s">
        <v>91</v>
      </c>
      <c r="C2287">
        <v>2018</v>
      </c>
      <c r="D2287" t="s">
        <v>67</v>
      </c>
      <c r="E2287">
        <v>10</v>
      </c>
      <c r="F2287" t="s">
        <v>39</v>
      </c>
      <c r="H2287">
        <v>0.5</v>
      </c>
      <c r="I2287">
        <v>1</v>
      </c>
      <c r="J2287">
        <v>141</v>
      </c>
      <c r="K2287">
        <v>53</v>
      </c>
      <c r="L2287">
        <v>36</v>
      </c>
      <c r="M2287">
        <v>0</v>
      </c>
      <c r="N2287" t="s">
        <v>178</v>
      </c>
      <c r="O2287">
        <v>50</v>
      </c>
    </row>
    <row r="2288" spans="1:15" x14ac:dyDescent="0.3">
      <c r="A2288" s="2">
        <v>43753</v>
      </c>
      <c r="B2288" t="s">
        <v>91</v>
      </c>
      <c r="C2288">
        <v>2018</v>
      </c>
      <c r="D2288" t="s">
        <v>67</v>
      </c>
      <c r="E2288">
        <v>10</v>
      </c>
      <c r="F2288" t="s">
        <v>39</v>
      </c>
      <c r="H2288">
        <v>0.5</v>
      </c>
      <c r="I2288">
        <v>1</v>
      </c>
      <c r="J2288">
        <v>141</v>
      </c>
      <c r="K2288">
        <v>53</v>
      </c>
      <c r="L2288">
        <v>36</v>
      </c>
      <c r="M2288">
        <v>0</v>
      </c>
      <c r="N2288" t="s">
        <v>178</v>
      </c>
      <c r="O2288">
        <v>22</v>
      </c>
    </row>
    <row r="2289" spans="1:15" x14ac:dyDescent="0.3">
      <c r="A2289" s="2">
        <v>43753</v>
      </c>
      <c r="B2289" t="s">
        <v>91</v>
      </c>
      <c r="C2289">
        <v>2018</v>
      </c>
      <c r="D2289" t="s">
        <v>67</v>
      </c>
      <c r="E2289">
        <v>10</v>
      </c>
      <c r="F2289" t="s">
        <v>39</v>
      </c>
      <c r="H2289">
        <v>0.5</v>
      </c>
      <c r="I2289">
        <v>1</v>
      </c>
      <c r="J2289">
        <v>141</v>
      </c>
      <c r="K2289">
        <v>53</v>
      </c>
      <c r="L2289">
        <v>36</v>
      </c>
      <c r="M2289">
        <v>0</v>
      </c>
      <c r="N2289" t="s">
        <v>178</v>
      </c>
      <c r="O2289">
        <v>25</v>
      </c>
    </row>
    <row r="2290" spans="1:15" x14ac:dyDescent="0.3">
      <c r="A2290" s="2">
        <v>43753</v>
      </c>
      <c r="B2290" t="s">
        <v>91</v>
      </c>
      <c r="C2290">
        <v>2018</v>
      </c>
      <c r="D2290" t="s">
        <v>67</v>
      </c>
      <c r="E2290">
        <v>10</v>
      </c>
      <c r="F2290" t="s">
        <v>39</v>
      </c>
      <c r="H2290">
        <v>0.5</v>
      </c>
      <c r="I2290">
        <v>1</v>
      </c>
      <c r="J2290">
        <v>141</v>
      </c>
      <c r="K2290">
        <v>53</v>
      </c>
      <c r="L2290">
        <v>36</v>
      </c>
      <c r="M2290">
        <v>0</v>
      </c>
      <c r="N2290" t="s">
        <v>178</v>
      </c>
      <c r="O2290">
        <v>28</v>
      </c>
    </row>
    <row r="2291" spans="1:15" x14ac:dyDescent="0.3">
      <c r="A2291" s="2">
        <v>43753</v>
      </c>
      <c r="B2291" t="s">
        <v>91</v>
      </c>
      <c r="C2291">
        <v>2018</v>
      </c>
      <c r="D2291" t="s">
        <v>67</v>
      </c>
      <c r="E2291">
        <v>10</v>
      </c>
      <c r="F2291" t="s">
        <v>39</v>
      </c>
      <c r="H2291">
        <v>0.5</v>
      </c>
      <c r="I2291">
        <v>1</v>
      </c>
      <c r="J2291">
        <v>141</v>
      </c>
      <c r="K2291">
        <v>53</v>
      </c>
      <c r="L2291">
        <v>36</v>
      </c>
      <c r="M2291">
        <v>0</v>
      </c>
      <c r="N2291" t="s">
        <v>178</v>
      </c>
      <c r="O2291">
        <v>52</v>
      </c>
    </row>
    <row r="2292" spans="1:15" x14ac:dyDescent="0.3">
      <c r="A2292" s="2">
        <v>43753</v>
      </c>
      <c r="B2292" t="s">
        <v>91</v>
      </c>
      <c r="C2292">
        <v>2018</v>
      </c>
      <c r="D2292" t="s">
        <v>67</v>
      </c>
      <c r="E2292">
        <v>10</v>
      </c>
      <c r="F2292" t="s">
        <v>39</v>
      </c>
      <c r="H2292">
        <v>0.5</v>
      </c>
      <c r="I2292">
        <v>1</v>
      </c>
      <c r="J2292">
        <v>141</v>
      </c>
      <c r="K2292">
        <v>53</v>
      </c>
      <c r="L2292">
        <v>36</v>
      </c>
      <c r="M2292">
        <v>0</v>
      </c>
      <c r="N2292" t="s">
        <v>178</v>
      </c>
      <c r="O2292">
        <v>43</v>
      </c>
    </row>
    <row r="2293" spans="1:15" x14ac:dyDescent="0.3">
      <c r="A2293" s="2">
        <v>43753</v>
      </c>
      <c r="B2293" t="s">
        <v>91</v>
      </c>
      <c r="C2293">
        <v>2018</v>
      </c>
      <c r="D2293" t="s">
        <v>67</v>
      </c>
      <c r="E2293">
        <v>10</v>
      </c>
      <c r="F2293" t="s">
        <v>39</v>
      </c>
      <c r="H2293">
        <v>0.5</v>
      </c>
      <c r="I2293">
        <v>1</v>
      </c>
      <c r="J2293">
        <v>141</v>
      </c>
      <c r="K2293">
        <v>53</v>
      </c>
      <c r="L2293">
        <v>36</v>
      </c>
      <c r="M2293">
        <v>0</v>
      </c>
      <c r="N2293" t="s">
        <v>178</v>
      </c>
      <c r="O2293">
        <v>49</v>
      </c>
    </row>
    <row r="2294" spans="1:15" x14ac:dyDescent="0.3">
      <c r="A2294" s="2">
        <v>43753</v>
      </c>
      <c r="B2294" t="s">
        <v>91</v>
      </c>
      <c r="C2294">
        <v>2018</v>
      </c>
      <c r="D2294" t="s">
        <v>67</v>
      </c>
      <c r="E2294">
        <v>10</v>
      </c>
      <c r="F2294" t="s">
        <v>39</v>
      </c>
      <c r="H2294">
        <v>0.5</v>
      </c>
      <c r="I2294">
        <v>1</v>
      </c>
      <c r="J2294">
        <v>141</v>
      </c>
      <c r="K2294">
        <v>53</v>
      </c>
      <c r="L2294">
        <v>36</v>
      </c>
      <c r="M2294">
        <v>0</v>
      </c>
      <c r="N2294" t="s">
        <v>178</v>
      </c>
      <c r="O2294">
        <v>33</v>
      </c>
    </row>
    <row r="2295" spans="1:15" x14ac:dyDescent="0.3">
      <c r="A2295" s="2">
        <v>43753</v>
      </c>
      <c r="B2295" t="s">
        <v>91</v>
      </c>
      <c r="C2295">
        <v>2018</v>
      </c>
      <c r="D2295" t="s">
        <v>67</v>
      </c>
      <c r="E2295">
        <v>10</v>
      </c>
      <c r="F2295" t="s">
        <v>39</v>
      </c>
      <c r="H2295">
        <v>0.5</v>
      </c>
      <c r="I2295">
        <v>1</v>
      </c>
      <c r="J2295">
        <v>141</v>
      </c>
      <c r="K2295">
        <v>53</v>
      </c>
      <c r="L2295">
        <v>36</v>
      </c>
      <c r="M2295">
        <v>0</v>
      </c>
      <c r="N2295" t="s">
        <v>178</v>
      </c>
      <c r="O2295">
        <v>40</v>
      </c>
    </row>
    <row r="2296" spans="1:15" x14ac:dyDescent="0.3">
      <c r="A2296" s="2">
        <v>43753</v>
      </c>
      <c r="B2296" t="s">
        <v>91</v>
      </c>
      <c r="C2296">
        <v>2018</v>
      </c>
      <c r="D2296" t="s">
        <v>67</v>
      </c>
      <c r="E2296">
        <v>10</v>
      </c>
      <c r="F2296" t="s">
        <v>39</v>
      </c>
      <c r="H2296">
        <v>0.5</v>
      </c>
      <c r="I2296">
        <v>1</v>
      </c>
      <c r="J2296">
        <v>141</v>
      </c>
      <c r="K2296">
        <v>53</v>
      </c>
      <c r="L2296">
        <v>36</v>
      </c>
      <c r="M2296">
        <v>0</v>
      </c>
      <c r="N2296" t="s">
        <v>178</v>
      </c>
      <c r="O2296">
        <v>27</v>
      </c>
    </row>
    <row r="2297" spans="1:15" x14ac:dyDescent="0.3">
      <c r="A2297" s="2">
        <v>43753</v>
      </c>
      <c r="B2297" t="s">
        <v>91</v>
      </c>
      <c r="C2297">
        <v>2018</v>
      </c>
      <c r="D2297" t="s">
        <v>67</v>
      </c>
      <c r="E2297">
        <v>7</v>
      </c>
      <c r="F2297" t="s">
        <v>39</v>
      </c>
      <c r="H2297">
        <v>0.5</v>
      </c>
      <c r="I2297">
        <v>1</v>
      </c>
      <c r="J2297">
        <v>77</v>
      </c>
      <c r="K2297">
        <v>32</v>
      </c>
      <c r="L2297">
        <v>21</v>
      </c>
      <c r="M2297">
        <v>0</v>
      </c>
      <c r="N2297" t="s">
        <v>62</v>
      </c>
      <c r="O2297">
        <v>32</v>
      </c>
    </row>
    <row r="2298" spans="1:15" x14ac:dyDescent="0.3">
      <c r="A2298" s="2">
        <v>43753</v>
      </c>
      <c r="B2298" t="s">
        <v>91</v>
      </c>
      <c r="C2298">
        <v>2018</v>
      </c>
      <c r="D2298" t="s">
        <v>67</v>
      </c>
      <c r="E2298">
        <v>7</v>
      </c>
      <c r="F2298" t="s">
        <v>39</v>
      </c>
      <c r="H2298">
        <v>0.5</v>
      </c>
      <c r="I2298">
        <v>1</v>
      </c>
      <c r="J2298">
        <v>77</v>
      </c>
      <c r="K2298">
        <v>32</v>
      </c>
      <c r="L2298">
        <v>21</v>
      </c>
      <c r="M2298">
        <v>0</v>
      </c>
      <c r="N2298" t="s">
        <v>62</v>
      </c>
      <c r="O2298">
        <v>71</v>
      </c>
    </row>
    <row r="2299" spans="1:15" x14ac:dyDescent="0.3">
      <c r="A2299" s="2">
        <v>43753</v>
      </c>
      <c r="B2299" t="s">
        <v>91</v>
      </c>
      <c r="C2299">
        <v>2018</v>
      </c>
      <c r="D2299" t="s">
        <v>67</v>
      </c>
      <c r="E2299">
        <v>7</v>
      </c>
      <c r="F2299" t="s">
        <v>39</v>
      </c>
      <c r="H2299">
        <v>0.5</v>
      </c>
      <c r="I2299">
        <v>1</v>
      </c>
      <c r="J2299">
        <v>77</v>
      </c>
      <c r="K2299">
        <v>32</v>
      </c>
      <c r="L2299">
        <v>21</v>
      </c>
      <c r="M2299">
        <v>0</v>
      </c>
      <c r="N2299" t="s">
        <v>62</v>
      </c>
      <c r="O2299">
        <v>56</v>
      </c>
    </row>
    <row r="2300" spans="1:15" x14ac:dyDescent="0.3">
      <c r="A2300" s="2">
        <v>43753</v>
      </c>
      <c r="B2300" t="s">
        <v>91</v>
      </c>
      <c r="C2300">
        <v>2018</v>
      </c>
      <c r="D2300" t="s">
        <v>67</v>
      </c>
      <c r="E2300">
        <v>7</v>
      </c>
      <c r="F2300" t="s">
        <v>39</v>
      </c>
      <c r="H2300">
        <v>0.5</v>
      </c>
      <c r="I2300">
        <v>1</v>
      </c>
      <c r="J2300">
        <v>77</v>
      </c>
      <c r="K2300">
        <v>32</v>
      </c>
      <c r="L2300">
        <v>21</v>
      </c>
      <c r="M2300">
        <v>0</v>
      </c>
      <c r="N2300" t="s">
        <v>62</v>
      </c>
      <c r="O2300">
        <v>45</v>
      </c>
    </row>
    <row r="2301" spans="1:15" x14ac:dyDescent="0.3">
      <c r="A2301" s="2">
        <v>43753</v>
      </c>
      <c r="B2301" t="s">
        <v>91</v>
      </c>
      <c r="C2301">
        <v>2018</v>
      </c>
      <c r="D2301" t="s">
        <v>67</v>
      </c>
      <c r="E2301">
        <v>7</v>
      </c>
      <c r="F2301" t="s">
        <v>39</v>
      </c>
      <c r="H2301">
        <v>0.5</v>
      </c>
      <c r="I2301">
        <v>1</v>
      </c>
      <c r="J2301">
        <v>77</v>
      </c>
      <c r="K2301">
        <v>32</v>
      </c>
      <c r="L2301">
        <v>21</v>
      </c>
      <c r="M2301">
        <v>0</v>
      </c>
      <c r="N2301" t="s">
        <v>62</v>
      </c>
      <c r="O2301">
        <v>74</v>
      </c>
    </row>
    <row r="2302" spans="1:15" x14ac:dyDescent="0.3">
      <c r="A2302" s="2">
        <v>43753</v>
      </c>
      <c r="B2302" t="s">
        <v>91</v>
      </c>
      <c r="C2302">
        <v>2018</v>
      </c>
      <c r="D2302" t="s">
        <v>67</v>
      </c>
      <c r="E2302">
        <v>7</v>
      </c>
      <c r="F2302" t="s">
        <v>39</v>
      </c>
      <c r="H2302">
        <v>0.5</v>
      </c>
      <c r="I2302">
        <v>1</v>
      </c>
      <c r="J2302">
        <v>77</v>
      </c>
      <c r="K2302">
        <v>32</v>
      </c>
      <c r="L2302">
        <v>21</v>
      </c>
      <c r="M2302">
        <v>0</v>
      </c>
      <c r="N2302" t="s">
        <v>62</v>
      </c>
      <c r="O2302">
        <v>75</v>
      </c>
    </row>
    <row r="2303" spans="1:15" x14ac:dyDescent="0.3">
      <c r="A2303" s="2">
        <v>43753</v>
      </c>
      <c r="B2303" t="s">
        <v>91</v>
      </c>
      <c r="C2303">
        <v>2018</v>
      </c>
      <c r="D2303" t="s">
        <v>67</v>
      </c>
      <c r="E2303">
        <v>7</v>
      </c>
      <c r="F2303" t="s">
        <v>39</v>
      </c>
      <c r="H2303">
        <v>0.5</v>
      </c>
      <c r="I2303">
        <v>1</v>
      </c>
      <c r="J2303">
        <v>77</v>
      </c>
      <c r="K2303">
        <v>32</v>
      </c>
      <c r="L2303">
        <v>21</v>
      </c>
      <c r="M2303">
        <v>0</v>
      </c>
      <c r="N2303" t="s">
        <v>62</v>
      </c>
      <c r="O2303">
        <v>53</v>
      </c>
    </row>
    <row r="2304" spans="1:15" x14ac:dyDescent="0.3">
      <c r="A2304" s="2">
        <v>43753</v>
      </c>
      <c r="B2304" t="s">
        <v>91</v>
      </c>
      <c r="C2304">
        <v>2018</v>
      </c>
      <c r="D2304" t="s">
        <v>67</v>
      </c>
      <c r="E2304">
        <v>7</v>
      </c>
      <c r="F2304" t="s">
        <v>39</v>
      </c>
      <c r="H2304">
        <v>0.5</v>
      </c>
      <c r="I2304">
        <v>1</v>
      </c>
      <c r="J2304">
        <v>77</v>
      </c>
      <c r="K2304">
        <v>32</v>
      </c>
      <c r="L2304">
        <v>21</v>
      </c>
      <c r="M2304">
        <v>0</v>
      </c>
      <c r="N2304" t="s">
        <v>62</v>
      </c>
      <c r="O2304">
        <v>55</v>
      </c>
    </row>
    <row r="2305" spans="1:15" x14ac:dyDescent="0.3">
      <c r="A2305" s="2">
        <v>43753</v>
      </c>
      <c r="B2305" t="s">
        <v>91</v>
      </c>
      <c r="C2305">
        <v>2018</v>
      </c>
      <c r="D2305" t="s">
        <v>67</v>
      </c>
      <c r="E2305">
        <v>7</v>
      </c>
      <c r="F2305" t="s">
        <v>39</v>
      </c>
      <c r="H2305">
        <v>0.5</v>
      </c>
      <c r="I2305">
        <v>1</v>
      </c>
      <c r="J2305">
        <v>77</v>
      </c>
      <c r="K2305">
        <v>32</v>
      </c>
      <c r="L2305">
        <v>21</v>
      </c>
      <c r="M2305">
        <v>0</v>
      </c>
      <c r="N2305" t="s">
        <v>62</v>
      </c>
      <c r="O2305">
        <v>76</v>
      </c>
    </row>
    <row r="2306" spans="1:15" x14ac:dyDescent="0.3">
      <c r="A2306" s="2">
        <v>43753</v>
      </c>
      <c r="B2306" t="s">
        <v>91</v>
      </c>
      <c r="C2306">
        <v>2018</v>
      </c>
      <c r="D2306" t="s">
        <v>67</v>
      </c>
      <c r="E2306">
        <v>7</v>
      </c>
      <c r="F2306" t="s">
        <v>39</v>
      </c>
      <c r="H2306">
        <v>0.5</v>
      </c>
      <c r="I2306">
        <v>1</v>
      </c>
      <c r="J2306">
        <v>77</v>
      </c>
      <c r="K2306">
        <v>32</v>
      </c>
      <c r="L2306">
        <v>21</v>
      </c>
      <c r="M2306">
        <v>0</v>
      </c>
      <c r="N2306" t="s">
        <v>62</v>
      </c>
      <c r="O2306">
        <v>43</v>
      </c>
    </row>
    <row r="2307" spans="1:15" x14ac:dyDescent="0.3">
      <c r="A2307" s="2">
        <v>43753</v>
      </c>
      <c r="B2307" t="s">
        <v>91</v>
      </c>
      <c r="C2307">
        <v>2018</v>
      </c>
      <c r="D2307" t="s">
        <v>67</v>
      </c>
      <c r="E2307">
        <v>7</v>
      </c>
      <c r="F2307" t="s">
        <v>39</v>
      </c>
      <c r="H2307">
        <v>0.5</v>
      </c>
      <c r="I2307">
        <v>1</v>
      </c>
      <c r="J2307">
        <v>77</v>
      </c>
      <c r="K2307">
        <v>32</v>
      </c>
      <c r="L2307">
        <v>21</v>
      </c>
      <c r="M2307">
        <v>0</v>
      </c>
      <c r="N2307" t="s">
        <v>62</v>
      </c>
      <c r="O2307">
        <v>41</v>
      </c>
    </row>
    <row r="2308" spans="1:15" x14ac:dyDescent="0.3">
      <c r="A2308" s="2">
        <v>43753</v>
      </c>
      <c r="B2308" t="s">
        <v>91</v>
      </c>
      <c r="C2308">
        <v>2018</v>
      </c>
      <c r="D2308" t="s">
        <v>67</v>
      </c>
      <c r="E2308">
        <v>7</v>
      </c>
      <c r="F2308" t="s">
        <v>39</v>
      </c>
      <c r="H2308">
        <v>0.5</v>
      </c>
      <c r="I2308">
        <v>1</v>
      </c>
      <c r="J2308">
        <v>77</v>
      </c>
      <c r="K2308">
        <v>32</v>
      </c>
      <c r="L2308">
        <v>21</v>
      </c>
      <c r="M2308">
        <v>0</v>
      </c>
      <c r="N2308" t="s">
        <v>62</v>
      </c>
      <c r="O2308">
        <v>25</v>
      </c>
    </row>
    <row r="2309" spans="1:15" x14ac:dyDescent="0.3">
      <c r="A2309" s="2">
        <v>43753</v>
      </c>
      <c r="B2309" t="s">
        <v>91</v>
      </c>
      <c r="C2309">
        <v>2018</v>
      </c>
      <c r="D2309" t="s">
        <v>67</v>
      </c>
      <c r="E2309">
        <v>7</v>
      </c>
      <c r="F2309" t="s">
        <v>39</v>
      </c>
      <c r="H2309">
        <v>0.5</v>
      </c>
      <c r="I2309">
        <v>1</v>
      </c>
      <c r="J2309">
        <v>77</v>
      </c>
      <c r="K2309">
        <v>32</v>
      </c>
      <c r="L2309">
        <v>21</v>
      </c>
      <c r="M2309">
        <v>0</v>
      </c>
      <c r="N2309" t="s">
        <v>62</v>
      </c>
      <c r="O2309">
        <v>49</v>
      </c>
    </row>
    <row r="2310" spans="1:15" x14ac:dyDescent="0.3">
      <c r="A2310" s="2">
        <v>43753</v>
      </c>
      <c r="B2310" t="s">
        <v>91</v>
      </c>
      <c r="C2310">
        <v>2018</v>
      </c>
      <c r="D2310" t="s">
        <v>67</v>
      </c>
      <c r="E2310">
        <v>7</v>
      </c>
      <c r="F2310" t="s">
        <v>39</v>
      </c>
      <c r="H2310">
        <v>0.5</v>
      </c>
      <c r="I2310">
        <v>1</v>
      </c>
      <c r="J2310">
        <v>77</v>
      </c>
      <c r="K2310">
        <v>32</v>
      </c>
      <c r="L2310">
        <v>21</v>
      </c>
      <c r="M2310">
        <v>0</v>
      </c>
      <c r="N2310" t="s">
        <v>62</v>
      </c>
      <c r="O2310">
        <v>53</v>
      </c>
    </row>
    <row r="2311" spans="1:15" x14ac:dyDescent="0.3">
      <c r="A2311" s="2">
        <v>43753</v>
      </c>
      <c r="B2311" t="s">
        <v>91</v>
      </c>
      <c r="C2311">
        <v>2018</v>
      </c>
      <c r="D2311" t="s">
        <v>67</v>
      </c>
      <c r="E2311">
        <v>7</v>
      </c>
      <c r="F2311" t="s">
        <v>39</v>
      </c>
      <c r="H2311">
        <v>0.5</v>
      </c>
      <c r="I2311">
        <v>1</v>
      </c>
      <c r="J2311">
        <v>77</v>
      </c>
      <c r="K2311">
        <v>32</v>
      </c>
      <c r="L2311">
        <v>21</v>
      </c>
      <c r="M2311">
        <v>0</v>
      </c>
      <c r="N2311" t="s">
        <v>62</v>
      </c>
      <c r="O2311">
        <v>51</v>
      </c>
    </row>
    <row r="2312" spans="1:15" x14ac:dyDescent="0.3">
      <c r="A2312" s="2">
        <v>43753</v>
      </c>
      <c r="B2312" t="s">
        <v>91</v>
      </c>
      <c r="C2312">
        <v>2018</v>
      </c>
      <c r="D2312" t="s">
        <v>67</v>
      </c>
      <c r="E2312">
        <v>7</v>
      </c>
      <c r="F2312" t="s">
        <v>39</v>
      </c>
      <c r="H2312">
        <v>0.5</v>
      </c>
      <c r="I2312">
        <v>1</v>
      </c>
      <c r="J2312">
        <v>77</v>
      </c>
      <c r="K2312">
        <v>32</v>
      </c>
      <c r="L2312">
        <v>21</v>
      </c>
      <c r="M2312">
        <v>0</v>
      </c>
      <c r="N2312" t="s">
        <v>62</v>
      </c>
      <c r="O2312">
        <v>45</v>
      </c>
    </row>
    <row r="2313" spans="1:15" x14ac:dyDescent="0.3">
      <c r="A2313" s="2">
        <v>43753</v>
      </c>
      <c r="B2313" t="s">
        <v>91</v>
      </c>
      <c r="C2313">
        <v>2018</v>
      </c>
      <c r="D2313" t="s">
        <v>67</v>
      </c>
      <c r="E2313">
        <v>7</v>
      </c>
      <c r="F2313" t="s">
        <v>39</v>
      </c>
      <c r="H2313">
        <v>0.5</v>
      </c>
      <c r="I2313">
        <v>1</v>
      </c>
      <c r="J2313">
        <v>77</v>
      </c>
      <c r="K2313">
        <v>32</v>
      </c>
      <c r="L2313">
        <v>21</v>
      </c>
      <c r="M2313">
        <v>0</v>
      </c>
      <c r="N2313" t="s">
        <v>62</v>
      </c>
      <c r="O2313">
        <v>26</v>
      </c>
    </row>
    <row r="2314" spans="1:15" x14ac:dyDescent="0.3">
      <c r="A2314" s="2">
        <v>43753</v>
      </c>
      <c r="B2314" t="s">
        <v>91</v>
      </c>
      <c r="C2314">
        <v>2018</v>
      </c>
      <c r="D2314" t="s">
        <v>67</v>
      </c>
      <c r="E2314">
        <v>7</v>
      </c>
      <c r="F2314" t="s">
        <v>39</v>
      </c>
      <c r="H2314">
        <v>0.5</v>
      </c>
      <c r="I2314">
        <v>1</v>
      </c>
      <c r="J2314">
        <v>77</v>
      </c>
      <c r="K2314">
        <v>32</v>
      </c>
      <c r="L2314">
        <v>21</v>
      </c>
      <c r="M2314">
        <v>0</v>
      </c>
      <c r="N2314" t="s">
        <v>62</v>
      </c>
      <c r="O2314">
        <v>36</v>
      </c>
    </row>
    <row r="2315" spans="1:15" x14ac:dyDescent="0.3">
      <c r="A2315" s="2">
        <v>43753</v>
      </c>
      <c r="B2315" t="s">
        <v>91</v>
      </c>
      <c r="C2315">
        <v>2018</v>
      </c>
      <c r="D2315" t="s">
        <v>67</v>
      </c>
      <c r="E2315">
        <v>7</v>
      </c>
      <c r="F2315" t="s">
        <v>39</v>
      </c>
      <c r="H2315">
        <v>0.5</v>
      </c>
      <c r="I2315">
        <v>1</v>
      </c>
      <c r="J2315">
        <v>77</v>
      </c>
      <c r="K2315">
        <v>32</v>
      </c>
      <c r="L2315">
        <v>21</v>
      </c>
      <c r="M2315">
        <v>0</v>
      </c>
      <c r="N2315" t="s">
        <v>62</v>
      </c>
      <c r="O2315">
        <v>41</v>
      </c>
    </row>
    <row r="2316" spans="1:15" x14ac:dyDescent="0.3">
      <c r="A2316" s="2">
        <v>43753</v>
      </c>
      <c r="B2316" t="s">
        <v>91</v>
      </c>
      <c r="C2316">
        <v>2018</v>
      </c>
      <c r="D2316" t="s">
        <v>67</v>
      </c>
      <c r="E2316">
        <v>7</v>
      </c>
      <c r="F2316" t="s">
        <v>39</v>
      </c>
      <c r="H2316">
        <v>0.5</v>
      </c>
      <c r="I2316">
        <v>1</v>
      </c>
      <c r="J2316">
        <v>77</v>
      </c>
      <c r="K2316">
        <v>32</v>
      </c>
      <c r="L2316">
        <v>21</v>
      </c>
      <c r="M2316">
        <v>0</v>
      </c>
      <c r="N2316" t="s">
        <v>62</v>
      </c>
      <c r="O2316">
        <v>44</v>
      </c>
    </row>
    <row r="2317" spans="1:15" x14ac:dyDescent="0.3">
      <c r="A2317" s="2">
        <v>43753</v>
      </c>
      <c r="B2317" t="s">
        <v>91</v>
      </c>
      <c r="C2317">
        <v>2018</v>
      </c>
      <c r="D2317" t="s">
        <v>67</v>
      </c>
      <c r="E2317">
        <v>7</v>
      </c>
      <c r="F2317" t="s">
        <v>39</v>
      </c>
      <c r="H2317">
        <v>0.5</v>
      </c>
      <c r="I2317">
        <v>1</v>
      </c>
      <c r="J2317">
        <v>77</v>
      </c>
      <c r="K2317">
        <v>32</v>
      </c>
      <c r="L2317">
        <v>21</v>
      </c>
      <c r="M2317">
        <v>0</v>
      </c>
      <c r="N2317" t="s">
        <v>62</v>
      </c>
      <c r="O2317">
        <v>51</v>
      </c>
    </row>
    <row r="2318" spans="1:15" x14ac:dyDescent="0.3">
      <c r="A2318" s="2">
        <v>43753</v>
      </c>
      <c r="B2318" t="s">
        <v>91</v>
      </c>
      <c r="C2318">
        <v>2018</v>
      </c>
      <c r="D2318" t="s">
        <v>67</v>
      </c>
      <c r="E2318">
        <v>7</v>
      </c>
      <c r="F2318" t="s">
        <v>39</v>
      </c>
      <c r="H2318">
        <v>0.5</v>
      </c>
      <c r="I2318">
        <v>1</v>
      </c>
      <c r="J2318">
        <v>77</v>
      </c>
      <c r="K2318">
        <v>32</v>
      </c>
      <c r="L2318">
        <v>21</v>
      </c>
      <c r="M2318">
        <v>0</v>
      </c>
      <c r="N2318" t="s">
        <v>62</v>
      </c>
      <c r="O2318">
        <v>21</v>
      </c>
    </row>
    <row r="2319" spans="1:15" x14ac:dyDescent="0.3">
      <c r="A2319" s="2">
        <v>43753</v>
      </c>
      <c r="B2319" t="s">
        <v>91</v>
      </c>
      <c r="C2319">
        <v>2018</v>
      </c>
      <c r="D2319" t="s">
        <v>67</v>
      </c>
      <c r="E2319">
        <v>7</v>
      </c>
      <c r="F2319" t="s">
        <v>39</v>
      </c>
      <c r="H2319">
        <v>0.5</v>
      </c>
      <c r="I2319">
        <v>1</v>
      </c>
      <c r="J2319">
        <v>77</v>
      </c>
      <c r="K2319">
        <v>32</v>
      </c>
      <c r="L2319">
        <v>21</v>
      </c>
      <c r="M2319">
        <v>0</v>
      </c>
      <c r="N2319" t="s">
        <v>62</v>
      </c>
      <c r="O2319">
        <v>46</v>
      </c>
    </row>
    <row r="2320" spans="1:15" x14ac:dyDescent="0.3">
      <c r="A2320" s="2">
        <v>43753</v>
      </c>
      <c r="B2320" t="s">
        <v>91</v>
      </c>
      <c r="C2320">
        <v>2018</v>
      </c>
      <c r="D2320" t="s">
        <v>67</v>
      </c>
      <c r="E2320">
        <v>7</v>
      </c>
      <c r="F2320" t="s">
        <v>39</v>
      </c>
      <c r="H2320">
        <v>0.5</v>
      </c>
      <c r="I2320">
        <v>1</v>
      </c>
      <c r="J2320">
        <v>77</v>
      </c>
      <c r="K2320">
        <v>32</v>
      </c>
      <c r="L2320">
        <v>21</v>
      </c>
      <c r="M2320">
        <v>0</v>
      </c>
      <c r="N2320" t="s">
        <v>62</v>
      </c>
      <c r="O2320">
        <v>28</v>
      </c>
    </row>
    <row r="2321" spans="1:15" x14ac:dyDescent="0.3">
      <c r="A2321" s="2">
        <v>43753</v>
      </c>
      <c r="B2321" t="s">
        <v>91</v>
      </c>
      <c r="C2321">
        <v>2018</v>
      </c>
      <c r="D2321" t="s">
        <v>67</v>
      </c>
      <c r="E2321">
        <v>7</v>
      </c>
      <c r="F2321" t="s">
        <v>39</v>
      </c>
      <c r="H2321">
        <v>0.5</v>
      </c>
      <c r="I2321">
        <v>1</v>
      </c>
      <c r="J2321">
        <v>77</v>
      </c>
      <c r="K2321">
        <v>32</v>
      </c>
      <c r="L2321">
        <v>21</v>
      </c>
      <c r="M2321">
        <v>0</v>
      </c>
      <c r="N2321" t="s">
        <v>62</v>
      </c>
      <c r="O2321">
        <v>46</v>
      </c>
    </row>
    <row r="2322" spans="1:15" x14ac:dyDescent="0.3">
      <c r="A2322" s="2">
        <v>43753</v>
      </c>
      <c r="B2322" t="s">
        <v>91</v>
      </c>
      <c r="C2322">
        <v>2018</v>
      </c>
      <c r="D2322" t="s">
        <v>67</v>
      </c>
      <c r="E2322">
        <v>3</v>
      </c>
      <c r="F2322" t="s">
        <v>39</v>
      </c>
      <c r="H2322">
        <v>0.5</v>
      </c>
      <c r="I2322">
        <v>2</v>
      </c>
      <c r="J2322">
        <v>23</v>
      </c>
      <c r="K2322">
        <v>39</v>
      </c>
      <c r="L2322">
        <v>11</v>
      </c>
      <c r="M2322">
        <v>0</v>
      </c>
      <c r="N2322" t="s">
        <v>104</v>
      </c>
      <c r="O2322">
        <v>48</v>
      </c>
    </row>
    <row r="2323" spans="1:15" x14ac:dyDescent="0.3">
      <c r="A2323" s="2">
        <v>43753</v>
      </c>
      <c r="B2323" t="s">
        <v>91</v>
      </c>
      <c r="C2323">
        <v>2018</v>
      </c>
      <c r="D2323" t="s">
        <v>67</v>
      </c>
      <c r="E2323">
        <v>3</v>
      </c>
      <c r="F2323" t="s">
        <v>39</v>
      </c>
      <c r="H2323">
        <v>0.5</v>
      </c>
      <c r="I2323">
        <v>2</v>
      </c>
      <c r="J2323">
        <v>23</v>
      </c>
      <c r="K2323">
        <v>39</v>
      </c>
      <c r="L2323">
        <v>11</v>
      </c>
      <c r="M2323">
        <v>0</v>
      </c>
      <c r="N2323" t="s">
        <v>104</v>
      </c>
      <c r="O2323">
        <v>35</v>
      </c>
    </row>
    <row r="2324" spans="1:15" x14ac:dyDescent="0.3">
      <c r="A2324" s="2">
        <v>43753</v>
      </c>
      <c r="B2324" t="s">
        <v>91</v>
      </c>
      <c r="C2324">
        <v>2018</v>
      </c>
      <c r="D2324" t="s">
        <v>67</v>
      </c>
      <c r="E2324">
        <v>3</v>
      </c>
      <c r="F2324" t="s">
        <v>39</v>
      </c>
      <c r="H2324">
        <v>0.5</v>
      </c>
      <c r="I2324">
        <v>2</v>
      </c>
      <c r="J2324">
        <v>23</v>
      </c>
      <c r="K2324">
        <v>39</v>
      </c>
      <c r="L2324">
        <v>11</v>
      </c>
      <c r="M2324">
        <v>0</v>
      </c>
      <c r="N2324" t="s">
        <v>104</v>
      </c>
      <c r="O2324">
        <v>26</v>
      </c>
    </row>
    <row r="2325" spans="1:15" x14ac:dyDescent="0.3">
      <c r="A2325" s="2">
        <v>43753</v>
      </c>
      <c r="B2325" t="s">
        <v>91</v>
      </c>
      <c r="C2325">
        <v>2018</v>
      </c>
      <c r="D2325" t="s">
        <v>67</v>
      </c>
      <c r="E2325">
        <v>3</v>
      </c>
      <c r="F2325" t="s">
        <v>39</v>
      </c>
      <c r="H2325">
        <v>0.5</v>
      </c>
      <c r="I2325">
        <v>2</v>
      </c>
      <c r="J2325">
        <v>23</v>
      </c>
      <c r="K2325">
        <v>39</v>
      </c>
      <c r="L2325">
        <v>11</v>
      </c>
      <c r="M2325">
        <v>0</v>
      </c>
      <c r="N2325" t="s">
        <v>104</v>
      </c>
      <c r="O2325">
        <v>19</v>
      </c>
    </row>
    <row r="2326" spans="1:15" x14ac:dyDescent="0.3">
      <c r="A2326" s="2">
        <v>43753</v>
      </c>
      <c r="B2326" t="s">
        <v>91</v>
      </c>
      <c r="C2326">
        <v>2018</v>
      </c>
      <c r="D2326" t="s">
        <v>67</v>
      </c>
      <c r="E2326">
        <v>3</v>
      </c>
      <c r="F2326" t="s">
        <v>39</v>
      </c>
      <c r="H2326">
        <v>0.5</v>
      </c>
      <c r="I2326">
        <v>2</v>
      </c>
      <c r="J2326">
        <v>23</v>
      </c>
      <c r="K2326">
        <v>39</v>
      </c>
      <c r="L2326">
        <v>11</v>
      </c>
      <c r="M2326">
        <v>0</v>
      </c>
      <c r="N2326" t="s">
        <v>104</v>
      </c>
      <c r="O2326">
        <v>35</v>
      </c>
    </row>
    <row r="2327" spans="1:15" x14ac:dyDescent="0.3">
      <c r="A2327" s="2">
        <v>43753</v>
      </c>
      <c r="B2327" t="s">
        <v>91</v>
      </c>
      <c r="C2327">
        <v>2018</v>
      </c>
      <c r="D2327" t="s">
        <v>67</v>
      </c>
      <c r="E2327">
        <v>3</v>
      </c>
      <c r="F2327" t="s">
        <v>39</v>
      </c>
      <c r="H2327">
        <v>0.5</v>
      </c>
      <c r="I2327">
        <v>2</v>
      </c>
      <c r="J2327">
        <v>23</v>
      </c>
      <c r="K2327">
        <v>39</v>
      </c>
      <c r="L2327">
        <v>11</v>
      </c>
      <c r="M2327">
        <v>0</v>
      </c>
      <c r="N2327" t="s">
        <v>104</v>
      </c>
      <c r="O2327">
        <v>28</v>
      </c>
    </row>
    <row r="2328" spans="1:15" x14ac:dyDescent="0.3">
      <c r="A2328" s="2">
        <v>43753</v>
      </c>
      <c r="B2328" t="s">
        <v>91</v>
      </c>
      <c r="C2328">
        <v>2018</v>
      </c>
      <c r="D2328" t="s">
        <v>67</v>
      </c>
      <c r="E2328">
        <v>3</v>
      </c>
      <c r="F2328" t="s">
        <v>39</v>
      </c>
      <c r="H2328">
        <v>0.5</v>
      </c>
      <c r="I2328">
        <v>2</v>
      </c>
      <c r="J2328">
        <v>23</v>
      </c>
      <c r="K2328">
        <v>39</v>
      </c>
      <c r="L2328">
        <v>11</v>
      </c>
      <c r="M2328">
        <v>0</v>
      </c>
      <c r="N2328" t="s">
        <v>104</v>
      </c>
      <c r="O2328">
        <v>33</v>
      </c>
    </row>
    <row r="2329" spans="1:15" x14ac:dyDescent="0.3">
      <c r="A2329" s="2">
        <v>43753</v>
      </c>
      <c r="B2329" t="s">
        <v>91</v>
      </c>
      <c r="C2329">
        <v>2018</v>
      </c>
      <c r="D2329" t="s">
        <v>67</v>
      </c>
      <c r="E2329">
        <v>3</v>
      </c>
      <c r="F2329" t="s">
        <v>39</v>
      </c>
      <c r="H2329">
        <v>0.5</v>
      </c>
      <c r="I2329">
        <v>2</v>
      </c>
      <c r="J2329">
        <v>23</v>
      </c>
      <c r="K2329">
        <v>39</v>
      </c>
      <c r="L2329">
        <v>11</v>
      </c>
      <c r="M2329">
        <v>0</v>
      </c>
      <c r="N2329" t="s">
        <v>104</v>
      </c>
      <c r="O2329">
        <v>30</v>
      </c>
    </row>
    <row r="2330" spans="1:15" x14ac:dyDescent="0.3">
      <c r="A2330" s="2">
        <v>43753</v>
      </c>
      <c r="B2330" t="s">
        <v>91</v>
      </c>
      <c r="C2330">
        <v>2018</v>
      </c>
      <c r="D2330" t="s">
        <v>67</v>
      </c>
      <c r="E2330">
        <v>3</v>
      </c>
      <c r="F2330" t="s">
        <v>39</v>
      </c>
      <c r="H2330">
        <v>0.5</v>
      </c>
      <c r="I2330">
        <v>2</v>
      </c>
      <c r="J2330">
        <v>23</v>
      </c>
      <c r="K2330">
        <v>39</v>
      </c>
      <c r="L2330">
        <v>11</v>
      </c>
      <c r="M2330">
        <v>0</v>
      </c>
      <c r="N2330" t="s">
        <v>104</v>
      </c>
      <c r="O2330">
        <v>18</v>
      </c>
    </row>
    <row r="2331" spans="1:15" x14ac:dyDescent="0.3">
      <c r="A2331" s="2">
        <v>43753</v>
      </c>
      <c r="B2331" t="s">
        <v>91</v>
      </c>
      <c r="C2331">
        <v>2018</v>
      </c>
      <c r="D2331" t="s">
        <v>67</v>
      </c>
      <c r="E2331">
        <v>3</v>
      </c>
      <c r="F2331" t="s">
        <v>39</v>
      </c>
      <c r="H2331">
        <v>0.5</v>
      </c>
      <c r="I2331">
        <v>2</v>
      </c>
      <c r="J2331">
        <v>23</v>
      </c>
      <c r="K2331">
        <v>39</v>
      </c>
      <c r="L2331">
        <v>11</v>
      </c>
      <c r="M2331">
        <v>0</v>
      </c>
      <c r="N2331" t="s">
        <v>104</v>
      </c>
      <c r="O2331">
        <v>31</v>
      </c>
    </row>
    <row r="2332" spans="1:15" x14ac:dyDescent="0.3">
      <c r="A2332" s="2">
        <v>43753</v>
      </c>
      <c r="B2332" t="s">
        <v>91</v>
      </c>
      <c r="C2332">
        <v>2018</v>
      </c>
      <c r="D2332" t="s">
        <v>67</v>
      </c>
      <c r="E2332">
        <v>3</v>
      </c>
      <c r="F2332" t="s">
        <v>39</v>
      </c>
      <c r="H2332">
        <v>0.5</v>
      </c>
      <c r="I2332">
        <v>2</v>
      </c>
      <c r="J2332">
        <v>23</v>
      </c>
      <c r="K2332">
        <v>39</v>
      </c>
      <c r="L2332">
        <v>11</v>
      </c>
      <c r="M2332">
        <v>0</v>
      </c>
      <c r="N2332" t="s">
        <v>104</v>
      </c>
      <c r="O2332">
        <v>25</v>
      </c>
    </row>
    <row r="2333" spans="1:15" x14ac:dyDescent="0.3">
      <c r="A2333" s="2">
        <v>43753</v>
      </c>
      <c r="B2333" t="s">
        <v>91</v>
      </c>
      <c r="C2333">
        <v>2018</v>
      </c>
      <c r="D2333" t="s">
        <v>67</v>
      </c>
      <c r="E2333">
        <v>3</v>
      </c>
      <c r="F2333" t="s">
        <v>39</v>
      </c>
      <c r="H2333">
        <v>0.5</v>
      </c>
      <c r="I2333">
        <v>2</v>
      </c>
      <c r="J2333">
        <v>23</v>
      </c>
      <c r="K2333">
        <v>39</v>
      </c>
      <c r="L2333">
        <v>11</v>
      </c>
      <c r="M2333">
        <v>0</v>
      </c>
      <c r="N2333" t="s">
        <v>104</v>
      </c>
      <c r="O2333">
        <v>22</v>
      </c>
    </row>
    <row r="2334" spans="1:15" x14ac:dyDescent="0.3">
      <c r="A2334" s="2">
        <v>43753</v>
      </c>
      <c r="B2334" t="s">
        <v>91</v>
      </c>
      <c r="C2334">
        <v>2018</v>
      </c>
      <c r="D2334" t="s">
        <v>67</v>
      </c>
      <c r="E2334">
        <v>3</v>
      </c>
      <c r="F2334" t="s">
        <v>39</v>
      </c>
      <c r="H2334">
        <v>0.5</v>
      </c>
      <c r="I2334">
        <v>2</v>
      </c>
      <c r="J2334">
        <v>23</v>
      </c>
      <c r="K2334">
        <v>39</v>
      </c>
      <c r="L2334">
        <v>11</v>
      </c>
      <c r="M2334">
        <v>0</v>
      </c>
      <c r="N2334" t="s">
        <v>104</v>
      </c>
      <c r="O2334">
        <v>20</v>
      </c>
    </row>
    <row r="2335" spans="1:15" x14ac:dyDescent="0.3">
      <c r="A2335" s="2">
        <v>43753</v>
      </c>
      <c r="B2335" t="s">
        <v>91</v>
      </c>
      <c r="C2335">
        <v>2018</v>
      </c>
      <c r="D2335" t="s">
        <v>67</v>
      </c>
      <c r="E2335">
        <v>3</v>
      </c>
      <c r="F2335" t="s">
        <v>39</v>
      </c>
      <c r="H2335">
        <v>0.5</v>
      </c>
      <c r="I2335">
        <v>2</v>
      </c>
      <c r="J2335">
        <v>23</v>
      </c>
      <c r="K2335">
        <v>39</v>
      </c>
      <c r="L2335">
        <v>11</v>
      </c>
      <c r="M2335">
        <v>0</v>
      </c>
      <c r="N2335" t="s">
        <v>104</v>
      </c>
      <c r="O2335">
        <v>23</v>
      </c>
    </row>
    <row r="2336" spans="1:15" x14ac:dyDescent="0.3">
      <c r="A2336" s="2">
        <v>43753</v>
      </c>
      <c r="B2336" t="s">
        <v>91</v>
      </c>
      <c r="C2336">
        <v>2018</v>
      </c>
      <c r="D2336" t="s">
        <v>67</v>
      </c>
      <c r="E2336">
        <v>3</v>
      </c>
      <c r="F2336" t="s">
        <v>39</v>
      </c>
      <c r="H2336">
        <v>0.5</v>
      </c>
      <c r="I2336">
        <v>2</v>
      </c>
      <c r="J2336">
        <v>23</v>
      </c>
      <c r="K2336">
        <v>39</v>
      </c>
      <c r="L2336">
        <v>11</v>
      </c>
      <c r="M2336">
        <v>0</v>
      </c>
      <c r="N2336" t="s">
        <v>104</v>
      </c>
      <c r="O2336">
        <v>32</v>
      </c>
    </row>
    <row r="2337" spans="1:15" x14ac:dyDescent="0.3">
      <c r="A2337" s="2">
        <v>43753</v>
      </c>
      <c r="B2337" t="s">
        <v>91</v>
      </c>
      <c r="C2337">
        <v>2018</v>
      </c>
      <c r="D2337" t="s">
        <v>67</v>
      </c>
      <c r="E2337">
        <v>3</v>
      </c>
      <c r="F2337" t="s">
        <v>39</v>
      </c>
      <c r="H2337">
        <v>0.5</v>
      </c>
      <c r="I2337">
        <v>2</v>
      </c>
      <c r="J2337">
        <v>23</v>
      </c>
      <c r="K2337">
        <v>39</v>
      </c>
      <c r="L2337">
        <v>11</v>
      </c>
      <c r="M2337">
        <v>0</v>
      </c>
      <c r="N2337" t="s">
        <v>104</v>
      </c>
      <c r="O2337">
        <v>30</v>
      </c>
    </row>
    <row r="2338" spans="1:15" x14ac:dyDescent="0.3">
      <c r="A2338" s="2">
        <v>43753</v>
      </c>
      <c r="B2338" t="s">
        <v>91</v>
      </c>
      <c r="C2338">
        <v>2018</v>
      </c>
      <c r="D2338" t="s">
        <v>67</v>
      </c>
      <c r="E2338">
        <v>3</v>
      </c>
      <c r="F2338" t="s">
        <v>39</v>
      </c>
      <c r="H2338">
        <v>0.5</v>
      </c>
      <c r="I2338">
        <v>2</v>
      </c>
      <c r="J2338">
        <v>23</v>
      </c>
      <c r="K2338">
        <v>39</v>
      </c>
      <c r="L2338">
        <v>11</v>
      </c>
      <c r="M2338">
        <v>0</v>
      </c>
      <c r="N2338" t="s">
        <v>104</v>
      </c>
      <c r="O2338">
        <v>16</v>
      </c>
    </row>
    <row r="2339" spans="1:15" x14ac:dyDescent="0.3">
      <c r="A2339" s="2">
        <v>43753</v>
      </c>
      <c r="B2339" t="s">
        <v>91</v>
      </c>
      <c r="C2339">
        <v>2018</v>
      </c>
      <c r="D2339" t="s">
        <v>67</v>
      </c>
      <c r="E2339">
        <v>3</v>
      </c>
      <c r="F2339" t="s">
        <v>39</v>
      </c>
      <c r="H2339">
        <v>0.5</v>
      </c>
      <c r="I2339">
        <v>2</v>
      </c>
      <c r="J2339">
        <v>23</v>
      </c>
      <c r="K2339">
        <v>39</v>
      </c>
      <c r="L2339">
        <v>11</v>
      </c>
      <c r="M2339">
        <v>0</v>
      </c>
      <c r="N2339" t="s">
        <v>104</v>
      </c>
      <c r="O2339">
        <v>35</v>
      </c>
    </row>
    <row r="2340" spans="1:15" x14ac:dyDescent="0.3">
      <c r="A2340" s="2">
        <v>43753</v>
      </c>
      <c r="B2340" t="s">
        <v>91</v>
      </c>
      <c r="C2340">
        <v>2018</v>
      </c>
      <c r="D2340" t="s">
        <v>67</v>
      </c>
      <c r="E2340">
        <v>3</v>
      </c>
      <c r="F2340" t="s">
        <v>39</v>
      </c>
      <c r="H2340">
        <v>0.5</v>
      </c>
      <c r="I2340">
        <v>2</v>
      </c>
      <c r="J2340">
        <v>23</v>
      </c>
      <c r="K2340">
        <v>39</v>
      </c>
      <c r="L2340">
        <v>11</v>
      </c>
      <c r="M2340">
        <v>0</v>
      </c>
      <c r="N2340" t="s">
        <v>104</v>
      </c>
      <c r="O2340">
        <v>21</v>
      </c>
    </row>
    <row r="2341" spans="1:15" x14ac:dyDescent="0.3">
      <c r="A2341" s="2">
        <v>43753</v>
      </c>
      <c r="B2341" t="s">
        <v>91</v>
      </c>
      <c r="C2341">
        <v>2018</v>
      </c>
      <c r="D2341" t="s">
        <v>67</v>
      </c>
      <c r="E2341">
        <v>3</v>
      </c>
      <c r="F2341" t="s">
        <v>39</v>
      </c>
      <c r="H2341">
        <v>0.5</v>
      </c>
      <c r="I2341">
        <v>2</v>
      </c>
      <c r="J2341">
        <v>23</v>
      </c>
      <c r="K2341">
        <v>39</v>
      </c>
      <c r="L2341">
        <v>11</v>
      </c>
      <c r="M2341">
        <v>0</v>
      </c>
      <c r="N2341" t="s">
        <v>104</v>
      </c>
      <c r="O2341">
        <v>28</v>
      </c>
    </row>
    <row r="2342" spans="1:15" x14ac:dyDescent="0.3">
      <c r="A2342" s="2">
        <v>43753</v>
      </c>
      <c r="B2342" t="s">
        <v>91</v>
      </c>
      <c r="C2342">
        <v>2018</v>
      </c>
      <c r="D2342" t="s">
        <v>67</v>
      </c>
      <c r="E2342">
        <v>3</v>
      </c>
      <c r="F2342" t="s">
        <v>39</v>
      </c>
      <c r="H2342">
        <v>0.5</v>
      </c>
      <c r="I2342">
        <v>2</v>
      </c>
      <c r="J2342">
        <v>23</v>
      </c>
      <c r="K2342">
        <v>39</v>
      </c>
      <c r="L2342">
        <v>11</v>
      </c>
      <c r="M2342">
        <v>0</v>
      </c>
      <c r="N2342" t="s">
        <v>104</v>
      </c>
      <c r="O2342">
        <v>25</v>
      </c>
    </row>
    <row r="2343" spans="1:15" x14ac:dyDescent="0.3">
      <c r="A2343" s="2">
        <v>43753</v>
      </c>
      <c r="B2343" t="s">
        <v>91</v>
      </c>
      <c r="C2343">
        <v>2018</v>
      </c>
      <c r="D2343" t="s">
        <v>67</v>
      </c>
      <c r="E2343">
        <v>3</v>
      </c>
      <c r="F2343" t="s">
        <v>39</v>
      </c>
      <c r="H2343">
        <v>0.5</v>
      </c>
      <c r="I2343">
        <v>2</v>
      </c>
      <c r="J2343">
        <v>23</v>
      </c>
      <c r="K2343">
        <v>39</v>
      </c>
      <c r="L2343">
        <v>11</v>
      </c>
      <c r="M2343">
        <v>0</v>
      </c>
      <c r="N2343" t="s">
        <v>104</v>
      </c>
      <c r="O2343">
        <v>20</v>
      </c>
    </row>
    <row r="2344" spans="1:15" x14ac:dyDescent="0.3">
      <c r="A2344" s="2">
        <v>43753</v>
      </c>
      <c r="B2344" t="s">
        <v>91</v>
      </c>
      <c r="C2344">
        <v>2018</v>
      </c>
      <c r="D2344" t="s">
        <v>67</v>
      </c>
      <c r="E2344">
        <v>3</v>
      </c>
      <c r="F2344" t="s">
        <v>39</v>
      </c>
      <c r="H2344">
        <v>0.5</v>
      </c>
      <c r="I2344">
        <v>2</v>
      </c>
      <c r="J2344">
        <v>23</v>
      </c>
      <c r="K2344">
        <v>39</v>
      </c>
      <c r="L2344">
        <v>11</v>
      </c>
      <c r="M2344">
        <v>0</v>
      </c>
      <c r="N2344" t="s">
        <v>104</v>
      </c>
      <c r="O2344">
        <v>48</v>
      </c>
    </row>
    <row r="2345" spans="1:15" x14ac:dyDescent="0.3">
      <c r="A2345" s="2">
        <v>43753</v>
      </c>
      <c r="B2345" t="s">
        <v>91</v>
      </c>
      <c r="C2345">
        <v>2018</v>
      </c>
      <c r="D2345" t="s">
        <v>67</v>
      </c>
      <c r="E2345">
        <v>3</v>
      </c>
      <c r="F2345" t="s">
        <v>39</v>
      </c>
      <c r="H2345">
        <v>0.5</v>
      </c>
      <c r="I2345">
        <v>2</v>
      </c>
      <c r="J2345">
        <v>23</v>
      </c>
      <c r="K2345">
        <v>39</v>
      </c>
      <c r="L2345">
        <v>11</v>
      </c>
      <c r="M2345">
        <v>0</v>
      </c>
      <c r="N2345" t="s">
        <v>104</v>
      </c>
      <c r="O2345">
        <v>33</v>
      </c>
    </row>
    <row r="2346" spans="1:15" x14ac:dyDescent="0.3">
      <c r="A2346" s="2">
        <v>43753</v>
      </c>
      <c r="B2346" t="s">
        <v>91</v>
      </c>
      <c r="C2346">
        <v>2018</v>
      </c>
      <c r="D2346" t="s">
        <v>67</v>
      </c>
      <c r="E2346">
        <v>3</v>
      </c>
      <c r="F2346" t="s">
        <v>39</v>
      </c>
      <c r="H2346">
        <v>0.5</v>
      </c>
      <c r="I2346">
        <v>2</v>
      </c>
      <c r="J2346">
        <v>23</v>
      </c>
      <c r="K2346">
        <v>39</v>
      </c>
      <c r="L2346">
        <v>11</v>
      </c>
      <c r="M2346">
        <v>0</v>
      </c>
      <c r="N2346" t="s">
        <v>104</v>
      </c>
      <c r="O2346">
        <v>35</v>
      </c>
    </row>
    <row r="2347" spans="1:15" x14ac:dyDescent="0.3">
      <c r="A2347" s="2">
        <v>43753</v>
      </c>
      <c r="B2347" t="s">
        <v>91</v>
      </c>
      <c r="C2347">
        <v>2018</v>
      </c>
      <c r="D2347" t="s">
        <v>67</v>
      </c>
      <c r="E2347">
        <v>1</v>
      </c>
      <c r="F2347" t="s">
        <v>39</v>
      </c>
      <c r="H2347">
        <v>0.5</v>
      </c>
      <c r="I2347">
        <v>2</v>
      </c>
      <c r="J2347">
        <v>3</v>
      </c>
      <c r="K2347">
        <v>25</v>
      </c>
      <c r="L2347">
        <v>19</v>
      </c>
      <c r="M2347">
        <v>0</v>
      </c>
      <c r="N2347" t="s">
        <v>179</v>
      </c>
      <c r="O2347">
        <v>33</v>
      </c>
    </row>
    <row r="2348" spans="1:15" x14ac:dyDescent="0.3">
      <c r="A2348" s="2">
        <v>43753</v>
      </c>
      <c r="B2348" t="s">
        <v>91</v>
      </c>
      <c r="C2348">
        <v>2018</v>
      </c>
      <c r="D2348" t="s">
        <v>67</v>
      </c>
      <c r="E2348">
        <v>1</v>
      </c>
      <c r="F2348" t="s">
        <v>39</v>
      </c>
      <c r="H2348">
        <v>0.5</v>
      </c>
      <c r="I2348">
        <v>2</v>
      </c>
      <c r="J2348">
        <v>3</v>
      </c>
      <c r="K2348">
        <v>25</v>
      </c>
      <c r="L2348">
        <v>19</v>
      </c>
      <c r="M2348">
        <v>0</v>
      </c>
      <c r="N2348" t="s">
        <v>179</v>
      </c>
      <c r="O2348">
        <v>44</v>
      </c>
    </row>
    <row r="2349" spans="1:15" x14ac:dyDescent="0.3">
      <c r="A2349" s="2">
        <v>43753</v>
      </c>
      <c r="B2349" t="s">
        <v>91</v>
      </c>
      <c r="C2349">
        <v>2018</v>
      </c>
      <c r="D2349" t="s">
        <v>67</v>
      </c>
      <c r="E2349">
        <v>1</v>
      </c>
      <c r="F2349" t="s">
        <v>39</v>
      </c>
      <c r="H2349">
        <v>0.5</v>
      </c>
      <c r="I2349">
        <v>2</v>
      </c>
      <c r="J2349">
        <v>3</v>
      </c>
      <c r="K2349">
        <v>25</v>
      </c>
      <c r="L2349">
        <v>19</v>
      </c>
      <c r="M2349">
        <v>0</v>
      </c>
      <c r="N2349" t="s">
        <v>179</v>
      </c>
      <c r="O2349">
        <v>41</v>
      </c>
    </row>
    <row r="2350" spans="1:15" x14ac:dyDescent="0.3">
      <c r="A2350" s="2">
        <v>43753</v>
      </c>
      <c r="B2350" t="s">
        <v>91</v>
      </c>
      <c r="C2350">
        <v>2018</v>
      </c>
      <c r="D2350" t="s">
        <v>67</v>
      </c>
      <c r="E2350">
        <v>1</v>
      </c>
      <c r="F2350" t="s">
        <v>39</v>
      </c>
      <c r="H2350">
        <v>0.5</v>
      </c>
      <c r="I2350">
        <v>2</v>
      </c>
      <c r="J2350">
        <v>3</v>
      </c>
      <c r="K2350">
        <v>25</v>
      </c>
      <c r="L2350">
        <v>19</v>
      </c>
      <c r="M2350">
        <v>0</v>
      </c>
      <c r="N2350" t="s">
        <v>179</v>
      </c>
      <c r="O2350">
        <v>31</v>
      </c>
    </row>
    <row r="2351" spans="1:15" x14ac:dyDescent="0.3">
      <c r="A2351" s="2">
        <v>43753</v>
      </c>
      <c r="B2351" t="s">
        <v>91</v>
      </c>
      <c r="C2351">
        <v>2018</v>
      </c>
      <c r="D2351" t="s">
        <v>67</v>
      </c>
      <c r="E2351">
        <v>1</v>
      </c>
      <c r="F2351" t="s">
        <v>39</v>
      </c>
      <c r="H2351">
        <v>0.5</v>
      </c>
      <c r="I2351">
        <v>2</v>
      </c>
      <c r="J2351">
        <v>3</v>
      </c>
      <c r="K2351">
        <v>25</v>
      </c>
      <c r="L2351">
        <v>19</v>
      </c>
      <c r="M2351">
        <v>0</v>
      </c>
      <c r="N2351" t="s">
        <v>179</v>
      </c>
      <c r="O2351">
        <v>36</v>
      </c>
    </row>
    <row r="2352" spans="1:15" x14ac:dyDescent="0.3">
      <c r="A2352" s="2">
        <v>43753</v>
      </c>
      <c r="B2352" t="s">
        <v>91</v>
      </c>
      <c r="C2352">
        <v>2018</v>
      </c>
      <c r="D2352" t="s">
        <v>67</v>
      </c>
      <c r="E2352">
        <v>1</v>
      </c>
      <c r="F2352" t="s">
        <v>39</v>
      </c>
      <c r="H2352">
        <v>0.5</v>
      </c>
      <c r="I2352">
        <v>2</v>
      </c>
      <c r="J2352">
        <v>3</v>
      </c>
      <c r="K2352">
        <v>25</v>
      </c>
      <c r="L2352">
        <v>19</v>
      </c>
      <c r="M2352">
        <v>0</v>
      </c>
      <c r="N2352" t="s">
        <v>179</v>
      </c>
      <c r="O2352">
        <v>25</v>
      </c>
    </row>
    <row r="2353" spans="1:15" x14ac:dyDescent="0.3">
      <c r="A2353" s="2">
        <v>43753</v>
      </c>
      <c r="B2353" t="s">
        <v>91</v>
      </c>
      <c r="C2353">
        <v>2018</v>
      </c>
      <c r="D2353" t="s">
        <v>67</v>
      </c>
      <c r="E2353">
        <v>1</v>
      </c>
      <c r="F2353" t="s">
        <v>39</v>
      </c>
      <c r="H2353">
        <v>0.5</v>
      </c>
      <c r="I2353">
        <v>2</v>
      </c>
      <c r="J2353">
        <v>3</v>
      </c>
      <c r="K2353">
        <v>25</v>
      </c>
      <c r="L2353">
        <v>19</v>
      </c>
      <c r="M2353">
        <v>0</v>
      </c>
      <c r="N2353" t="s">
        <v>179</v>
      </c>
      <c r="O2353">
        <v>30</v>
      </c>
    </row>
    <row r="2354" spans="1:15" x14ac:dyDescent="0.3">
      <c r="A2354" s="2">
        <v>43753</v>
      </c>
      <c r="B2354" t="s">
        <v>91</v>
      </c>
      <c r="C2354">
        <v>2018</v>
      </c>
      <c r="D2354" t="s">
        <v>67</v>
      </c>
      <c r="E2354">
        <v>1</v>
      </c>
      <c r="F2354" t="s">
        <v>39</v>
      </c>
      <c r="H2354">
        <v>0.5</v>
      </c>
      <c r="I2354">
        <v>2</v>
      </c>
      <c r="J2354">
        <v>3</v>
      </c>
      <c r="K2354">
        <v>25</v>
      </c>
      <c r="L2354">
        <v>19</v>
      </c>
      <c r="M2354">
        <v>0</v>
      </c>
      <c r="N2354" t="s">
        <v>179</v>
      </c>
      <c r="O2354">
        <v>54</v>
      </c>
    </row>
    <row r="2355" spans="1:15" x14ac:dyDescent="0.3">
      <c r="A2355" s="2">
        <v>43753</v>
      </c>
      <c r="B2355" t="s">
        <v>91</v>
      </c>
      <c r="C2355">
        <v>2018</v>
      </c>
      <c r="D2355" t="s">
        <v>67</v>
      </c>
      <c r="E2355">
        <v>1</v>
      </c>
      <c r="F2355" t="s">
        <v>39</v>
      </c>
      <c r="H2355">
        <v>0.5</v>
      </c>
      <c r="I2355">
        <v>2</v>
      </c>
      <c r="J2355">
        <v>3</v>
      </c>
      <c r="K2355">
        <v>25</v>
      </c>
      <c r="L2355">
        <v>19</v>
      </c>
      <c r="M2355">
        <v>0</v>
      </c>
      <c r="N2355" t="s">
        <v>179</v>
      </c>
      <c r="O2355">
        <v>25</v>
      </c>
    </row>
    <row r="2356" spans="1:15" x14ac:dyDescent="0.3">
      <c r="A2356" s="2">
        <v>43753</v>
      </c>
      <c r="B2356" t="s">
        <v>91</v>
      </c>
      <c r="C2356">
        <v>2018</v>
      </c>
      <c r="D2356" t="s">
        <v>67</v>
      </c>
      <c r="E2356">
        <v>1</v>
      </c>
      <c r="F2356" t="s">
        <v>39</v>
      </c>
      <c r="H2356">
        <v>0.5</v>
      </c>
      <c r="I2356">
        <v>2</v>
      </c>
      <c r="J2356">
        <v>3</v>
      </c>
      <c r="K2356">
        <v>25</v>
      </c>
      <c r="L2356">
        <v>19</v>
      </c>
      <c r="M2356">
        <v>0</v>
      </c>
      <c r="N2356" t="s">
        <v>179</v>
      </c>
      <c r="O2356">
        <v>40</v>
      </c>
    </row>
    <row r="2357" spans="1:15" x14ac:dyDescent="0.3">
      <c r="A2357" s="2">
        <v>43753</v>
      </c>
      <c r="B2357" t="s">
        <v>91</v>
      </c>
      <c r="C2357">
        <v>2018</v>
      </c>
      <c r="D2357" t="s">
        <v>67</v>
      </c>
      <c r="E2357">
        <v>1</v>
      </c>
      <c r="F2357" t="s">
        <v>39</v>
      </c>
      <c r="H2357">
        <v>0.5</v>
      </c>
      <c r="I2357">
        <v>2</v>
      </c>
      <c r="J2357">
        <v>3</v>
      </c>
      <c r="K2357">
        <v>25</v>
      </c>
      <c r="L2357">
        <v>19</v>
      </c>
      <c r="M2357">
        <v>0</v>
      </c>
      <c r="N2357" t="s">
        <v>179</v>
      </c>
      <c r="O2357">
        <v>30</v>
      </c>
    </row>
    <row r="2358" spans="1:15" x14ac:dyDescent="0.3">
      <c r="A2358" s="2">
        <v>43753</v>
      </c>
      <c r="B2358" t="s">
        <v>91</v>
      </c>
      <c r="C2358">
        <v>2018</v>
      </c>
      <c r="D2358" t="s">
        <v>67</v>
      </c>
      <c r="E2358">
        <v>1</v>
      </c>
      <c r="F2358" t="s">
        <v>39</v>
      </c>
      <c r="H2358">
        <v>0.5</v>
      </c>
      <c r="I2358">
        <v>2</v>
      </c>
      <c r="J2358">
        <v>3</v>
      </c>
      <c r="K2358">
        <v>25</v>
      </c>
      <c r="L2358">
        <v>19</v>
      </c>
      <c r="M2358">
        <v>0</v>
      </c>
      <c r="N2358" t="s">
        <v>179</v>
      </c>
      <c r="O2358">
        <v>8</v>
      </c>
    </row>
    <row r="2359" spans="1:15" x14ac:dyDescent="0.3">
      <c r="A2359" s="2">
        <v>43753</v>
      </c>
      <c r="B2359" t="s">
        <v>91</v>
      </c>
      <c r="C2359">
        <v>2018</v>
      </c>
      <c r="D2359" t="s">
        <v>67</v>
      </c>
      <c r="E2359">
        <v>1</v>
      </c>
      <c r="F2359" t="s">
        <v>39</v>
      </c>
      <c r="H2359">
        <v>0.5</v>
      </c>
      <c r="I2359">
        <v>2</v>
      </c>
      <c r="J2359">
        <v>3</v>
      </c>
      <c r="K2359">
        <v>25</v>
      </c>
      <c r="L2359">
        <v>19</v>
      </c>
      <c r="M2359">
        <v>0</v>
      </c>
      <c r="N2359" t="s">
        <v>179</v>
      </c>
      <c r="O2359">
        <v>15</v>
      </c>
    </row>
    <row r="2360" spans="1:15" x14ac:dyDescent="0.3">
      <c r="A2360" s="2">
        <v>43753</v>
      </c>
      <c r="B2360" t="s">
        <v>91</v>
      </c>
      <c r="C2360">
        <v>2018</v>
      </c>
      <c r="D2360" t="s">
        <v>67</v>
      </c>
      <c r="E2360">
        <v>1</v>
      </c>
      <c r="F2360" t="s">
        <v>39</v>
      </c>
      <c r="H2360">
        <v>0.5</v>
      </c>
      <c r="I2360">
        <v>2</v>
      </c>
      <c r="J2360">
        <v>3</v>
      </c>
      <c r="K2360">
        <v>25</v>
      </c>
      <c r="L2360">
        <v>19</v>
      </c>
      <c r="M2360">
        <v>0</v>
      </c>
      <c r="N2360" t="s">
        <v>179</v>
      </c>
      <c r="O2360">
        <v>36</v>
      </c>
    </row>
    <row r="2361" spans="1:15" x14ac:dyDescent="0.3">
      <c r="A2361" s="2">
        <v>43753</v>
      </c>
      <c r="B2361" t="s">
        <v>91</v>
      </c>
      <c r="C2361">
        <v>2018</v>
      </c>
      <c r="D2361" t="s">
        <v>67</v>
      </c>
      <c r="E2361">
        <v>1</v>
      </c>
      <c r="F2361" t="s">
        <v>39</v>
      </c>
      <c r="H2361">
        <v>0.5</v>
      </c>
      <c r="I2361">
        <v>2</v>
      </c>
      <c r="J2361">
        <v>3</v>
      </c>
      <c r="K2361">
        <v>25</v>
      </c>
      <c r="L2361">
        <v>19</v>
      </c>
      <c r="M2361">
        <v>0</v>
      </c>
      <c r="N2361" t="s">
        <v>179</v>
      </c>
      <c r="O2361">
        <v>35</v>
      </c>
    </row>
    <row r="2362" spans="1:15" x14ac:dyDescent="0.3">
      <c r="A2362" s="2">
        <v>43753</v>
      </c>
      <c r="B2362" t="s">
        <v>91</v>
      </c>
      <c r="C2362">
        <v>2018</v>
      </c>
      <c r="D2362" t="s">
        <v>67</v>
      </c>
      <c r="E2362">
        <v>1</v>
      </c>
      <c r="F2362" t="s">
        <v>39</v>
      </c>
      <c r="H2362">
        <v>0.5</v>
      </c>
      <c r="I2362">
        <v>2</v>
      </c>
      <c r="J2362">
        <v>3</v>
      </c>
      <c r="K2362">
        <v>25</v>
      </c>
      <c r="L2362">
        <v>19</v>
      </c>
      <c r="M2362">
        <v>0</v>
      </c>
      <c r="N2362" t="s">
        <v>179</v>
      </c>
      <c r="O2362">
        <v>30</v>
      </c>
    </row>
    <row r="2363" spans="1:15" x14ac:dyDescent="0.3">
      <c r="A2363" s="2">
        <v>43753</v>
      </c>
      <c r="B2363" t="s">
        <v>91</v>
      </c>
      <c r="C2363">
        <v>2018</v>
      </c>
      <c r="D2363" t="s">
        <v>67</v>
      </c>
      <c r="E2363">
        <v>1</v>
      </c>
      <c r="F2363" t="s">
        <v>39</v>
      </c>
      <c r="H2363">
        <v>0.5</v>
      </c>
      <c r="I2363">
        <v>2</v>
      </c>
      <c r="J2363">
        <v>3</v>
      </c>
      <c r="K2363">
        <v>25</v>
      </c>
      <c r="L2363">
        <v>19</v>
      </c>
      <c r="M2363">
        <v>0</v>
      </c>
      <c r="N2363" t="s">
        <v>179</v>
      </c>
      <c r="O2363">
        <v>28</v>
      </c>
    </row>
    <row r="2364" spans="1:15" x14ac:dyDescent="0.3">
      <c r="A2364" s="2">
        <v>43753</v>
      </c>
      <c r="B2364" t="s">
        <v>91</v>
      </c>
      <c r="C2364">
        <v>2018</v>
      </c>
      <c r="D2364" t="s">
        <v>67</v>
      </c>
      <c r="E2364">
        <v>1</v>
      </c>
      <c r="F2364" t="s">
        <v>39</v>
      </c>
      <c r="H2364">
        <v>0.5</v>
      </c>
      <c r="I2364">
        <v>2</v>
      </c>
      <c r="J2364">
        <v>3</v>
      </c>
      <c r="K2364">
        <v>25</v>
      </c>
      <c r="L2364">
        <v>19</v>
      </c>
      <c r="M2364">
        <v>0</v>
      </c>
      <c r="N2364" t="s">
        <v>179</v>
      </c>
      <c r="O2364">
        <v>35</v>
      </c>
    </row>
    <row r="2365" spans="1:15" x14ac:dyDescent="0.3">
      <c r="A2365" s="2">
        <v>43753</v>
      </c>
      <c r="B2365" t="s">
        <v>91</v>
      </c>
      <c r="C2365">
        <v>2018</v>
      </c>
      <c r="D2365" t="s">
        <v>67</v>
      </c>
      <c r="E2365">
        <v>1</v>
      </c>
      <c r="F2365" t="s">
        <v>39</v>
      </c>
      <c r="H2365">
        <v>0.5</v>
      </c>
      <c r="I2365">
        <v>2</v>
      </c>
      <c r="J2365">
        <v>3</v>
      </c>
      <c r="K2365">
        <v>25</v>
      </c>
      <c r="L2365">
        <v>19</v>
      </c>
      <c r="M2365">
        <v>0</v>
      </c>
      <c r="N2365" t="s">
        <v>179</v>
      </c>
      <c r="O2365">
        <v>29</v>
      </c>
    </row>
    <row r="2366" spans="1:15" x14ac:dyDescent="0.3">
      <c r="A2366" s="2">
        <v>43753</v>
      </c>
      <c r="B2366" t="s">
        <v>91</v>
      </c>
      <c r="C2366">
        <v>2018</v>
      </c>
      <c r="D2366" t="s">
        <v>67</v>
      </c>
      <c r="E2366">
        <v>1</v>
      </c>
      <c r="F2366" t="s">
        <v>39</v>
      </c>
      <c r="H2366">
        <v>0.5</v>
      </c>
      <c r="I2366">
        <v>2</v>
      </c>
      <c r="J2366">
        <v>3</v>
      </c>
      <c r="K2366">
        <v>25</v>
      </c>
      <c r="L2366">
        <v>19</v>
      </c>
      <c r="M2366">
        <v>0</v>
      </c>
      <c r="N2366" t="s">
        <v>179</v>
      </c>
      <c r="O2366">
        <v>40</v>
      </c>
    </row>
    <row r="2367" spans="1:15" x14ac:dyDescent="0.3">
      <c r="A2367" s="2">
        <v>43753</v>
      </c>
      <c r="B2367" t="s">
        <v>91</v>
      </c>
      <c r="C2367">
        <v>2018</v>
      </c>
      <c r="D2367" t="s">
        <v>67</v>
      </c>
      <c r="E2367">
        <v>1</v>
      </c>
      <c r="F2367" t="s">
        <v>39</v>
      </c>
      <c r="H2367">
        <v>0.5</v>
      </c>
      <c r="I2367">
        <v>2</v>
      </c>
      <c r="J2367">
        <v>3</v>
      </c>
      <c r="K2367">
        <v>25</v>
      </c>
      <c r="L2367">
        <v>19</v>
      </c>
      <c r="M2367">
        <v>0</v>
      </c>
      <c r="N2367" t="s">
        <v>179</v>
      </c>
      <c r="O2367">
        <v>37</v>
      </c>
    </row>
    <row r="2368" spans="1:15" x14ac:dyDescent="0.3">
      <c r="A2368" s="2">
        <v>43753</v>
      </c>
      <c r="B2368" t="s">
        <v>91</v>
      </c>
      <c r="C2368">
        <v>2018</v>
      </c>
      <c r="D2368" t="s">
        <v>67</v>
      </c>
      <c r="E2368">
        <v>1</v>
      </c>
      <c r="F2368" t="s">
        <v>39</v>
      </c>
      <c r="H2368">
        <v>0.5</v>
      </c>
      <c r="I2368">
        <v>2</v>
      </c>
      <c r="J2368">
        <v>3</v>
      </c>
      <c r="K2368">
        <v>25</v>
      </c>
      <c r="L2368">
        <v>19</v>
      </c>
      <c r="M2368">
        <v>0</v>
      </c>
      <c r="N2368" t="s">
        <v>179</v>
      </c>
      <c r="O2368">
        <v>22</v>
      </c>
    </row>
    <row r="2369" spans="1:15" x14ac:dyDescent="0.3">
      <c r="A2369" s="2">
        <v>43753</v>
      </c>
      <c r="B2369" t="s">
        <v>91</v>
      </c>
      <c r="C2369">
        <v>2018</v>
      </c>
      <c r="D2369" t="s">
        <v>67</v>
      </c>
      <c r="E2369">
        <v>1</v>
      </c>
      <c r="F2369" t="s">
        <v>39</v>
      </c>
      <c r="H2369">
        <v>0.5</v>
      </c>
      <c r="I2369">
        <v>2</v>
      </c>
      <c r="J2369">
        <v>3</v>
      </c>
      <c r="K2369">
        <v>25</v>
      </c>
      <c r="L2369">
        <v>19</v>
      </c>
      <c r="M2369">
        <v>0</v>
      </c>
      <c r="N2369" t="s">
        <v>179</v>
      </c>
      <c r="O2369">
        <v>28</v>
      </c>
    </row>
    <row r="2370" spans="1:15" x14ac:dyDescent="0.3">
      <c r="A2370" s="2">
        <v>43753</v>
      </c>
      <c r="B2370" t="s">
        <v>91</v>
      </c>
      <c r="C2370">
        <v>2018</v>
      </c>
      <c r="D2370" t="s">
        <v>67</v>
      </c>
      <c r="E2370">
        <v>1</v>
      </c>
      <c r="F2370" t="s">
        <v>39</v>
      </c>
      <c r="H2370">
        <v>0.5</v>
      </c>
      <c r="I2370">
        <v>2</v>
      </c>
      <c r="J2370">
        <v>3</v>
      </c>
      <c r="K2370">
        <v>25</v>
      </c>
      <c r="L2370">
        <v>19</v>
      </c>
      <c r="M2370">
        <v>0</v>
      </c>
      <c r="N2370" t="s">
        <v>179</v>
      </c>
      <c r="O2370">
        <v>25</v>
      </c>
    </row>
    <row r="2371" spans="1:15" x14ac:dyDescent="0.3">
      <c r="A2371" s="2">
        <v>43753</v>
      </c>
      <c r="B2371" t="s">
        <v>91</v>
      </c>
      <c r="C2371">
        <v>2018</v>
      </c>
      <c r="D2371" t="s">
        <v>67</v>
      </c>
      <c r="E2371">
        <v>1</v>
      </c>
      <c r="F2371" t="s">
        <v>39</v>
      </c>
      <c r="H2371">
        <v>0.5</v>
      </c>
      <c r="I2371">
        <v>2</v>
      </c>
      <c r="J2371">
        <v>3</v>
      </c>
      <c r="K2371">
        <v>25</v>
      </c>
      <c r="L2371">
        <v>19</v>
      </c>
      <c r="M2371">
        <v>0</v>
      </c>
      <c r="N2371" t="s">
        <v>179</v>
      </c>
      <c r="O2371">
        <v>36</v>
      </c>
    </row>
    <row r="2372" spans="1:15" x14ac:dyDescent="0.3">
      <c r="A2372" s="2">
        <v>43753</v>
      </c>
      <c r="B2372" t="s">
        <v>91</v>
      </c>
      <c r="C2372">
        <v>2018</v>
      </c>
      <c r="D2372" t="s">
        <v>67</v>
      </c>
      <c r="E2372">
        <v>9</v>
      </c>
      <c r="F2372" t="s">
        <v>39</v>
      </c>
      <c r="H2372">
        <v>0.5</v>
      </c>
      <c r="I2372">
        <v>2</v>
      </c>
      <c r="J2372">
        <v>94</v>
      </c>
      <c r="K2372">
        <v>48</v>
      </c>
      <c r="L2372">
        <v>21</v>
      </c>
      <c r="M2372">
        <v>0</v>
      </c>
      <c r="N2372" t="s">
        <v>125</v>
      </c>
      <c r="O2372">
        <v>49</v>
      </c>
    </row>
    <row r="2373" spans="1:15" x14ac:dyDescent="0.3">
      <c r="A2373" s="2">
        <v>43753</v>
      </c>
      <c r="B2373" t="s">
        <v>91</v>
      </c>
      <c r="C2373">
        <v>2018</v>
      </c>
      <c r="D2373" t="s">
        <v>67</v>
      </c>
      <c r="E2373">
        <v>9</v>
      </c>
      <c r="F2373" t="s">
        <v>39</v>
      </c>
      <c r="H2373">
        <v>0.5</v>
      </c>
      <c r="I2373">
        <v>2</v>
      </c>
      <c r="J2373">
        <v>94</v>
      </c>
      <c r="K2373">
        <v>48</v>
      </c>
      <c r="L2373">
        <v>21</v>
      </c>
      <c r="M2373">
        <v>0</v>
      </c>
      <c r="N2373" t="s">
        <v>125</v>
      </c>
      <c r="O2373">
        <v>36</v>
      </c>
    </row>
    <row r="2374" spans="1:15" x14ac:dyDescent="0.3">
      <c r="A2374" s="2">
        <v>43753</v>
      </c>
      <c r="B2374" t="s">
        <v>91</v>
      </c>
      <c r="C2374">
        <v>2018</v>
      </c>
      <c r="D2374" t="s">
        <v>67</v>
      </c>
      <c r="E2374">
        <v>9</v>
      </c>
      <c r="F2374" t="s">
        <v>39</v>
      </c>
      <c r="H2374">
        <v>0.5</v>
      </c>
      <c r="I2374">
        <v>2</v>
      </c>
      <c r="J2374">
        <v>94</v>
      </c>
      <c r="K2374">
        <v>48</v>
      </c>
      <c r="L2374">
        <v>21</v>
      </c>
      <c r="M2374">
        <v>0</v>
      </c>
      <c r="N2374" t="s">
        <v>125</v>
      </c>
      <c r="O2374">
        <v>56</v>
      </c>
    </row>
    <row r="2375" spans="1:15" x14ac:dyDescent="0.3">
      <c r="A2375" s="2">
        <v>43753</v>
      </c>
      <c r="B2375" t="s">
        <v>91</v>
      </c>
      <c r="C2375">
        <v>2018</v>
      </c>
      <c r="D2375" t="s">
        <v>67</v>
      </c>
      <c r="E2375">
        <v>9</v>
      </c>
      <c r="F2375" t="s">
        <v>39</v>
      </c>
      <c r="H2375">
        <v>0.5</v>
      </c>
      <c r="I2375">
        <v>2</v>
      </c>
      <c r="J2375">
        <v>94</v>
      </c>
      <c r="K2375">
        <v>48</v>
      </c>
      <c r="L2375">
        <v>21</v>
      </c>
      <c r="M2375">
        <v>0</v>
      </c>
      <c r="N2375" t="s">
        <v>125</v>
      </c>
      <c r="O2375">
        <v>32</v>
      </c>
    </row>
    <row r="2376" spans="1:15" x14ac:dyDescent="0.3">
      <c r="A2376" s="2">
        <v>43753</v>
      </c>
      <c r="B2376" t="s">
        <v>91</v>
      </c>
      <c r="C2376">
        <v>2018</v>
      </c>
      <c r="D2376" t="s">
        <v>67</v>
      </c>
      <c r="E2376">
        <v>9</v>
      </c>
      <c r="F2376" t="s">
        <v>39</v>
      </c>
      <c r="H2376">
        <v>0.5</v>
      </c>
      <c r="I2376">
        <v>2</v>
      </c>
      <c r="J2376">
        <v>94</v>
      </c>
      <c r="K2376">
        <v>48</v>
      </c>
      <c r="L2376">
        <v>21</v>
      </c>
      <c r="M2376">
        <v>0</v>
      </c>
      <c r="N2376" t="s">
        <v>125</v>
      </c>
      <c r="O2376">
        <v>29</v>
      </c>
    </row>
    <row r="2377" spans="1:15" x14ac:dyDescent="0.3">
      <c r="A2377" s="2">
        <v>43753</v>
      </c>
      <c r="B2377" t="s">
        <v>91</v>
      </c>
      <c r="C2377">
        <v>2018</v>
      </c>
      <c r="D2377" t="s">
        <v>67</v>
      </c>
      <c r="E2377">
        <v>9</v>
      </c>
      <c r="F2377" t="s">
        <v>39</v>
      </c>
      <c r="H2377">
        <v>0.5</v>
      </c>
      <c r="I2377">
        <v>2</v>
      </c>
      <c r="J2377">
        <v>94</v>
      </c>
      <c r="K2377">
        <v>48</v>
      </c>
      <c r="L2377">
        <v>21</v>
      </c>
      <c r="M2377">
        <v>0</v>
      </c>
      <c r="N2377" t="s">
        <v>125</v>
      </c>
      <c r="O2377">
        <v>56</v>
      </c>
    </row>
    <row r="2378" spans="1:15" x14ac:dyDescent="0.3">
      <c r="A2378" s="2">
        <v>43753</v>
      </c>
      <c r="B2378" t="s">
        <v>91</v>
      </c>
      <c r="C2378">
        <v>2018</v>
      </c>
      <c r="D2378" t="s">
        <v>67</v>
      </c>
      <c r="E2378">
        <v>9</v>
      </c>
      <c r="F2378" t="s">
        <v>39</v>
      </c>
      <c r="H2378">
        <v>0.5</v>
      </c>
      <c r="I2378">
        <v>2</v>
      </c>
      <c r="J2378">
        <v>94</v>
      </c>
      <c r="K2378">
        <v>48</v>
      </c>
      <c r="L2378">
        <v>21</v>
      </c>
      <c r="M2378">
        <v>0</v>
      </c>
      <c r="N2378" t="s">
        <v>125</v>
      </c>
      <c r="O2378">
        <v>29</v>
      </c>
    </row>
    <row r="2379" spans="1:15" x14ac:dyDescent="0.3">
      <c r="A2379" s="2">
        <v>43753</v>
      </c>
      <c r="B2379" t="s">
        <v>91</v>
      </c>
      <c r="C2379">
        <v>2018</v>
      </c>
      <c r="D2379" t="s">
        <v>67</v>
      </c>
      <c r="E2379">
        <v>9</v>
      </c>
      <c r="F2379" t="s">
        <v>39</v>
      </c>
      <c r="H2379">
        <v>0.5</v>
      </c>
      <c r="I2379">
        <v>2</v>
      </c>
      <c r="J2379">
        <v>94</v>
      </c>
      <c r="K2379">
        <v>48</v>
      </c>
      <c r="L2379">
        <v>21</v>
      </c>
      <c r="M2379">
        <v>0</v>
      </c>
      <c r="N2379" t="s">
        <v>125</v>
      </c>
      <c r="O2379">
        <v>83</v>
      </c>
    </row>
    <row r="2380" spans="1:15" x14ac:dyDescent="0.3">
      <c r="A2380" s="2">
        <v>43753</v>
      </c>
      <c r="B2380" t="s">
        <v>91</v>
      </c>
      <c r="C2380">
        <v>2018</v>
      </c>
      <c r="D2380" t="s">
        <v>67</v>
      </c>
      <c r="E2380">
        <v>9</v>
      </c>
      <c r="F2380" t="s">
        <v>39</v>
      </c>
      <c r="H2380">
        <v>0.5</v>
      </c>
      <c r="I2380">
        <v>2</v>
      </c>
      <c r="J2380">
        <v>94</v>
      </c>
      <c r="K2380">
        <v>48</v>
      </c>
      <c r="L2380">
        <v>21</v>
      </c>
      <c r="M2380">
        <v>0</v>
      </c>
      <c r="N2380" t="s">
        <v>125</v>
      </c>
      <c r="O2380">
        <v>24</v>
      </c>
    </row>
    <row r="2381" spans="1:15" x14ac:dyDescent="0.3">
      <c r="A2381" s="2">
        <v>43753</v>
      </c>
      <c r="B2381" t="s">
        <v>91</v>
      </c>
      <c r="C2381">
        <v>2018</v>
      </c>
      <c r="D2381" t="s">
        <v>67</v>
      </c>
      <c r="E2381">
        <v>9</v>
      </c>
      <c r="F2381" t="s">
        <v>39</v>
      </c>
      <c r="H2381">
        <v>0.5</v>
      </c>
      <c r="I2381">
        <v>2</v>
      </c>
      <c r="J2381">
        <v>94</v>
      </c>
      <c r="K2381">
        <v>48</v>
      </c>
      <c r="L2381">
        <v>21</v>
      </c>
      <c r="M2381">
        <v>0</v>
      </c>
      <c r="N2381" t="s">
        <v>125</v>
      </c>
      <c r="O2381">
        <v>23</v>
      </c>
    </row>
    <row r="2382" spans="1:15" x14ac:dyDescent="0.3">
      <c r="A2382" s="2">
        <v>43753</v>
      </c>
      <c r="B2382" t="s">
        <v>91</v>
      </c>
      <c r="C2382">
        <v>2018</v>
      </c>
      <c r="D2382" t="s">
        <v>67</v>
      </c>
      <c r="E2382">
        <v>9</v>
      </c>
      <c r="F2382" t="s">
        <v>39</v>
      </c>
      <c r="H2382">
        <v>0.5</v>
      </c>
      <c r="I2382">
        <v>2</v>
      </c>
      <c r="J2382">
        <v>94</v>
      </c>
      <c r="K2382">
        <v>48</v>
      </c>
      <c r="L2382">
        <v>21</v>
      </c>
      <c r="M2382">
        <v>0</v>
      </c>
      <c r="N2382" t="s">
        <v>125</v>
      </c>
      <c r="O2382">
        <v>36</v>
      </c>
    </row>
    <row r="2383" spans="1:15" x14ac:dyDescent="0.3">
      <c r="A2383" s="2">
        <v>43753</v>
      </c>
      <c r="B2383" t="s">
        <v>91</v>
      </c>
      <c r="C2383">
        <v>2018</v>
      </c>
      <c r="D2383" t="s">
        <v>67</v>
      </c>
      <c r="E2383">
        <v>9</v>
      </c>
      <c r="F2383" t="s">
        <v>39</v>
      </c>
      <c r="H2383">
        <v>0.5</v>
      </c>
      <c r="I2383">
        <v>2</v>
      </c>
      <c r="J2383">
        <v>94</v>
      </c>
      <c r="K2383">
        <v>48</v>
      </c>
      <c r="L2383">
        <v>21</v>
      </c>
      <c r="M2383">
        <v>0</v>
      </c>
      <c r="N2383" t="s">
        <v>125</v>
      </c>
      <c r="O2383">
        <v>44</v>
      </c>
    </row>
    <row r="2384" spans="1:15" x14ac:dyDescent="0.3">
      <c r="A2384" s="2">
        <v>43753</v>
      </c>
      <c r="B2384" t="s">
        <v>91</v>
      </c>
      <c r="C2384">
        <v>2018</v>
      </c>
      <c r="D2384" t="s">
        <v>67</v>
      </c>
      <c r="E2384">
        <v>9</v>
      </c>
      <c r="F2384" t="s">
        <v>39</v>
      </c>
      <c r="H2384">
        <v>0.5</v>
      </c>
      <c r="I2384">
        <v>2</v>
      </c>
      <c r="J2384">
        <v>94</v>
      </c>
      <c r="K2384">
        <v>48</v>
      </c>
      <c r="L2384">
        <v>21</v>
      </c>
      <c r="M2384">
        <v>0</v>
      </c>
      <c r="N2384" t="s">
        <v>125</v>
      </c>
      <c r="O2384">
        <v>47</v>
      </c>
    </row>
    <row r="2385" spans="1:15" x14ac:dyDescent="0.3">
      <c r="A2385" s="2">
        <v>43753</v>
      </c>
      <c r="B2385" t="s">
        <v>91</v>
      </c>
      <c r="C2385">
        <v>2018</v>
      </c>
      <c r="D2385" t="s">
        <v>67</v>
      </c>
      <c r="E2385">
        <v>9</v>
      </c>
      <c r="F2385" t="s">
        <v>39</v>
      </c>
      <c r="H2385">
        <v>0.5</v>
      </c>
      <c r="I2385">
        <v>2</v>
      </c>
      <c r="J2385">
        <v>94</v>
      </c>
      <c r="K2385">
        <v>48</v>
      </c>
      <c r="L2385">
        <v>21</v>
      </c>
      <c r="M2385">
        <v>0</v>
      </c>
      <c r="N2385" t="s">
        <v>125</v>
      </c>
      <c r="O2385">
        <v>62</v>
      </c>
    </row>
    <row r="2386" spans="1:15" x14ac:dyDescent="0.3">
      <c r="A2386" s="2">
        <v>43753</v>
      </c>
      <c r="B2386" t="s">
        <v>91</v>
      </c>
      <c r="C2386">
        <v>2018</v>
      </c>
      <c r="D2386" t="s">
        <v>67</v>
      </c>
      <c r="E2386">
        <v>9</v>
      </c>
      <c r="F2386" t="s">
        <v>39</v>
      </c>
      <c r="H2386">
        <v>0.5</v>
      </c>
      <c r="I2386">
        <v>2</v>
      </c>
      <c r="J2386">
        <v>94</v>
      </c>
      <c r="K2386">
        <v>48</v>
      </c>
      <c r="L2386">
        <v>21</v>
      </c>
      <c r="M2386">
        <v>0</v>
      </c>
      <c r="N2386" t="s">
        <v>125</v>
      </c>
      <c r="O2386">
        <v>56</v>
      </c>
    </row>
    <row r="2387" spans="1:15" x14ac:dyDescent="0.3">
      <c r="A2387" s="2">
        <v>43753</v>
      </c>
      <c r="B2387" t="s">
        <v>91</v>
      </c>
      <c r="C2387">
        <v>2018</v>
      </c>
      <c r="D2387" t="s">
        <v>67</v>
      </c>
      <c r="E2387">
        <v>9</v>
      </c>
      <c r="F2387" t="s">
        <v>39</v>
      </c>
      <c r="H2387">
        <v>0.5</v>
      </c>
      <c r="I2387">
        <v>2</v>
      </c>
      <c r="J2387">
        <v>94</v>
      </c>
      <c r="K2387">
        <v>48</v>
      </c>
      <c r="L2387">
        <v>21</v>
      </c>
      <c r="M2387">
        <v>0</v>
      </c>
      <c r="N2387" t="s">
        <v>125</v>
      </c>
      <c r="O2387">
        <v>39</v>
      </c>
    </row>
    <row r="2388" spans="1:15" x14ac:dyDescent="0.3">
      <c r="A2388" s="2">
        <v>43753</v>
      </c>
      <c r="B2388" t="s">
        <v>91</v>
      </c>
      <c r="C2388">
        <v>2018</v>
      </c>
      <c r="D2388" t="s">
        <v>67</v>
      </c>
      <c r="E2388">
        <v>9</v>
      </c>
      <c r="F2388" t="s">
        <v>39</v>
      </c>
      <c r="H2388">
        <v>0.5</v>
      </c>
      <c r="I2388">
        <v>2</v>
      </c>
      <c r="J2388">
        <v>94</v>
      </c>
      <c r="K2388">
        <v>48</v>
      </c>
      <c r="L2388">
        <v>21</v>
      </c>
      <c r="M2388">
        <v>0</v>
      </c>
      <c r="N2388" t="s">
        <v>125</v>
      </c>
      <c r="O2388">
        <v>57</v>
      </c>
    </row>
    <row r="2389" spans="1:15" x14ac:dyDescent="0.3">
      <c r="A2389" s="2">
        <v>43753</v>
      </c>
      <c r="B2389" t="s">
        <v>91</v>
      </c>
      <c r="C2389">
        <v>2018</v>
      </c>
      <c r="D2389" t="s">
        <v>67</v>
      </c>
      <c r="E2389">
        <v>9</v>
      </c>
      <c r="F2389" t="s">
        <v>39</v>
      </c>
      <c r="H2389">
        <v>0.5</v>
      </c>
      <c r="I2389">
        <v>2</v>
      </c>
      <c r="J2389">
        <v>94</v>
      </c>
      <c r="K2389">
        <v>48</v>
      </c>
      <c r="L2389">
        <v>21</v>
      </c>
      <c r="M2389">
        <v>0</v>
      </c>
      <c r="N2389" t="s">
        <v>125</v>
      </c>
      <c r="O2389">
        <v>49</v>
      </c>
    </row>
    <row r="2390" spans="1:15" x14ac:dyDescent="0.3">
      <c r="A2390" s="2">
        <v>43753</v>
      </c>
      <c r="B2390" t="s">
        <v>91</v>
      </c>
      <c r="C2390">
        <v>2018</v>
      </c>
      <c r="D2390" t="s">
        <v>67</v>
      </c>
      <c r="E2390">
        <v>9</v>
      </c>
      <c r="F2390" t="s">
        <v>39</v>
      </c>
      <c r="H2390">
        <v>0.5</v>
      </c>
      <c r="I2390">
        <v>2</v>
      </c>
      <c r="J2390">
        <v>94</v>
      </c>
      <c r="K2390">
        <v>48</v>
      </c>
      <c r="L2390">
        <v>21</v>
      </c>
      <c r="M2390">
        <v>0</v>
      </c>
      <c r="N2390" t="s">
        <v>125</v>
      </c>
      <c r="O2390">
        <v>39</v>
      </c>
    </row>
    <row r="2391" spans="1:15" x14ac:dyDescent="0.3">
      <c r="A2391" s="2">
        <v>43753</v>
      </c>
      <c r="B2391" t="s">
        <v>91</v>
      </c>
      <c r="C2391">
        <v>2018</v>
      </c>
      <c r="D2391" t="s">
        <v>67</v>
      </c>
      <c r="E2391">
        <v>9</v>
      </c>
      <c r="F2391" t="s">
        <v>39</v>
      </c>
      <c r="H2391">
        <v>0.5</v>
      </c>
      <c r="I2391">
        <v>2</v>
      </c>
      <c r="J2391">
        <v>94</v>
      </c>
      <c r="K2391">
        <v>48</v>
      </c>
      <c r="L2391">
        <v>21</v>
      </c>
      <c r="M2391">
        <v>0</v>
      </c>
      <c r="N2391" t="s">
        <v>125</v>
      </c>
      <c r="O2391">
        <v>23</v>
      </c>
    </row>
    <row r="2392" spans="1:15" x14ac:dyDescent="0.3">
      <c r="A2392" s="2">
        <v>43753</v>
      </c>
      <c r="B2392" t="s">
        <v>91</v>
      </c>
      <c r="C2392">
        <v>2018</v>
      </c>
      <c r="D2392" t="s">
        <v>67</v>
      </c>
      <c r="E2392">
        <v>9</v>
      </c>
      <c r="F2392" t="s">
        <v>39</v>
      </c>
      <c r="H2392">
        <v>0.5</v>
      </c>
      <c r="I2392">
        <v>2</v>
      </c>
      <c r="J2392">
        <v>94</v>
      </c>
      <c r="K2392">
        <v>48</v>
      </c>
      <c r="L2392">
        <v>21</v>
      </c>
      <c r="M2392">
        <v>0</v>
      </c>
      <c r="N2392" t="s">
        <v>125</v>
      </c>
      <c r="O2392">
        <v>67</v>
      </c>
    </row>
    <row r="2393" spans="1:15" x14ac:dyDescent="0.3">
      <c r="A2393" s="2">
        <v>43753</v>
      </c>
      <c r="B2393" t="s">
        <v>91</v>
      </c>
      <c r="C2393">
        <v>2018</v>
      </c>
      <c r="D2393" t="s">
        <v>67</v>
      </c>
      <c r="E2393">
        <v>9</v>
      </c>
      <c r="F2393" t="s">
        <v>39</v>
      </c>
      <c r="H2393">
        <v>0.5</v>
      </c>
      <c r="I2393">
        <v>2</v>
      </c>
      <c r="J2393">
        <v>94</v>
      </c>
      <c r="K2393">
        <v>48</v>
      </c>
      <c r="L2393">
        <v>21</v>
      </c>
      <c r="M2393">
        <v>0</v>
      </c>
      <c r="N2393" t="s">
        <v>125</v>
      </c>
      <c r="O2393">
        <v>39</v>
      </c>
    </row>
    <row r="2394" spans="1:15" x14ac:dyDescent="0.3">
      <c r="A2394" s="2">
        <v>43753</v>
      </c>
      <c r="B2394" t="s">
        <v>91</v>
      </c>
      <c r="C2394">
        <v>2018</v>
      </c>
      <c r="D2394" t="s">
        <v>67</v>
      </c>
      <c r="E2394">
        <v>9</v>
      </c>
      <c r="F2394" t="s">
        <v>39</v>
      </c>
      <c r="H2394">
        <v>0.5</v>
      </c>
      <c r="I2394">
        <v>2</v>
      </c>
      <c r="J2394">
        <v>94</v>
      </c>
      <c r="K2394">
        <v>48</v>
      </c>
      <c r="L2394">
        <v>21</v>
      </c>
      <c r="M2394">
        <v>0</v>
      </c>
      <c r="N2394" t="s">
        <v>125</v>
      </c>
      <c r="O2394">
        <v>42</v>
      </c>
    </row>
    <row r="2395" spans="1:15" x14ac:dyDescent="0.3">
      <c r="A2395" s="2">
        <v>43753</v>
      </c>
      <c r="B2395" t="s">
        <v>91</v>
      </c>
      <c r="C2395">
        <v>2018</v>
      </c>
      <c r="D2395" t="s">
        <v>67</v>
      </c>
      <c r="E2395">
        <v>9</v>
      </c>
      <c r="F2395" t="s">
        <v>39</v>
      </c>
      <c r="H2395">
        <v>0.5</v>
      </c>
      <c r="I2395">
        <v>2</v>
      </c>
      <c r="J2395">
        <v>94</v>
      </c>
      <c r="K2395">
        <v>48</v>
      </c>
      <c r="L2395">
        <v>21</v>
      </c>
      <c r="M2395">
        <v>0</v>
      </c>
      <c r="N2395" t="s">
        <v>125</v>
      </c>
      <c r="O2395">
        <v>6</v>
      </c>
    </row>
    <row r="2396" spans="1:15" x14ac:dyDescent="0.3">
      <c r="A2396" s="2">
        <v>43753</v>
      </c>
      <c r="B2396" t="s">
        <v>91</v>
      </c>
      <c r="C2396">
        <v>2018</v>
      </c>
      <c r="D2396" t="s">
        <v>67</v>
      </c>
      <c r="E2396">
        <v>9</v>
      </c>
      <c r="F2396" t="s">
        <v>39</v>
      </c>
      <c r="H2396">
        <v>0.5</v>
      </c>
      <c r="I2396">
        <v>2</v>
      </c>
      <c r="J2396">
        <v>94</v>
      </c>
      <c r="K2396">
        <v>48</v>
      </c>
      <c r="L2396">
        <v>21</v>
      </c>
      <c r="M2396">
        <v>0</v>
      </c>
      <c r="N2396" t="s">
        <v>125</v>
      </c>
      <c r="O2396">
        <v>46</v>
      </c>
    </row>
    <row r="2397" spans="1:15" x14ac:dyDescent="0.3">
      <c r="A2397" s="2">
        <v>43753</v>
      </c>
      <c r="B2397" t="s">
        <v>91</v>
      </c>
      <c r="C2397">
        <v>2018</v>
      </c>
      <c r="D2397" t="s">
        <v>67</v>
      </c>
      <c r="E2397">
        <v>2</v>
      </c>
      <c r="F2397" t="s">
        <v>39</v>
      </c>
      <c r="H2397">
        <v>0.5</v>
      </c>
      <c r="I2397">
        <v>2</v>
      </c>
      <c r="J2397">
        <v>11</v>
      </c>
      <c r="K2397">
        <v>45</v>
      </c>
      <c r="L2397">
        <v>17</v>
      </c>
      <c r="M2397">
        <v>0</v>
      </c>
      <c r="N2397" t="s">
        <v>101</v>
      </c>
      <c r="O2397">
        <v>40</v>
      </c>
    </row>
    <row r="2398" spans="1:15" x14ac:dyDescent="0.3">
      <c r="A2398" s="2">
        <v>43753</v>
      </c>
      <c r="B2398" t="s">
        <v>91</v>
      </c>
      <c r="C2398">
        <v>2018</v>
      </c>
      <c r="D2398" t="s">
        <v>67</v>
      </c>
      <c r="E2398">
        <v>2</v>
      </c>
      <c r="F2398" t="s">
        <v>39</v>
      </c>
      <c r="H2398">
        <v>0.5</v>
      </c>
      <c r="I2398">
        <v>2</v>
      </c>
      <c r="J2398">
        <v>11</v>
      </c>
      <c r="K2398">
        <v>45</v>
      </c>
      <c r="L2398">
        <v>17</v>
      </c>
      <c r="M2398">
        <v>0</v>
      </c>
      <c r="N2398" t="s">
        <v>101</v>
      </c>
      <c r="O2398">
        <v>50</v>
      </c>
    </row>
    <row r="2399" spans="1:15" x14ac:dyDescent="0.3">
      <c r="A2399" s="2">
        <v>43753</v>
      </c>
      <c r="B2399" t="s">
        <v>91</v>
      </c>
      <c r="C2399">
        <v>2018</v>
      </c>
      <c r="D2399" t="s">
        <v>67</v>
      </c>
      <c r="E2399">
        <v>2</v>
      </c>
      <c r="F2399" t="s">
        <v>39</v>
      </c>
      <c r="H2399">
        <v>0.5</v>
      </c>
      <c r="I2399">
        <v>2</v>
      </c>
      <c r="J2399">
        <v>11</v>
      </c>
      <c r="K2399">
        <v>45</v>
      </c>
      <c r="L2399">
        <v>17</v>
      </c>
      <c r="M2399">
        <v>0</v>
      </c>
      <c r="N2399" t="s">
        <v>101</v>
      </c>
      <c r="O2399">
        <v>30</v>
      </c>
    </row>
    <row r="2400" spans="1:15" x14ac:dyDescent="0.3">
      <c r="A2400" s="2">
        <v>43753</v>
      </c>
      <c r="B2400" t="s">
        <v>91</v>
      </c>
      <c r="C2400">
        <v>2018</v>
      </c>
      <c r="D2400" t="s">
        <v>67</v>
      </c>
      <c r="E2400">
        <v>2</v>
      </c>
      <c r="F2400" t="s">
        <v>39</v>
      </c>
      <c r="H2400">
        <v>0.5</v>
      </c>
      <c r="I2400">
        <v>2</v>
      </c>
      <c r="J2400">
        <v>11</v>
      </c>
      <c r="K2400">
        <v>45</v>
      </c>
      <c r="L2400">
        <v>17</v>
      </c>
      <c r="M2400">
        <v>0</v>
      </c>
      <c r="N2400" t="s">
        <v>101</v>
      </c>
      <c r="O2400">
        <v>35</v>
      </c>
    </row>
    <row r="2401" spans="1:15" x14ac:dyDescent="0.3">
      <c r="A2401" s="2">
        <v>43753</v>
      </c>
      <c r="B2401" t="s">
        <v>91</v>
      </c>
      <c r="C2401">
        <v>2018</v>
      </c>
      <c r="D2401" t="s">
        <v>67</v>
      </c>
      <c r="E2401">
        <v>2</v>
      </c>
      <c r="F2401" t="s">
        <v>39</v>
      </c>
      <c r="H2401">
        <v>0.5</v>
      </c>
      <c r="I2401">
        <v>2</v>
      </c>
      <c r="J2401">
        <v>11</v>
      </c>
      <c r="K2401">
        <v>45</v>
      </c>
      <c r="L2401">
        <v>17</v>
      </c>
      <c r="M2401">
        <v>0</v>
      </c>
      <c r="N2401" t="s">
        <v>101</v>
      </c>
      <c r="O2401">
        <v>33</v>
      </c>
    </row>
    <row r="2402" spans="1:15" x14ac:dyDescent="0.3">
      <c r="A2402" s="2">
        <v>43753</v>
      </c>
      <c r="B2402" t="s">
        <v>91</v>
      </c>
      <c r="C2402">
        <v>2018</v>
      </c>
      <c r="D2402" t="s">
        <v>67</v>
      </c>
      <c r="E2402">
        <v>2</v>
      </c>
      <c r="F2402" t="s">
        <v>39</v>
      </c>
      <c r="H2402">
        <v>0.5</v>
      </c>
      <c r="I2402">
        <v>2</v>
      </c>
      <c r="J2402">
        <v>11</v>
      </c>
      <c r="K2402">
        <v>45</v>
      </c>
      <c r="L2402">
        <v>17</v>
      </c>
      <c r="M2402">
        <v>0</v>
      </c>
      <c r="N2402" t="s">
        <v>101</v>
      </c>
      <c r="O2402">
        <v>22</v>
      </c>
    </row>
    <row r="2403" spans="1:15" x14ac:dyDescent="0.3">
      <c r="A2403" s="2">
        <v>43753</v>
      </c>
      <c r="B2403" t="s">
        <v>91</v>
      </c>
      <c r="C2403">
        <v>2018</v>
      </c>
      <c r="D2403" t="s">
        <v>67</v>
      </c>
      <c r="E2403">
        <v>2</v>
      </c>
      <c r="F2403" t="s">
        <v>39</v>
      </c>
      <c r="H2403">
        <v>0.5</v>
      </c>
      <c r="I2403">
        <v>2</v>
      </c>
      <c r="J2403">
        <v>11</v>
      </c>
      <c r="K2403">
        <v>45</v>
      </c>
      <c r="L2403">
        <v>17</v>
      </c>
      <c r="M2403">
        <v>0</v>
      </c>
      <c r="N2403" t="s">
        <v>101</v>
      </c>
      <c r="O2403">
        <v>29</v>
      </c>
    </row>
    <row r="2404" spans="1:15" x14ac:dyDescent="0.3">
      <c r="A2404" s="2">
        <v>43753</v>
      </c>
      <c r="B2404" t="s">
        <v>91</v>
      </c>
      <c r="C2404">
        <v>2018</v>
      </c>
      <c r="D2404" t="s">
        <v>67</v>
      </c>
      <c r="E2404">
        <v>2</v>
      </c>
      <c r="F2404" t="s">
        <v>39</v>
      </c>
      <c r="H2404">
        <v>0.5</v>
      </c>
      <c r="I2404">
        <v>2</v>
      </c>
      <c r="J2404">
        <v>11</v>
      </c>
      <c r="K2404">
        <v>45</v>
      </c>
      <c r="L2404">
        <v>17</v>
      </c>
      <c r="M2404">
        <v>0</v>
      </c>
      <c r="N2404" t="s">
        <v>101</v>
      </c>
      <c r="O2404">
        <v>41</v>
      </c>
    </row>
    <row r="2405" spans="1:15" x14ac:dyDescent="0.3">
      <c r="A2405" s="2">
        <v>43753</v>
      </c>
      <c r="B2405" t="s">
        <v>91</v>
      </c>
      <c r="C2405">
        <v>2018</v>
      </c>
      <c r="D2405" t="s">
        <v>67</v>
      </c>
      <c r="E2405">
        <v>2</v>
      </c>
      <c r="F2405" t="s">
        <v>39</v>
      </c>
      <c r="H2405">
        <v>0.5</v>
      </c>
      <c r="I2405">
        <v>2</v>
      </c>
      <c r="J2405">
        <v>11</v>
      </c>
      <c r="K2405">
        <v>45</v>
      </c>
      <c r="L2405">
        <v>17</v>
      </c>
      <c r="M2405">
        <v>0</v>
      </c>
      <c r="N2405" t="s">
        <v>101</v>
      </c>
      <c r="O2405">
        <v>39</v>
      </c>
    </row>
    <row r="2406" spans="1:15" x14ac:dyDescent="0.3">
      <c r="A2406" s="2">
        <v>43753</v>
      </c>
      <c r="B2406" t="s">
        <v>91</v>
      </c>
      <c r="C2406">
        <v>2018</v>
      </c>
      <c r="D2406" t="s">
        <v>67</v>
      </c>
      <c r="E2406">
        <v>2</v>
      </c>
      <c r="F2406" t="s">
        <v>39</v>
      </c>
      <c r="H2406">
        <v>0.5</v>
      </c>
      <c r="I2406">
        <v>2</v>
      </c>
      <c r="J2406">
        <v>11</v>
      </c>
      <c r="K2406">
        <v>45</v>
      </c>
      <c r="L2406">
        <v>17</v>
      </c>
      <c r="M2406">
        <v>0</v>
      </c>
      <c r="N2406" t="s">
        <v>101</v>
      </c>
      <c r="O2406">
        <v>45</v>
      </c>
    </row>
    <row r="2407" spans="1:15" x14ac:dyDescent="0.3">
      <c r="A2407" s="2">
        <v>43753</v>
      </c>
      <c r="B2407" t="s">
        <v>91</v>
      </c>
      <c r="C2407">
        <v>2018</v>
      </c>
      <c r="D2407" t="s">
        <v>67</v>
      </c>
      <c r="E2407">
        <v>2</v>
      </c>
      <c r="F2407" t="s">
        <v>39</v>
      </c>
      <c r="H2407">
        <v>0.5</v>
      </c>
      <c r="I2407">
        <v>2</v>
      </c>
      <c r="J2407">
        <v>11</v>
      </c>
      <c r="K2407">
        <v>45</v>
      </c>
      <c r="L2407">
        <v>17</v>
      </c>
      <c r="M2407">
        <v>0</v>
      </c>
      <c r="N2407" t="s">
        <v>101</v>
      </c>
      <c r="O2407">
        <v>36</v>
      </c>
    </row>
    <row r="2408" spans="1:15" x14ac:dyDescent="0.3">
      <c r="A2408" s="2">
        <v>43753</v>
      </c>
      <c r="B2408" t="s">
        <v>91</v>
      </c>
      <c r="C2408">
        <v>2018</v>
      </c>
      <c r="D2408" t="s">
        <v>67</v>
      </c>
      <c r="E2408">
        <v>2</v>
      </c>
      <c r="F2408" t="s">
        <v>39</v>
      </c>
      <c r="H2408">
        <v>0.5</v>
      </c>
      <c r="I2408">
        <v>2</v>
      </c>
      <c r="J2408">
        <v>11</v>
      </c>
      <c r="K2408">
        <v>45</v>
      </c>
      <c r="L2408">
        <v>17</v>
      </c>
      <c r="M2408">
        <v>0</v>
      </c>
      <c r="N2408" t="s">
        <v>101</v>
      </c>
      <c r="O2408">
        <v>38</v>
      </c>
    </row>
    <row r="2409" spans="1:15" x14ac:dyDescent="0.3">
      <c r="A2409" s="2">
        <v>43753</v>
      </c>
      <c r="B2409" t="s">
        <v>91</v>
      </c>
      <c r="C2409">
        <v>2018</v>
      </c>
      <c r="D2409" t="s">
        <v>67</v>
      </c>
      <c r="E2409">
        <v>2</v>
      </c>
      <c r="F2409" t="s">
        <v>39</v>
      </c>
      <c r="H2409">
        <v>0.5</v>
      </c>
      <c r="I2409">
        <v>2</v>
      </c>
      <c r="J2409">
        <v>11</v>
      </c>
      <c r="K2409">
        <v>45</v>
      </c>
      <c r="L2409">
        <v>17</v>
      </c>
      <c r="M2409">
        <v>0</v>
      </c>
      <c r="N2409" t="s">
        <v>101</v>
      </c>
      <c r="O2409">
        <v>25</v>
      </c>
    </row>
    <row r="2410" spans="1:15" x14ac:dyDescent="0.3">
      <c r="A2410" s="2">
        <v>43753</v>
      </c>
      <c r="B2410" t="s">
        <v>91</v>
      </c>
      <c r="C2410">
        <v>2018</v>
      </c>
      <c r="D2410" t="s">
        <v>67</v>
      </c>
      <c r="E2410">
        <v>2</v>
      </c>
      <c r="F2410" t="s">
        <v>39</v>
      </c>
      <c r="H2410">
        <v>0.5</v>
      </c>
      <c r="I2410">
        <v>2</v>
      </c>
      <c r="J2410">
        <v>11</v>
      </c>
      <c r="K2410">
        <v>45</v>
      </c>
      <c r="L2410">
        <v>17</v>
      </c>
      <c r="M2410">
        <v>0</v>
      </c>
      <c r="N2410" t="s">
        <v>101</v>
      </c>
      <c r="O2410">
        <v>32</v>
      </c>
    </row>
    <row r="2411" spans="1:15" x14ac:dyDescent="0.3">
      <c r="A2411" s="2">
        <v>43753</v>
      </c>
      <c r="B2411" t="s">
        <v>91</v>
      </c>
      <c r="C2411">
        <v>2018</v>
      </c>
      <c r="D2411" t="s">
        <v>67</v>
      </c>
      <c r="E2411">
        <v>2</v>
      </c>
      <c r="F2411" t="s">
        <v>39</v>
      </c>
      <c r="H2411">
        <v>0.5</v>
      </c>
      <c r="I2411">
        <v>2</v>
      </c>
      <c r="J2411">
        <v>11</v>
      </c>
      <c r="K2411">
        <v>45</v>
      </c>
      <c r="L2411">
        <v>17</v>
      </c>
      <c r="M2411">
        <v>0</v>
      </c>
      <c r="N2411" t="s">
        <v>101</v>
      </c>
      <c r="O2411">
        <v>25</v>
      </c>
    </row>
    <row r="2412" spans="1:15" x14ac:dyDescent="0.3">
      <c r="A2412" s="2">
        <v>43753</v>
      </c>
      <c r="B2412" t="s">
        <v>91</v>
      </c>
      <c r="C2412">
        <v>2018</v>
      </c>
      <c r="D2412" t="s">
        <v>67</v>
      </c>
      <c r="E2412">
        <v>2</v>
      </c>
      <c r="F2412" t="s">
        <v>39</v>
      </c>
      <c r="H2412">
        <v>0.5</v>
      </c>
      <c r="I2412">
        <v>2</v>
      </c>
      <c r="J2412">
        <v>11</v>
      </c>
      <c r="K2412">
        <v>45</v>
      </c>
      <c r="L2412">
        <v>17</v>
      </c>
      <c r="M2412">
        <v>0</v>
      </c>
      <c r="N2412" t="s">
        <v>101</v>
      </c>
      <c r="O2412">
        <v>34</v>
      </c>
    </row>
    <row r="2413" spans="1:15" x14ac:dyDescent="0.3">
      <c r="A2413" s="2">
        <v>43753</v>
      </c>
      <c r="B2413" t="s">
        <v>91</v>
      </c>
      <c r="C2413">
        <v>2018</v>
      </c>
      <c r="D2413" t="s">
        <v>67</v>
      </c>
      <c r="E2413">
        <v>2</v>
      </c>
      <c r="F2413" t="s">
        <v>39</v>
      </c>
      <c r="H2413">
        <v>0.5</v>
      </c>
      <c r="I2413">
        <v>2</v>
      </c>
      <c r="J2413">
        <v>11</v>
      </c>
      <c r="K2413">
        <v>45</v>
      </c>
      <c r="L2413">
        <v>17</v>
      </c>
      <c r="M2413">
        <v>0</v>
      </c>
      <c r="N2413" t="s">
        <v>101</v>
      </c>
      <c r="O2413">
        <v>29</v>
      </c>
    </row>
    <row r="2414" spans="1:15" x14ac:dyDescent="0.3">
      <c r="A2414" s="2">
        <v>43753</v>
      </c>
      <c r="B2414" t="s">
        <v>91</v>
      </c>
      <c r="C2414">
        <v>2018</v>
      </c>
      <c r="D2414" t="s">
        <v>67</v>
      </c>
      <c r="E2414">
        <v>2</v>
      </c>
      <c r="F2414" t="s">
        <v>39</v>
      </c>
      <c r="H2414">
        <v>0.5</v>
      </c>
      <c r="I2414">
        <v>2</v>
      </c>
      <c r="J2414">
        <v>11</v>
      </c>
      <c r="K2414">
        <v>45</v>
      </c>
      <c r="L2414">
        <v>17</v>
      </c>
      <c r="M2414">
        <v>0</v>
      </c>
      <c r="N2414" t="s">
        <v>101</v>
      </c>
      <c r="O2414">
        <v>16</v>
      </c>
    </row>
    <row r="2415" spans="1:15" x14ac:dyDescent="0.3">
      <c r="A2415" s="2">
        <v>43753</v>
      </c>
      <c r="B2415" t="s">
        <v>91</v>
      </c>
      <c r="C2415">
        <v>2018</v>
      </c>
      <c r="D2415" t="s">
        <v>67</v>
      </c>
      <c r="E2415">
        <v>2</v>
      </c>
      <c r="F2415" t="s">
        <v>39</v>
      </c>
      <c r="H2415">
        <v>0.5</v>
      </c>
      <c r="I2415">
        <v>2</v>
      </c>
      <c r="J2415">
        <v>11</v>
      </c>
      <c r="K2415">
        <v>45</v>
      </c>
      <c r="L2415">
        <v>17</v>
      </c>
      <c r="M2415">
        <v>0</v>
      </c>
      <c r="N2415" t="s">
        <v>101</v>
      </c>
      <c r="O2415">
        <v>39</v>
      </c>
    </row>
    <row r="2416" spans="1:15" x14ac:dyDescent="0.3">
      <c r="A2416" s="2">
        <v>43753</v>
      </c>
      <c r="B2416" t="s">
        <v>91</v>
      </c>
      <c r="C2416">
        <v>2018</v>
      </c>
      <c r="D2416" t="s">
        <v>67</v>
      </c>
      <c r="E2416">
        <v>2</v>
      </c>
      <c r="F2416" t="s">
        <v>39</v>
      </c>
      <c r="H2416">
        <v>0.5</v>
      </c>
      <c r="I2416">
        <v>2</v>
      </c>
      <c r="J2416">
        <v>11</v>
      </c>
      <c r="K2416">
        <v>45</v>
      </c>
      <c r="L2416">
        <v>17</v>
      </c>
      <c r="M2416">
        <v>0</v>
      </c>
      <c r="N2416" t="s">
        <v>101</v>
      </c>
      <c r="O2416">
        <v>30</v>
      </c>
    </row>
    <row r="2417" spans="1:15" x14ac:dyDescent="0.3">
      <c r="A2417" s="2">
        <v>43753</v>
      </c>
      <c r="B2417" t="s">
        <v>91</v>
      </c>
      <c r="C2417">
        <v>2018</v>
      </c>
      <c r="D2417" t="s">
        <v>67</v>
      </c>
      <c r="E2417">
        <v>2</v>
      </c>
      <c r="F2417" t="s">
        <v>39</v>
      </c>
      <c r="H2417">
        <v>0.5</v>
      </c>
      <c r="I2417">
        <v>2</v>
      </c>
      <c r="J2417">
        <v>11</v>
      </c>
      <c r="K2417">
        <v>45</v>
      </c>
      <c r="L2417">
        <v>17</v>
      </c>
      <c r="M2417">
        <v>0</v>
      </c>
      <c r="N2417" t="s">
        <v>101</v>
      </c>
      <c r="O2417">
        <v>36</v>
      </c>
    </row>
    <row r="2418" spans="1:15" x14ac:dyDescent="0.3">
      <c r="A2418" s="2">
        <v>43753</v>
      </c>
      <c r="B2418" t="s">
        <v>91</v>
      </c>
      <c r="C2418">
        <v>2018</v>
      </c>
      <c r="D2418" t="s">
        <v>67</v>
      </c>
      <c r="E2418">
        <v>2</v>
      </c>
      <c r="F2418" t="s">
        <v>39</v>
      </c>
      <c r="H2418">
        <v>0.5</v>
      </c>
      <c r="I2418">
        <v>2</v>
      </c>
      <c r="J2418">
        <v>11</v>
      </c>
      <c r="K2418">
        <v>45</v>
      </c>
      <c r="L2418">
        <v>17</v>
      </c>
      <c r="M2418">
        <v>0</v>
      </c>
      <c r="N2418" t="s">
        <v>101</v>
      </c>
      <c r="O2418">
        <v>35</v>
      </c>
    </row>
    <row r="2419" spans="1:15" x14ac:dyDescent="0.3">
      <c r="A2419" s="2">
        <v>43753</v>
      </c>
      <c r="B2419" t="s">
        <v>91</v>
      </c>
      <c r="C2419">
        <v>2018</v>
      </c>
      <c r="D2419" t="s">
        <v>67</v>
      </c>
      <c r="E2419">
        <v>2</v>
      </c>
      <c r="F2419" t="s">
        <v>39</v>
      </c>
      <c r="H2419">
        <v>0.5</v>
      </c>
      <c r="I2419">
        <v>2</v>
      </c>
      <c r="J2419">
        <v>11</v>
      </c>
      <c r="K2419">
        <v>45</v>
      </c>
      <c r="L2419">
        <v>17</v>
      </c>
      <c r="M2419">
        <v>0</v>
      </c>
      <c r="N2419" t="s">
        <v>101</v>
      </c>
      <c r="O2419">
        <v>40</v>
      </c>
    </row>
    <row r="2420" spans="1:15" x14ac:dyDescent="0.3">
      <c r="A2420" s="2">
        <v>43753</v>
      </c>
      <c r="B2420" t="s">
        <v>91</v>
      </c>
      <c r="C2420">
        <v>2018</v>
      </c>
      <c r="D2420" t="s">
        <v>67</v>
      </c>
      <c r="E2420">
        <v>2</v>
      </c>
      <c r="F2420" t="s">
        <v>39</v>
      </c>
      <c r="H2420">
        <v>0.5</v>
      </c>
      <c r="I2420">
        <v>2</v>
      </c>
      <c r="J2420">
        <v>11</v>
      </c>
      <c r="K2420">
        <v>45</v>
      </c>
      <c r="L2420">
        <v>17</v>
      </c>
      <c r="M2420">
        <v>0</v>
      </c>
      <c r="N2420" t="s">
        <v>101</v>
      </c>
      <c r="O2420">
        <v>27</v>
      </c>
    </row>
    <row r="2421" spans="1:15" x14ac:dyDescent="0.3">
      <c r="A2421" s="2">
        <v>43753</v>
      </c>
      <c r="B2421" t="s">
        <v>91</v>
      </c>
      <c r="C2421">
        <v>2018</v>
      </c>
      <c r="D2421" t="s">
        <v>67</v>
      </c>
      <c r="E2421">
        <v>2</v>
      </c>
      <c r="F2421" t="s">
        <v>39</v>
      </c>
      <c r="H2421">
        <v>0.5</v>
      </c>
      <c r="I2421">
        <v>2</v>
      </c>
      <c r="J2421">
        <v>11</v>
      </c>
      <c r="K2421">
        <v>45</v>
      </c>
      <c r="L2421">
        <v>17</v>
      </c>
      <c r="M2421">
        <v>0</v>
      </c>
      <c r="N2421" t="s">
        <v>101</v>
      </c>
      <c r="O2421">
        <v>20</v>
      </c>
    </row>
    <row r="2422" spans="1:15" x14ac:dyDescent="0.3">
      <c r="A2422" s="2">
        <v>43753</v>
      </c>
      <c r="B2422" t="s">
        <v>91</v>
      </c>
      <c r="C2422">
        <v>2018</v>
      </c>
      <c r="D2422" t="s">
        <v>67</v>
      </c>
      <c r="E2422">
        <v>6</v>
      </c>
      <c r="F2422" t="s">
        <v>39</v>
      </c>
      <c r="H2422">
        <v>0.5</v>
      </c>
      <c r="I2422">
        <v>2</v>
      </c>
      <c r="J2422">
        <v>63</v>
      </c>
      <c r="K2422">
        <v>46</v>
      </c>
      <c r="L2422">
        <v>36</v>
      </c>
      <c r="M2422">
        <v>0</v>
      </c>
      <c r="N2422" t="s">
        <v>101</v>
      </c>
      <c r="O2422">
        <v>59</v>
      </c>
    </row>
    <row r="2423" spans="1:15" x14ac:dyDescent="0.3">
      <c r="A2423" s="2">
        <v>43753</v>
      </c>
      <c r="B2423" t="s">
        <v>91</v>
      </c>
      <c r="C2423">
        <v>2018</v>
      </c>
      <c r="D2423" t="s">
        <v>67</v>
      </c>
      <c r="E2423">
        <v>6</v>
      </c>
      <c r="F2423" t="s">
        <v>39</v>
      </c>
      <c r="H2423">
        <v>0.5</v>
      </c>
      <c r="I2423">
        <v>2</v>
      </c>
      <c r="J2423">
        <v>63</v>
      </c>
      <c r="K2423">
        <v>46</v>
      </c>
      <c r="L2423">
        <v>36</v>
      </c>
      <c r="M2423">
        <v>0</v>
      </c>
      <c r="N2423" t="s">
        <v>101</v>
      </c>
      <c r="O2423">
        <v>64</v>
      </c>
    </row>
    <row r="2424" spans="1:15" x14ac:dyDescent="0.3">
      <c r="A2424" s="2">
        <v>43753</v>
      </c>
      <c r="B2424" t="s">
        <v>91</v>
      </c>
      <c r="C2424">
        <v>2018</v>
      </c>
      <c r="D2424" t="s">
        <v>67</v>
      </c>
      <c r="E2424">
        <v>6</v>
      </c>
      <c r="F2424" t="s">
        <v>39</v>
      </c>
      <c r="H2424">
        <v>0.5</v>
      </c>
      <c r="I2424">
        <v>2</v>
      </c>
      <c r="J2424">
        <v>63</v>
      </c>
      <c r="K2424">
        <v>46</v>
      </c>
      <c r="L2424">
        <v>36</v>
      </c>
      <c r="M2424">
        <v>0</v>
      </c>
      <c r="N2424" t="s">
        <v>101</v>
      </c>
      <c r="O2424">
        <v>39</v>
      </c>
    </row>
    <row r="2425" spans="1:15" x14ac:dyDescent="0.3">
      <c r="A2425" s="2">
        <v>43753</v>
      </c>
      <c r="B2425" t="s">
        <v>91</v>
      </c>
      <c r="C2425">
        <v>2018</v>
      </c>
      <c r="D2425" t="s">
        <v>67</v>
      </c>
      <c r="E2425">
        <v>6</v>
      </c>
      <c r="F2425" t="s">
        <v>39</v>
      </c>
      <c r="H2425">
        <v>0.5</v>
      </c>
      <c r="I2425">
        <v>2</v>
      </c>
      <c r="J2425">
        <v>63</v>
      </c>
      <c r="K2425">
        <v>46</v>
      </c>
      <c r="L2425">
        <v>36</v>
      </c>
      <c r="M2425">
        <v>0</v>
      </c>
      <c r="N2425" t="s">
        <v>101</v>
      </c>
      <c r="O2425">
        <v>46</v>
      </c>
    </row>
    <row r="2426" spans="1:15" x14ac:dyDescent="0.3">
      <c r="A2426" s="2">
        <v>43753</v>
      </c>
      <c r="B2426" t="s">
        <v>91</v>
      </c>
      <c r="C2426">
        <v>2018</v>
      </c>
      <c r="D2426" t="s">
        <v>67</v>
      </c>
      <c r="E2426">
        <v>6</v>
      </c>
      <c r="F2426" t="s">
        <v>39</v>
      </c>
      <c r="H2426">
        <v>0.5</v>
      </c>
      <c r="I2426">
        <v>2</v>
      </c>
      <c r="J2426">
        <v>63</v>
      </c>
      <c r="K2426">
        <v>46</v>
      </c>
      <c r="L2426">
        <v>36</v>
      </c>
      <c r="M2426">
        <v>0</v>
      </c>
      <c r="N2426" t="s">
        <v>101</v>
      </c>
      <c r="O2426">
        <v>74</v>
      </c>
    </row>
    <row r="2427" spans="1:15" x14ac:dyDescent="0.3">
      <c r="A2427" s="2">
        <v>43753</v>
      </c>
      <c r="B2427" t="s">
        <v>91</v>
      </c>
      <c r="C2427">
        <v>2018</v>
      </c>
      <c r="D2427" t="s">
        <v>67</v>
      </c>
      <c r="E2427">
        <v>6</v>
      </c>
      <c r="F2427" t="s">
        <v>39</v>
      </c>
      <c r="H2427">
        <v>0.5</v>
      </c>
      <c r="I2427">
        <v>2</v>
      </c>
      <c r="J2427">
        <v>63</v>
      </c>
      <c r="K2427">
        <v>46</v>
      </c>
      <c r="L2427">
        <v>36</v>
      </c>
      <c r="M2427">
        <v>0</v>
      </c>
      <c r="N2427" t="s">
        <v>101</v>
      </c>
      <c r="O2427">
        <v>51</v>
      </c>
    </row>
    <row r="2428" spans="1:15" x14ac:dyDescent="0.3">
      <c r="A2428" s="2">
        <v>43753</v>
      </c>
      <c r="B2428" t="s">
        <v>91</v>
      </c>
      <c r="C2428">
        <v>2018</v>
      </c>
      <c r="D2428" t="s">
        <v>67</v>
      </c>
      <c r="E2428">
        <v>6</v>
      </c>
      <c r="F2428" t="s">
        <v>39</v>
      </c>
      <c r="H2428">
        <v>0.5</v>
      </c>
      <c r="I2428">
        <v>2</v>
      </c>
      <c r="J2428">
        <v>63</v>
      </c>
      <c r="K2428">
        <v>46</v>
      </c>
      <c r="L2428">
        <v>36</v>
      </c>
      <c r="M2428">
        <v>0</v>
      </c>
      <c r="N2428" t="s">
        <v>101</v>
      </c>
      <c r="O2428">
        <v>54</v>
      </c>
    </row>
    <row r="2429" spans="1:15" x14ac:dyDescent="0.3">
      <c r="A2429" s="2">
        <v>43753</v>
      </c>
      <c r="B2429" t="s">
        <v>91</v>
      </c>
      <c r="C2429">
        <v>2018</v>
      </c>
      <c r="D2429" t="s">
        <v>67</v>
      </c>
      <c r="E2429">
        <v>6</v>
      </c>
      <c r="F2429" t="s">
        <v>39</v>
      </c>
      <c r="H2429">
        <v>0.5</v>
      </c>
      <c r="I2429">
        <v>2</v>
      </c>
      <c r="J2429">
        <v>63</v>
      </c>
      <c r="K2429">
        <v>46</v>
      </c>
      <c r="L2429">
        <v>36</v>
      </c>
      <c r="M2429">
        <v>0</v>
      </c>
      <c r="N2429" t="s">
        <v>101</v>
      </c>
      <c r="O2429">
        <v>39</v>
      </c>
    </row>
    <row r="2430" spans="1:15" x14ac:dyDescent="0.3">
      <c r="A2430" s="2">
        <v>43753</v>
      </c>
      <c r="B2430" t="s">
        <v>91</v>
      </c>
      <c r="C2430">
        <v>2018</v>
      </c>
      <c r="D2430" t="s">
        <v>67</v>
      </c>
      <c r="E2430">
        <v>6</v>
      </c>
      <c r="F2430" t="s">
        <v>39</v>
      </c>
      <c r="H2430">
        <v>0.5</v>
      </c>
      <c r="I2430">
        <v>2</v>
      </c>
      <c r="J2430">
        <v>63</v>
      </c>
      <c r="K2430">
        <v>46</v>
      </c>
      <c r="L2430">
        <v>36</v>
      </c>
      <c r="M2430">
        <v>0</v>
      </c>
      <c r="N2430" t="s">
        <v>101</v>
      </c>
      <c r="O2430">
        <v>31</v>
      </c>
    </row>
    <row r="2431" spans="1:15" x14ac:dyDescent="0.3">
      <c r="A2431" s="2">
        <v>43753</v>
      </c>
      <c r="B2431" t="s">
        <v>91</v>
      </c>
      <c r="C2431">
        <v>2018</v>
      </c>
      <c r="D2431" t="s">
        <v>67</v>
      </c>
      <c r="E2431">
        <v>6</v>
      </c>
      <c r="F2431" t="s">
        <v>39</v>
      </c>
      <c r="H2431">
        <v>0.5</v>
      </c>
      <c r="I2431">
        <v>2</v>
      </c>
      <c r="J2431">
        <v>63</v>
      </c>
      <c r="K2431">
        <v>46</v>
      </c>
      <c r="L2431">
        <v>36</v>
      </c>
      <c r="M2431">
        <v>0</v>
      </c>
      <c r="N2431" t="s">
        <v>101</v>
      </c>
      <c r="O2431">
        <v>31</v>
      </c>
    </row>
    <row r="2432" spans="1:15" x14ac:dyDescent="0.3">
      <c r="A2432" s="2">
        <v>43753</v>
      </c>
      <c r="B2432" t="s">
        <v>91</v>
      </c>
      <c r="C2432">
        <v>2018</v>
      </c>
      <c r="D2432" t="s">
        <v>67</v>
      </c>
      <c r="E2432">
        <v>6</v>
      </c>
      <c r="F2432" t="s">
        <v>39</v>
      </c>
      <c r="H2432">
        <v>0.5</v>
      </c>
      <c r="I2432">
        <v>2</v>
      </c>
      <c r="J2432">
        <v>63</v>
      </c>
      <c r="K2432">
        <v>46</v>
      </c>
      <c r="L2432">
        <v>36</v>
      </c>
      <c r="M2432">
        <v>0</v>
      </c>
      <c r="N2432" t="s">
        <v>101</v>
      </c>
      <c r="O2432">
        <v>51</v>
      </c>
    </row>
    <row r="2433" spans="1:15" x14ac:dyDescent="0.3">
      <c r="A2433" s="2">
        <v>43753</v>
      </c>
      <c r="B2433" t="s">
        <v>91</v>
      </c>
      <c r="C2433">
        <v>2018</v>
      </c>
      <c r="D2433" t="s">
        <v>67</v>
      </c>
      <c r="E2433">
        <v>6</v>
      </c>
      <c r="F2433" t="s">
        <v>39</v>
      </c>
      <c r="H2433">
        <v>0.5</v>
      </c>
      <c r="I2433">
        <v>2</v>
      </c>
      <c r="J2433">
        <v>63</v>
      </c>
      <c r="K2433">
        <v>46</v>
      </c>
      <c r="L2433">
        <v>36</v>
      </c>
      <c r="M2433">
        <v>0</v>
      </c>
      <c r="N2433" t="s">
        <v>101</v>
      </c>
      <c r="O2433">
        <v>56</v>
      </c>
    </row>
    <row r="2434" spans="1:15" x14ac:dyDescent="0.3">
      <c r="A2434" s="2">
        <v>43753</v>
      </c>
      <c r="B2434" t="s">
        <v>91</v>
      </c>
      <c r="C2434">
        <v>2018</v>
      </c>
      <c r="D2434" t="s">
        <v>67</v>
      </c>
      <c r="E2434">
        <v>6</v>
      </c>
      <c r="F2434" t="s">
        <v>39</v>
      </c>
      <c r="H2434">
        <v>0.5</v>
      </c>
      <c r="I2434">
        <v>2</v>
      </c>
      <c r="J2434">
        <v>63</v>
      </c>
      <c r="K2434">
        <v>46</v>
      </c>
      <c r="L2434">
        <v>36</v>
      </c>
      <c r="M2434">
        <v>0</v>
      </c>
      <c r="N2434" t="s">
        <v>101</v>
      </c>
      <c r="O2434">
        <v>84</v>
      </c>
    </row>
    <row r="2435" spans="1:15" x14ac:dyDescent="0.3">
      <c r="A2435" s="2">
        <v>43753</v>
      </c>
      <c r="B2435" t="s">
        <v>91</v>
      </c>
      <c r="C2435">
        <v>2018</v>
      </c>
      <c r="D2435" t="s">
        <v>67</v>
      </c>
      <c r="E2435">
        <v>6</v>
      </c>
      <c r="F2435" t="s">
        <v>39</v>
      </c>
      <c r="H2435">
        <v>0.5</v>
      </c>
      <c r="I2435">
        <v>2</v>
      </c>
      <c r="J2435">
        <v>63</v>
      </c>
      <c r="K2435">
        <v>46</v>
      </c>
      <c r="L2435">
        <v>36</v>
      </c>
      <c r="M2435">
        <v>0</v>
      </c>
      <c r="N2435" t="s">
        <v>101</v>
      </c>
      <c r="O2435">
        <v>34</v>
      </c>
    </row>
    <row r="2436" spans="1:15" x14ac:dyDescent="0.3">
      <c r="A2436" s="2">
        <v>43753</v>
      </c>
      <c r="B2436" t="s">
        <v>91</v>
      </c>
      <c r="C2436">
        <v>2018</v>
      </c>
      <c r="D2436" t="s">
        <v>67</v>
      </c>
      <c r="E2436">
        <v>6</v>
      </c>
      <c r="F2436" t="s">
        <v>39</v>
      </c>
      <c r="H2436">
        <v>0.5</v>
      </c>
      <c r="I2436">
        <v>2</v>
      </c>
      <c r="J2436">
        <v>63</v>
      </c>
      <c r="K2436">
        <v>46</v>
      </c>
      <c r="L2436">
        <v>36</v>
      </c>
      <c r="M2436">
        <v>0</v>
      </c>
      <c r="N2436" t="s">
        <v>101</v>
      </c>
      <c r="O2436">
        <v>13</v>
      </c>
    </row>
    <row r="2437" spans="1:15" x14ac:dyDescent="0.3">
      <c r="A2437" s="2">
        <v>43753</v>
      </c>
      <c r="B2437" t="s">
        <v>91</v>
      </c>
      <c r="C2437">
        <v>2018</v>
      </c>
      <c r="D2437" t="s">
        <v>67</v>
      </c>
      <c r="E2437">
        <v>6</v>
      </c>
      <c r="F2437" t="s">
        <v>39</v>
      </c>
      <c r="H2437">
        <v>0.5</v>
      </c>
      <c r="I2437">
        <v>2</v>
      </c>
      <c r="J2437">
        <v>63</v>
      </c>
      <c r="K2437">
        <v>46</v>
      </c>
      <c r="L2437">
        <v>36</v>
      </c>
      <c r="M2437">
        <v>0</v>
      </c>
      <c r="N2437" t="s">
        <v>101</v>
      </c>
      <c r="O2437">
        <v>29</v>
      </c>
    </row>
    <row r="2438" spans="1:15" x14ac:dyDescent="0.3">
      <c r="A2438" s="2">
        <v>43753</v>
      </c>
      <c r="B2438" t="s">
        <v>91</v>
      </c>
      <c r="C2438">
        <v>2018</v>
      </c>
      <c r="D2438" t="s">
        <v>67</v>
      </c>
      <c r="E2438">
        <v>6</v>
      </c>
      <c r="F2438" t="s">
        <v>39</v>
      </c>
      <c r="H2438">
        <v>0.5</v>
      </c>
      <c r="I2438">
        <v>2</v>
      </c>
      <c r="J2438">
        <v>63</v>
      </c>
      <c r="K2438">
        <v>46</v>
      </c>
      <c r="L2438">
        <v>36</v>
      </c>
      <c r="M2438">
        <v>0</v>
      </c>
      <c r="N2438" t="s">
        <v>101</v>
      </c>
      <c r="O2438">
        <v>49</v>
      </c>
    </row>
    <row r="2439" spans="1:15" x14ac:dyDescent="0.3">
      <c r="A2439" s="2">
        <v>43753</v>
      </c>
      <c r="B2439" t="s">
        <v>91</v>
      </c>
      <c r="C2439">
        <v>2018</v>
      </c>
      <c r="D2439" t="s">
        <v>67</v>
      </c>
      <c r="E2439">
        <v>6</v>
      </c>
      <c r="F2439" t="s">
        <v>39</v>
      </c>
      <c r="H2439">
        <v>0.5</v>
      </c>
      <c r="I2439">
        <v>2</v>
      </c>
      <c r="J2439">
        <v>63</v>
      </c>
      <c r="K2439">
        <v>46</v>
      </c>
      <c r="L2439">
        <v>36</v>
      </c>
      <c r="M2439">
        <v>0</v>
      </c>
      <c r="N2439" t="s">
        <v>101</v>
      </c>
      <c r="O2439">
        <v>63</v>
      </c>
    </row>
    <row r="2440" spans="1:15" x14ac:dyDescent="0.3">
      <c r="A2440" s="2">
        <v>43753</v>
      </c>
      <c r="B2440" t="s">
        <v>91</v>
      </c>
      <c r="C2440">
        <v>2018</v>
      </c>
      <c r="D2440" t="s">
        <v>67</v>
      </c>
      <c r="E2440">
        <v>6</v>
      </c>
      <c r="F2440" t="s">
        <v>39</v>
      </c>
      <c r="H2440">
        <v>0.5</v>
      </c>
      <c r="I2440">
        <v>2</v>
      </c>
      <c r="J2440">
        <v>63</v>
      </c>
      <c r="K2440">
        <v>46</v>
      </c>
      <c r="L2440">
        <v>36</v>
      </c>
      <c r="M2440">
        <v>0</v>
      </c>
      <c r="N2440" t="s">
        <v>101</v>
      </c>
      <c r="O2440">
        <v>42</v>
      </c>
    </row>
    <row r="2441" spans="1:15" x14ac:dyDescent="0.3">
      <c r="A2441" s="2">
        <v>43753</v>
      </c>
      <c r="B2441" t="s">
        <v>91</v>
      </c>
      <c r="C2441">
        <v>2018</v>
      </c>
      <c r="D2441" t="s">
        <v>67</v>
      </c>
      <c r="E2441">
        <v>6</v>
      </c>
      <c r="F2441" t="s">
        <v>39</v>
      </c>
      <c r="H2441">
        <v>0.5</v>
      </c>
      <c r="I2441">
        <v>2</v>
      </c>
      <c r="J2441">
        <v>63</v>
      </c>
      <c r="K2441">
        <v>46</v>
      </c>
      <c r="L2441">
        <v>36</v>
      </c>
      <c r="M2441">
        <v>0</v>
      </c>
      <c r="N2441" t="s">
        <v>101</v>
      </c>
      <c r="O2441">
        <v>26</v>
      </c>
    </row>
    <row r="2442" spans="1:15" x14ac:dyDescent="0.3">
      <c r="A2442" s="2">
        <v>43753</v>
      </c>
      <c r="B2442" t="s">
        <v>91</v>
      </c>
      <c r="C2442">
        <v>2018</v>
      </c>
      <c r="D2442" t="s">
        <v>67</v>
      </c>
      <c r="E2442">
        <v>6</v>
      </c>
      <c r="F2442" t="s">
        <v>39</v>
      </c>
      <c r="H2442">
        <v>0.5</v>
      </c>
      <c r="I2442">
        <v>2</v>
      </c>
      <c r="J2442">
        <v>63</v>
      </c>
      <c r="K2442">
        <v>46</v>
      </c>
      <c r="L2442">
        <v>36</v>
      </c>
      <c r="M2442">
        <v>0</v>
      </c>
      <c r="N2442" t="s">
        <v>101</v>
      </c>
      <c r="O2442">
        <v>47</v>
      </c>
    </row>
    <row r="2443" spans="1:15" x14ac:dyDescent="0.3">
      <c r="A2443" s="2">
        <v>43753</v>
      </c>
      <c r="B2443" t="s">
        <v>91</v>
      </c>
      <c r="C2443">
        <v>2018</v>
      </c>
      <c r="D2443" t="s">
        <v>67</v>
      </c>
      <c r="E2443">
        <v>6</v>
      </c>
      <c r="F2443" t="s">
        <v>39</v>
      </c>
      <c r="H2443">
        <v>0.5</v>
      </c>
      <c r="I2443">
        <v>2</v>
      </c>
      <c r="J2443">
        <v>63</v>
      </c>
      <c r="K2443">
        <v>46</v>
      </c>
      <c r="L2443">
        <v>36</v>
      </c>
      <c r="M2443">
        <v>0</v>
      </c>
      <c r="N2443" t="s">
        <v>101</v>
      </c>
      <c r="O2443">
        <v>29</v>
      </c>
    </row>
    <row r="2444" spans="1:15" x14ac:dyDescent="0.3">
      <c r="A2444" s="2">
        <v>43753</v>
      </c>
      <c r="B2444" t="s">
        <v>91</v>
      </c>
      <c r="C2444">
        <v>2018</v>
      </c>
      <c r="D2444" t="s">
        <v>67</v>
      </c>
      <c r="E2444">
        <v>6</v>
      </c>
      <c r="F2444" t="s">
        <v>39</v>
      </c>
      <c r="H2444">
        <v>0.5</v>
      </c>
      <c r="I2444">
        <v>2</v>
      </c>
      <c r="J2444">
        <v>63</v>
      </c>
      <c r="K2444">
        <v>46</v>
      </c>
      <c r="L2444">
        <v>36</v>
      </c>
      <c r="M2444">
        <v>0</v>
      </c>
      <c r="N2444" t="s">
        <v>101</v>
      </c>
      <c r="O2444">
        <v>43</v>
      </c>
    </row>
    <row r="2445" spans="1:15" x14ac:dyDescent="0.3">
      <c r="A2445" s="2">
        <v>43753</v>
      </c>
      <c r="B2445" t="s">
        <v>91</v>
      </c>
      <c r="C2445">
        <v>2018</v>
      </c>
      <c r="D2445" t="s">
        <v>67</v>
      </c>
      <c r="E2445">
        <v>6</v>
      </c>
      <c r="F2445" t="s">
        <v>39</v>
      </c>
      <c r="H2445">
        <v>0.5</v>
      </c>
      <c r="I2445">
        <v>2</v>
      </c>
      <c r="J2445">
        <v>63</v>
      </c>
      <c r="K2445">
        <v>46</v>
      </c>
      <c r="L2445">
        <v>36</v>
      </c>
      <c r="M2445">
        <v>0</v>
      </c>
      <c r="N2445" t="s">
        <v>101</v>
      </c>
      <c r="O2445">
        <v>66</v>
      </c>
    </row>
    <row r="2446" spans="1:15" x14ac:dyDescent="0.3">
      <c r="A2446" s="2">
        <v>43753</v>
      </c>
      <c r="B2446" t="s">
        <v>91</v>
      </c>
      <c r="C2446">
        <v>2018</v>
      </c>
      <c r="D2446" t="s">
        <v>67</v>
      </c>
      <c r="E2446">
        <v>6</v>
      </c>
      <c r="F2446" t="s">
        <v>39</v>
      </c>
      <c r="H2446">
        <v>0.5</v>
      </c>
      <c r="I2446">
        <v>2</v>
      </c>
      <c r="J2446">
        <v>63</v>
      </c>
      <c r="K2446">
        <v>46</v>
      </c>
      <c r="L2446">
        <v>36</v>
      </c>
      <c r="M2446">
        <v>0</v>
      </c>
      <c r="N2446" t="s">
        <v>101</v>
      </c>
      <c r="O2446">
        <v>36</v>
      </c>
    </row>
    <row r="2447" spans="1:15" x14ac:dyDescent="0.3">
      <c r="A2447" s="2">
        <v>43753</v>
      </c>
      <c r="B2447" t="s">
        <v>91</v>
      </c>
      <c r="C2447">
        <v>2018</v>
      </c>
      <c r="D2447" t="s">
        <v>67</v>
      </c>
      <c r="E2447">
        <v>5</v>
      </c>
      <c r="F2447" t="s">
        <v>39</v>
      </c>
      <c r="H2447">
        <v>0.5</v>
      </c>
      <c r="I2447">
        <v>2</v>
      </c>
      <c r="J2447">
        <v>60</v>
      </c>
      <c r="K2447">
        <v>26</v>
      </c>
      <c r="L2447">
        <v>27</v>
      </c>
      <c r="M2447">
        <v>0</v>
      </c>
      <c r="N2447" t="s">
        <v>180</v>
      </c>
      <c r="O2447">
        <v>52</v>
      </c>
    </row>
    <row r="2448" spans="1:15" x14ac:dyDescent="0.3">
      <c r="A2448" s="2">
        <v>43753</v>
      </c>
      <c r="B2448" t="s">
        <v>91</v>
      </c>
      <c r="C2448">
        <v>2018</v>
      </c>
      <c r="D2448" t="s">
        <v>67</v>
      </c>
      <c r="E2448">
        <v>5</v>
      </c>
      <c r="F2448" t="s">
        <v>39</v>
      </c>
      <c r="H2448">
        <v>0.5</v>
      </c>
      <c r="I2448">
        <v>2</v>
      </c>
      <c r="J2448">
        <v>60</v>
      </c>
      <c r="K2448">
        <v>26</v>
      </c>
      <c r="L2448">
        <v>27</v>
      </c>
      <c r="M2448">
        <v>0</v>
      </c>
      <c r="N2448" t="s">
        <v>180</v>
      </c>
      <c r="O2448">
        <v>24</v>
      </c>
    </row>
    <row r="2449" spans="1:15" x14ac:dyDescent="0.3">
      <c r="A2449" s="2">
        <v>43753</v>
      </c>
      <c r="B2449" t="s">
        <v>91</v>
      </c>
      <c r="C2449">
        <v>2018</v>
      </c>
      <c r="D2449" t="s">
        <v>67</v>
      </c>
      <c r="E2449">
        <v>5</v>
      </c>
      <c r="F2449" t="s">
        <v>39</v>
      </c>
      <c r="H2449">
        <v>0.5</v>
      </c>
      <c r="I2449">
        <v>2</v>
      </c>
      <c r="J2449">
        <v>60</v>
      </c>
      <c r="K2449">
        <v>26</v>
      </c>
      <c r="L2449">
        <v>27</v>
      </c>
      <c r="M2449">
        <v>0</v>
      </c>
      <c r="N2449" t="s">
        <v>180</v>
      </c>
      <c r="O2449">
        <v>30</v>
      </c>
    </row>
    <row r="2450" spans="1:15" x14ac:dyDescent="0.3">
      <c r="A2450" s="2">
        <v>43753</v>
      </c>
      <c r="B2450" t="s">
        <v>91</v>
      </c>
      <c r="C2450">
        <v>2018</v>
      </c>
      <c r="D2450" t="s">
        <v>67</v>
      </c>
      <c r="E2450">
        <v>5</v>
      </c>
      <c r="F2450" t="s">
        <v>39</v>
      </c>
      <c r="H2450">
        <v>0.5</v>
      </c>
      <c r="I2450">
        <v>2</v>
      </c>
      <c r="J2450">
        <v>60</v>
      </c>
      <c r="K2450">
        <v>26</v>
      </c>
      <c r="L2450">
        <v>27</v>
      </c>
      <c r="M2450">
        <v>0</v>
      </c>
      <c r="N2450" t="s">
        <v>180</v>
      </c>
      <c r="O2450">
        <v>18</v>
      </c>
    </row>
    <row r="2451" spans="1:15" x14ac:dyDescent="0.3">
      <c r="A2451" s="2">
        <v>43753</v>
      </c>
      <c r="B2451" t="s">
        <v>91</v>
      </c>
      <c r="C2451">
        <v>2018</v>
      </c>
      <c r="D2451" t="s">
        <v>67</v>
      </c>
      <c r="E2451">
        <v>5</v>
      </c>
      <c r="F2451" t="s">
        <v>39</v>
      </c>
      <c r="H2451">
        <v>0.5</v>
      </c>
      <c r="I2451">
        <v>2</v>
      </c>
      <c r="J2451">
        <v>60</v>
      </c>
      <c r="K2451">
        <v>26</v>
      </c>
      <c r="L2451">
        <v>27</v>
      </c>
      <c r="M2451">
        <v>0</v>
      </c>
      <c r="N2451" t="s">
        <v>180</v>
      </c>
      <c r="O2451">
        <v>31</v>
      </c>
    </row>
    <row r="2452" spans="1:15" x14ac:dyDescent="0.3">
      <c r="A2452" s="2">
        <v>43753</v>
      </c>
      <c r="B2452" t="s">
        <v>91</v>
      </c>
      <c r="C2452">
        <v>2018</v>
      </c>
      <c r="D2452" t="s">
        <v>67</v>
      </c>
      <c r="E2452">
        <v>5</v>
      </c>
      <c r="F2452" t="s">
        <v>39</v>
      </c>
      <c r="H2452">
        <v>0.5</v>
      </c>
      <c r="I2452">
        <v>2</v>
      </c>
      <c r="J2452">
        <v>60</v>
      </c>
      <c r="K2452">
        <v>26</v>
      </c>
      <c r="L2452">
        <v>27</v>
      </c>
      <c r="M2452">
        <v>0</v>
      </c>
      <c r="N2452" t="s">
        <v>180</v>
      </c>
      <c r="O2452">
        <v>33</v>
      </c>
    </row>
    <row r="2453" spans="1:15" x14ac:dyDescent="0.3">
      <c r="A2453" s="2">
        <v>43753</v>
      </c>
      <c r="B2453" t="s">
        <v>91</v>
      </c>
      <c r="C2453">
        <v>2018</v>
      </c>
      <c r="D2453" t="s">
        <v>67</v>
      </c>
      <c r="E2453">
        <v>5</v>
      </c>
      <c r="F2453" t="s">
        <v>39</v>
      </c>
      <c r="H2453">
        <v>0.5</v>
      </c>
      <c r="I2453">
        <v>2</v>
      </c>
      <c r="J2453">
        <v>60</v>
      </c>
      <c r="K2453">
        <v>26</v>
      </c>
      <c r="L2453">
        <v>27</v>
      </c>
      <c r="M2453">
        <v>0</v>
      </c>
      <c r="N2453" t="s">
        <v>180</v>
      </c>
      <c r="O2453">
        <v>29</v>
      </c>
    </row>
    <row r="2454" spans="1:15" x14ac:dyDescent="0.3">
      <c r="A2454" s="2">
        <v>43753</v>
      </c>
      <c r="B2454" t="s">
        <v>91</v>
      </c>
      <c r="C2454">
        <v>2018</v>
      </c>
      <c r="D2454" t="s">
        <v>67</v>
      </c>
      <c r="E2454">
        <v>5</v>
      </c>
      <c r="F2454" t="s">
        <v>39</v>
      </c>
      <c r="H2454">
        <v>0.5</v>
      </c>
      <c r="I2454">
        <v>2</v>
      </c>
      <c r="J2454">
        <v>60</v>
      </c>
      <c r="K2454">
        <v>26</v>
      </c>
      <c r="L2454">
        <v>27</v>
      </c>
      <c r="M2454">
        <v>0</v>
      </c>
      <c r="N2454" t="s">
        <v>180</v>
      </c>
      <c r="O2454">
        <v>25</v>
      </c>
    </row>
    <row r="2455" spans="1:15" x14ac:dyDescent="0.3">
      <c r="A2455" s="2">
        <v>43753</v>
      </c>
      <c r="B2455" t="s">
        <v>91</v>
      </c>
      <c r="C2455">
        <v>2018</v>
      </c>
      <c r="D2455" t="s">
        <v>67</v>
      </c>
      <c r="E2455">
        <v>5</v>
      </c>
      <c r="F2455" t="s">
        <v>39</v>
      </c>
      <c r="H2455">
        <v>0.5</v>
      </c>
      <c r="I2455">
        <v>2</v>
      </c>
      <c r="J2455">
        <v>60</v>
      </c>
      <c r="K2455">
        <v>26</v>
      </c>
      <c r="L2455">
        <v>27</v>
      </c>
      <c r="M2455">
        <v>0</v>
      </c>
      <c r="N2455" t="s">
        <v>180</v>
      </c>
      <c r="O2455">
        <v>22</v>
      </c>
    </row>
    <row r="2456" spans="1:15" x14ac:dyDescent="0.3">
      <c r="A2456" s="2">
        <v>43753</v>
      </c>
      <c r="B2456" t="s">
        <v>91</v>
      </c>
      <c r="C2456">
        <v>2018</v>
      </c>
      <c r="D2456" t="s">
        <v>67</v>
      </c>
      <c r="E2456">
        <v>5</v>
      </c>
      <c r="F2456" t="s">
        <v>39</v>
      </c>
      <c r="H2456">
        <v>0.5</v>
      </c>
      <c r="I2456">
        <v>2</v>
      </c>
      <c r="J2456">
        <v>60</v>
      </c>
      <c r="K2456">
        <v>26</v>
      </c>
      <c r="L2456">
        <v>27</v>
      </c>
      <c r="M2456">
        <v>0</v>
      </c>
      <c r="N2456" t="s">
        <v>180</v>
      </c>
      <c r="O2456">
        <v>18</v>
      </c>
    </row>
    <row r="2457" spans="1:15" x14ac:dyDescent="0.3">
      <c r="A2457" s="2">
        <v>43753</v>
      </c>
      <c r="B2457" t="s">
        <v>91</v>
      </c>
      <c r="C2457">
        <v>2018</v>
      </c>
      <c r="D2457" t="s">
        <v>67</v>
      </c>
      <c r="E2457">
        <v>5</v>
      </c>
      <c r="F2457" t="s">
        <v>39</v>
      </c>
      <c r="H2457">
        <v>0.5</v>
      </c>
      <c r="I2457">
        <v>2</v>
      </c>
      <c r="J2457">
        <v>60</v>
      </c>
      <c r="K2457">
        <v>26</v>
      </c>
      <c r="L2457">
        <v>27</v>
      </c>
      <c r="M2457">
        <v>0</v>
      </c>
      <c r="N2457" t="s">
        <v>180</v>
      </c>
      <c r="O2457">
        <v>25</v>
      </c>
    </row>
    <row r="2458" spans="1:15" x14ac:dyDescent="0.3">
      <c r="A2458" s="2">
        <v>43753</v>
      </c>
      <c r="B2458" t="s">
        <v>91</v>
      </c>
      <c r="C2458">
        <v>2018</v>
      </c>
      <c r="D2458" t="s">
        <v>67</v>
      </c>
      <c r="E2458">
        <v>5</v>
      </c>
      <c r="F2458" t="s">
        <v>39</v>
      </c>
      <c r="H2458">
        <v>0.5</v>
      </c>
      <c r="I2458">
        <v>2</v>
      </c>
      <c r="J2458">
        <v>60</v>
      </c>
      <c r="K2458">
        <v>26</v>
      </c>
      <c r="L2458">
        <v>27</v>
      </c>
      <c r="M2458">
        <v>0</v>
      </c>
      <c r="N2458" t="s">
        <v>180</v>
      </c>
      <c r="O2458">
        <v>34</v>
      </c>
    </row>
    <row r="2459" spans="1:15" x14ac:dyDescent="0.3">
      <c r="A2459" s="2">
        <v>43753</v>
      </c>
      <c r="B2459" t="s">
        <v>91</v>
      </c>
      <c r="C2459">
        <v>2018</v>
      </c>
      <c r="D2459" t="s">
        <v>67</v>
      </c>
      <c r="E2459">
        <v>5</v>
      </c>
      <c r="F2459" t="s">
        <v>39</v>
      </c>
      <c r="H2459">
        <v>0.5</v>
      </c>
      <c r="I2459">
        <v>2</v>
      </c>
      <c r="J2459">
        <v>60</v>
      </c>
      <c r="K2459">
        <v>26</v>
      </c>
      <c r="L2459">
        <v>27</v>
      </c>
      <c r="M2459">
        <v>0</v>
      </c>
      <c r="N2459" t="s">
        <v>180</v>
      </c>
      <c r="O2459">
        <v>24</v>
      </c>
    </row>
    <row r="2460" spans="1:15" x14ac:dyDescent="0.3">
      <c r="A2460" s="2">
        <v>43753</v>
      </c>
      <c r="B2460" t="s">
        <v>91</v>
      </c>
      <c r="C2460">
        <v>2018</v>
      </c>
      <c r="D2460" t="s">
        <v>67</v>
      </c>
      <c r="E2460">
        <v>5</v>
      </c>
      <c r="F2460" t="s">
        <v>39</v>
      </c>
      <c r="H2460">
        <v>0.5</v>
      </c>
      <c r="I2460">
        <v>2</v>
      </c>
      <c r="J2460">
        <v>60</v>
      </c>
      <c r="K2460">
        <v>26</v>
      </c>
      <c r="L2460">
        <v>27</v>
      </c>
      <c r="M2460">
        <v>0</v>
      </c>
      <c r="N2460" t="s">
        <v>180</v>
      </c>
      <c r="O2460">
        <v>36</v>
      </c>
    </row>
    <row r="2461" spans="1:15" x14ac:dyDescent="0.3">
      <c r="A2461" s="2">
        <v>43753</v>
      </c>
      <c r="B2461" t="s">
        <v>91</v>
      </c>
      <c r="C2461">
        <v>2018</v>
      </c>
      <c r="D2461" t="s">
        <v>67</v>
      </c>
      <c r="E2461">
        <v>5</v>
      </c>
      <c r="F2461" t="s">
        <v>39</v>
      </c>
      <c r="H2461">
        <v>0.5</v>
      </c>
      <c r="I2461">
        <v>2</v>
      </c>
      <c r="J2461">
        <v>60</v>
      </c>
      <c r="K2461">
        <v>26</v>
      </c>
      <c r="L2461">
        <v>27</v>
      </c>
      <c r="M2461">
        <v>0</v>
      </c>
      <c r="N2461" t="s">
        <v>180</v>
      </c>
      <c r="O2461">
        <v>27</v>
      </c>
    </row>
    <row r="2462" spans="1:15" x14ac:dyDescent="0.3">
      <c r="A2462" s="2">
        <v>43753</v>
      </c>
      <c r="B2462" t="s">
        <v>91</v>
      </c>
      <c r="C2462">
        <v>2018</v>
      </c>
      <c r="D2462" t="s">
        <v>67</v>
      </c>
      <c r="E2462">
        <v>5</v>
      </c>
      <c r="F2462" t="s">
        <v>39</v>
      </c>
      <c r="H2462">
        <v>0.5</v>
      </c>
      <c r="I2462">
        <v>2</v>
      </c>
      <c r="J2462">
        <v>60</v>
      </c>
      <c r="K2462">
        <v>26</v>
      </c>
      <c r="L2462">
        <v>27</v>
      </c>
      <c r="M2462">
        <v>0</v>
      </c>
      <c r="N2462" t="s">
        <v>180</v>
      </c>
      <c r="O2462">
        <v>22</v>
      </c>
    </row>
    <row r="2463" spans="1:15" x14ac:dyDescent="0.3">
      <c r="A2463" s="2">
        <v>43753</v>
      </c>
      <c r="B2463" t="s">
        <v>91</v>
      </c>
      <c r="C2463">
        <v>2018</v>
      </c>
      <c r="D2463" t="s">
        <v>67</v>
      </c>
      <c r="E2463">
        <v>5</v>
      </c>
      <c r="F2463" t="s">
        <v>39</v>
      </c>
      <c r="H2463">
        <v>0.5</v>
      </c>
      <c r="I2463">
        <v>2</v>
      </c>
      <c r="J2463">
        <v>60</v>
      </c>
      <c r="K2463">
        <v>26</v>
      </c>
      <c r="L2463">
        <v>27</v>
      </c>
      <c r="M2463">
        <v>0</v>
      </c>
      <c r="N2463" t="s">
        <v>180</v>
      </c>
      <c r="O2463">
        <v>35</v>
      </c>
    </row>
    <row r="2464" spans="1:15" x14ac:dyDescent="0.3">
      <c r="A2464" s="2">
        <v>43753</v>
      </c>
      <c r="B2464" t="s">
        <v>91</v>
      </c>
      <c r="C2464">
        <v>2018</v>
      </c>
      <c r="D2464" t="s">
        <v>67</v>
      </c>
      <c r="E2464">
        <v>5</v>
      </c>
      <c r="F2464" t="s">
        <v>39</v>
      </c>
      <c r="H2464">
        <v>0.5</v>
      </c>
      <c r="I2464">
        <v>2</v>
      </c>
      <c r="J2464">
        <v>60</v>
      </c>
      <c r="K2464">
        <v>26</v>
      </c>
      <c r="L2464">
        <v>27</v>
      </c>
      <c r="M2464">
        <v>0</v>
      </c>
      <c r="N2464" t="s">
        <v>180</v>
      </c>
      <c r="O2464">
        <v>26</v>
      </c>
    </row>
    <row r="2465" spans="1:17" x14ac:dyDescent="0.3">
      <c r="A2465" s="2">
        <v>43753</v>
      </c>
      <c r="B2465" t="s">
        <v>91</v>
      </c>
      <c r="C2465">
        <v>2018</v>
      </c>
      <c r="D2465" t="s">
        <v>67</v>
      </c>
      <c r="E2465">
        <v>5</v>
      </c>
      <c r="F2465" t="s">
        <v>39</v>
      </c>
      <c r="H2465">
        <v>0.5</v>
      </c>
      <c r="I2465">
        <v>2</v>
      </c>
      <c r="J2465">
        <v>60</v>
      </c>
      <c r="K2465">
        <v>26</v>
      </c>
      <c r="L2465">
        <v>27</v>
      </c>
      <c r="M2465">
        <v>0</v>
      </c>
      <c r="N2465" t="s">
        <v>180</v>
      </c>
      <c r="O2465">
        <v>30</v>
      </c>
    </row>
    <row r="2466" spans="1:17" x14ac:dyDescent="0.3">
      <c r="A2466" s="2">
        <v>43753</v>
      </c>
      <c r="B2466" t="s">
        <v>91</v>
      </c>
      <c r="C2466">
        <v>2018</v>
      </c>
      <c r="D2466" t="s">
        <v>67</v>
      </c>
      <c r="E2466">
        <v>5</v>
      </c>
      <c r="F2466" t="s">
        <v>39</v>
      </c>
      <c r="H2466">
        <v>0.5</v>
      </c>
      <c r="I2466">
        <v>2</v>
      </c>
      <c r="J2466">
        <v>60</v>
      </c>
      <c r="K2466">
        <v>26</v>
      </c>
      <c r="L2466">
        <v>27</v>
      </c>
      <c r="M2466">
        <v>0</v>
      </c>
      <c r="N2466" t="s">
        <v>180</v>
      </c>
      <c r="O2466">
        <v>18</v>
      </c>
    </row>
    <row r="2467" spans="1:17" x14ac:dyDescent="0.3">
      <c r="A2467" s="2">
        <v>43753</v>
      </c>
      <c r="B2467" t="s">
        <v>91</v>
      </c>
      <c r="C2467">
        <v>2018</v>
      </c>
      <c r="D2467" t="s">
        <v>67</v>
      </c>
      <c r="E2467">
        <v>5</v>
      </c>
      <c r="F2467" t="s">
        <v>39</v>
      </c>
      <c r="H2467">
        <v>0.5</v>
      </c>
      <c r="I2467">
        <v>2</v>
      </c>
      <c r="J2467">
        <v>60</v>
      </c>
      <c r="K2467">
        <v>26</v>
      </c>
      <c r="L2467">
        <v>27</v>
      </c>
      <c r="M2467">
        <v>0</v>
      </c>
      <c r="N2467" t="s">
        <v>180</v>
      </c>
      <c r="O2467">
        <v>35</v>
      </c>
    </row>
    <row r="2468" spans="1:17" x14ac:dyDescent="0.3">
      <c r="A2468" s="2">
        <v>43753</v>
      </c>
      <c r="B2468" t="s">
        <v>91</v>
      </c>
      <c r="C2468">
        <v>2018</v>
      </c>
      <c r="D2468" t="s">
        <v>67</v>
      </c>
      <c r="E2468">
        <v>5</v>
      </c>
      <c r="F2468" t="s">
        <v>39</v>
      </c>
      <c r="H2468">
        <v>0.5</v>
      </c>
      <c r="I2468">
        <v>2</v>
      </c>
      <c r="J2468">
        <v>60</v>
      </c>
      <c r="K2468">
        <v>26</v>
      </c>
      <c r="L2468">
        <v>27</v>
      </c>
      <c r="M2468">
        <v>0</v>
      </c>
      <c r="N2468" t="s">
        <v>180</v>
      </c>
      <c r="O2468">
        <v>33</v>
      </c>
    </row>
    <row r="2469" spans="1:17" x14ac:dyDescent="0.3">
      <c r="A2469" s="2">
        <v>43753</v>
      </c>
      <c r="B2469" t="s">
        <v>91</v>
      </c>
      <c r="C2469">
        <v>2018</v>
      </c>
      <c r="D2469" t="s">
        <v>67</v>
      </c>
      <c r="E2469">
        <v>5</v>
      </c>
      <c r="F2469" t="s">
        <v>39</v>
      </c>
      <c r="H2469">
        <v>0.5</v>
      </c>
      <c r="I2469">
        <v>2</v>
      </c>
      <c r="J2469">
        <v>60</v>
      </c>
      <c r="K2469">
        <v>26</v>
      </c>
      <c r="L2469">
        <v>27</v>
      </c>
      <c r="M2469">
        <v>0</v>
      </c>
      <c r="N2469" t="s">
        <v>180</v>
      </c>
      <c r="O2469">
        <v>38</v>
      </c>
    </row>
    <row r="2470" spans="1:17" x14ac:dyDescent="0.3">
      <c r="A2470" s="2">
        <v>43753</v>
      </c>
      <c r="B2470" t="s">
        <v>91</v>
      </c>
      <c r="C2470">
        <v>2018</v>
      </c>
      <c r="D2470" t="s">
        <v>67</v>
      </c>
      <c r="E2470">
        <v>5</v>
      </c>
      <c r="F2470" t="s">
        <v>39</v>
      </c>
      <c r="H2470">
        <v>0.5</v>
      </c>
      <c r="I2470">
        <v>2</v>
      </c>
      <c r="J2470">
        <v>60</v>
      </c>
      <c r="K2470">
        <v>26</v>
      </c>
      <c r="L2470">
        <v>27</v>
      </c>
      <c r="M2470">
        <v>0</v>
      </c>
      <c r="N2470" t="s">
        <v>180</v>
      </c>
      <c r="O2470">
        <v>44</v>
      </c>
    </row>
    <row r="2471" spans="1:17" x14ac:dyDescent="0.3">
      <c r="A2471" s="2">
        <v>43753</v>
      </c>
      <c r="B2471" t="s">
        <v>91</v>
      </c>
      <c r="C2471">
        <v>2018</v>
      </c>
      <c r="D2471" t="s">
        <v>67</v>
      </c>
      <c r="E2471">
        <v>5</v>
      </c>
      <c r="F2471" t="s">
        <v>39</v>
      </c>
      <c r="H2471">
        <v>0.5</v>
      </c>
      <c r="I2471">
        <v>2</v>
      </c>
      <c r="J2471">
        <v>60</v>
      </c>
      <c r="K2471">
        <v>26</v>
      </c>
      <c r="L2471">
        <v>27</v>
      </c>
      <c r="M2471">
        <v>0</v>
      </c>
      <c r="N2471" t="s">
        <v>180</v>
      </c>
      <c r="O2471">
        <v>30</v>
      </c>
    </row>
    <row r="2472" spans="1:17" x14ac:dyDescent="0.3">
      <c r="A2472" s="2">
        <v>43796</v>
      </c>
      <c r="B2472" t="s">
        <v>80</v>
      </c>
      <c r="C2472">
        <v>2018</v>
      </c>
      <c r="D2472" t="s">
        <v>67</v>
      </c>
      <c r="E2472">
        <v>1</v>
      </c>
      <c r="F2472" t="s">
        <v>39</v>
      </c>
      <c r="H2472">
        <v>0.5</v>
      </c>
      <c r="K2472">
        <v>184</v>
      </c>
      <c r="L2472">
        <v>64</v>
      </c>
      <c r="M2472">
        <v>0</v>
      </c>
      <c r="N2472" t="s">
        <v>204</v>
      </c>
      <c r="O2472">
        <v>37</v>
      </c>
      <c r="P2472">
        <v>7467</v>
      </c>
      <c r="Q2472">
        <v>2</v>
      </c>
    </row>
    <row r="2473" spans="1:17" x14ac:dyDescent="0.3">
      <c r="A2473" s="2">
        <v>43796</v>
      </c>
      <c r="B2473" t="s">
        <v>80</v>
      </c>
      <c r="C2473">
        <v>2018</v>
      </c>
      <c r="D2473" t="s">
        <v>67</v>
      </c>
      <c r="E2473">
        <v>1</v>
      </c>
      <c r="F2473" t="s">
        <v>39</v>
      </c>
      <c r="H2473">
        <v>0.5</v>
      </c>
      <c r="K2473">
        <v>184</v>
      </c>
      <c r="L2473">
        <v>64</v>
      </c>
      <c r="M2473">
        <v>0</v>
      </c>
      <c r="N2473" t="s">
        <v>204</v>
      </c>
      <c r="O2473">
        <v>61</v>
      </c>
    </row>
    <row r="2474" spans="1:17" x14ac:dyDescent="0.3">
      <c r="A2474" s="2">
        <v>43796</v>
      </c>
      <c r="B2474" t="s">
        <v>80</v>
      </c>
      <c r="C2474">
        <v>2018</v>
      </c>
      <c r="D2474" t="s">
        <v>67</v>
      </c>
      <c r="E2474">
        <v>1</v>
      </c>
      <c r="F2474" t="s">
        <v>39</v>
      </c>
      <c r="H2474">
        <v>0.5</v>
      </c>
      <c r="K2474">
        <v>184</v>
      </c>
      <c r="L2474">
        <v>64</v>
      </c>
      <c r="M2474">
        <v>0</v>
      </c>
      <c r="N2474" t="s">
        <v>204</v>
      </c>
      <c r="O2474">
        <v>15</v>
      </c>
    </row>
    <row r="2475" spans="1:17" x14ac:dyDescent="0.3">
      <c r="A2475" s="2">
        <v>43796</v>
      </c>
      <c r="B2475" t="s">
        <v>80</v>
      </c>
      <c r="C2475">
        <v>2018</v>
      </c>
      <c r="D2475" t="s">
        <v>67</v>
      </c>
      <c r="E2475">
        <v>1</v>
      </c>
      <c r="F2475" t="s">
        <v>39</v>
      </c>
      <c r="H2475">
        <v>0.5</v>
      </c>
      <c r="K2475">
        <v>184</v>
      </c>
      <c r="L2475">
        <v>64</v>
      </c>
      <c r="M2475">
        <v>0</v>
      </c>
      <c r="N2475" t="s">
        <v>204</v>
      </c>
      <c r="O2475">
        <v>22</v>
      </c>
    </row>
    <row r="2476" spans="1:17" x14ac:dyDescent="0.3">
      <c r="A2476" s="2">
        <v>43796</v>
      </c>
      <c r="B2476" t="s">
        <v>80</v>
      </c>
      <c r="C2476">
        <v>2018</v>
      </c>
      <c r="D2476" t="s">
        <v>67</v>
      </c>
      <c r="E2476">
        <v>1</v>
      </c>
      <c r="F2476" t="s">
        <v>39</v>
      </c>
      <c r="H2476">
        <v>0.5</v>
      </c>
      <c r="K2476">
        <v>184</v>
      </c>
      <c r="L2476">
        <v>64</v>
      </c>
      <c r="M2476">
        <v>0</v>
      </c>
      <c r="N2476" t="s">
        <v>204</v>
      </c>
      <c r="O2476">
        <v>24</v>
      </c>
    </row>
    <row r="2477" spans="1:17" x14ac:dyDescent="0.3">
      <c r="A2477" s="2">
        <v>43796</v>
      </c>
      <c r="B2477" t="s">
        <v>80</v>
      </c>
      <c r="C2477">
        <v>2018</v>
      </c>
      <c r="D2477" t="s">
        <v>67</v>
      </c>
      <c r="E2477">
        <v>1</v>
      </c>
      <c r="F2477" t="s">
        <v>39</v>
      </c>
      <c r="H2477">
        <v>0.5</v>
      </c>
      <c r="K2477">
        <v>184</v>
      </c>
      <c r="L2477">
        <v>64</v>
      </c>
      <c r="M2477">
        <v>0</v>
      </c>
      <c r="N2477" t="s">
        <v>204</v>
      </c>
      <c r="O2477">
        <v>20</v>
      </c>
    </row>
    <row r="2478" spans="1:17" x14ac:dyDescent="0.3">
      <c r="A2478" s="2">
        <v>43796</v>
      </c>
      <c r="B2478" t="s">
        <v>80</v>
      </c>
      <c r="C2478">
        <v>2018</v>
      </c>
      <c r="D2478" t="s">
        <v>67</v>
      </c>
      <c r="E2478">
        <v>1</v>
      </c>
      <c r="F2478" t="s">
        <v>39</v>
      </c>
      <c r="H2478">
        <v>0.5</v>
      </c>
      <c r="K2478">
        <v>184</v>
      </c>
      <c r="L2478">
        <v>64</v>
      </c>
      <c r="M2478">
        <v>0</v>
      </c>
      <c r="N2478" t="s">
        <v>204</v>
      </c>
      <c r="O2478">
        <v>61</v>
      </c>
    </row>
    <row r="2479" spans="1:17" x14ac:dyDescent="0.3">
      <c r="A2479" s="2">
        <v>43796</v>
      </c>
      <c r="B2479" t="s">
        <v>80</v>
      </c>
      <c r="C2479">
        <v>2018</v>
      </c>
      <c r="D2479" t="s">
        <v>67</v>
      </c>
      <c r="E2479">
        <v>1</v>
      </c>
      <c r="F2479" t="s">
        <v>39</v>
      </c>
      <c r="H2479">
        <v>0.5</v>
      </c>
      <c r="K2479">
        <v>184</v>
      </c>
      <c r="L2479">
        <v>64</v>
      </c>
      <c r="M2479">
        <v>0</v>
      </c>
      <c r="N2479" t="s">
        <v>204</v>
      </c>
      <c r="O2479">
        <v>43</v>
      </c>
    </row>
    <row r="2480" spans="1:17" x14ac:dyDescent="0.3">
      <c r="A2480" s="2">
        <v>43796</v>
      </c>
      <c r="B2480" t="s">
        <v>80</v>
      </c>
      <c r="C2480">
        <v>2018</v>
      </c>
      <c r="D2480" t="s">
        <v>67</v>
      </c>
      <c r="E2480">
        <v>1</v>
      </c>
      <c r="F2480" t="s">
        <v>39</v>
      </c>
      <c r="H2480">
        <v>0.5</v>
      </c>
      <c r="K2480">
        <v>184</v>
      </c>
      <c r="L2480">
        <v>64</v>
      </c>
      <c r="M2480">
        <v>0</v>
      </c>
      <c r="N2480" t="s">
        <v>204</v>
      </c>
      <c r="O2480">
        <v>51</v>
      </c>
    </row>
    <row r="2481" spans="1:15" x14ac:dyDescent="0.3">
      <c r="A2481" s="2">
        <v>43796</v>
      </c>
      <c r="B2481" t="s">
        <v>80</v>
      </c>
      <c r="C2481">
        <v>2018</v>
      </c>
      <c r="D2481" t="s">
        <v>67</v>
      </c>
      <c r="E2481">
        <v>1</v>
      </c>
      <c r="F2481" t="s">
        <v>39</v>
      </c>
      <c r="H2481">
        <v>0.5</v>
      </c>
      <c r="K2481">
        <v>184</v>
      </c>
      <c r="L2481">
        <v>64</v>
      </c>
      <c r="M2481">
        <v>0</v>
      </c>
      <c r="N2481" t="s">
        <v>204</v>
      </c>
      <c r="O2481">
        <v>68</v>
      </c>
    </row>
    <row r="2482" spans="1:15" x14ac:dyDescent="0.3">
      <c r="A2482" s="2">
        <v>43796</v>
      </c>
      <c r="B2482" t="s">
        <v>80</v>
      </c>
      <c r="C2482">
        <v>2018</v>
      </c>
      <c r="D2482" t="s">
        <v>67</v>
      </c>
      <c r="E2482">
        <v>1</v>
      </c>
      <c r="F2482" t="s">
        <v>39</v>
      </c>
      <c r="H2482">
        <v>0.5</v>
      </c>
      <c r="K2482">
        <v>184</v>
      </c>
      <c r="L2482">
        <v>64</v>
      </c>
      <c r="M2482">
        <v>0</v>
      </c>
      <c r="N2482" t="s">
        <v>204</v>
      </c>
      <c r="O2482">
        <v>39</v>
      </c>
    </row>
    <row r="2483" spans="1:15" x14ac:dyDescent="0.3">
      <c r="A2483" s="2">
        <v>43796</v>
      </c>
      <c r="B2483" t="s">
        <v>80</v>
      </c>
      <c r="C2483">
        <v>2018</v>
      </c>
      <c r="D2483" t="s">
        <v>67</v>
      </c>
      <c r="E2483">
        <v>1</v>
      </c>
      <c r="F2483" t="s">
        <v>39</v>
      </c>
      <c r="H2483">
        <v>0.5</v>
      </c>
      <c r="K2483">
        <v>184</v>
      </c>
      <c r="L2483">
        <v>64</v>
      </c>
      <c r="M2483">
        <v>0</v>
      </c>
      <c r="N2483" t="s">
        <v>204</v>
      </c>
      <c r="O2483">
        <v>52</v>
      </c>
    </row>
    <row r="2484" spans="1:15" x14ac:dyDescent="0.3">
      <c r="A2484" s="2">
        <v>43796</v>
      </c>
      <c r="B2484" t="s">
        <v>80</v>
      </c>
      <c r="C2484">
        <v>2018</v>
      </c>
      <c r="D2484" t="s">
        <v>67</v>
      </c>
      <c r="E2484">
        <v>1</v>
      </c>
      <c r="F2484" t="s">
        <v>39</v>
      </c>
      <c r="H2484">
        <v>0.5</v>
      </c>
      <c r="K2484">
        <v>184</v>
      </c>
      <c r="L2484">
        <v>64</v>
      </c>
      <c r="M2484">
        <v>0</v>
      </c>
      <c r="N2484" t="s">
        <v>204</v>
      </c>
      <c r="O2484">
        <v>21</v>
      </c>
    </row>
    <row r="2485" spans="1:15" x14ac:dyDescent="0.3">
      <c r="A2485" s="2">
        <v>43796</v>
      </c>
      <c r="B2485" t="s">
        <v>80</v>
      </c>
      <c r="C2485">
        <v>2018</v>
      </c>
      <c r="D2485" t="s">
        <v>67</v>
      </c>
      <c r="E2485">
        <v>1</v>
      </c>
      <c r="F2485" t="s">
        <v>39</v>
      </c>
      <c r="H2485">
        <v>0.5</v>
      </c>
      <c r="K2485">
        <v>184</v>
      </c>
      <c r="L2485">
        <v>64</v>
      </c>
      <c r="M2485">
        <v>0</v>
      </c>
      <c r="N2485" t="s">
        <v>204</v>
      </c>
      <c r="O2485">
        <v>53</v>
      </c>
    </row>
    <row r="2486" spans="1:15" x14ac:dyDescent="0.3">
      <c r="A2486" s="2">
        <v>43796</v>
      </c>
      <c r="B2486" t="s">
        <v>80</v>
      </c>
      <c r="C2486">
        <v>2018</v>
      </c>
      <c r="D2486" t="s">
        <v>67</v>
      </c>
      <c r="E2486">
        <v>1</v>
      </c>
      <c r="F2486" t="s">
        <v>39</v>
      </c>
      <c r="H2486">
        <v>0.5</v>
      </c>
      <c r="K2486">
        <v>184</v>
      </c>
      <c r="L2486">
        <v>64</v>
      </c>
      <c r="M2486">
        <v>0</v>
      </c>
      <c r="N2486" t="s">
        <v>204</v>
      </c>
      <c r="O2486">
        <v>19</v>
      </c>
    </row>
    <row r="2487" spans="1:15" x14ac:dyDescent="0.3">
      <c r="A2487" s="2">
        <v>43796</v>
      </c>
      <c r="B2487" t="s">
        <v>80</v>
      </c>
      <c r="C2487">
        <v>2018</v>
      </c>
      <c r="D2487" t="s">
        <v>67</v>
      </c>
      <c r="E2487">
        <v>1</v>
      </c>
      <c r="F2487" t="s">
        <v>39</v>
      </c>
      <c r="H2487">
        <v>0.5</v>
      </c>
      <c r="K2487">
        <v>184</v>
      </c>
      <c r="L2487">
        <v>64</v>
      </c>
      <c r="M2487">
        <v>0</v>
      </c>
      <c r="N2487" t="s">
        <v>204</v>
      </c>
      <c r="O2487">
        <v>41</v>
      </c>
    </row>
    <row r="2488" spans="1:15" x14ac:dyDescent="0.3">
      <c r="A2488" s="2">
        <v>43796</v>
      </c>
      <c r="B2488" t="s">
        <v>80</v>
      </c>
      <c r="C2488">
        <v>2018</v>
      </c>
      <c r="D2488" t="s">
        <v>67</v>
      </c>
      <c r="E2488">
        <v>1</v>
      </c>
      <c r="F2488" t="s">
        <v>39</v>
      </c>
      <c r="H2488">
        <v>0.5</v>
      </c>
      <c r="K2488">
        <v>184</v>
      </c>
      <c r="L2488">
        <v>64</v>
      </c>
      <c r="M2488">
        <v>0</v>
      </c>
      <c r="N2488" t="s">
        <v>204</v>
      </c>
      <c r="O2488">
        <v>17</v>
      </c>
    </row>
    <row r="2489" spans="1:15" x14ac:dyDescent="0.3">
      <c r="A2489" s="2">
        <v>43796</v>
      </c>
      <c r="B2489" t="s">
        <v>80</v>
      </c>
      <c r="C2489">
        <v>2018</v>
      </c>
      <c r="D2489" t="s">
        <v>67</v>
      </c>
      <c r="E2489">
        <v>1</v>
      </c>
      <c r="F2489" t="s">
        <v>39</v>
      </c>
      <c r="H2489">
        <v>0.5</v>
      </c>
      <c r="K2489">
        <v>184</v>
      </c>
      <c r="L2489">
        <v>64</v>
      </c>
      <c r="M2489">
        <v>0</v>
      </c>
      <c r="N2489" t="s">
        <v>204</v>
      </c>
      <c r="O2489">
        <v>34</v>
      </c>
    </row>
    <row r="2490" spans="1:15" x14ac:dyDescent="0.3">
      <c r="A2490" s="2">
        <v>43796</v>
      </c>
      <c r="B2490" t="s">
        <v>80</v>
      </c>
      <c r="C2490">
        <v>2018</v>
      </c>
      <c r="D2490" t="s">
        <v>67</v>
      </c>
      <c r="E2490">
        <v>1</v>
      </c>
      <c r="F2490" t="s">
        <v>39</v>
      </c>
      <c r="H2490">
        <v>0.5</v>
      </c>
      <c r="K2490">
        <v>184</v>
      </c>
      <c r="L2490">
        <v>64</v>
      </c>
      <c r="M2490">
        <v>0</v>
      </c>
      <c r="N2490" t="s">
        <v>204</v>
      </c>
      <c r="O2490">
        <v>41</v>
      </c>
    </row>
    <row r="2491" spans="1:15" x14ac:dyDescent="0.3">
      <c r="A2491" s="2">
        <v>43796</v>
      </c>
      <c r="B2491" t="s">
        <v>80</v>
      </c>
      <c r="C2491">
        <v>2018</v>
      </c>
      <c r="D2491" t="s">
        <v>67</v>
      </c>
      <c r="E2491">
        <v>1</v>
      </c>
      <c r="F2491" t="s">
        <v>39</v>
      </c>
      <c r="H2491">
        <v>0.5</v>
      </c>
      <c r="K2491">
        <v>184</v>
      </c>
      <c r="L2491">
        <v>64</v>
      </c>
      <c r="M2491">
        <v>0</v>
      </c>
      <c r="N2491" t="s">
        <v>204</v>
      </c>
      <c r="O2491">
        <v>16</v>
      </c>
    </row>
    <row r="2492" spans="1:15" x14ac:dyDescent="0.3">
      <c r="A2492" s="2">
        <v>43796</v>
      </c>
      <c r="B2492" t="s">
        <v>80</v>
      </c>
      <c r="C2492">
        <v>2018</v>
      </c>
      <c r="D2492" t="s">
        <v>67</v>
      </c>
      <c r="E2492">
        <v>1</v>
      </c>
      <c r="F2492" t="s">
        <v>39</v>
      </c>
      <c r="H2492">
        <v>0.5</v>
      </c>
      <c r="K2492">
        <v>184</v>
      </c>
      <c r="L2492">
        <v>64</v>
      </c>
      <c r="M2492">
        <v>0</v>
      </c>
      <c r="N2492" t="s">
        <v>204</v>
      </c>
      <c r="O2492">
        <v>8</v>
      </c>
    </row>
    <row r="2493" spans="1:15" x14ac:dyDescent="0.3">
      <c r="A2493" s="2">
        <v>43796</v>
      </c>
      <c r="B2493" t="s">
        <v>80</v>
      </c>
      <c r="C2493">
        <v>2018</v>
      </c>
      <c r="D2493" t="s">
        <v>67</v>
      </c>
      <c r="E2493">
        <v>1</v>
      </c>
      <c r="F2493" t="s">
        <v>39</v>
      </c>
      <c r="H2493">
        <v>0.5</v>
      </c>
      <c r="K2493">
        <v>184</v>
      </c>
      <c r="L2493">
        <v>64</v>
      </c>
      <c r="M2493">
        <v>0</v>
      </c>
      <c r="N2493" t="s">
        <v>204</v>
      </c>
      <c r="O2493">
        <v>51</v>
      </c>
    </row>
    <row r="2494" spans="1:15" x14ac:dyDescent="0.3">
      <c r="A2494" s="2">
        <v>43796</v>
      </c>
      <c r="B2494" t="s">
        <v>80</v>
      </c>
      <c r="C2494">
        <v>2018</v>
      </c>
      <c r="D2494" t="s">
        <v>67</v>
      </c>
      <c r="E2494">
        <v>1</v>
      </c>
      <c r="F2494" t="s">
        <v>39</v>
      </c>
      <c r="H2494">
        <v>0.5</v>
      </c>
      <c r="K2494">
        <v>184</v>
      </c>
      <c r="L2494">
        <v>64</v>
      </c>
      <c r="M2494">
        <v>0</v>
      </c>
      <c r="N2494" t="s">
        <v>204</v>
      </c>
      <c r="O2494">
        <v>32</v>
      </c>
    </row>
    <row r="2495" spans="1:15" x14ac:dyDescent="0.3">
      <c r="A2495" s="2">
        <v>43796</v>
      </c>
      <c r="B2495" t="s">
        <v>80</v>
      </c>
      <c r="C2495">
        <v>2018</v>
      </c>
      <c r="D2495" t="s">
        <v>67</v>
      </c>
      <c r="E2495">
        <v>1</v>
      </c>
      <c r="F2495" t="s">
        <v>39</v>
      </c>
      <c r="H2495">
        <v>0.5</v>
      </c>
      <c r="K2495">
        <v>184</v>
      </c>
      <c r="L2495">
        <v>64</v>
      </c>
      <c r="M2495">
        <v>0</v>
      </c>
      <c r="N2495" t="s">
        <v>204</v>
      </c>
      <c r="O2495">
        <v>33</v>
      </c>
    </row>
    <row r="2496" spans="1:15" x14ac:dyDescent="0.3">
      <c r="A2496" s="2">
        <v>43796</v>
      </c>
      <c r="B2496" t="s">
        <v>80</v>
      </c>
      <c r="C2496">
        <v>2018</v>
      </c>
      <c r="D2496" t="s">
        <v>67</v>
      </c>
      <c r="E2496">
        <v>1</v>
      </c>
      <c r="F2496" t="s">
        <v>39</v>
      </c>
      <c r="H2496">
        <v>0.5</v>
      </c>
      <c r="K2496">
        <v>184</v>
      </c>
      <c r="L2496">
        <v>64</v>
      </c>
      <c r="M2496">
        <v>0</v>
      </c>
      <c r="N2496" t="s">
        <v>204</v>
      </c>
      <c r="O2496">
        <v>37</v>
      </c>
    </row>
    <row r="2497" spans="1:17" x14ac:dyDescent="0.3">
      <c r="A2497" s="2">
        <v>43796</v>
      </c>
      <c r="B2497" t="s">
        <v>80</v>
      </c>
      <c r="C2497">
        <v>2018</v>
      </c>
      <c r="D2497" t="s">
        <v>67</v>
      </c>
      <c r="E2497">
        <v>2</v>
      </c>
      <c r="F2497" t="s">
        <v>39</v>
      </c>
      <c r="H2497">
        <v>0.5</v>
      </c>
      <c r="K2497">
        <v>136</v>
      </c>
      <c r="L2497">
        <v>19</v>
      </c>
      <c r="M2497">
        <v>3</v>
      </c>
      <c r="N2497" t="s">
        <v>205</v>
      </c>
      <c r="O2497">
        <v>62</v>
      </c>
      <c r="P2497">
        <v>7487</v>
      </c>
      <c r="Q2497">
        <v>2</v>
      </c>
    </row>
    <row r="2498" spans="1:17" x14ac:dyDescent="0.3">
      <c r="A2498" s="2">
        <v>43796</v>
      </c>
      <c r="B2498" t="s">
        <v>80</v>
      </c>
      <c r="C2498">
        <v>2018</v>
      </c>
      <c r="D2498" t="s">
        <v>67</v>
      </c>
      <c r="E2498">
        <v>2</v>
      </c>
      <c r="F2498" t="s">
        <v>39</v>
      </c>
      <c r="H2498">
        <v>0.5</v>
      </c>
      <c r="K2498">
        <v>136</v>
      </c>
      <c r="L2498">
        <v>19</v>
      </c>
      <c r="M2498">
        <v>3</v>
      </c>
      <c r="N2498" t="s">
        <v>205</v>
      </c>
      <c r="O2498">
        <v>42</v>
      </c>
    </row>
    <row r="2499" spans="1:17" x14ac:dyDescent="0.3">
      <c r="A2499" s="2">
        <v>43796</v>
      </c>
      <c r="B2499" t="s">
        <v>80</v>
      </c>
      <c r="C2499">
        <v>2018</v>
      </c>
      <c r="D2499" t="s">
        <v>67</v>
      </c>
      <c r="E2499">
        <v>2</v>
      </c>
      <c r="F2499" t="s">
        <v>39</v>
      </c>
      <c r="H2499">
        <v>0.5</v>
      </c>
      <c r="K2499">
        <v>136</v>
      </c>
      <c r="L2499">
        <v>19</v>
      </c>
      <c r="M2499">
        <v>3</v>
      </c>
      <c r="N2499" t="s">
        <v>205</v>
      </c>
      <c r="O2499">
        <v>13</v>
      </c>
    </row>
    <row r="2500" spans="1:17" x14ac:dyDescent="0.3">
      <c r="A2500" s="2">
        <v>43796</v>
      </c>
      <c r="B2500" t="s">
        <v>80</v>
      </c>
      <c r="C2500">
        <v>2018</v>
      </c>
      <c r="D2500" t="s">
        <v>67</v>
      </c>
      <c r="E2500">
        <v>2</v>
      </c>
      <c r="F2500" t="s">
        <v>39</v>
      </c>
      <c r="H2500">
        <v>0.5</v>
      </c>
      <c r="K2500">
        <v>136</v>
      </c>
      <c r="L2500">
        <v>19</v>
      </c>
      <c r="M2500">
        <v>3</v>
      </c>
      <c r="N2500" t="s">
        <v>205</v>
      </c>
      <c r="O2500">
        <v>52</v>
      </c>
    </row>
    <row r="2501" spans="1:17" x14ac:dyDescent="0.3">
      <c r="A2501" s="2">
        <v>43796</v>
      </c>
      <c r="B2501" t="s">
        <v>80</v>
      </c>
      <c r="C2501">
        <v>2018</v>
      </c>
      <c r="D2501" t="s">
        <v>67</v>
      </c>
      <c r="E2501">
        <v>2</v>
      </c>
      <c r="F2501" t="s">
        <v>39</v>
      </c>
      <c r="H2501">
        <v>0.5</v>
      </c>
      <c r="K2501">
        <v>136</v>
      </c>
      <c r="L2501">
        <v>19</v>
      </c>
      <c r="M2501">
        <v>3</v>
      </c>
      <c r="N2501" t="s">
        <v>205</v>
      </c>
      <c r="O2501">
        <v>16</v>
      </c>
    </row>
    <row r="2502" spans="1:17" x14ac:dyDescent="0.3">
      <c r="A2502" s="2">
        <v>43796</v>
      </c>
      <c r="B2502" t="s">
        <v>80</v>
      </c>
      <c r="C2502">
        <v>2018</v>
      </c>
      <c r="D2502" t="s">
        <v>67</v>
      </c>
      <c r="E2502">
        <v>2</v>
      </c>
      <c r="F2502" t="s">
        <v>39</v>
      </c>
      <c r="H2502">
        <v>0.5</v>
      </c>
      <c r="K2502">
        <v>136</v>
      </c>
      <c r="L2502">
        <v>19</v>
      </c>
      <c r="M2502">
        <v>3</v>
      </c>
      <c r="N2502" t="s">
        <v>205</v>
      </c>
      <c r="O2502">
        <v>37</v>
      </c>
    </row>
    <row r="2503" spans="1:17" x14ac:dyDescent="0.3">
      <c r="A2503" s="2">
        <v>43796</v>
      </c>
      <c r="B2503" t="s">
        <v>80</v>
      </c>
      <c r="C2503">
        <v>2018</v>
      </c>
      <c r="D2503" t="s">
        <v>67</v>
      </c>
      <c r="E2503">
        <v>2</v>
      </c>
      <c r="F2503" t="s">
        <v>39</v>
      </c>
      <c r="H2503">
        <v>0.5</v>
      </c>
      <c r="K2503">
        <v>136</v>
      </c>
      <c r="L2503">
        <v>19</v>
      </c>
      <c r="M2503">
        <v>3</v>
      </c>
      <c r="N2503" t="s">
        <v>205</v>
      </c>
      <c r="O2503">
        <v>45</v>
      </c>
    </row>
    <row r="2504" spans="1:17" x14ac:dyDescent="0.3">
      <c r="A2504" s="2">
        <v>43796</v>
      </c>
      <c r="B2504" t="s">
        <v>80</v>
      </c>
      <c r="C2504">
        <v>2018</v>
      </c>
      <c r="D2504" t="s">
        <v>67</v>
      </c>
      <c r="E2504">
        <v>2</v>
      </c>
      <c r="F2504" t="s">
        <v>39</v>
      </c>
      <c r="H2504">
        <v>0.5</v>
      </c>
      <c r="K2504">
        <v>136</v>
      </c>
      <c r="L2504">
        <v>19</v>
      </c>
      <c r="M2504">
        <v>3</v>
      </c>
      <c r="N2504" t="s">
        <v>205</v>
      </c>
      <c r="O2504">
        <v>24</v>
      </c>
    </row>
    <row r="2505" spans="1:17" x14ac:dyDescent="0.3">
      <c r="A2505" s="2">
        <v>43796</v>
      </c>
      <c r="B2505" t="s">
        <v>80</v>
      </c>
      <c r="C2505">
        <v>2018</v>
      </c>
      <c r="D2505" t="s">
        <v>67</v>
      </c>
      <c r="E2505">
        <v>2</v>
      </c>
      <c r="F2505" t="s">
        <v>39</v>
      </c>
      <c r="H2505">
        <v>0.5</v>
      </c>
      <c r="K2505">
        <v>136</v>
      </c>
      <c r="L2505">
        <v>19</v>
      </c>
      <c r="M2505">
        <v>3</v>
      </c>
      <c r="N2505" t="s">
        <v>205</v>
      </c>
      <c r="O2505">
        <v>23</v>
      </c>
    </row>
    <row r="2506" spans="1:17" x14ac:dyDescent="0.3">
      <c r="A2506" s="2">
        <v>43796</v>
      </c>
      <c r="B2506" t="s">
        <v>80</v>
      </c>
      <c r="C2506">
        <v>2018</v>
      </c>
      <c r="D2506" t="s">
        <v>67</v>
      </c>
      <c r="E2506">
        <v>2</v>
      </c>
      <c r="F2506" t="s">
        <v>39</v>
      </c>
      <c r="H2506">
        <v>0.5</v>
      </c>
      <c r="K2506">
        <v>136</v>
      </c>
      <c r="L2506">
        <v>19</v>
      </c>
      <c r="M2506">
        <v>3</v>
      </c>
      <c r="N2506" t="s">
        <v>205</v>
      </c>
      <c r="O2506">
        <v>34</v>
      </c>
    </row>
    <row r="2507" spans="1:17" x14ac:dyDescent="0.3">
      <c r="A2507" s="2">
        <v>43796</v>
      </c>
      <c r="B2507" t="s">
        <v>80</v>
      </c>
      <c r="C2507">
        <v>2018</v>
      </c>
      <c r="D2507" t="s">
        <v>67</v>
      </c>
      <c r="E2507">
        <v>2</v>
      </c>
      <c r="F2507" t="s">
        <v>39</v>
      </c>
      <c r="H2507">
        <v>0.5</v>
      </c>
      <c r="K2507">
        <v>136</v>
      </c>
      <c r="L2507">
        <v>19</v>
      </c>
      <c r="M2507">
        <v>3</v>
      </c>
      <c r="N2507" t="s">
        <v>205</v>
      </c>
      <c r="O2507">
        <v>42</v>
      </c>
    </row>
    <row r="2508" spans="1:17" x14ac:dyDescent="0.3">
      <c r="A2508" s="2">
        <v>43796</v>
      </c>
      <c r="B2508" t="s">
        <v>80</v>
      </c>
      <c r="C2508">
        <v>2018</v>
      </c>
      <c r="D2508" t="s">
        <v>67</v>
      </c>
      <c r="E2508">
        <v>2</v>
      </c>
      <c r="F2508" t="s">
        <v>39</v>
      </c>
      <c r="H2508">
        <v>0.5</v>
      </c>
      <c r="K2508">
        <v>136</v>
      </c>
      <c r="L2508">
        <v>19</v>
      </c>
      <c r="M2508">
        <v>3</v>
      </c>
      <c r="N2508" t="s">
        <v>205</v>
      </c>
      <c r="O2508">
        <v>13</v>
      </c>
    </row>
    <row r="2509" spans="1:17" x14ac:dyDescent="0.3">
      <c r="A2509" s="2">
        <v>43796</v>
      </c>
      <c r="B2509" t="s">
        <v>80</v>
      </c>
      <c r="C2509">
        <v>2018</v>
      </c>
      <c r="D2509" t="s">
        <v>67</v>
      </c>
      <c r="E2509">
        <v>2</v>
      </c>
      <c r="F2509" t="s">
        <v>39</v>
      </c>
      <c r="H2509">
        <v>0.5</v>
      </c>
      <c r="K2509">
        <v>136</v>
      </c>
      <c r="L2509">
        <v>19</v>
      </c>
      <c r="M2509">
        <v>3</v>
      </c>
      <c r="N2509" t="s">
        <v>205</v>
      </c>
      <c r="O2509">
        <v>25</v>
      </c>
    </row>
    <row r="2510" spans="1:17" x14ac:dyDescent="0.3">
      <c r="A2510" s="2">
        <v>43796</v>
      </c>
      <c r="B2510" t="s">
        <v>80</v>
      </c>
      <c r="C2510">
        <v>2018</v>
      </c>
      <c r="D2510" t="s">
        <v>67</v>
      </c>
      <c r="E2510">
        <v>2</v>
      </c>
      <c r="F2510" t="s">
        <v>39</v>
      </c>
      <c r="H2510">
        <v>0.5</v>
      </c>
      <c r="K2510">
        <v>136</v>
      </c>
      <c r="L2510">
        <v>19</v>
      </c>
      <c r="M2510">
        <v>3</v>
      </c>
      <c r="N2510" t="s">
        <v>205</v>
      </c>
      <c r="O2510">
        <v>19</v>
      </c>
    </row>
    <row r="2511" spans="1:17" x14ac:dyDescent="0.3">
      <c r="A2511" s="2">
        <v>43796</v>
      </c>
      <c r="B2511" t="s">
        <v>80</v>
      </c>
      <c r="C2511">
        <v>2018</v>
      </c>
      <c r="D2511" t="s">
        <v>67</v>
      </c>
      <c r="E2511">
        <v>2</v>
      </c>
      <c r="F2511" t="s">
        <v>39</v>
      </c>
      <c r="H2511">
        <v>0.5</v>
      </c>
      <c r="K2511">
        <v>136</v>
      </c>
      <c r="L2511">
        <v>19</v>
      </c>
      <c r="M2511">
        <v>3</v>
      </c>
      <c r="N2511" t="s">
        <v>205</v>
      </c>
      <c r="O2511">
        <v>27</v>
      </c>
    </row>
    <row r="2512" spans="1:17" x14ac:dyDescent="0.3">
      <c r="A2512" s="2">
        <v>43796</v>
      </c>
      <c r="B2512" t="s">
        <v>80</v>
      </c>
      <c r="C2512">
        <v>2018</v>
      </c>
      <c r="D2512" t="s">
        <v>67</v>
      </c>
      <c r="E2512">
        <v>2</v>
      </c>
      <c r="F2512" t="s">
        <v>39</v>
      </c>
      <c r="H2512">
        <v>0.5</v>
      </c>
      <c r="K2512">
        <v>136</v>
      </c>
      <c r="L2512">
        <v>19</v>
      </c>
      <c r="M2512">
        <v>3</v>
      </c>
      <c r="N2512" t="s">
        <v>205</v>
      </c>
      <c r="O2512">
        <v>26</v>
      </c>
    </row>
    <row r="2513" spans="1:17" x14ac:dyDescent="0.3">
      <c r="A2513" s="2">
        <v>43796</v>
      </c>
      <c r="B2513" t="s">
        <v>80</v>
      </c>
      <c r="C2513">
        <v>2018</v>
      </c>
      <c r="D2513" t="s">
        <v>67</v>
      </c>
      <c r="E2513">
        <v>2</v>
      </c>
      <c r="F2513" t="s">
        <v>39</v>
      </c>
      <c r="H2513">
        <v>0.5</v>
      </c>
      <c r="K2513">
        <v>136</v>
      </c>
      <c r="L2513">
        <v>19</v>
      </c>
      <c r="M2513">
        <v>3</v>
      </c>
      <c r="N2513" t="s">
        <v>205</v>
      </c>
      <c r="O2513">
        <v>28</v>
      </c>
    </row>
    <row r="2514" spans="1:17" x14ac:dyDescent="0.3">
      <c r="A2514" s="2">
        <v>43796</v>
      </c>
      <c r="B2514" t="s">
        <v>80</v>
      </c>
      <c r="C2514">
        <v>2018</v>
      </c>
      <c r="D2514" t="s">
        <v>67</v>
      </c>
      <c r="E2514">
        <v>2</v>
      </c>
      <c r="F2514" t="s">
        <v>39</v>
      </c>
      <c r="H2514">
        <v>0.5</v>
      </c>
      <c r="K2514">
        <v>136</v>
      </c>
      <c r="L2514">
        <v>19</v>
      </c>
      <c r="M2514">
        <v>3</v>
      </c>
      <c r="N2514" t="s">
        <v>205</v>
      </c>
      <c r="O2514">
        <v>19</v>
      </c>
    </row>
    <row r="2515" spans="1:17" x14ac:dyDescent="0.3">
      <c r="A2515" s="2">
        <v>43796</v>
      </c>
      <c r="B2515" t="s">
        <v>80</v>
      </c>
      <c r="C2515">
        <v>2018</v>
      </c>
      <c r="D2515" t="s">
        <v>67</v>
      </c>
      <c r="E2515">
        <v>2</v>
      </c>
      <c r="F2515" t="s">
        <v>39</v>
      </c>
      <c r="H2515">
        <v>0.5</v>
      </c>
      <c r="K2515">
        <v>136</v>
      </c>
      <c r="L2515">
        <v>19</v>
      </c>
      <c r="M2515">
        <v>3</v>
      </c>
      <c r="N2515" t="s">
        <v>205</v>
      </c>
      <c r="O2515">
        <v>56</v>
      </c>
    </row>
    <row r="2516" spans="1:17" x14ac:dyDescent="0.3">
      <c r="A2516" s="2">
        <v>43796</v>
      </c>
      <c r="B2516" t="s">
        <v>80</v>
      </c>
      <c r="C2516">
        <v>2018</v>
      </c>
      <c r="D2516" t="s">
        <v>67</v>
      </c>
      <c r="E2516">
        <v>2</v>
      </c>
      <c r="F2516" t="s">
        <v>39</v>
      </c>
      <c r="H2516">
        <v>0.5</v>
      </c>
      <c r="K2516">
        <v>136</v>
      </c>
      <c r="L2516">
        <v>19</v>
      </c>
      <c r="M2516">
        <v>3</v>
      </c>
      <c r="N2516" t="s">
        <v>205</v>
      </c>
      <c r="O2516">
        <v>63</v>
      </c>
    </row>
    <row r="2517" spans="1:17" x14ac:dyDescent="0.3">
      <c r="A2517" s="2">
        <v>43796</v>
      </c>
      <c r="B2517" t="s">
        <v>80</v>
      </c>
      <c r="C2517">
        <v>2018</v>
      </c>
      <c r="D2517" t="s">
        <v>67</v>
      </c>
      <c r="E2517">
        <v>2</v>
      </c>
      <c r="F2517" t="s">
        <v>39</v>
      </c>
      <c r="H2517">
        <v>0.5</v>
      </c>
      <c r="K2517">
        <v>136</v>
      </c>
      <c r="L2517">
        <v>19</v>
      </c>
      <c r="M2517">
        <v>3</v>
      </c>
      <c r="N2517" t="s">
        <v>205</v>
      </c>
      <c r="O2517">
        <v>69</v>
      </c>
    </row>
    <row r="2518" spans="1:17" x14ac:dyDescent="0.3">
      <c r="A2518" s="2">
        <v>43796</v>
      </c>
      <c r="B2518" t="s">
        <v>80</v>
      </c>
      <c r="C2518">
        <v>2018</v>
      </c>
      <c r="D2518" t="s">
        <v>67</v>
      </c>
      <c r="E2518">
        <v>2</v>
      </c>
      <c r="F2518" t="s">
        <v>39</v>
      </c>
      <c r="H2518">
        <v>0.5</v>
      </c>
      <c r="K2518">
        <v>136</v>
      </c>
      <c r="L2518">
        <v>19</v>
      </c>
      <c r="M2518">
        <v>3</v>
      </c>
      <c r="N2518" t="s">
        <v>205</v>
      </c>
      <c r="O2518">
        <v>27</v>
      </c>
    </row>
    <row r="2519" spans="1:17" x14ac:dyDescent="0.3">
      <c r="A2519" s="2">
        <v>43796</v>
      </c>
      <c r="B2519" t="s">
        <v>80</v>
      </c>
      <c r="C2519">
        <v>2018</v>
      </c>
      <c r="D2519" t="s">
        <v>67</v>
      </c>
      <c r="E2519">
        <v>2</v>
      </c>
      <c r="F2519" t="s">
        <v>39</v>
      </c>
      <c r="H2519">
        <v>0.5</v>
      </c>
      <c r="K2519">
        <v>136</v>
      </c>
      <c r="L2519">
        <v>19</v>
      </c>
      <c r="M2519">
        <v>3</v>
      </c>
      <c r="N2519" t="s">
        <v>205</v>
      </c>
      <c r="O2519">
        <v>72</v>
      </c>
    </row>
    <row r="2520" spans="1:17" x14ac:dyDescent="0.3">
      <c r="A2520" s="2">
        <v>43796</v>
      </c>
      <c r="B2520" t="s">
        <v>80</v>
      </c>
      <c r="C2520">
        <v>2018</v>
      </c>
      <c r="D2520" t="s">
        <v>67</v>
      </c>
      <c r="E2520">
        <v>2</v>
      </c>
      <c r="F2520" t="s">
        <v>39</v>
      </c>
      <c r="H2520">
        <v>0.5</v>
      </c>
      <c r="K2520">
        <v>136</v>
      </c>
      <c r="L2520">
        <v>19</v>
      </c>
      <c r="M2520">
        <v>3</v>
      </c>
      <c r="N2520" t="s">
        <v>205</v>
      </c>
      <c r="O2520">
        <v>18</v>
      </c>
    </row>
    <row r="2521" spans="1:17" x14ac:dyDescent="0.3">
      <c r="A2521" s="2">
        <v>43796</v>
      </c>
      <c r="B2521" t="s">
        <v>80</v>
      </c>
      <c r="C2521">
        <v>2018</v>
      </c>
      <c r="D2521" t="s">
        <v>67</v>
      </c>
      <c r="E2521">
        <v>2</v>
      </c>
      <c r="F2521" t="s">
        <v>39</v>
      </c>
      <c r="H2521">
        <v>0.5</v>
      </c>
      <c r="K2521">
        <v>136</v>
      </c>
      <c r="L2521">
        <v>19</v>
      </c>
      <c r="M2521">
        <v>3</v>
      </c>
      <c r="N2521" t="s">
        <v>205</v>
      </c>
      <c r="O2521">
        <v>75</v>
      </c>
    </row>
    <row r="2522" spans="1:17" x14ac:dyDescent="0.3">
      <c r="A2522" s="2">
        <v>43796</v>
      </c>
      <c r="B2522" t="s">
        <v>80</v>
      </c>
      <c r="C2522">
        <v>2018</v>
      </c>
      <c r="D2522" t="s">
        <v>67</v>
      </c>
      <c r="E2522">
        <v>3</v>
      </c>
      <c r="F2522" t="s">
        <v>39</v>
      </c>
      <c r="H2522">
        <v>0.5</v>
      </c>
      <c r="K2522">
        <v>88</v>
      </c>
      <c r="L2522">
        <v>27</v>
      </c>
      <c r="M2522">
        <v>0</v>
      </c>
      <c r="N2522" t="s">
        <v>206</v>
      </c>
      <c r="O2522">
        <v>22</v>
      </c>
      <c r="P2522">
        <v>7474</v>
      </c>
      <c r="Q2522">
        <v>2</v>
      </c>
    </row>
    <row r="2523" spans="1:17" x14ac:dyDescent="0.3">
      <c r="A2523" s="2">
        <v>43796</v>
      </c>
      <c r="B2523" t="s">
        <v>80</v>
      </c>
      <c r="C2523">
        <v>2018</v>
      </c>
      <c r="D2523" t="s">
        <v>67</v>
      </c>
      <c r="E2523">
        <v>3</v>
      </c>
      <c r="F2523" t="s">
        <v>39</v>
      </c>
      <c r="H2523">
        <v>0.5</v>
      </c>
      <c r="K2523">
        <v>88</v>
      </c>
      <c r="L2523">
        <v>27</v>
      </c>
      <c r="M2523">
        <v>0</v>
      </c>
      <c r="N2523" t="s">
        <v>206</v>
      </c>
      <c r="O2523">
        <v>13</v>
      </c>
    </row>
    <row r="2524" spans="1:17" x14ac:dyDescent="0.3">
      <c r="A2524" s="2">
        <v>43796</v>
      </c>
      <c r="B2524" t="s">
        <v>80</v>
      </c>
      <c r="C2524">
        <v>2018</v>
      </c>
      <c r="D2524" t="s">
        <v>67</v>
      </c>
      <c r="E2524">
        <v>3</v>
      </c>
      <c r="F2524" t="s">
        <v>39</v>
      </c>
      <c r="H2524">
        <v>0.5</v>
      </c>
      <c r="K2524">
        <v>88</v>
      </c>
      <c r="L2524">
        <v>27</v>
      </c>
      <c r="M2524">
        <v>0</v>
      </c>
      <c r="N2524" t="s">
        <v>206</v>
      </c>
      <c r="O2524">
        <v>31</v>
      </c>
    </row>
    <row r="2525" spans="1:17" x14ac:dyDescent="0.3">
      <c r="A2525" s="2">
        <v>43796</v>
      </c>
      <c r="B2525" t="s">
        <v>80</v>
      </c>
      <c r="C2525">
        <v>2018</v>
      </c>
      <c r="D2525" t="s">
        <v>67</v>
      </c>
      <c r="E2525">
        <v>3</v>
      </c>
      <c r="F2525" t="s">
        <v>39</v>
      </c>
      <c r="H2525">
        <v>0.5</v>
      </c>
      <c r="K2525">
        <v>88</v>
      </c>
      <c r="L2525">
        <v>27</v>
      </c>
      <c r="M2525">
        <v>0</v>
      </c>
      <c r="N2525" t="s">
        <v>206</v>
      </c>
      <c r="O2525">
        <v>53</v>
      </c>
    </row>
    <row r="2526" spans="1:17" x14ac:dyDescent="0.3">
      <c r="A2526" s="2">
        <v>43796</v>
      </c>
      <c r="B2526" t="s">
        <v>80</v>
      </c>
      <c r="C2526">
        <v>2018</v>
      </c>
      <c r="D2526" t="s">
        <v>67</v>
      </c>
      <c r="E2526">
        <v>3</v>
      </c>
      <c r="F2526" t="s">
        <v>39</v>
      </c>
      <c r="H2526">
        <v>0.5</v>
      </c>
      <c r="K2526">
        <v>88</v>
      </c>
      <c r="L2526">
        <v>27</v>
      </c>
      <c r="M2526">
        <v>0</v>
      </c>
      <c r="N2526" t="s">
        <v>206</v>
      </c>
      <c r="O2526">
        <v>49</v>
      </c>
    </row>
    <row r="2527" spans="1:17" x14ac:dyDescent="0.3">
      <c r="A2527" s="2">
        <v>43796</v>
      </c>
      <c r="B2527" t="s">
        <v>80</v>
      </c>
      <c r="C2527">
        <v>2018</v>
      </c>
      <c r="D2527" t="s">
        <v>67</v>
      </c>
      <c r="E2527">
        <v>3</v>
      </c>
      <c r="F2527" t="s">
        <v>39</v>
      </c>
      <c r="H2527">
        <v>0.5</v>
      </c>
      <c r="K2527">
        <v>88</v>
      </c>
      <c r="L2527">
        <v>27</v>
      </c>
      <c r="M2527">
        <v>0</v>
      </c>
      <c r="N2527" t="s">
        <v>206</v>
      </c>
      <c r="O2527">
        <v>64</v>
      </c>
    </row>
    <row r="2528" spans="1:17" x14ac:dyDescent="0.3">
      <c r="A2528" s="2">
        <v>43796</v>
      </c>
      <c r="B2528" t="s">
        <v>80</v>
      </c>
      <c r="C2528">
        <v>2018</v>
      </c>
      <c r="D2528" t="s">
        <v>67</v>
      </c>
      <c r="E2528">
        <v>3</v>
      </c>
      <c r="F2528" t="s">
        <v>39</v>
      </c>
      <c r="H2528">
        <v>0.5</v>
      </c>
      <c r="K2528">
        <v>88</v>
      </c>
      <c r="L2528">
        <v>27</v>
      </c>
      <c r="M2528">
        <v>0</v>
      </c>
      <c r="N2528" t="s">
        <v>206</v>
      </c>
      <c r="O2528">
        <v>39</v>
      </c>
    </row>
    <row r="2529" spans="1:15" x14ac:dyDescent="0.3">
      <c r="A2529" s="2">
        <v>43796</v>
      </c>
      <c r="B2529" t="s">
        <v>80</v>
      </c>
      <c r="C2529">
        <v>2018</v>
      </c>
      <c r="D2529" t="s">
        <v>67</v>
      </c>
      <c r="E2529">
        <v>3</v>
      </c>
      <c r="F2529" t="s">
        <v>39</v>
      </c>
      <c r="H2529">
        <v>0.5</v>
      </c>
      <c r="K2529">
        <v>88</v>
      </c>
      <c r="L2529">
        <v>27</v>
      </c>
      <c r="M2529">
        <v>0</v>
      </c>
      <c r="N2529" t="s">
        <v>206</v>
      </c>
      <c r="O2529">
        <v>47</v>
      </c>
    </row>
    <row r="2530" spans="1:15" x14ac:dyDescent="0.3">
      <c r="A2530" s="2">
        <v>43796</v>
      </c>
      <c r="B2530" t="s">
        <v>80</v>
      </c>
      <c r="C2530">
        <v>2018</v>
      </c>
      <c r="D2530" t="s">
        <v>67</v>
      </c>
      <c r="E2530">
        <v>3</v>
      </c>
      <c r="F2530" t="s">
        <v>39</v>
      </c>
      <c r="H2530">
        <v>0.5</v>
      </c>
      <c r="K2530">
        <v>88</v>
      </c>
      <c r="L2530">
        <v>27</v>
      </c>
      <c r="M2530">
        <v>0</v>
      </c>
      <c r="N2530" t="s">
        <v>206</v>
      </c>
      <c r="O2530">
        <v>16</v>
      </c>
    </row>
    <row r="2531" spans="1:15" x14ac:dyDescent="0.3">
      <c r="A2531" s="2">
        <v>43796</v>
      </c>
      <c r="B2531" t="s">
        <v>80</v>
      </c>
      <c r="C2531">
        <v>2018</v>
      </c>
      <c r="D2531" t="s">
        <v>67</v>
      </c>
      <c r="E2531">
        <v>3</v>
      </c>
      <c r="F2531" t="s">
        <v>39</v>
      </c>
      <c r="H2531">
        <v>0.5</v>
      </c>
      <c r="K2531">
        <v>88</v>
      </c>
      <c r="L2531">
        <v>27</v>
      </c>
      <c r="M2531">
        <v>0</v>
      </c>
      <c r="N2531" t="s">
        <v>206</v>
      </c>
      <c r="O2531">
        <v>15</v>
      </c>
    </row>
    <row r="2532" spans="1:15" x14ac:dyDescent="0.3">
      <c r="A2532" s="2">
        <v>43796</v>
      </c>
      <c r="B2532" t="s">
        <v>80</v>
      </c>
      <c r="C2532">
        <v>2018</v>
      </c>
      <c r="D2532" t="s">
        <v>67</v>
      </c>
      <c r="E2532">
        <v>3</v>
      </c>
      <c r="F2532" t="s">
        <v>39</v>
      </c>
      <c r="H2532">
        <v>0.5</v>
      </c>
      <c r="K2532">
        <v>88</v>
      </c>
      <c r="L2532">
        <v>27</v>
      </c>
      <c r="M2532">
        <v>0</v>
      </c>
      <c r="N2532" t="s">
        <v>206</v>
      </c>
      <c r="O2532">
        <v>21</v>
      </c>
    </row>
    <row r="2533" spans="1:15" x14ac:dyDescent="0.3">
      <c r="A2533" s="2">
        <v>43796</v>
      </c>
      <c r="B2533" t="s">
        <v>80</v>
      </c>
      <c r="C2533">
        <v>2018</v>
      </c>
      <c r="D2533" t="s">
        <v>67</v>
      </c>
      <c r="E2533">
        <v>3</v>
      </c>
      <c r="F2533" t="s">
        <v>39</v>
      </c>
      <c r="H2533">
        <v>0.5</v>
      </c>
      <c r="K2533">
        <v>88</v>
      </c>
      <c r="L2533">
        <v>27</v>
      </c>
      <c r="M2533">
        <v>0</v>
      </c>
      <c r="N2533" t="s">
        <v>206</v>
      </c>
      <c r="O2533">
        <v>51</v>
      </c>
    </row>
    <row r="2534" spans="1:15" x14ac:dyDescent="0.3">
      <c r="A2534" s="2">
        <v>43796</v>
      </c>
      <c r="B2534" t="s">
        <v>80</v>
      </c>
      <c r="C2534">
        <v>2018</v>
      </c>
      <c r="D2534" t="s">
        <v>67</v>
      </c>
      <c r="E2534">
        <v>3</v>
      </c>
      <c r="F2534" t="s">
        <v>39</v>
      </c>
      <c r="H2534">
        <v>0.5</v>
      </c>
      <c r="K2534">
        <v>88</v>
      </c>
      <c r="L2534">
        <v>27</v>
      </c>
      <c r="M2534">
        <v>0</v>
      </c>
      <c r="N2534" t="s">
        <v>206</v>
      </c>
      <c r="O2534">
        <v>59</v>
      </c>
    </row>
    <row r="2535" spans="1:15" x14ac:dyDescent="0.3">
      <c r="A2535" s="2">
        <v>43796</v>
      </c>
      <c r="B2535" t="s">
        <v>80</v>
      </c>
      <c r="C2535">
        <v>2018</v>
      </c>
      <c r="D2535" t="s">
        <v>67</v>
      </c>
      <c r="E2535">
        <v>3</v>
      </c>
      <c r="F2535" t="s">
        <v>39</v>
      </c>
      <c r="H2535">
        <v>0.5</v>
      </c>
      <c r="K2535">
        <v>88</v>
      </c>
      <c r="L2535">
        <v>27</v>
      </c>
      <c r="M2535">
        <v>0</v>
      </c>
      <c r="N2535" t="s">
        <v>206</v>
      </c>
      <c r="O2535">
        <v>54</v>
      </c>
    </row>
    <row r="2536" spans="1:15" x14ac:dyDescent="0.3">
      <c r="A2536" s="2">
        <v>43796</v>
      </c>
      <c r="B2536" t="s">
        <v>80</v>
      </c>
      <c r="C2536">
        <v>2018</v>
      </c>
      <c r="D2536" t="s">
        <v>67</v>
      </c>
      <c r="E2536">
        <v>3</v>
      </c>
      <c r="F2536" t="s">
        <v>39</v>
      </c>
      <c r="H2536">
        <v>0.5</v>
      </c>
      <c r="K2536">
        <v>88</v>
      </c>
      <c r="L2536">
        <v>27</v>
      </c>
      <c r="M2536">
        <v>0</v>
      </c>
      <c r="N2536" t="s">
        <v>206</v>
      </c>
      <c r="O2536">
        <v>41</v>
      </c>
    </row>
    <row r="2537" spans="1:15" x14ac:dyDescent="0.3">
      <c r="A2537" s="2">
        <v>43796</v>
      </c>
      <c r="B2537" t="s">
        <v>80</v>
      </c>
      <c r="C2537">
        <v>2018</v>
      </c>
      <c r="D2537" t="s">
        <v>67</v>
      </c>
      <c r="E2537">
        <v>3</v>
      </c>
      <c r="F2537" t="s">
        <v>39</v>
      </c>
      <c r="H2537">
        <v>0.5</v>
      </c>
      <c r="K2537">
        <v>88</v>
      </c>
      <c r="L2537">
        <v>27</v>
      </c>
      <c r="M2537">
        <v>0</v>
      </c>
      <c r="N2537" t="s">
        <v>206</v>
      </c>
      <c r="O2537">
        <v>59</v>
      </c>
    </row>
    <row r="2538" spans="1:15" x14ac:dyDescent="0.3">
      <c r="A2538" s="2">
        <v>43796</v>
      </c>
      <c r="B2538" t="s">
        <v>80</v>
      </c>
      <c r="C2538">
        <v>2018</v>
      </c>
      <c r="D2538" t="s">
        <v>67</v>
      </c>
      <c r="E2538">
        <v>3</v>
      </c>
      <c r="F2538" t="s">
        <v>39</v>
      </c>
      <c r="H2538">
        <v>0.5</v>
      </c>
      <c r="K2538">
        <v>88</v>
      </c>
      <c r="L2538">
        <v>27</v>
      </c>
      <c r="M2538">
        <v>0</v>
      </c>
      <c r="N2538" t="s">
        <v>206</v>
      </c>
      <c r="O2538">
        <v>67</v>
      </c>
    </row>
    <row r="2539" spans="1:15" x14ac:dyDescent="0.3">
      <c r="A2539" s="2">
        <v>43796</v>
      </c>
      <c r="B2539" t="s">
        <v>80</v>
      </c>
      <c r="C2539">
        <v>2018</v>
      </c>
      <c r="D2539" t="s">
        <v>67</v>
      </c>
      <c r="E2539">
        <v>3</v>
      </c>
      <c r="F2539" t="s">
        <v>39</v>
      </c>
      <c r="H2539">
        <v>0.5</v>
      </c>
      <c r="K2539">
        <v>88</v>
      </c>
      <c r="L2539">
        <v>27</v>
      </c>
      <c r="M2539">
        <v>0</v>
      </c>
      <c r="N2539" t="s">
        <v>206</v>
      </c>
      <c r="O2539">
        <v>31</v>
      </c>
    </row>
    <row r="2540" spans="1:15" x14ac:dyDescent="0.3">
      <c r="A2540" s="2">
        <v>43796</v>
      </c>
      <c r="B2540" t="s">
        <v>80</v>
      </c>
      <c r="C2540">
        <v>2018</v>
      </c>
      <c r="D2540" t="s">
        <v>67</v>
      </c>
      <c r="E2540">
        <v>3</v>
      </c>
      <c r="F2540" t="s">
        <v>39</v>
      </c>
      <c r="H2540">
        <v>0.5</v>
      </c>
      <c r="K2540">
        <v>88</v>
      </c>
      <c r="L2540">
        <v>27</v>
      </c>
      <c r="M2540">
        <v>0</v>
      </c>
      <c r="N2540" t="s">
        <v>206</v>
      </c>
      <c r="O2540">
        <v>31</v>
      </c>
    </row>
    <row r="2541" spans="1:15" x14ac:dyDescent="0.3">
      <c r="A2541" s="2">
        <v>43796</v>
      </c>
      <c r="B2541" t="s">
        <v>80</v>
      </c>
      <c r="C2541">
        <v>2018</v>
      </c>
      <c r="D2541" t="s">
        <v>67</v>
      </c>
      <c r="E2541">
        <v>3</v>
      </c>
      <c r="F2541" t="s">
        <v>39</v>
      </c>
      <c r="H2541">
        <v>0.5</v>
      </c>
      <c r="K2541">
        <v>88</v>
      </c>
      <c r="L2541">
        <v>27</v>
      </c>
      <c r="M2541">
        <v>0</v>
      </c>
      <c r="N2541" t="s">
        <v>206</v>
      </c>
      <c r="O2541">
        <v>29</v>
      </c>
    </row>
    <row r="2542" spans="1:15" x14ac:dyDescent="0.3">
      <c r="A2542" s="2">
        <v>43796</v>
      </c>
      <c r="B2542" t="s">
        <v>80</v>
      </c>
      <c r="C2542">
        <v>2018</v>
      </c>
      <c r="D2542" t="s">
        <v>67</v>
      </c>
      <c r="E2542">
        <v>3</v>
      </c>
      <c r="F2542" t="s">
        <v>39</v>
      </c>
      <c r="H2542">
        <v>0.5</v>
      </c>
      <c r="K2542">
        <v>88</v>
      </c>
      <c r="L2542">
        <v>27</v>
      </c>
      <c r="M2542">
        <v>0</v>
      </c>
      <c r="N2542" t="s">
        <v>206</v>
      </c>
      <c r="O2542">
        <v>21</v>
      </c>
    </row>
    <row r="2543" spans="1:15" x14ac:dyDescent="0.3">
      <c r="A2543" s="2">
        <v>43796</v>
      </c>
      <c r="B2543" t="s">
        <v>80</v>
      </c>
      <c r="C2543">
        <v>2018</v>
      </c>
      <c r="D2543" t="s">
        <v>67</v>
      </c>
      <c r="E2543">
        <v>3</v>
      </c>
      <c r="F2543" t="s">
        <v>39</v>
      </c>
      <c r="H2543">
        <v>0.5</v>
      </c>
      <c r="K2543">
        <v>88</v>
      </c>
      <c r="L2543">
        <v>27</v>
      </c>
      <c r="M2543">
        <v>0</v>
      </c>
      <c r="N2543" t="s">
        <v>206</v>
      </c>
      <c r="O2543">
        <v>14</v>
      </c>
    </row>
    <row r="2544" spans="1:15" x14ac:dyDescent="0.3">
      <c r="A2544" s="2">
        <v>43796</v>
      </c>
      <c r="B2544" t="s">
        <v>80</v>
      </c>
      <c r="C2544">
        <v>2018</v>
      </c>
      <c r="D2544" t="s">
        <v>67</v>
      </c>
      <c r="E2544">
        <v>3</v>
      </c>
      <c r="F2544" t="s">
        <v>39</v>
      </c>
      <c r="H2544">
        <v>0.5</v>
      </c>
      <c r="K2544">
        <v>88</v>
      </c>
      <c r="L2544">
        <v>27</v>
      </c>
      <c r="M2544">
        <v>0</v>
      </c>
      <c r="N2544" t="s">
        <v>206</v>
      </c>
      <c r="O2544">
        <v>26</v>
      </c>
    </row>
    <row r="2545" spans="1:17" x14ac:dyDescent="0.3">
      <c r="A2545" s="2">
        <v>43796</v>
      </c>
      <c r="B2545" t="s">
        <v>80</v>
      </c>
      <c r="C2545">
        <v>2018</v>
      </c>
      <c r="D2545" t="s">
        <v>67</v>
      </c>
      <c r="E2545">
        <v>3</v>
      </c>
      <c r="F2545" t="s">
        <v>39</v>
      </c>
      <c r="H2545">
        <v>0.5</v>
      </c>
      <c r="K2545">
        <v>88</v>
      </c>
      <c r="L2545">
        <v>27</v>
      </c>
      <c r="M2545">
        <v>0</v>
      </c>
      <c r="N2545" t="s">
        <v>206</v>
      </c>
      <c r="O2545">
        <v>25</v>
      </c>
    </row>
    <row r="2546" spans="1:17" x14ac:dyDescent="0.3">
      <c r="A2546" s="2">
        <v>43796</v>
      </c>
      <c r="B2546" t="s">
        <v>80</v>
      </c>
      <c r="C2546">
        <v>2018</v>
      </c>
      <c r="D2546" t="s">
        <v>67</v>
      </c>
      <c r="E2546">
        <v>3</v>
      </c>
      <c r="F2546" t="s">
        <v>39</v>
      </c>
      <c r="H2546">
        <v>0.5</v>
      </c>
      <c r="K2546">
        <v>88</v>
      </c>
      <c r="L2546">
        <v>27</v>
      </c>
      <c r="M2546">
        <v>0</v>
      </c>
      <c r="N2546" t="s">
        <v>206</v>
      </c>
      <c r="O2546">
        <v>62</v>
      </c>
    </row>
    <row r="2547" spans="1:17" x14ac:dyDescent="0.3">
      <c r="A2547" s="2">
        <v>43796</v>
      </c>
      <c r="B2547" t="s">
        <v>80</v>
      </c>
      <c r="C2547">
        <v>2018</v>
      </c>
      <c r="D2547" t="s">
        <v>67</v>
      </c>
      <c r="E2547">
        <v>4</v>
      </c>
      <c r="F2547" t="s">
        <v>39</v>
      </c>
      <c r="H2547">
        <v>0.5</v>
      </c>
      <c r="K2547">
        <v>83</v>
      </c>
      <c r="L2547">
        <v>26</v>
      </c>
      <c r="M2547">
        <v>0</v>
      </c>
      <c r="N2547" t="s">
        <v>207</v>
      </c>
      <c r="O2547">
        <v>21</v>
      </c>
      <c r="P2547">
        <v>7490</v>
      </c>
      <c r="Q2547">
        <v>2</v>
      </c>
    </row>
    <row r="2548" spans="1:17" x14ac:dyDescent="0.3">
      <c r="A2548" s="2">
        <v>43796</v>
      </c>
      <c r="B2548" t="s">
        <v>80</v>
      </c>
      <c r="C2548">
        <v>2018</v>
      </c>
      <c r="D2548" t="s">
        <v>67</v>
      </c>
      <c r="E2548">
        <v>4</v>
      </c>
      <c r="F2548" t="s">
        <v>39</v>
      </c>
      <c r="H2548">
        <v>0.5</v>
      </c>
      <c r="K2548">
        <v>83</v>
      </c>
      <c r="L2548">
        <v>26</v>
      </c>
      <c r="M2548">
        <v>0</v>
      </c>
      <c r="N2548" t="s">
        <v>207</v>
      </c>
      <c r="O2548">
        <v>23</v>
      </c>
    </row>
    <row r="2549" spans="1:17" x14ac:dyDescent="0.3">
      <c r="A2549" s="2">
        <v>43796</v>
      </c>
      <c r="B2549" t="s">
        <v>80</v>
      </c>
      <c r="C2549">
        <v>2018</v>
      </c>
      <c r="D2549" t="s">
        <v>67</v>
      </c>
      <c r="E2549">
        <v>4</v>
      </c>
      <c r="F2549" t="s">
        <v>39</v>
      </c>
      <c r="H2549">
        <v>0.5</v>
      </c>
      <c r="K2549">
        <v>83</v>
      </c>
      <c r="L2549">
        <v>26</v>
      </c>
      <c r="M2549">
        <v>0</v>
      </c>
      <c r="N2549" t="s">
        <v>207</v>
      </c>
      <c r="O2549">
        <v>9</v>
      </c>
    </row>
    <row r="2550" spans="1:17" x14ac:dyDescent="0.3">
      <c r="A2550" s="2">
        <v>43796</v>
      </c>
      <c r="B2550" t="s">
        <v>80</v>
      </c>
      <c r="C2550">
        <v>2018</v>
      </c>
      <c r="D2550" t="s">
        <v>67</v>
      </c>
      <c r="E2550">
        <v>4</v>
      </c>
      <c r="F2550" t="s">
        <v>39</v>
      </c>
      <c r="H2550">
        <v>0.5</v>
      </c>
      <c r="K2550">
        <v>83</v>
      </c>
      <c r="L2550">
        <v>26</v>
      </c>
      <c r="M2550">
        <v>0</v>
      </c>
      <c r="N2550" t="s">
        <v>207</v>
      </c>
      <c r="O2550">
        <v>19</v>
      </c>
    </row>
    <row r="2551" spans="1:17" x14ac:dyDescent="0.3">
      <c r="A2551" s="2">
        <v>43796</v>
      </c>
      <c r="B2551" t="s">
        <v>80</v>
      </c>
      <c r="C2551">
        <v>2018</v>
      </c>
      <c r="D2551" t="s">
        <v>67</v>
      </c>
      <c r="E2551">
        <v>4</v>
      </c>
      <c r="F2551" t="s">
        <v>39</v>
      </c>
      <c r="H2551">
        <v>0.5</v>
      </c>
      <c r="K2551">
        <v>83</v>
      </c>
      <c r="L2551">
        <v>26</v>
      </c>
      <c r="M2551">
        <v>0</v>
      </c>
      <c r="N2551" t="s">
        <v>207</v>
      </c>
      <c r="O2551">
        <v>21</v>
      </c>
    </row>
    <row r="2552" spans="1:17" x14ac:dyDescent="0.3">
      <c r="A2552" s="2">
        <v>43796</v>
      </c>
      <c r="B2552" t="s">
        <v>80</v>
      </c>
      <c r="C2552">
        <v>2018</v>
      </c>
      <c r="D2552" t="s">
        <v>67</v>
      </c>
      <c r="E2552">
        <v>4</v>
      </c>
      <c r="F2552" t="s">
        <v>39</v>
      </c>
      <c r="H2552">
        <v>0.5</v>
      </c>
      <c r="K2552">
        <v>83</v>
      </c>
      <c r="L2552">
        <v>26</v>
      </c>
      <c r="M2552">
        <v>0</v>
      </c>
      <c r="N2552" t="s">
        <v>207</v>
      </c>
      <c r="O2552">
        <v>52</v>
      </c>
    </row>
    <row r="2553" spans="1:17" x14ac:dyDescent="0.3">
      <c r="A2553" s="2">
        <v>43796</v>
      </c>
      <c r="B2553" t="s">
        <v>80</v>
      </c>
      <c r="C2553">
        <v>2018</v>
      </c>
      <c r="D2553" t="s">
        <v>67</v>
      </c>
      <c r="E2553">
        <v>4</v>
      </c>
      <c r="F2553" t="s">
        <v>39</v>
      </c>
      <c r="H2553">
        <v>0.5</v>
      </c>
      <c r="K2553">
        <v>83</v>
      </c>
      <c r="L2553">
        <v>26</v>
      </c>
      <c r="M2553">
        <v>0</v>
      </c>
      <c r="N2553" t="s">
        <v>207</v>
      </c>
      <c r="O2553">
        <v>35</v>
      </c>
    </row>
    <row r="2554" spans="1:17" x14ac:dyDescent="0.3">
      <c r="A2554" s="2">
        <v>43796</v>
      </c>
      <c r="B2554" t="s">
        <v>80</v>
      </c>
      <c r="C2554">
        <v>2018</v>
      </c>
      <c r="D2554" t="s">
        <v>67</v>
      </c>
      <c r="E2554">
        <v>4</v>
      </c>
      <c r="F2554" t="s">
        <v>39</v>
      </c>
      <c r="H2554">
        <v>0.5</v>
      </c>
      <c r="K2554">
        <v>83</v>
      </c>
      <c r="L2554">
        <v>26</v>
      </c>
      <c r="M2554">
        <v>0</v>
      </c>
      <c r="N2554" t="s">
        <v>207</v>
      </c>
      <c r="O2554">
        <v>46</v>
      </c>
    </row>
    <row r="2555" spans="1:17" x14ac:dyDescent="0.3">
      <c r="A2555" s="2">
        <v>43796</v>
      </c>
      <c r="B2555" t="s">
        <v>80</v>
      </c>
      <c r="C2555">
        <v>2018</v>
      </c>
      <c r="D2555" t="s">
        <v>67</v>
      </c>
      <c r="E2555">
        <v>4</v>
      </c>
      <c r="F2555" t="s">
        <v>39</v>
      </c>
      <c r="H2555">
        <v>0.5</v>
      </c>
      <c r="K2555">
        <v>83</v>
      </c>
      <c r="L2555">
        <v>26</v>
      </c>
      <c r="M2555">
        <v>0</v>
      </c>
      <c r="N2555" t="s">
        <v>207</v>
      </c>
      <c r="O2555">
        <v>41</v>
      </c>
    </row>
    <row r="2556" spans="1:17" x14ac:dyDescent="0.3">
      <c r="A2556" s="2">
        <v>43796</v>
      </c>
      <c r="B2556" t="s">
        <v>80</v>
      </c>
      <c r="C2556">
        <v>2018</v>
      </c>
      <c r="D2556" t="s">
        <v>67</v>
      </c>
      <c r="E2556">
        <v>4</v>
      </c>
      <c r="F2556" t="s">
        <v>39</v>
      </c>
      <c r="H2556">
        <v>0.5</v>
      </c>
      <c r="K2556">
        <v>83</v>
      </c>
      <c r="L2556">
        <v>26</v>
      </c>
      <c r="M2556">
        <v>0</v>
      </c>
      <c r="N2556" t="s">
        <v>207</v>
      </c>
      <c r="O2556">
        <v>46</v>
      </c>
    </row>
    <row r="2557" spans="1:17" x14ac:dyDescent="0.3">
      <c r="A2557" s="2">
        <v>43796</v>
      </c>
      <c r="B2557" t="s">
        <v>80</v>
      </c>
      <c r="C2557">
        <v>2018</v>
      </c>
      <c r="D2557" t="s">
        <v>67</v>
      </c>
      <c r="E2557">
        <v>4</v>
      </c>
      <c r="F2557" t="s">
        <v>39</v>
      </c>
      <c r="H2557">
        <v>0.5</v>
      </c>
      <c r="K2557">
        <v>83</v>
      </c>
      <c r="L2557">
        <v>26</v>
      </c>
      <c r="M2557">
        <v>0</v>
      </c>
      <c r="N2557" t="s">
        <v>207</v>
      </c>
      <c r="O2557">
        <v>56</v>
      </c>
    </row>
    <row r="2558" spans="1:17" x14ac:dyDescent="0.3">
      <c r="A2558" s="2">
        <v>43796</v>
      </c>
      <c r="B2558" t="s">
        <v>80</v>
      </c>
      <c r="C2558">
        <v>2018</v>
      </c>
      <c r="D2558" t="s">
        <v>67</v>
      </c>
      <c r="E2558">
        <v>4</v>
      </c>
      <c r="F2558" t="s">
        <v>39</v>
      </c>
      <c r="H2558">
        <v>0.5</v>
      </c>
      <c r="K2558">
        <v>83</v>
      </c>
      <c r="L2558">
        <v>26</v>
      </c>
      <c r="M2558">
        <v>0</v>
      </c>
      <c r="N2558" t="s">
        <v>207</v>
      </c>
      <c r="O2558">
        <v>38</v>
      </c>
    </row>
    <row r="2559" spans="1:17" x14ac:dyDescent="0.3">
      <c r="A2559" s="2">
        <v>43796</v>
      </c>
      <c r="B2559" t="s">
        <v>80</v>
      </c>
      <c r="C2559">
        <v>2018</v>
      </c>
      <c r="D2559" t="s">
        <v>67</v>
      </c>
      <c r="E2559">
        <v>4</v>
      </c>
      <c r="F2559" t="s">
        <v>39</v>
      </c>
      <c r="H2559">
        <v>0.5</v>
      </c>
      <c r="K2559">
        <v>83</v>
      </c>
      <c r="L2559">
        <v>26</v>
      </c>
      <c r="M2559">
        <v>0</v>
      </c>
      <c r="N2559" t="s">
        <v>207</v>
      </c>
      <c r="O2559">
        <v>63</v>
      </c>
    </row>
    <row r="2560" spans="1:17" x14ac:dyDescent="0.3">
      <c r="A2560" s="2">
        <v>43796</v>
      </c>
      <c r="B2560" t="s">
        <v>80</v>
      </c>
      <c r="C2560">
        <v>2018</v>
      </c>
      <c r="D2560" t="s">
        <v>67</v>
      </c>
      <c r="E2560">
        <v>4</v>
      </c>
      <c r="F2560" t="s">
        <v>39</v>
      </c>
      <c r="H2560">
        <v>0.5</v>
      </c>
      <c r="K2560">
        <v>83</v>
      </c>
      <c r="L2560">
        <v>26</v>
      </c>
      <c r="M2560">
        <v>0</v>
      </c>
      <c r="N2560" t="s">
        <v>207</v>
      </c>
      <c r="O2560">
        <v>63</v>
      </c>
    </row>
    <row r="2561" spans="1:17" x14ac:dyDescent="0.3">
      <c r="A2561" s="2">
        <v>43796</v>
      </c>
      <c r="B2561" t="s">
        <v>80</v>
      </c>
      <c r="C2561">
        <v>2018</v>
      </c>
      <c r="D2561" t="s">
        <v>67</v>
      </c>
      <c r="E2561">
        <v>4</v>
      </c>
      <c r="F2561" t="s">
        <v>39</v>
      </c>
      <c r="H2561">
        <v>0.5</v>
      </c>
      <c r="K2561">
        <v>83</v>
      </c>
      <c r="L2561">
        <v>26</v>
      </c>
      <c r="M2561">
        <v>0</v>
      </c>
      <c r="N2561" t="s">
        <v>207</v>
      </c>
      <c r="O2561">
        <v>47</v>
      </c>
    </row>
    <row r="2562" spans="1:17" x14ac:dyDescent="0.3">
      <c r="A2562" s="2">
        <v>43796</v>
      </c>
      <c r="B2562" t="s">
        <v>80</v>
      </c>
      <c r="C2562">
        <v>2018</v>
      </c>
      <c r="D2562" t="s">
        <v>67</v>
      </c>
      <c r="E2562">
        <v>4</v>
      </c>
      <c r="F2562" t="s">
        <v>39</v>
      </c>
      <c r="H2562">
        <v>0.5</v>
      </c>
      <c r="K2562">
        <v>83</v>
      </c>
      <c r="L2562">
        <v>26</v>
      </c>
      <c r="M2562">
        <v>0</v>
      </c>
      <c r="N2562" t="s">
        <v>207</v>
      </c>
      <c r="O2562">
        <v>57</v>
      </c>
    </row>
    <row r="2563" spans="1:17" x14ac:dyDescent="0.3">
      <c r="A2563" s="2">
        <v>43796</v>
      </c>
      <c r="B2563" t="s">
        <v>80</v>
      </c>
      <c r="C2563">
        <v>2018</v>
      </c>
      <c r="D2563" t="s">
        <v>67</v>
      </c>
      <c r="E2563">
        <v>4</v>
      </c>
      <c r="F2563" t="s">
        <v>39</v>
      </c>
      <c r="H2563">
        <v>0.5</v>
      </c>
      <c r="K2563">
        <v>83</v>
      </c>
      <c r="L2563">
        <v>26</v>
      </c>
      <c r="M2563">
        <v>0</v>
      </c>
      <c r="N2563" t="s">
        <v>207</v>
      </c>
      <c r="O2563">
        <v>19</v>
      </c>
    </row>
    <row r="2564" spans="1:17" x14ac:dyDescent="0.3">
      <c r="A2564" s="2">
        <v>43796</v>
      </c>
      <c r="B2564" t="s">
        <v>80</v>
      </c>
      <c r="C2564">
        <v>2018</v>
      </c>
      <c r="D2564" t="s">
        <v>67</v>
      </c>
      <c r="E2564">
        <v>4</v>
      </c>
      <c r="F2564" t="s">
        <v>39</v>
      </c>
      <c r="H2564">
        <v>0.5</v>
      </c>
      <c r="K2564">
        <v>83</v>
      </c>
      <c r="L2564">
        <v>26</v>
      </c>
      <c r="M2564">
        <v>0</v>
      </c>
      <c r="N2564" t="s">
        <v>207</v>
      </c>
      <c r="O2564">
        <v>27</v>
      </c>
    </row>
    <row r="2565" spans="1:17" x14ac:dyDescent="0.3">
      <c r="A2565" s="2">
        <v>43796</v>
      </c>
      <c r="B2565" t="s">
        <v>80</v>
      </c>
      <c r="C2565">
        <v>2018</v>
      </c>
      <c r="D2565" t="s">
        <v>67</v>
      </c>
      <c r="E2565">
        <v>4</v>
      </c>
      <c r="F2565" t="s">
        <v>39</v>
      </c>
      <c r="H2565">
        <v>0.5</v>
      </c>
      <c r="K2565">
        <v>83</v>
      </c>
      <c r="L2565">
        <v>26</v>
      </c>
      <c r="M2565">
        <v>0</v>
      </c>
      <c r="N2565" t="s">
        <v>207</v>
      </c>
      <c r="O2565">
        <v>35</v>
      </c>
    </row>
    <row r="2566" spans="1:17" x14ac:dyDescent="0.3">
      <c r="A2566" s="2">
        <v>43796</v>
      </c>
      <c r="B2566" t="s">
        <v>80</v>
      </c>
      <c r="C2566">
        <v>2018</v>
      </c>
      <c r="D2566" t="s">
        <v>67</v>
      </c>
      <c r="E2566">
        <v>4</v>
      </c>
      <c r="F2566" t="s">
        <v>39</v>
      </c>
      <c r="H2566">
        <v>0.5</v>
      </c>
      <c r="K2566">
        <v>83</v>
      </c>
      <c r="L2566">
        <v>26</v>
      </c>
      <c r="M2566">
        <v>0</v>
      </c>
      <c r="N2566" t="s">
        <v>207</v>
      </c>
      <c r="O2566">
        <v>37</v>
      </c>
    </row>
    <row r="2567" spans="1:17" x14ac:dyDescent="0.3">
      <c r="A2567" s="2">
        <v>43796</v>
      </c>
      <c r="B2567" t="s">
        <v>80</v>
      </c>
      <c r="C2567">
        <v>2018</v>
      </c>
      <c r="D2567" t="s">
        <v>67</v>
      </c>
      <c r="E2567">
        <v>4</v>
      </c>
      <c r="F2567" t="s">
        <v>39</v>
      </c>
      <c r="H2567">
        <v>0.5</v>
      </c>
      <c r="K2567">
        <v>83</v>
      </c>
      <c r="L2567">
        <v>26</v>
      </c>
      <c r="M2567">
        <v>0</v>
      </c>
      <c r="N2567" t="s">
        <v>207</v>
      </c>
      <c r="O2567">
        <v>36</v>
      </c>
    </row>
    <row r="2568" spans="1:17" x14ac:dyDescent="0.3">
      <c r="A2568" s="2">
        <v>43796</v>
      </c>
      <c r="B2568" t="s">
        <v>80</v>
      </c>
      <c r="C2568">
        <v>2018</v>
      </c>
      <c r="D2568" t="s">
        <v>67</v>
      </c>
      <c r="E2568">
        <v>4</v>
      </c>
      <c r="F2568" t="s">
        <v>39</v>
      </c>
      <c r="H2568">
        <v>0.5</v>
      </c>
      <c r="K2568">
        <v>83</v>
      </c>
      <c r="L2568">
        <v>26</v>
      </c>
      <c r="M2568">
        <v>0</v>
      </c>
      <c r="N2568" t="s">
        <v>207</v>
      </c>
      <c r="O2568">
        <v>38</v>
      </c>
    </row>
    <row r="2569" spans="1:17" x14ac:dyDescent="0.3">
      <c r="A2569" s="2">
        <v>43796</v>
      </c>
      <c r="B2569" t="s">
        <v>80</v>
      </c>
      <c r="C2569">
        <v>2018</v>
      </c>
      <c r="D2569" t="s">
        <v>67</v>
      </c>
      <c r="E2569">
        <v>4</v>
      </c>
      <c r="F2569" t="s">
        <v>39</v>
      </c>
      <c r="H2569">
        <v>0.5</v>
      </c>
      <c r="K2569">
        <v>83</v>
      </c>
      <c r="L2569">
        <v>26</v>
      </c>
      <c r="M2569">
        <v>0</v>
      </c>
      <c r="N2569" t="s">
        <v>207</v>
      </c>
      <c r="O2569">
        <v>31</v>
      </c>
    </row>
    <row r="2570" spans="1:17" x14ac:dyDescent="0.3">
      <c r="A2570" s="2">
        <v>43796</v>
      </c>
      <c r="B2570" t="s">
        <v>80</v>
      </c>
      <c r="C2570">
        <v>2018</v>
      </c>
      <c r="D2570" t="s">
        <v>67</v>
      </c>
      <c r="E2570">
        <v>4</v>
      </c>
      <c r="F2570" t="s">
        <v>39</v>
      </c>
      <c r="H2570">
        <v>0.5</v>
      </c>
      <c r="K2570">
        <v>83</v>
      </c>
      <c r="L2570">
        <v>26</v>
      </c>
      <c r="M2570">
        <v>0</v>
      </c>
      <c r="N2570" t="s">
        <v>207</v>
      </c>
      <c r="O2570">
        <v>13</v>
      </c>
    </row>
    <row r="2571" spans="1:17" x14ac:dyDescent="0.3">
      <c r="A2571" s="2">
        <v>43796</v>
      </c>
      <c r="B2571" t="s">
        <v>80</v>
      </c>
      <c r="C2571">
        <v>2018</v>
      </c>
      <c r="D2571" t="s">
        <v>67</v>
      </c>
      <c r="E2571">
        <v>4</v>
      </c>
      <c r="F2571" t="s">
        <v>39</v>
      </c>
      <c r="H2571">
        <v>0.5</v>
      </c>
      <c r="K2571">
        <v>83</v>
      </c>
      <c r="L2571">
        <v>26</v>
      </c>
      <c r="M2571">
        <v>0</v>
      </c>
      <c r="N2571" t="s">
        <v>207</v>
      </c>
      <c r="O2571">
        <v>29</v>
      </c>
    </row>
    <row r="2572" spans="1:17" x14ac:dyDescent="0.3">
      <c r="A2572" s="2">
        <v>43796</v>
      </c>
      <c r="B2572" t="s">
        <v>80</v>
      </c>
      <c r="C2572">
        <v>2018</v>
      </c>
      <c r="D2572" t="s">
        <v>67</v>
      </c>
      <c r="E2572">
        <v>5</v>
      </c>
      <c r="F2572" t="s">
        <v>39</v>
      </c>
      <c r="H2572">
        <v>0.5</v>
      </c>
      <c r="K2572">
        <v>114</v>
      </c>
      <c r="L2572">
        <v>16</v>
      </c>
      <c r="M2572">
        <v>0</v>
      </c>
      <c r="N2572" t="s">
        <v>208</v>
      </c>
      <c r="O2572">
        <v>32</v>
      </c>
      <c r="P2572">
        <v>7472</v>
      </c>
      <c r="Q2572">
        <v>2</v>
      </c>
    </row>
    <row r="2573" spans="1:17" x14ac:dyDescent="0.3">
      <c r="A2573" s="2">
        <v>43796</v>
      </c>
      <c r="B2573" t="s">
        <v>80</v>
      </c>
      <c r="C2573">
        <v>2018</v>
      </c>
      <c r="D2573" t="s">
        <v>67</v>
      </c>
      <c r="E2573">
        <v>5</v>
      </c>
      <c r="F2573" t="s">
        <v>39</v>
      </c>
      <c r="H2573">
        <v>0.5</v>
      </c>
      <c r="K2573">
        <v>114</v>
      </c>
      <c r="L2573">
        <v>16</v>
      </c>
      <c r="M2573">
        <v>0</v>
      </c>
      <c r="N2573" t="s">
        <v>208</v>
      </c>
      <c r="O2573">
        <v>79</v>
      </c>
    </row>
    <row r="2574" spans="1:17" x14ac:dyDescent="0.3">
      <c r="A2574" s="2">
        <v>43796</v>
      </c>
      <c r="B2574" t="s">
        <v>80</v>
      </c>
      <c r="C2574">
        <v>2018</v>
      </c>
      <c r="D2574" t="s">
        <v>67</v>
      </c>
      <c r="E2574">
        <v>5</v>
      </c>
      <c r="F2574" t="s">
        <v>39</v>
      </c>
      <c r="H2574">
        <v>0.5</v>
      </c>
      <c r="K2574">
        <v>114</v>
      </c>
      <c r="L2574">
        <v>16</v>
      </c>
      <c r="M2574">
        <v>0</v>
      </c>
      <c r="N2574" t="s">
        <v>208</v>
      </c>
      <c r="O2574">
        <v>47</v>
      </c>
    </row>
    <row r="2575" spans="1:17" x14ac:dyDescent="0.3">
      <c r="A2575" s="2">
        <v>43796</v>
      </c>
      <c r="B2575" t="s">
        <v>80</v>
      </c>
      <c r="C2575">
        <v>2018</v>
      </c>
      <c r="D2575" t="s">
        <v>67</v>
      </c>
      <c r="E2575">
        <v>5</v>
      </c>
      <c r="F2575" t="s">
        <v>39</v>
      </c>
      <c r="H2575">
        <v>0.5</v>
      </c>
      <c r="K2575">
        <v>114</v>
      </c>
      <c r="L2575">
        <v>16</v>
      </c>
      <c r="M2575">
        <v>0</v>
      </c>
      <c r="N2575" t="s">
        <v>208</v>
      </c>
      <c r="O2575">
        <v>22</v>
      </c>
    </row>
    <row r="2576" spans="1:17" x14ac:dyDescent="0.3">
      <c r="A2576" s="2">
        <v>43796</v>
      </c>
      <c r="B2576" t="s">
        <v>80</v>
      </c>
      <c r="C2576">
        <v>2018</v>
      </c>
      <c r="D2576" t="s">
        <v>67</v>
      </c>
      <c r="E2576">
        <v>5</v>
      </c>
      <c r="F2576" t="s">
        <v>39</v>
      </c>
      <c r="H2576">
        <v>0.5</v>
      </c>
      <c r="K2576">
        <v>114</v>
      </c>
      <c r="L2576">
        <v>16</v>
      </c>
      <c r="M2576">
        <v>0</v>
      </c>
      <c r="N2576" t="s">
        <v>208</v>
      </c>
      <c r="O2576">
        <v>56</v>
      </c>
    </row>
    <row r="2577" spans="1:15" x14ac:dyDescent="0.3">
      <c r="A2577" s="2">
        <v>43796</v>
      </c>
      <c r="B2577" t="s">
        <v>80</v>
      </c>
      <c r="C2577">
        <v>2018</v>
      </c>
      <c r="D2577" t="s">
        <v>67</v>
      </c>
      <c r="E2577">
        <v>5</v>
      </c>
      <c r="F2577" t="s">
        <v>39</v>
      </c>
      <c r="H2577">
        <v>0.5</v>
      </c>
      <c r="K2577">
        <v>114</v>
      </c>
      <c r="L2577">
        <v>16</v>
      </c>
      <c r="M2577">
        <v>0</v>
      </c>
      <c r="N2577" t="s">
        <v>208</v>
      </c>
      <c r="O2577">
        <v>34</v>
      </c>
    </row>
    <row r="2578" spans="1:15" x14ac:dyDescent="0.3">
      <c r="A2578" s="2">
        <v>43796</v>
      </c>
      <c r="B2578" t="s">
        <v>80</v>
      </c>
      <c r="C2578">
        <v>2018</v>
      </c>
      <c r="D2578" t="s">
        <v>67</v>
      </c>
      <c r="E2578">
        <v>5</v>
      </c>
      <c r="F2578" t="s">
        <v>39</v>
      </c>
      <c r="H2578">
        <v>0.5</v>
      </c>
      <c r="K2578">
        <v>114</v>
      </c>
      <c r="L2578">
        <v>16</v>
      </c>
      <c r="M2578">
        <v>0</v>
      </c>
      <c r="N2578" t="s">
        <v>208</v>
      </c>
      <c r="O2578">
        <v>29</v>
      </c>
    </row>
    <row r="2579" spans="1:15" x14ac:dyDescent="0.3">
      <c r="A2579" s="2">
        <v>43796</v>
      </c>
      <c r="B2579" t="s">
        <v>80</v>
      </c>
      <c r="C2579">
        <v>2018</v>
      </c>
      <c r="D2579" t="s">
        <v>67</v>
      </c>
      <c r="E2579">
        <v>5</v>
      </c>
      <c r="F2579" t="s">
        <v>39</v>
      </c>
      <c r="H2579">
        <v>0.5</v>
      </c>
      <c r="K2579">
        <v>114</v>
      </c>
      <c r="L2579">
        <v>16</v>
      </c>
      <c r="M2579">
        <v>0</v>
      </c>
      <c r="N2579" t="s">
        <v>208</v>
      </c>
      <c r="O2579">
        <v>19</v>
      </c>
    </row>
    <row r="2580" spans="1:15" x14ac:dyDescent="0.3">
      <c r="A2580" s="2">
        <v>43796</v>
      </c>
      <c r="B2580" t="s">
        <v>80</v>
      </c>
      <c r="C2580">
        <v>2018</v>
      </c>
      <c r="D2580" t="s">
        <v>67</v>
      </c>
      <c r="E2580">
        <v>5</v>
      </c>
      <c r="F2580" t="s">
        <v>39</v>
      </c>
      <c r="H2580">
        <v>0.5</v>
      </c>
      <c r="K2580">
        <v>114</v>
      </c>
      <c r="L2580">
        <v>16</v>
      </c>
      <c r="M2580">
        <v>0</v>
      </c>
      <c r="N2580" t="s">
        <v>208</v>
      </c>
      <c r="O2580">
        <v>17</v>
      </c>
    </row>
    <row r="2581" spans="1:15" x14ac:dyDescent="0.3">
      <c r="A2581" s="2">
        <v>43796</v>
      </c>
      <c r="B2581" t="s">
        <v>80</v>
      </c>
      <c r="C2581">
        <v>2018</v>
      </c>
      <c r="D2581" t="s">
        <v>67</v>
      </c>
      <c r="E2581">
        <v>5</v>
      </c>
      <c r="F2581" t="s">
        <v>39</v>
      </c>
      <c r="H2581">
        <v>0.5</v>
      </c>
      <c r="K2581">
        <v>114</v>
      </c>
      <c r="L2581">
        <v>16</v>
      </c>
      <c r="M2581">
        <v>0</v>
      </c>
      <c r="N2581" t="s">
        <v>208</v>
      </c>
      <c r="O2581">
        <v>26</v>
      </c>
    </row>
    <row r="2582" spans="1:15" x14ac:dyDescent="0.3">
      <c r="A2582" s="2">
        <v>43796</v>
      </c>
      <c r="B2582" t="s">
        <v>80</v>
      </c>
      <c r="C2582">
        <v>2018</v>
      </c>
      <c r="D2582" t="s">
        <v>67</v>
      </c>
      <c r="E2582">
        <v>5</v>
      </c>
      <c r="F2582" t="s">
        <v>39</v>
      </c>
      <c r="H2582">
        <v>0.5</v>
      </c>
      <c r="K2582">
        <v>114</v>
      </c>
      <c r="L2582">
        <v>16</v>
      </c>
      <c r="M2582">
        <v>0</v>
      </c>
      <c r="N2582" t="s">
        <v>208</v>
      </c>
      <c r="O2582">
        <v>52</v>
      </c>
    </row>
    <row r="2583" spans="1:15" x14ac:dyDescent="0.3">
      <c r="A2583" s="2">
        <v>43796</v>
      </c>
      <c r="B2583" t="s">
        <v>80</v>
      </c>
      <c r="C2583">
        <v>2018</v>
      </c>
      <c r="D2583" t="s">
        <v>67</v>
      </c>
      <c r="E2583">
        <v>5</v>
      </c>
      <c r="F2583" t="s">
        <v>39</v>
      </c>
      <c r="H2583">
        <v>0.5</v>
      </c>
      <c r="K2583">
        <v>114</v>
      </c>
      <c r="L2583">
        <v>16</v>
      </c>
      <c r="M2583">
        <v>0</v>
      </c>
      <c r="N2583" t="s">
        <v>208</v>
      </c>
      <c r="O2583">
        <v>72</v>
      </c>
    </row>
    <row r="2584" spans="1:15" x14ac:dyDescent="0.3">
      <c r="A2584" s="2">
        <v>43796</v>
      </c>
      <c r="B2584" t="s">
        <v>80</v>
      </c>
      <c r="C2584">
        <v>2018</v>
      </c>
      <c r="D2584" t="s">
        <v>67</v>
      </c>
      <c r="E2584">
        <v>5</v>
      </c>
      <c r="F2584" t="s">
        <v>39</v>
      </c>
      <c r="H2584">
        <v>0.5</v>
      </c>
      <c r="K2584">
        <v>114</v>
      </c>
      <c r="L2584">
        <v>16</v>
      </c>
      <c r="M2584">
        <v>0</v>
      </c>
      <c r="N2584" t="s">
        <v>208</v>
      </c>
      <c r="O2584">
        <v>43</v>
      </c>
    </row>
    <row r="2585" spans="1:15" x14ac:dyDescent="0.3">
      <c r="A2585" s="2">
        <v>43796</v>
      </c>
      <c r="B2585" t="s">
        <v>80</v>
      </c>
      <c r="C2585">
        <v>2018</v>
      </c>
      <c r="D2585" t="s">
        <v>67</v>
      </c>
      <c r="E2585">
        <v>5</v>
      </c>
      <c r="F2585" t="s">
        <v>39</v>
      </c>
      <c r="H2585">
        <v>0.5</v>
      </c>
      <c r="K2585">
        <v>114</v>
      </c>
      <c r="L2585">
        <v>16</v>
      </c>
      <c r="M2585">
        <v>0</v>
      </c>
      <c r="N2585" t="s">
        <v>208</v>
      </c>
      <c r="O2585">
        <v>48</v>
      </c>
    </row>
    <row r="2586" spans="1:15" x14ac:dyDescent="0.3">
      <c r="A2586" s="2">
        <v>43796</v>
      </c>
      <c r="B2586" t="s">
        <v>80</v>
      </c>
      <c r="C2586">
        <v>2018</v>
      </c>
      <c r="D2586" t="s">
        <v>67</v>
      </c>
      <c r="E2586">
        <v>5</v>
      </c>
      <c r="F2586" t="s">
        <v>39</v>
      </c>
      <c r="H2586">
        <v>0.5</v>
      </c>
      <c r="K2586">
        <v>114</v>
      </c>
      <c r="L2586">
        <v>16</v>
      </c>
      <c r="M2586">
        <v>0</v>
      </c>
      <c r="N2586" t="s">
        <v>208</v>
      </c>
      <c r="O2586">
        <v>73</v>
      </c>
    </row>
    <row r="2587" spans="1:15" x14ac:dyDescent="0.3">
      <c r="A2587" s="2">
        <v>43796</v>
      </c>
      <c r="B2587" t="s">
        <v>80</v>
      </c>
      <c r="C2587">
        <v>2018</v>
      </c>
      <c r="D2587" t="s">
        <v>67</v>
      </c>
      <c r="E2587">
        <v>5</v>
      </c>
      <c r="F2587" t="s">
        <v>39</v>
      </c>
      <c r="H2587">
        <v>0.5</v>
      </c>
      <c r="K2587">
        <v>114</v>
      </c>
      <c r="L2587">
        <v>16</v>
      </c>
      <c r="M2587">
        <v>0</v>
      </c>
      <c r="N2587" t="s">
        <v>208</v>
      </c>
      <c r="O2587">
        <v>32</v>
      </c>
    </row>
    <row r="2588" spans="1:15" x14ac:dyDescent="0.3">
      <c r="A2588" s="2">
        <v>43796</v>
      </c>
      <c r="B2588" t="s">
        <v>80</v>
      </c>
      <c r="C2588">
        <v>2018</v>
      </c>
      <c r="D2588" t="s">
        <v>67</v>
      </c>
      <c r="E2588">
        <v>5</v>
      </c>
      <c r="F2588" t="s">
        <v>39</v>
      </c>
      <c r="H2588">
        <v>0.5</v>
      </c>
      <c r="K2588">
        <v>114</v>
      </c>
      <c r="L2588">
        <v>16</v>
      </c>
      <c r="M2588">
        <v>0</v>
      </c>
      <c r="N2588" t="s">
        <v>208</v>
      </c>
      <c r="O2588">
        <v>41</v>
      </c>
    </row>
    <row r="2589" spans="1:15" x14ac:dyDescent="0.3">
      <c r="A2589" s="2">
        <v>43796</v>
      </c>
      <c r="B2589" t="s">
        <v>80</v>
      </c>
      <c r="C2589">
        <v>2018</v>
      </c>
      <c r="D2589" t="s">
        <v>67</v>
      </c>
      <c r="E2589">
        <v>5</v>
      </c>
      <c r="F2589" t="s">
        <v>39</v>
      </c>
      <c r="H2589">
        <v>0.5</v>
      </c>
      <c r="K2589">
        <v>114</v>
      </c>
      <c r="L2589">
        <v>16</v>
      </c>
      <c r="M2589">
        <v>0</v>
      </c>
      <c r="N2589" t="s">
        <v>208</v>
      </c>
      <c r="O2589">
        <v>68</v>
      </c>
    </row>
    <row r="2590" spans="1:15" x14ac:dyDescent="0.3">
      <c r="A2590" s="2">
        <v>43796</v>
      </c>
      <c r="B2590" t="s">
        <v>80</v>
      </c>
      <c r="C2590">
        <v>2018</v>
      </c>
      <c r="D2590" t="s">
        <v>67</v>
      </c>
      <c r="E2590">
        <v>5</v>
      </c>
      <c r="F2590" t="s">
        <v>39</v>
      </c>
      <c r="H2590">
        <v>0.5</v>
      </c>
      <c r="K2590">
        <v>114</v>
      </c>
      <c r="L2590">
        <v>16</v>
      </c>
      <c r="M2590">
        <v>0</v>
      </c>
      <c r="N2590" t="s">
        <v>208</v>
      </c>
      <c r="O2590">
        <v>34</v>
      </c>
    </row>
    <row r="2591" spans="1:15" x14ac:dyDescent="0.3">
      <c r="A2591" s="2">
        <v>43796</v>
      </c>
      <c r="B2591" t="s">
        <v>80</v>
      </c>
      <c r="C2591">
        <v>2018</v>
      </c>
      <c r="D2591" t="s">
        <v>67</v>
      </c>
      <c r="E2591">
        <v>5</v>
      </c>
      <c r="F2591" t="s">
        <v>39</v>
      </c>
      <c r="H2591">
        <v>0.5</v>
      </c>
      <c r="K2591">
        <v>114</v>
      </c>
      <c r="L2591">
        <v>16</v>
      </c>
      <c r="M2591">
        <v>0</v>
      </c>
      <c r="N2591" t="s">
        <v>208</v>
      </c>
      <c r="O2591">
        <v>26</v>
      </c>
    </row>
    <row r="2592" spans="1:15" x14ac:dyDescent="0.3">
      <c r="A2592" s="2">
        <v>43796</v>
      </c>
      <c r="B2592" t="s">
        <v>80</v>
      </c>
      <c r="C2592">
        <v>2018</v>
      </c>
      <c r="D2592" t="s">
        <v>67</v>
      </c>
      <c r="E2592">
        <v>5</v>
      </c>
      <c r="F2592" t="s">
        <v>39</v>
      </c>
      <c r="H2592">
        <v>0.5</v>
      </c>
      <c r="K2592">
        <v>114</v>
      </c>
      <c r="L2592">
        <v>16</v>
      </c>
      <c r="M2592">
        <v>0</v>
      </c>
      <c r="N2592" t="s">
        <v>208</v>
      </c>
      <c r="O2592">
        <v>43</v>
      </c>
    </row>
    <row r="2593" spans="1:17" x14ac:dyDescent="0.3">
      <c r="A2593" s="2">
        <v>43796</v>
      </c>
      <c r="B2593" t="s">
        <v>80</v>
      </c>
      <c r="C2593">
        <v>2018</v>
      </c>
      <c r="D2593" t="s">
        <v>67</v>
      </c>
      <c r="E2593">
        <v>5</v>
      </c>
      <c r="F2593" t="s">
        <v>39</v>
      </c>
      <c r="H2593">
        <v>0.5</v>
      </c>
      <c r="K2593">
        <v>114</v>
      </c>
      <c r="L2593">
        <v>16</v>
      </c>
      <c r="M2593">
        <v>0</v>
      </c>
      <c r="N2593" t="s">
        <v>208</v>
      </c>
      <c r="O2593">
        <v>47</v>
      </c>
    </row>
    <row r="2594" spans="1:17" x14ac:dyDescent="0.3">
      <c r="A2594" s="2">
        <v>43796</v>
      </c>
      <c r="B2594" t="s">
        <v>80</v>
      </c>
      <c r="C2594">
        <v>2018</v>
      </c>
      <c r="D2594" t="s">
        <v>67</v>
      </c>
      <c r="E2594">
        <v>5</v>
      </c>
      <c r="F2594" t="s">
        <v>39</v>
      </c>
      <c r="H2594">
        <v>0.5</v>
      </c>
      <c r="K2594">
        <v>114</v>
      </c>
      <c r="L2594">
        <v>16</v>
      </c>
      <c r="M2594">
        <v>0</v>
      </c>
      <c r="N2594" t="s">
        <v>208</v>
      </c>
      <c r="O2594">
        <v>61</v>
      </c>
    </row>
    <row r="2595" spans="1:17" x14ac:dyDescent="0.3">
      <c r="A2595" s="2">
        <v>43796</v>
      </c>
      <c r="B2595" t="s">
        <v>80</v>
      </c>
      <c r="C2595">
        <v>2018</v>
      </c>
      <c r="D2595" t="s">
        <v>67</v>
      </c>
      <c r="E2595">
        <v>5</v>
      </c>
      <c r="F2595" t="s">
        <v>39</v>
      </c>
      <c r="H2595">
        <v>0.5</v>
      </c>
      <c r="K2595">
        <v>114</v>
      </c>
      <c r="L2595">
        <v>16</v>
      </c>
      <c r="M2595">
        <v>0</v>
      </c>
      <c r="N2595" t="s">
        <v>208</v>
      </c>
      <c r="O2595">
        <v>32</v>
      </c>
    </row>
    <row r="2596" spans="1:17" x14ac:dyDescent="0.3">
      <c r="A2596" s="2">
        <v>43796</v>
      </c>
      <c r="B2596" t="s">
        <v>80</v>
      </c>
      <c r="C2596">
        <v>2018</v>
      </c>
      <c r="D2596" t="s">
        <v>67</v>
      </c>
      <c r="E2596">
        <v>5</v>
      </c>
      <c r="F2596" t="s">
        <v>39</v>
      </c>
      <c r="H2596">
        <v>0.5</v>
      </c>
      <c r="K2596">
        <v>114</v>
      </c>
      <c r="L2596">
        <v>16</v>
      </c>
      <c r="M2596">
        <v>0</v>
      </c>
      <c r="N2596" t="s">
        <v>208</v>
      </c>
      <c r="O2596">
        <v>25</v>
      </c>
    </row>
    <row r="2597" spans="1:17" x14ac:dyDescent="0.3">
      <c r="A2597" s="2">
        <v>43796</v>
      </c>
      <c r="B2597" t="s">
        <v>80</v>
      </c>
      <c r="C2597">
        <v>2018</v>
      </c>
      <c r="D2597" t="s">
        <v>67</v>
      </c>
      <c r="E2597">
        <v>6</v>
      </c>
      <c r="F2597" t="s">
        <v>39</v>
      </c>
      <c r="H2597">
        <v>0.5</v>
      </c>
      <c r="K2597">
        <v>103</v>
      </c>
      <c r="L2597">
        <v>12</v>
      </c>
      <c r="M2597">
        <v>2</v>
      </c>
      <c r="N2597" t="s">
        <v>209</v>
      </c>
      <c r="O2597">
        <v>42</v>
      </c>
      <c r="P2597">
        <v>7477</v>
      </c>
      <c r="Q2597">
        <v>2</v>
      </c>
    </row>
    <row r="2598" spans="1:17" x14ac:dyDescent="0.3">
      <c r="A2598" s="2">
        <v>43796</v>
      </c>
      <c r="B2598" t="s">
        <v>80</v>
      </c>
      <c r="C2598">
        <v>2018</v>
      </c>
      <c r="D2598" t="s">
        <v>67</v>
      </c>
      <c r="E2598">
        <v>6</v>
      </c>
      <c r="F2598" t="s">
        <v>39</v>
      </c>
      <c r="H2598">
        <v>0.5</v>
      </c>
      <c r="K2598">
        <v>103</v>
      </c>
      <c r="L2598">
        <v>12</v>
      </c>
      <c r="M2598">
        <v>2</v>
      </c>
      <c r="N2598" t="s">
        <v>209</v>
      </c>
      <c r="O2598">
        <v>52</v>
      </c>
    </row>
    <row r="2599" spans="1:17" x14ac:dyDescent="0.3">
      <c r="A2599" s="2">
        <v>43796</v>
      </c>
      <c r="B2599" t="s">
        <v>80</v>
      </c>
      <c r="C2599">
        <v>2018</v>
      </c>
      <c r="D2599" t="s">
        <v>67</v>
      </c>
      <c r="E2599">
        <v>6</v>
      </c>
      <c r="F2599" t="s">
        <v>39</v>
      </c>
      <c r="H2599">
        <v>0.5</v>
      </c>
      <c r="K2599">
        <v>103</v>
      </c>
      <c r="L2599">
        <v>12</v>
      </c>
      <c r="M2599">
        <v>2</v>
      </c>
      <c r="N2599" t="s">
        <v>209</v>
      </c>
      <c r="O2599">
        <v>56</v>
      </c>
    </row>
    <row r="2600" spans="1:17" x14ac:dyDescent="0.3">
      <c r="A2600" s="2">
        <v>43796</v>
      </c>
      <c r="B2600" t="s">
        <v>80</v>
      </c>
      <c r="C2600">
        <v>2018</v>
      </c>
      <c r="D2600" t="s">
        <v>67</v>
      </c>
      <c r="E2600">
        <v>6</v>
      </c>
      <c r="F2600" t="s">
        <v>39</v>
      </c>
      <c r="H2600">
        <v>0.5</v>
      </c>
      <c r="K2600">
        <v>103</v>
      </c>
      <c r="L2600">
        <v>12</v>
      </c>
      <c r="M2600">
        <v>2</v>
      </c>
      <c r="N2600" t="s">
        <v>209</v>
      </c>
      <c r="O2600">
        <v>22</v>
      </c>
    </row>
    <row r="2601" spans="1:17" x14ac:dyDescent="0.3">
      <c r="A2601" s="2">
        <v>43796</v>
      </c>
      <c r="B2601" t="s">
        <v>80</v>
      </c>
      <c r="C2601">
        <v>2018</v>
      </c>
      <c r="D2601" t="s">
        <v>67</v>
      </c>
      <c r="E2601">
        <v>6</v>
      </c>
      <c r="F2601" t="s">
        <v>39</v>
      </c>
      <c r="H2601">
        <v>0.5</v>
      </c>
      <c r="K2601">
        <v>103</v>
      </c>
      <c r="L2601">
        <v>12</v>
      </c>
      <c r="M2601">
        <v>2</v>
      </c>
      <c r="N2601" t="s">
        <v>209</v>
      </c>
      <c r="O2601">
        <v>32</v>
      </c>
    </row>
    <row r="2602" spans="1:17" x14ac:dyDescent="0.3">
      <c r="A2602" s="2">
        <v>43796</v>
      </c>
      <c r="B2602" t="s">
        <v>80</v>
      </c>
      <c r="C2602">
        <v>2018</v>
      </c>
      <c r="D2602" t="s">
        <v>67</v>
      </c>
      <c r="E2602">
        <v>6</v>
      </c>
      <c r="F2602" t="s">
        <v>39</v>
      </c>
      <c r="H2602">
        <v>0.5</v>
      </c>
      <c r="K2602">
        <v>103</v>
      </c>
      <c r="L2602">
        <v>12</v>
      </c>
      <c r="M2602">
        <v>2</v>
      </c>
      <c r="N2602" t="s">
        <v>209</v>
      </c>
      <c r="O2602">
        <v>52</v>
      </c>
    </row>
    <row r="2603" spans="1:17" x14ac:dyDescent="0.3">
      <c r="A2603" s="2">
        <v>43796</v>
      </c>
      <c r="B2603" t="s">
        <v>80</v>
      </c>
      <c r="C2603">
        <v>2018</v>
      </c>
      <c r="D2603" t="s">
        <v>67</v>
      </c>
      <c r="E2603">
        <v>6</v>
      </c>
      <c r="F2603" t="s">
        <v>39</v>
      </c>
      <c r="H2603">
        <v>0.5</v>
      </c>
      <c r="K2603">
        <v>103</v>
      </c>
      <c r="L2603">
        <v>12</v>
      </c>
      <c r="M2603">
        <v>2</v>
      </c>
      <c r="N2603" t="s">
        <v>209</v>
      </c>
      <c r="O2603">
        <v>36</v>
      </c>
    </row>
    <row r="2604" spans="1:17" x14ac:dyDescent="0.3">
      <c r="A2604" s="2">
        <v>43796</v>
      </c>
      <c r="B2604" t="s">
        <v>80</v>
      </c>
      <c r="C2604">
        <v>2018</v>
      </c>
      <c r="D2604" t="s">
        <v>67</v>
      </c>
      <c r="E2604">
        <v>6</v>
      </c>
      <c r="F2604" t="s">
        <v>39</v>
      </c>
      <c r="H2604">
        <v>0.5</v>
      </c>
      <c r="K2604">
        <v>103</v>
      </c>
      <c r="L2604">
        <v>12</v>
      </c>
      <c r="M2604">
        <v>2</v>
      </c>
      <c r="N2604" t="s">
        <v>209</v>
      </c>
      <c r="O2604">
        <v>41</v>
      </c>
    </row>
    <row r="2605" spans="1:17" x14ac:dyDescent="0.3">
      <c r="A2605" s="2">
        <v>43796</v>
      </c>
      <c r="B2605" t="s">
        <v>80</v>
      </c>
      <c r="C2605">
        <v>2018</v>
      </c>
      <c r="D2605" t="s">
        <v>67</v>
      </c>
      <c r="E2605">
        <v>6</v>
      </c>
      <c r="F2605" t="s">
        <v>39</v>
      </c>
      <c r="H2605">
        <v>0.5</v>
      </c>
      <c r="K2605">
        <v>103</v>
      </c>
      <c r="L2605">
        <v>12</v>
      </c>
      <c r="M2605">
        <v>2</v>
      </c>
      <c r="N2605" t="s">
        <v>209</v>
      </c>
      <c r="O2605">
        <v>38</v>
      </c>
    </row>
    <row r="2606" spans="1:17" x14ac:dyDescent="0.3">
      <c r="A2606" s="2">
        <v>43796</v>
      </c>
      <c r="B2606" t="s">
        <v>80</v>
      </c>
      <c r="C2606">
        <v>2018</v>
      </c>
      <c r="D2606" t="s">
        <v>67</v>
      </c>
      <c r="E2606">
        <v>6</v>
      </c>
      <c r="F2606" t="s">
        <v>39</v>
      </c>
      <c r="H2606">
        <v>0.5</v>
      </c>
      <c r="K2606">
        <v>103</v>
      </c>
      <c r="L2606">
        <v>12</v>
      </c>
      <c r="M2606">
        <v>2</v>
      </c>
      <c r="N2606" t="s">
        <v>209</v>
      </c>
      <c r="O2606">
        <v>29</v>
      </c>
    </row>
    <row r="2607" spans="1:17" x14ac:dyDescent="0.3">
      <c r="A2607" s="2">
        <v>43796</v>
      </c>
      <c r="B2607" t="s">
        <v>80</v>
      </c>
      <c r="C2607">
        <v>2018</v>
      </c>
      <c r="D2607" t="s">
        <v>67</v>
      </c>
      <c r="E2607">
        <v>6</v>
      </c>
      <c r="F2607" t="s">
        <v>39</v>
      </c>
      <c r="H2607">
        <v>0.5</v>
      </c>
      <c r="K2607">
        <v>103</v>
      </c>
      <c r="L2607">
        <v>12</v>
      </c>
      <c r="M2607">
        <v>2</v>
      </c>
      <c r="N2607" t="s">
        <v>209</v>
      </c>
      <c r="O2607">
        <v>35</v>
      </c>
    </row>
    <row r="2608" spans="1:17" x14ac:dyDescent="0.3">
      <c r="A2608" s="2">
        <v>43796</v>
      </c>
      <c r="B2608" t="s">
        <v>80</v>
      </c>
      <c r="C2608">
        <v>2018</v>
      </c>
      <c r="D2608" t="s">
        <v>67</v>
      </c>
      <c r="E2608">
        <v>6</v>
      </c>
      <c r="F2608" t="s">
        <v>39</v>
      </c>
      <c r="H2608">
        <v>0.5</v>
      </c>
      <c r="K2608">
        <v>103</v>
      </c>
      <c r="L2608">
        <v>12</v>
      </c>
      <c r="M2608">
        <v>2</v>
      </c>
      <c r="N2608" t="s">
        <v>209</v>
      </c>
      <c r="O2608">
        <v>32</v>
      </c>
    </row>
    <row r="2609" spans="1:17" x14ac:dyDescent="0.3">
      <c r="A2609" s="2">
        <v>43796</v>
      </c>
      <c r="B2609" t="s">
        <v>80</v>
      </c>
      <c r="C2609">
        <v>2018</v>
      </c>
      <c r="D2609" t="s">
        <v>67</v>
      </c>
      <c r="E2609">
        <v>6</v>
      </c>
      <c r="F2609" t="s">
        <v>39</v>
      </c>
      <c r="H2609">
        <v>0.5</v>
      </c>
      <c r="K2609">
        <v>103</v>
      </c>
      <c r="L2609">
        <v>12</v>
      </c>
      <c r="M2609">
        <v>2</v>
      </c>
      <c r="N2609" t="s">
        <v>209</v>
      </c>
      <c r="O2609">
        <v>34</v>
      </c>
    </row>
    <row r="2610" spans="1:17" x14ac:dyDescent="0.3">
      <c r="A2610" s="2">
        <v>43796</v>
      </c>
      <c r="B2610" t="s">
        <v>80</v>
      </c>
      <c r="C2610">
        <v>2018</v>
      </c>
      <c r="D2610" t="s">
        <v>67</v>
      </c>
      <c r="E2610">
        <v>6</v>
      </c>
      <c r="F2610" t="s">
        <v>39</v>
      </c>
      <c r="H2610">
        <v>0.5</v>
      </c>
      <c r="K2610">
        <v>103</v>
      </c>
      <c r="L2610">
        <v>12</v>
      </c>
      <c r="M2610">
        <v>2</v>
      </c>
      <c r="N2610" t="s">
        <v>209</v>
      </c>
      <c r="O2610">
        <v>16</v>
      </c>
    </row>
    <row r="2611" spans="1:17" x14ac:dyDescent="0.3">
      <c r="A2611" s="2">
        <v>43796</v>
      </c>
      <c r="B2611" t="s">
        <v>80</v>
      </c>
      <c r="C2611">
        <v>2018</v>
      </c>
      <c r="D2611" t="s">
        <v>67</v>
      </c>
      <c r="E2611">
        <v>6</v>
      </c>
      <c r="F2611" t="s">
        <v>39</v>
      </c>
      <c r="H2611">
        <v>0.5</v>
      </c>
      <c r="K2611">
        <v>103</v>
      </c>
      <c r="L2611">
        <v>12</v>
      </c>
      <c r="M2611">
        <v>2</v>
      </c>
      <c r="N2611" t="s">
        <v>209</v>
      </c>
      <c r="O2611">
        <v>27</v>
      </c>
    </row>
    <row r="2612" spans="1:17" x14ac:dyDescent="0.3">
      <c r="A2612" s="2">
        <v>43796</v>
      </c>
      <c r="B2612" t="s">
        <v>80</v>
      </c>
      <c r="C2612">
        <v>2018</v>
      </c>
      <c r="D2612" t="s">
        <v>67</v>
      </c>
      <c r="E2612">
        <v>6</v>
      </c>
      <c r="F2612" t="s">
        <v>39</v>
      </c>
      <c r="H2612">
        <v>0.5</v>
      </c>
      <c r="K2612">
        <v>103</v>
      </c>
      <c r="L2612">
        <v>12</v>
      </c>
      <c r="M2612">
        <v>2</v>
      </c>
      <c r="N2612" t="s">
        <v>209</v>
      </c>
      <c r="O2612">
        <v>33</v>
      </c>
    </row>
    <row r="2613" spans="1:17" x14ac:dyDescent="0.3">
      <c r="A2613" s="2">
        <v>43796</v>
      </c>
      <c r="B2613" t="s">
        <v>80</v>
      </c>
      <c r="C2613">
        <v>2018</v>
      </c>
      <c r="D2613" t="s">
        <v>67</v>
      </c>
      <c r="E2613">
        <v>6</v>
      </c>
      <c r="F2613" t="s">
        <v>39</v>
      </c>
      <c r="H2613">
        <v>0.5</v>
      </c>
      <c r="K2613">
        <v>103</v>
      </c>
      <c r="L2613">
        <v>12</v>
      </c>
      <c r="M2613">
        <v>2</v>
      </c>
      <c r="N2613" t="s">
        <v>209</v>
      </c>
      <c r="O2613">
        <v>35</v>
      </c>
    </row>
    <row r="2614" spans="1:17" x14ac:dyDescent="0.3">
      <c r="A2614" s="2">
        <v>43796</v>
      </c>
      <c r="B2614" t="s">
        <v>80</v>
      </c>
      <c r="C2614">
        <v>2018</v>
      </c>
      <c r="D2614" t="s">
        <v>67</v>
      </c>
      <c r="E2614">
        <v>6</v>
      </c>
      <c r="F2614" t="s">
        <v>39</v>
      </c>
      <c r="H2614">
        <v>0.5</v>
      </c>
      <c r="K2614">
        <v>103</v>
      </c>
      <c r="L2614">
        <v>12</v>
      </c>
      <c r="M2614">
        <v>2</v>
      </c>
      <c r="N2614" t="s">
        <v>209</v>
      </c>
      <c r="O2614">
        <v>39</v>
      </c>
    </row>
    <row r="2615" spans="1:17" x14ac:dyDescent="0.3">
      <c r="A2615" s="2">
        <v>43796</v>
      </c>
      <c r="B2615" t="s">
        <v>80</v>
      </c>
      <c r="C2615">
        <v>2018</v>
      </c>
      <c r="D2615" t="s">
        <v>67</v>
      </c>
      <c r="E2615">
        <v>6</v>
      </c>
      <c r="F2615" t="s">
        <v>39</v>
      </c>
      <c r="H2615">
        <v>0.5</v>
      </c>
      <c r="K2615">
        <v>103</v>
      </c>
      <c r="L2615">
        <v>12</v>
      </c>
      <c r="M2615">
        <v>2</v>
      </c>
      <c r="N2615" t="s">
        <v>209</v>
      </c>
      <c r="O2615">
        <v>36</v>
      </c>
    </row>
    <row r="2616" spans="1:17" x14ac:dyDescent="0.3">
      <c r="A2616" s="2">
        <v>43796</v>
      </c>
      <c r="B2616" t="s">
        <v>80</v>
      </c>
      <c r="C2616">
        <v>2018</v>
      </c>
      <c r="D2616" t="s">
        <v>67</v>
      </c>
      <c r="E2616">
        <v>6</v>
      </c>
      <c r="F2616" t="s">
        <v>39</v>
      </c>
      <c r="H2616">
        <v>0.5</v>
      </c>
      <c r="K2616">
        <v>103</v>
      </c>
      <c r="L2616">
        <v>12</v>
      </c>
      <c r="M2616">
        <v>2</v>
      </c>
      <c r="N2616" t="s">
        <v>209</v>
      </c>
      <c r="O2616">
        <v>57</v>
      </c>
    </row>
    <row r="2617" spans="1:17" x14ac:dyDescent="0.3">
      <c r="A2617" s="2">
        <v>43796</v>
      </c>
      <c r="B2617" t="s">
        <v>80</v>
      </c>
      <c r="C2617">
        <v>2018</v>
      </c>
      <c r="D2617" t="s">
        <v>67</v>
      </c>
      <c r="E2617">
        <v>6</v>
      </c>
      <c r="F2617" t="s">
        <v>39</v>
      </c>
      <c r="H2617">
        <v>0.5</v>
      </c>
      <c r="K2617">
        <v>103</v>
      </c>
      <c r="L2617">
        <v>12</v>
      </c>
      <c r="M2617">
        <v>2</v>
      </c>
      <c r="N2617" t="s">
        <v>209</v>
      </c>
      <c r="O2617">
        <v>35</v>
      </c>
    </row>
    <row r="2618" spans="1:17" x14ac:dyDescent="0.3">
      <c r="A2618" s="2">
        <v>43796</v>
      </c>
      <c r="B2618" t="s">
        <v>80</v>
      </c>
      <c r="C2618">
        <v>2018</v>
      </c>
      <c r="D2618" t="s">
        <v>67</v>
      </c>
      <c r="E2618">
        <v>6</v>
      </c>
      <c r="F2618" t="s">
        <v>39</v>
      </c>
      <c r="H2618">
        <v>0.5</v>
      </c>
      <c r="K2618">
        <v>103</v>
      </c>
      <c r="L2618">
        <v>12</v>
      </c>
      <c r="M2618">
        <v>2</v>
      </c>
      <c r="N2618" t="s">
        <v>209</v>
      </c>
      <c r="O2618">
        <v>22</v>
      </c>
    </row>
    <row r="2619" spans="1:17" x14ac:dyDescent="0.3">
      <c r="A2619" s="2">
        <v>43796</v>
      </c>
      <c r="B2619" t="s">
        <v>80</v>
      </c>
      <c r="C2619">
        <v>2018</v>
      </c>
      <c r="D2619" t="s">
        <v>67</v>
      </c>
      <c r="E2619">
        <v>6</v>
      </c>
      <c r="F2619" t="s">
        <v>39</v>
      </c>
      <c r="H2619">
        <v>0.5</v>
      </c>
      <c r="K2619">
        <v>103</v>
      </c>
      <c r="L2619">
        <v>12</v>
      </c>
      <c r="M2619">
        <v>2</v>
      </c>
      <c r="N2619" t="s">
        <v>209</v>
      </c>
      <c r="O2619">
        <v>20</v>
      </c>
    </row>
    <row r="2620" spans="1:17" x14ac:dyDescent="0.3">
      <c r="A2620" s="2">
        <v>43796</v>
      </c>
      <c r="B2620" t="s">
        <v>80</v>
      </c>
      <c r="C2620">
        <v>2018</v>
      </c>
      <c r="D2620" t="s">
        <v>67</v>
      </c>
      <c r="E2620">
        <v>6</v>
      </c>
      <c r="F2620" t="s">
        <v>39</v>
      </c>
      <c r="H2620">
        <v>0.5</v>
      </c>
      <c r="K2620">
        <v>103</v>
      </c>
      <c r="L2620">
        <v>12</v>
      </c>
      <c r="M2620">
        <v>2</v>
      </c>
      <c r="N2620" t="s">
        <v>209</v>
      </c>
      <c r="O2620">
        <v>40</v>
      </c>
    </row>
    <row r="2621" spans="1:17" x14ac:dyDescent="0.3">
      <c r="A2621" s="2">
        <v>43796</v>
      </c>
      <c r="B2621" t="s">
        <v>80</v>
      </c>
      <c r="C2621">
        <v>2018</v>
      </c>
      <c r="D2621" t="s">
        <v>67</v>
      </c>
      <c r="E2621">
        <v>6</v>
      </c>
      <c r="F2621" t="s">
        <v>39</v>
      </c>
      <c r="H2621">
        <v>0.5</v>
      </c>
      <c r="K2621">
        <v>103</v>
      </c>
      <c r="L2621">
        <v>12</v>
      </c>
      <c r="M2621">
        <v>2</v>
      </c>
      <c r="N2621" t="s">
        <v>209</v>
      </c>
      <c r="O2621">
        <v>46</v>
      </c>
    </row>
    <row r="2622" spans="1:17" x14ac:dyDescent="0.3">
      <c r="A2622" s="2">
        <v>43796</v>
      </c>
      <c r="B2622" t="s">
        <v>80</v>
      </c>
      <c r="C2622">
        <v>2018</v>
      </c>
      <c r="D2622" t="s">
        <v>67</v>
      </c>
      <c r="E2622">
        <v>7</v>
      </c>
      <c r="F2622" t="s">
        <v>39</v>
      </c>
      <c r="H2622">
        <v>0.5</v>
      </c>
      <c r="K2622">
        <v>122</v>
      </c>
      <c r="L2622">
        <v>13</v>
      </c>
      <c r="M2622">
        <v>0</v>
      </c>
      <c r="N2622" t="s">
        <v>210</v>
      </c>
      <c r="O2622">
        <v>53</v>
      </c>
      <c r="P2622">
        <v>7488</v>
      </c>
      <c r="Q2622">
        <v>2</v>
      </c>
    </row>
    <row r="2623" spans="1:17" x14ac:dyDescent="0.3">
      <c r="A2623" s="2">
        <v>43796</v>
      </c>
      <c r="B2623" t="s">
        <v>80</v>
      </c>
      <c r="C2623">
        <v>2018</v>
      </c>
      <c r="D2623" t="s">
        <v>67</v>
      </c>
      <c r="E2623">
        <v>7</v>
      </c>
      <c r="F2623" t="s">
        <v>39</v>
      </c>
      <c r="H2623">
        <v>0.5</v>
      </c>
      <c r="K2623">
        <v>122</v>
      </c>
      <c r="L2623">
        <v>13</v>
      </c>
      <c r="M2623">
        <v>0</v>
      </c>
      <c r="N2623" t="s">
        <v>210</v>
      </c>
      <c r="O2623">
        <v>42</v>
      </c>
    </row>
    <row r="2624" spans="1:17" x14ac:dyDescent="0.3">
      <c r="A2624" s="2">
        <v>43796</v>
      </c>
      <c r="B2624" t="s">
        <v>80</v>
      </c>
      <c r="C2624">
        <v>2018</v>
      </c>
      <c r="D2624" t="s">
        <v>67</v>
      </c>
      <c r="E2624">
        <v>7</v>
      </c>
      <c r="F2624" t="s">
        <v>39</v>
      </c>
      <c r="H2624">
        <v>0.5</v>
      </c>
      <c r="K2624">
        <v>122</v>
      </c>
      <c r="L2624">
        <v>13</v>
      </c>
      <c r="M2624">
        <v>0</v>
      </c>
      <c r="N2624" t="s">
        <v>210</v>
      </c>
      <c r="O2624">
        <v>30</v>
      </c>
    </row>
    <row r="2625" spans="1:15" x14ac:dyDescent="0.3">
      <c r="A2625" s="2">
        <v>43796</v>
      </c>
      <c r="B2625" t="s">
        <v>80</v>
      </c>
      <c r="C2625">
        <v>2018</v>
      </c>
      <c r="D2625" t="s">
        <v>67</v>
      </c>
      <c r="E2625">
        <v>7</v>
      </c>
      <c r="F2625" t="s">
        <v>39</v>
      </c>
      <c r="H2625">
        <v>0.5</v>
      </c>
      <c r="K2625">
        <v>122</v>
      </c>
      <c r="L2625">
        <v>13</v>
      </c>
      <c r="M2625">
        <v>0</v>
      </c>
      <c r="N2625" t="s">
        <v>210</v>
      </c>
      <c r="O2625">
        <v>65</v>
      </c>
    </row>
    <row r="2626" spans="1:15" x14ac:dyDescent="0.3">
      <c r="A2626" s="2">
        <v>43796</v>
      </c>
      <c r="B2626" t="s">
        <v>80</v>
      </c>
      <c r="C2626">
        <v>2018</v>
      </c>
      <c r="D2626" t="s">
        <v>67</v>
      </c>
      <c r="E2626">
        <v>7</v>
      </c>
      <c r="F2626" t="s">
        <v>39</v>
      </c>
      <c r="H2626">
        <v>0.5</v>
      </c>
      <c r="K2626">
        <v>122</v>
      </c>
      <c r="L2626">
        <v>13</v>
      </c>
      <c r="M2626">
        <v>0</v>
      </c>
      <c r="N2626" t="s">
        <v>210</v>
      </c>
      <c r="O2626">
        <v>45</v>
      </c>
    </row>
    <row r="2627" spans="1:15" x14ac:dyDescent="0.3">
      <c r="A2627" s="2">
        <v>43796</v>
      </c>
      <c r="B2627" t="s">
        <v>80</v>
      </c>
      <c r="C2627">
        <v>2018</v>
      </c>
      <c r="D2627" t="s">
        <v>67</v>
      </c>
      <c r="E2627">
        <v>7</v>
      </c>
      <c r="F2627" t="s">
        <v>39</v>
      </c>
      <c r="H2627">
        <v>0.5</v>
      </c>
      <c r="K2627">
        <v>122</v>
      </c>
      <c r="L2627">
        <v>13</v>
      </c>
      <c r="M2627">
        <v>0</v>
      </c>
      <c r="N2627" t="s">
        <v>210</v>
      </c>
      <c r="O2627">
        <v>56</v>
      </c>
    </row>
    <row r="2628" spans="1:15" x14ac:dyDescent="0.3">
      <c r="A2628" s="2">
        <v>43796</v>
      </c>
      <c r="B2628" t="s">
        <v>80</v>
      </c>
      <c r="C2628">
        <v>2018</v>
      </c>
      <c r="D2628" t="s">
        <v>67</v>
      </c>
      <c r="E2628">
        <v>7</v>
      </c>
      <c r="F2628" t="s">
        <v>39</v>
      </c>
      <c r="H2628">
        <v>0.5</v>
      </c>
      <c r="K2628">
        <v>122</v>
      </c>
      <c r="L2628">
        <v>13</v>
      </c>
      <c r="M2628">
        <v>0</v>
      </c>
      <c r="N2628" t="s">
        <v>210</v>
      </c>
      <c r="O2628">
        <v>25</v>
      </c>
    </row>
    <row r="2629" spans="1:15" x14ac:dyDescent="0.3">
      <c r="A2629" s="2">
        <v>43796</v>
      </c>
      <c r="B2629" t="s">
        <v>80</v>
      </c>
      <c r="C2629">
        <v>2018</v>
      </c>
      <c r="D2629" t="s">
        <v>67</v>
      </c>
      <c r="E2629">
        <v>7</v>
      </c>
      <c r="F2629" t="s">
        <v>39</v>
      </c>
      <c r="H2629">
        <v>0.5</v>
      </c>
      <c r="K2629">
        <v>122</v>
      </c>
      <c r="L2629">
        <v>13</v>
      </c>
      <c r="M2629">
        <v>0</v>
      </c>
      <c r="N2629" t="s">
        <v>210</v>
      </c>
      <c r="O2629">
        <v>28</v>
      </c>
    </row>
    <row r="2630" spans="1:15" x14ac:dyDescent="0.3">
      <c r="A2630" s="2">
        <v>43796</v>
      </c>
      <c r="B2630" t="s">
        <v>80</v>
      </c>
      <c r="C2630">
        <v>2018</v>
      </c>
      <c r="D2630" t="s">
        <v>67</v>
      </c>
      <c r="E2630">
        <v>7</v>
      </c>
      <c r="F2630" t="s">
        <v>39</v>
      </c>
      <c r="H2630">
        <v>0.5</v>
      </c>
      <c r="K2630">
        <v>122</v>
      </c>
      <c r="L2630">
        <v>13</v>
      </c>
      <c r="M2630">
        <v>0</v>
      </c>
      <c r="N2630" t="s">
        <v>210</v>
      </c>
      <c r="O2630">
        <v>57</v>
      </c>
    </row>
    <row r="2631" spans="1:15" x14ac:dyDescent="0.3">
      <c r="A2631" s="2">
        <v>43796</v>
      </c>
      <c r="B2631" t="s">
        <v>80</v>
      </c>
      <c r="C2631">
        <v>2018</v>
      </c>
      <c r="D2631" t="s">
        <v>67</v>
      </c>
      <c r="E2631">
        <v>7</v>
      </c>
      <c r="F2631" t="s">
        <v>39</v>
      </c>
      <c r="H2631">
        <v>0.5</v>
      </c>
      <c r="K2631">
        <v>122</v>
      </c>
      <c r="L2631">
        <v>13</v>
      </c>
      <c r="M2631">
        <v>0</v>
      </c>
      <c r="N2631" t="s">
        <v>210</v>
      </c>
      <c r="O2631">
        <v>28</v>
      </c>
    </row>
    <row r="2632" spans="1:15" x14ac:dyDescent="0.3">
      <c r="A2632" s="2">
        <v>43796</v>
      </c>
      <c r="B2632" t="s">
        <v>80</v>
      </c>
      <c r="C2632">
        <v>2018</v>
      </c>
      <c r="D2632" t="s">
        <v>67</v>
      </c>
      <c r="E2632">
        <v>7</v>
      </c>
      <c r="F2632" t="s">
        <v>39</v>
      </c>
      <c r="H2632">
        <v>0.5</v>
      </c>
      <c r="K2632">
        <v>122</v>
      </c>
      <c r="L2632">
        <v>13</v>
      </c>
      <c r="M2632">
        <v>0</v>
      </c>
      <c r="N2632" t="s">
        <v>210</v>
      </c>
      <c r="O2632">
        <v>24</v>
      </c>
    </row>
    <row r="2633" spans="1:15" x14ac:dyDescent="0.3">
      <c r="A2633" s="2">
        <v>43796</v>
      </c>
      <c r="B2633" t="s">
        <v>80</v>
      </c>
      <c r="C2633">
        <v>2018</v>
      </c>
      <c r="D2633" t="s">
        <v>67</v>
      </c>
      <c r="E2633">
        <v>7</v>
      </c>
      <c r="F2633" t="s">
        <v>39</v>
      </c>
      <c r="H2633">
        <v>0.5</v>
      </c>
      <c r="K2633">
        <v>122</v>
      </c>
      <c r="L2633">
        <v>13</v>
      </c>
      <c r="M2633">
        <v>0</v>
      </c>
      <c r="N2633" t="s">
        <v>210</v>
      </c>
      <c r="O2633">
        <v>40</v>
      </c>
    </row>
    <row r="2634" spans="1:15" x14ac:dyDescent="0.3">
      <c r="A2634" s="2">
        <v>43796</v>
      </c>
      <c r="B2634" t="s">
        <v>80</v>
      </c>
      <c r="C2634">
        <v>2018</v>
      </c>
      <c r="D2634" t="s">
        <v>67</v>
      </c>
      <c r="E2634">
        <v>7</v>
      </c>
      <c r="F2634" t="s">
        <v>39</v>
      </c>
      <c r="H2634">
        <v>0.5</v>
      </c>
      <c r="K2634">
        <v>122</v>
      </c>
      <c r="L2634">
        <v>13</v>
      </c>
      <c r="M2634">
        <v>0</v>
      </c>
      <c r="N2634" t="s">
        <v>210</v>
      </c>
      <c r="O2634">
        <v>30</v>
      </c>
    </row>
    <row r="2635" spans="1:15" x14ac:dyDescent="0.3">
      <c r="A2635" s="2">
        <v>43796</v>
      </c>
      <c r="B2635" t="s">
        <v>80</v>
      </c>
      <c r="C2635">
        <v>2018</v>
      </c>
      <c r="D2635" t="s">
        <v>67</v>
      </c>
      <c r="E2635">
        <v>7</v>
      </c>
      <c r="F2635" t="s">
        <v>39</v>
      </c>
      <c r="H2635">
        <v>0.5</v>
      </c>
      <c r="K2635">
        <v>122</v>
      </c>
      <c r="L2635">
        <v>13</v>
      </c>
      <c r="M2635">
        <v>0</v>
      </c>
      <c r="N2635" t="s">
        <v>210</v>
      </c>
      <c r="O2635">
        <v>25</v>
      </c>
    </row>
    <row r="2636" spans="1:15" x14ac:dyDescent="0.3">
      <c r="A2636" s="2">
        <v>43796</v>
      </c>
      <c r="B2636" t="s">
        <v>80</v>
      </c>
      <c r="C2636">
        <v>2018</v>
      </c>
      <c r="D2636" t="s">
        <v>67</v>
      </c>
      <c r="E2636">
        <v>7</v>
      </c>
      <c r="F2636" t="s">
        <v>39</v>
      </c>
      <c r="H2636">
        <v>0.5</v>
      </c>
      <c r="K2636">
        <v>122</v>
      </c>
      <c r="L2636">
        <v>13</v>
      </c>
      <c r="M2636">
        <v>0</v>
      </c>
      <c r="N2636" t="s">
        <v>210</v>
      </c>
      <c r="O2636">
        <v>28</v>
      </c>
    </row>
    <row r="2637" spans="1:15" x14ac:dyDescent="0.3">
      <c r="A2637" s="2">
        <v>43796</v>
      </c>
      <c r="B2637" t="s">
        <v>80</v>
      </c>
      <c r="C2637">
        <v>2018</v>
      </c>
      <c r="D2637" t="s">
        <v>67</v>
      </c>
      <c r="E2637">
        <v>7</v>
      </c>
      <c r="F2637" t="s">
        <v>39</v>
      </c>
      <c r="H2637">
        <v>0.5</v>
      </c>
      <c r="K2637">
        <v>122</v>
      </c>
      <c r="L2637">
        <v>13</v>
      </c>
      <c r="M2637">
        <v>0</v>
      </c>
      <c r="N2637" t="s">
        <v>210</v>
      </c>
      <c r="O2637">
        <v>72</v>
      </c>
    </row>
    <row r="2638" spans="1:15" x14ac:dyDescent="0.3">
      <c r="A2638" s="2">
        <v>43796</v>
      </c>
      <c r="B2638" t="s">
        <v>80</v>
      </c>
      <c r="C2638">
        <v>2018</v>
      </c>
      <c r="D2638" t="s">
        <v>67</v>
      </c>
      <c r="E2638">
        <v>7</v>
      </c>
      <c r="F2638" t="s">
        <v>39</v>
      </c>
      <c r="H2638">
        <v>0.5</v>
      </c>
      <c r="K2638">
        <v>122</v>
      </c>
      <c r="L2638">
        <v>13</v>
      </c>
      <c r="M2638">
        <v>0</v>
      </c>
      <c r="N2638" t="s">
        <v>210</v>
      </c>
      <c r="O2638">
        <v>24</v>
      </c>
    </row>
    <row r="2639" spans="1:15" x14ac:dyDescent="0.3">
      <c r="A2639" s="2">
        <v>43796</v>
      </c>
      <c r="B2639" t="s">
        <v>80</v>
      </c>
      <c r="C2639">
        <v>2018</v>
      </c>
      <c r="D2639" t="s">
        <v>67</v>
      </c>
      <c r="E2639">
        <v>7</v>
      </c>
      <c r="F2639" t="s">
        <v>39</v>
      </c>
      <c r="H2639">
        <v>0.5</v>
      </c>
      <c r="K2639">
        <v>122</v>
      </c>
      <c r="L2639">
        <v>13</v>
      </c>
      <c r="M2639">
        <v>0</v>
      </c>
      <c r="N2639" t="s">
        <v>210</v>
      </c>
      <c r="O2639">
        <v>30</v>
      </c>
    </row>
    <row r="2640" spans="1:15" x14ac:dyDescent="0.3">
      <c r="A2640" s="2">
        <v>43796</v>
      </c>
      <c r="B2640" t="s">
        <v>80</v>
      </c>
      <c r="C2640">
        <v>2018</v>
      </c>
      <c r="D2640" t="s">
        <v>67</v>
      </c>
      <c r="E2640">
        <v>7</v>
      </c>
      <c r="F2640" t="s">
        <v>39</v>
      </c>
      <c r="H2640">
        <v>0.5</v>
      </c>
      <c r="K2640">
        <v>122</v>
      </c>
      <c r="L2640">
        <v>13</v>
      </c>
      <c r="M2640">
        <v>0</v>
      </c>
      <c r="N2640" t="s">
        <v>210</v>
      </c>
      <c r="O2640">
        <v>20</v>
      </c>
    </row>
    <row r="2641" spans="1:17" x14ac:dyDescent="0.3">
      <c r="A2641" s="2">
        <v>43796</v>
      </c>
      <c r="B2641" t="s">
        <v>80</v>
      </c>
      <c r="C2641">
        <v>2018</v>
      </c>
      <c r="D2641" t="s">
        <v>67</v>
      </c>
      <c r="E2641">
        <v>7</v>
      </c>
      <c r="F2641" t="s">
        <v>39</v>
      </c>
      <c r="H2641">
        <v>0.5</v>
      </c>
      <c r="K2641">
        <v>122</v>
      </c>
      <c r="L2641">
        <v>13</v>
      </c>
      <c r="M2641">
        <v>0</v>
      </c>
      <c r="N2641" t="s">
        <v>210</v>
      </c>
      <c r="O2641">
        <v>29</v>
      </c>
    </row>
    <row r="2642" spans="1:17" x14ac:dyDescent="0.3">
      <c r="A2642" s="2">
        <v>43796</v>
      </c>
      <c r="B2642" t="s">
        <v>80</v>
      </c>
      <c r="C2642">
        <v>2018</v>
      </c>
      <c r="D2642" t="s">
        <v>67</v>
      </c>
      <c r="E2642">
        <v>7</v>
      </c>
      <c r="F2642" t="s">
        <v>39</v>
      </c>
      <c r="H2642">
        <v>0.5</v>
      </c>
      <c r="K2642">
        <v>122</v>
      </c>
      <c r="L2642">
        <v>13</v>
      </c>
      <c r="M2642">
        <v>0</v>
      </c>
      <c r="N2642" t="s">
        <v>210</v>
      </c>
      <c r="O2642">
        <v>63</v>
      </c>
    </row>
    <row r="2643" spans="1:17" x14ac:dyDescent="0.3">
      <c r="A2643" s="2">
        <v>43796</v>
      </c>
      <c r="B2643" t="s">
        <v>80</v>
      </c>
      <c r="C2643">
        <v>2018</v>
      </c>
      <c r="D2643" t="s">
        <v>67</v>
      </c>
      <c r="E2643">
        <v>7</v>
      </c>
      <c r="F2643" t="s">
        <v>39</v>
      </c>
      <c r="H2643">
        <v>0.5</v>
      </c>
      <c r="K2643">
        <v>122</v>
      </c>
      <c r="L2643">
        <v>13</v>
      </c>
      <c r="M2643">
        <v>0</v>
      </c>
      <c r="N2643" t="s">
        <v>210</v>
      </c>
      <c r="O2643">
        <v>70</v>
      </c>
    </row>
    <row r="2644" spans="1:17" x14ac:dyDescent="0.3">
      <c r="A2644" s="2">
        <v>43796</v>
      </c>
      <c r="B2644" t="s">
        <v>80</v>
      </c>
      <c r="C2644">
        <v>2018</v>
      </c>
      <c r="D2644" t="s">
        <v>67</v>
      </c>
      <c r="E2644">
        <v>7</v>
      </c>
      <c r="F2644" t="s">
        <v>39</v>
      </c>
      <c r="H2644">
        <v>0.5</v>
      </c>
      <c r="K2644">
        <v>122</v>
      </c>
      <c r="L2644">
        <v>13</v>
      </c>
      <c r="M2644">
        <v>0</v>
      </c>
      <c r="N2644" t="s">
        <v>210</v>
      </c>
      <c r="O2644">
        <v>10</v>
      </c>
    </row>
    <row r="2645" spans="1:17" x14ac:dyDescent="0.3">
      <c r="A2645" s="2">
        <v>43796</v>
      </c>
      <c r="B2645" t="s">
        <v>80</v>
      </c>
      <c r="C2645">
        <v>2018</v>
      </c>
      <c r="D2645" t="s">
        <v>67</v>
      </c>
      <c r="E2645">
        <v>7</v>
      </c>
      <c r="F2645" t="s">
        <v>39</v>
      </c>
      <c r="H2645">
        <v>0.5</v>
      </c>
      <c r="K2645">
        <v>122</v>
      </c>
      <c r="L2645">
        <v>13</v>
      </c>
      <c r="M2645">
        <v>0</v>
      </c>
      <c r="N2645" t="s">
        <v>210</v>
      </c>
      <c r="O2645">
        <v>87</v>
      </c>
    </row>
    <row r="2646" spans="1:17" x14ac:dyDescent="0.3">
      <c r="A2646" s="2">
        <v>43796</v>
      </c>
      <c r="B2646" t="s">
        <v>80</v>
      </c>
      <c r="C2646">
        <v>2018</v>
      </c>
      <c r="D2646" t="s">
        <v>67</v>
      </c>
      <c r="E2646">
        <v>7</v>
      </c>
      <c r="F2646" t="s">
        <v>39</v>
      </c>
      <c r="H2646">
        <v>0.5</v>
      </c>
      <c r="K2646">
        <v>122</v>
      </c>
      <c r="L2646">
        <v>13</v>
      </c>
      <c r="M2646">
        <v>0</v>
      </c>
      <c r="N2646" t="s">
        <v>210</v>
      </c>
      <c r="O2646">
        <v>33</v>
      </c>
    </row>
    <row r="2647" spans="1:17" x14ac:dyDescent="0.3">
      <c r="A2647" s="2">
        <v>43796</v>
      </c>
      <c r="B2647" t="s">
        <v>80</v>
      </c>
      <c r="C2647">
        <v>2018</v>
      </c>
      <c r="D2647" t="s">
        <v>67</v>
      </c>
      <c r="E2647">
        <v>8</v>
      </c>
      <c r="F2647" t="s">
        <v>39</v>
      </c>
      <c r="H2647">
        <v>0.5</v>
      </c>
      <c r="K2647">
        <v>104</v>
      </c>
      <c r="L2647">
        <v>19</v>
      </c>
      <c r="M2647">
        <v>0</v>
      </c>
      <c r="N2647" t="s">
        <v>211</v>
      </c>
      <c r="O2647">
        <v>63</v>
      </c>
      <c r="P2647">
        <v>7476</v>
      </c>
      <c r="Q2647">
        <v>2</v>
      </c>
    </row>
    <row r="2648" spans="1:17" x14ac:dyDescent="0.3">
      <c r="A2648" s="2">
        <v>43796</v>
      </c>
      <c r="B2648" t="s">
        <v>80</v>
      </c>
      <c r="C2648">
        <v>2018</v>
      </c>
      <c r="D2648" t="s">
        <v>67</v>
      </c>
      <c r="E2648">
        <v>8</v>
      </c>
      <c r="F2648" t="s">
        <v>39</v>
      </c>
      <c r="H2648">
        <v>0.5</v>
      </c>
      <c r="K2648">
        <v>104</v>
      </c>
      <c r="L2648">
        <v>19</v>
      </c>
      <c r="M2648">
        <v>0</v>
      </c>
      <c r="N2648" t="s">
        <v>211</v>
      </c>
      <c r="O2648">
        <v>28</v>
      </c>
    </row>
    <row r="2649" spans="1:17" x14ac:dyDescent="0.3">
      <c r="A2649" s="2">
        <v>43796</v>
      </c>
      <c r="B2649" t="s">
        <v>80</v>
      </c>
      <c r="C2649">
        <v>2018</v>
      </c>
      <c r="D2649" t="s">
        <v>67</v>
      </c>
      <c r="E2649">
        <v>8</v>
      </c>
      <c r="F2649" t="s">
        <v>39</v>
      </c>
      <c r="H2649">
        <v>0.5</v>
      </c>
      <c r="K2649">
        <v>104</v>
      </c>
      <c r="L2649">
        <v>19</v>
      </c>
      <c r="M2649">
        <v>0</v>
      </c>
      <c r="N2649" t="s">
        <v>211</v>
      </c>
      <c r="O2649">
        <v>24</v>
      </c>
    </row>
    <row r="2650" spans="1:17" x14ac:dyDescent="0.3">
      <c r="A2650" s="2">
        <v>43796</v>
      </c>
      <c r="B2650" t="s">
        <v>80</v>
      </c>
      <c r="C2650">
        <v>2018</v>
      </c>
      <c r="D2650" t="s">
        <v>67</v>
      </c>
      <c r="E2650">
        <v>8</v>
      </c>
      <c r="F2650" t="s">
        <v>39</v>
      </c>
      <c r="H2650">
        <v>0.5</v>
      </c>
      <c r="K2650">
        <v>104</v>
      </c>
      <c r="L2650">
        <v>19</v>
      </c>
      <c r="M2650">
        <v>0</v>
      </c>
      <c r="N2650" t="s">
        <v>211</v>
      </c>
      <c r="O2650">
        <v>32</v>
      </c>
    </row>
    <row r="2651" spans="1:17" x14ac:dyDescent="0.3">
      <c r="A2651" s="2">
        <v>43796</v>
      </c>
      <c r="B2651" t="s">
        <v>80</v>
      </c>
      <c r="C2651">
        <v>2018</v>
      </c>
      <c r="D2651" t="s">
        <v>67</v>
      </c>
      <c r="E2651">
        <v>8</v>
      </c>
      <c r="F2651" t="s">
        <v>39</v>
      </c>
      <c r="H2651">
        <v>0.5</v>
      </c>
      <c r="K2651">
        <v>104</v>
      </c>
      <c r="L2651">
        <v>19</v>
      </c>
      <c r="M2651">
        <v>0</v>
      </c>
      <c r="N2651" t="s">
        <v>211</v>
      </c>
      <c r="O2651">
        <v>41</v>
      </c>
    </row>
    <row r="2652" spans="1:17" x14ac:dyDescent="0.3">
      <c r="A2652" s="2">
        <v>43796</v>
      </c>
      <c r="B2652" t="s">
        <v>80</v>
      </c>
      <c r="C2652">
        <v>2018</v>
      </c>
      <c r="D2652" t="s">
        <v>67</v>
      </c>
      <c r="E2652">
        <v>8</v>
      </c>
      <c r="F2652" t="s">
        <v>39</v>
      </c>
      <c r="H2652">
        <v>0.5</v>
      </c>
      <c r="K2652">
        <v>104</v>
      </c>
      <c r="L2652">
        <v>19</v>
      </c>
      <c r="M2652">
        <v>0</v>
      </c>
      <c r="N2652" t="s">
        <v>211</v>
      </c>
      <c r="O2652">
        <v>27</v>
      </c>
    </row>
    <row r="2653" spans="1:17" x14ac:dyDescent="0.3">
      <c r="A2653" s="2">
        <v>43796</v>
      </c>
      <c r="B2653" t="s">
        <v>80</v>
      </c>
      <c r="C2653">
        <v>2018</v>
      </c>
      <c r="D2653" t="s">
        <v>67</v>
      </c>
      <c r="E2653">
        <v>8</v>
      </c>
      <c r="F2653" t="s">
        <v>39</v>
      </c>
      <c r="H2653">
        <v>0.5</v>
      </c>
      <c r="K2653">
        <v>104</v>
      </c>
      <c r="L2653">
        <v>19</v>
      </c>
      <c r="M2653">
        <v>0</v>
      </c>
      <c r="N2653" t="s">
        <v>211</v>
      </c>
      <c r="O2653">
        <v>25</v>
      </c>
    </row>
    <row r="2654" spans="1:17" x14ac:dyDescent="0.3">
      <c r="A2654" s="2">
        <v>43796</v>
      </c>
      <c r="B2654" t="s">
        <v>80</v>
      </c>
      <c r="C2654">
        <v>2018</v>
      </c>
      <c r="D2654" t="s">
        <v>67</v>
      </c>
      <c r="E2654">
        <v>8</v>
      </c>
      <c r="F2654" t="s">
        <v>39</v>
      </c>
      <c r="H2654">
        <v>0.5</v>
      </c>
      <c r="K2654">
        <v>104</v>
      </c>
      <c r="L2654">
        <v>19</v>
      </c>
      <c r="M2654">
        <v>0</v>
      </c>
      <c r="N2654" t="s">
        <v>211</v>
      </c>
      <c r="O2654">
        <v>26</v>
      </c>
    </row>
    <row r="2655" spans="1:17" x14ac:dyDescent="0.3">
      <c r="A2655" s="2">
        <v>43796</v>
      </c>
      <c r="B2655" t="s">
        <v>80</v>
      </c>
      <c r="C2655">
        <v>2018</v>
      </c>
      <c r="D2655" t="s">
        <v>67</v>
      </c>
      <c r="E2655">
        <v>8</v>
      </c>
      <c r="F2655" t="s">
        <v>39</v>
      </c>
      <c r="H2655">
        <v>0.5</v>
      </c>
      <c r="K2655">
        <v>104</v>
      </c>
      <c r="L2655">
        <v>19</v>
      </c>
      <c r="M2655">
        <v>0</v>
      </c>
      <c r="N2655" t="s">
        <v>211</v>
      </c>
      <c r="O2655">
        <v>34</v>
      </c>
    </row>
    <row r="2656" spans="1:17" x14ac:dyDescent="0.3">
      <c r="A2656" s="2">
        <v>43796</v>
      </c>
      <c r="B2656" t="s">
        <v>80</v>
      </c>
      <c r="C2656">
        <v>2018</v>
      </c>
      <c r="D2656" t="s">
        <v>67</v>
      </c>
      <c r="E2656">
        <v>8</v>
      </c>
      <c r="F2656" t="s">
        <v>39</v>
      </c>
      <c r="H2656">
        <v>0.5</v>
      </c>
      <c r="K2656">
        <v>104</v>
      </c>
      <c r="L2656">
        <v>19</v>
      </c>
      <c r="M2656">
        <v>0</v>
      </c>
      <c r="N2656" t="s">
        <v>211</v>
      </c>
      <c r="O2656">
        <v>41</v>
      </c>
    </row>
    <row r="2657" spans="1:17" x14ac:dyDescent="0.3">
      <c r="A2657" s="2">
        <v>43796</v>
      </c>
      <c r="B2657" t="s">
        <v>80</v>
      </c>
      <c r="C2657">
        <v>2018</v>
      </c>
      <c r="D2657" t="s">
        <v>67</v>
      </c>
      <c r="E2657">
        <v>8</v>
      </c>
      <c r="F2657" t="s">
        <v>39</v>
      </c>
      <c r="H2657">
        <v>0.5</v>
      </c>
      <c r="K2657">
        <v>104</v>
      </c>
      <c r="L2657">
        <v>19</v>
      </c>
      <c r="M2657">
        <v>0</v>
      </c>
      <c r="N2657" t="s">
        <v>211</v>
      </c>
      <c r="O2657">
        <v>49</v>
      </c>
    </row>
    <row r="2658" spans="1:17" x14ac:dyDescent="0.3">
      <c r="A2658" s="2">
        <v>43796</v>
      </c>
      <c r="B2658" t="s">
        <v>80</v>
      </c>
      <c r="C2658">
        <v>2018</v>
      </c>
      <c r="D2658" t="s">
        <v>67</v>
      </c>
      <c r="E2658">
        <v>8</v>
      </c>
      <c r="F2658" t="s">
        <v>39</v>
      </c>
      <c r="H2658">
        <v>0.5</v>
      </c>
      <c r="K2658">
        <v>104</v>
      </c>
      <c r="L2658">
        <v>19</v>
      </c>
      <c r="M2658">
        <v>0</v>
      </c>
      <c r="N2658" t="s">
        <v>211</v>
      </c>
      <c r="O2658">
        <v>64</v>
      </c>
    </row>
    <row r="2659" spans="1:17" x14ac:dyDescent="0.3">
      <c r="A2659" s="2">
        <v>43796</v>
      </c>
      <c r="B2659" t="s">
        <v>80</v>
      </c>
      <c r="C2659">
        <v>2018</v>
      </c>
      <c r="D2659" t="s">
        <v>67</v>
      </c>
      <c r="E2659">
        <v>8</v>
      </c>
      <c r="F2659" t="s">
        <v>39</v>
      </c>
      <c r="H2659">
        <v>0.5</v>
      </c>
      <c r="K2659">
        <v>104</v>
      </c>
      <c r="L2659">
        <v>19</v>
      </c>
      <c r="M2659">
        <v>0</v>
      </c>
      <c r="N2659" t="s">
        <v>211</v>
      </c>
      <c r="O2659">
        <v>36</v>
      </c>
    </row>
    <row r="2660" spans="1:17" x14ac:dyDescent="0.3">
      <c r="A2660" s="2">
        <v>43796</v>
      </c>
      <c r="B2660" t="s">
        <v>80</v>
      </c>
      <c r="C2660">
        <v>2018</v>
      </c>
      <c r="D2660" t="s">
        <v>67</v>
      </c>
      <c r="E2660">
        <v>8</v>
      </c>
      <c r="F2660" t="s">
        <v>39</v>
      </c>
      <c r="H2660">
        <v>0.5</v>
      </c>
      <c r="K2660">
        <v>104</v>
      </c>
      <c r="L2660">
        <v>19</v>
      </c>
      <c r="M2660">
        <v>0</v>
      </c>
      <c r="N2660" t="s">
        <v>211</v>
      </c>
      <c r="O2660">
        <v>59</v>
      </c>
    </row>
    <row r="2661" spans="1:17" x14ac:dyDescent="0.3">
      <c r="A2661" s="2">
        <v>43796</v>
      </c>
      <c r="B2661" t="s">
        <v>80</v>
      </c>
      <c r="C2661">
        <v>2018</v>
      </c>
      <c r="D2661" t="s">
        <v>67</v>
      </c>
      <c r="E2661">
        <v>8</v>
      </c>
      <c r="F2661" t="s">
        <v>39</v>
      </c>
      <c r="H2661">
        <v>0.5</v>
      </c>
      <c r="K2661">
        <v>104</v>
      </c>
      <c r="L2661">
        <v>19</v>
      </c>
      <c r="M2661">
        <v>0</v>
      </c>
      <c r="N2661" t="s">
        <v>211</v>
      </c>
      <c r="O2661">
        <v>61</v>
      </c>
    </row>
    <row r="2662" spans="1:17" x14ac:dyDescent="0.3">
      <c r="A2662" s="2">
        <v>43796</v>
      </c>
      <c r="B2662" t="s">
        <v>80</v>
      </c>
      <c r="C2662">
        <v>2018</v>
      </c>
      <c r="D2662" t="s">
        <v>67</v>
      </c>
      <c r="E2662">
        <v>8</v>
      </c>
      <c r="F2662" t="s">
        <v>39</v>
      </c>
      <c r="H2662">
        <v>0.5</v>
      </c>
      <c r="K2662">
        <v>104</v>
      </c>
      <c r="L2662">
        <v>19</v>
      </c>
      <c r="M2662">
        <v>0</v>
      </c>
      <c r="N2662" t="s">
        <v>211</v>
      </c>
      <c r="O2662">
        <v>75</v>
      </c>
    </row>
    <row r="2663" spans="1:17" x14ac:dyDescent="0.3">
      <c r="A2663" s="2">
        <v>43796</v>
      </c>
      <c r="B2663" t="s">
        <v>80</v>
      </c>
      <c r="C2663">
        <v>2018</v>
      </c>
      <c r="D2663" t="s">
        <v>67</v>
      </c>
      <c r="E2663">
        <v>8</v>
      </c>
      <c r="F2663" t="s">
        <v>39</v>
      </c>
      <c r="H2663">
        <v>0.5</v>
      </c>
      <c r="K2663">
        <v>104</v>
      </c>
      <c r="L2663">
        <v>19</v>
      </c>
      <c r="M2663">
        <v>0</v>
      </c>
      <c r="N2663" t="s">
        <v>211</v>
      </c>
      <c r="O2663">
        <v>26</v>
      </c>
    </row>
    <row r="2664" spans="1:17" x14ac:dyDescent="0.3">
      <c r="A2664" s="2">
        <v>43796</v>
      </c>
      <c r="B2664" t="s">
        <v>80</v>
      </c>
      <c r="C2664">
        <v>2018</v>
      </c>
      <c r="D2664" t="s">
        <v>67</v>
      </c>
      <c r="E2664">
        <v>8</v>
      </c>
      <c r="F2664" t="s">
        <v>39</v>
      </c>
      <c r="H2664">
        <v>0.5</v>
      </c>
      <c r="K2664">
        <v>104</v>
      </c>
      <c r="L2664">
        <v>19</v>
      </c>
      <c r="M2664">
        <v>0</v>
      </c>
      <c r="N2664" t="s">
        <v>211</v>
      </c>
      <c r="O2664">
        <v>56</v>
      </c>
    </row>
    <row r="2665" spans="1:17" x14ac:dyDescent="0.3">
      <c r="A2665" s="2">
        <v>43796</v>
      </c>
      <c r="B2665" t="s">
        <v>80</v>
      </c>
      <c r="C2665">
        <v>2018</v>
      </c>
      <c r="D2665" t="s">
        <v>67</v>
      </c>
      <c r="E2665">
        <v>8</v>
      </c>
      <c r="F2665" t="s">
        <v>39</v>
      </c>
      <c r="H2665">
        <v>0.5</v>
      </c>
      <c r="K2665">
        <v>104</v>
      </c>
      <c r="L2665">
        <v>19</v>
      </c>
      <c r="M2665">
        <v>0</v>
      </c>
      <c r="N2665" t="s">
        <v>211</v>
      </c>
      <c r="O2665">
        <v>51</v>
      </c>
    </row>
    <row r="2666" spans="1:17" x14ac:dyDescent="0.3">
      <c r="A2666" s="2">
        <v>43796</v>
      </c>
      <c r="B2666" t="s">
        <v>80</v>
      </c>
      <c r="C2666">
        <v>2018</v>
      </c>
      <c r="D2666" t="s">
        <v>67</v>
      </c>
      <c r="E2666">
        <v>8</v>
      </c>
      <c r="F2666" t="s">
        <v>39</v>
      </c>
      <c r="H2666">
        <v>0.5</v>
      </c>
      <c r="K2666">
        <v>104</v>
      </c>
      <c r="L2666">
        <v>19</v>
      </c>
      <c r="M2666">
        <v>0</v>
      </c>
      <c r="N2666" t="s">
        <v>211</v>
      </c>
      <c r="O2666">
        <v>50</v>
      </c>
    </row>
    <row r="2667" spans="1:17" x14ac:dyDescent="0.3">
      <c r="A2667" s="2">
        <v>43796</v>
      </c>
      <c r="B2667" t="s">
        <v>80</v>
      </c>
      <c r="C2667">
        <v>2018</v>
      </c>
      <c r="D2667" t="s">
        <v>67</v>
      </c>
      <c r="E2667">
        <v>8</v>
      </c>
      <c r="F2667" t="s">
        <v>39</v>
      </c>
      <c r="H2667">
        <v>0.5</v>
      </c>
      <c r="K2667">
        <v>104</v>
      </c>
      <c r="L2667">
        <v>19</v>
      </c>
      <c r="M2667">
        <v>0</v>
      </c>
      <c r="N2667" t="s">
        <v>211</v>
      </c>
      <c r="O2667">
        <v>51</v>
      </c>
    </row>
    <row r="2668" spans="1:17" x14ac:dyDescent="0.3">
      <c r="A2668" s="2">
        <v>43796</v>
      </c>
      <c r="B2668" t="s">
        <v>80</v>
      </c>
      <c r="C2668">
        <v>2018</v>
      </c>
      <c r="D2668" t="s">
        <v>67</v>
      </c>
      <c r="E2668">
        <v>8</v>
      </c>
      <c r="F2668" t="s">
        <v>39</v>
      </c>
      <c r="H2668">
        <v>0.5</v>
      </c>
      <c r="K2668">
        <v>104</v>
      </c>
      <c r="L2668">
        <v>19</v>
      </c>
      <c r="M2668">
        <v>0</v>
      </c>
      <c r="N2668" t="s">
        <v>211</v>
      </c>
      <c r="O2668">
        <v>42</v>
      </c>
    </row>
    <row r="2669" spans="1:17" x14ac:dyDescent="0.3">
      <c r="A2669" s="2">
        <v>43796</v>
      </c>
      <c r="B2669" t="s">
        <v>80</v>
      </c>
      <c r="C2669">
        <v>2018</v>
      </c>
      <c r="D2669" t="s">
        <v>67</v>
      </c>
      <c r="E2669">
        <v>8</v>
      </c>
      <c r="F2669" t="s">
        <v>39</v>
      </c>
      <c r="H2669">
        <v>0.5</v>
      </c>
      <c r="K2669">
        <v>104</v>
      </c>
      <c r="L2669">
        <v>19</v>
      </c>
      <c r="M2669">
        <v>0</v>
      </c>
      <c r="N2669" t="s">
        <v>211</v>
      </c>
      <c r="O2669">
        <v>29</v>
      </c>
    </row>
    <row r="2670" spans="1:17" x14ac:dyDescent="0.3">
      <c r="A2670" s="2">
        <v>43796</v>
      </c>
      <c r="B2670" t="s">
        <v>80</v>
      </c>
      <c r="C2670">
        <v>2018</v>
      </c>
      <c r="D2670" t="s">
        <v>67</v>
      </c>
      <c r="E2670">
        <v>8</v>
      </c>
      <c r="F2670" t="s">
        <v>39</v>
      </c>
      <c r="H2670">
        <v>0.5</v>
      </c>
      <c r="K2670">
        <v>104</v>
      </c>
      <c r="L2670">
        <v>19</v>
      </c>
      <c r="M2670">
        <v>0</v>
      </c>
      <c r="N2670" t="s">
        <v>211</v>
      </c>
      <c r="O2670">
        <v>77</v>
      </c>
    </row>
    <row r="2671" spans="1:17" x14ac:dyDescent="0.3">
      <c r="A2671" s="2">
        <v>43796</v>
      </c>
      <c r="B2671" t="s">
        <v>80</v>
      </c>
      <c r="C2671">
        <v>2018</v>
      </c>
      <c r="D2671" t="s">
        <v>67</v>
      </c>
      <c r="E2671">
        <v>8</v>
      </c>
      <c r="F2671" t="s">
        <v>39</v>
      </c>
      <c r="H2671">
        <v>0.5</v>
      </c>
      <c r="K2671">
        <v>104</v>
      </c>
      <c r="L2671">
        <v>19</v>
      </c>
      <c r="M2671">
        <v>0</v>
      </c>
      <c r="N2671" t="s">
        <v>211</v>
      </c>
      <c r="O2671">
        <v>72</v>
      </c>
    </row>
    <row r="2672" spans="1:17" x14ac:dyDescent="0.3">
      <c r="A2672" s="2">
        <v>43796</v>
      </c>
      <c r="B2672" t="s">
        <v>80</v>
      </c>
      <c r="C2672">
        <v>2018</v>
      </c>
      <c r="D2672" t="s">
        <v>67</v>
      </c>
      <c r="E2672">
        <v>9</v>
      </c>
      <c r="F2672" t="s">
        <v>39</v>
      </c>
      <c r="H2672">
        <v>0.5</v>
      </c>
      <c r="K2672">
        <v>70</v>
      </c>
      <c r="L2672">
        <v>13</v>
      </c>
      <c r="M2672">
        <v>0</v>
      </c>
      <c r="N2672" t="s">
        <v>81</v>
      </c>
      <c r="O2672">
        <v>38</v>
      </c>
      <c r="P2672">
        <v>7489</v>
      </c>
      <c r="Q2672">
        <v>2</v>
      </c>
    </row>
    <row r="2673" spans="1:15" x14ac:dyDescent="0.3">
      <c r="A2673" s="2">
        <v>43796</v>
      </c>
      <c r="B2673" t="s">
        <v>80</v>
      </c>
      <c r="C2673">
        <v>2018</v>
      </c>
      <c r="D2673" t="s">
        <v>67</v>
      </c>
      <c r="E2673">
        <v>9</v>
      </c>
      <c r="F2673" t="s">
        <v>39</v>
      </c>
      <c r="H2673">
        <v>0.5</v>
      </c>
      <c r="K2673">
        <v>70</v>
      </c>
      <c r="L2673">
        <v>13</v>
      </c>
      <c r="M2673">
        <v>0</v>
      </c>
      <c r="N2673" t="s">
        <v>81</v>
      </c>
      <c r="O2673">
        <v>41</v>
      </c>
    </row>
    <row r="2674" spans="1:15" x14ac:dyDescent="0.3">
      <c r="A2674" s="2">
        <v>43796</v>
      </c>
      <c r="B2674" t="s">
        <v>80</v>
      </c>
      <c r="C2674">
        <v>2018</v>
      </c>
      <c r="D2674" t="s">
        <v>67</v>
      </c>
      <c r="E2674">
        <v>9</v>
      </c>
      <c r="F2674" t="s">
        <v>39</v>
      </c>
      <c r="H2674">
        <v>0.5</v>
      </c>
      <c r="K2674">
        <v>70</v>
      </c>
      <c r="L2674">
        <v>13</v>
      </c>
      <c r="M2674">
        <v>0</v>
      </c>
      <c r="N2674" t="s">
        <v>81</v>
      </c>
      <c r="O2674">
        <v>15</v>
      </c>
    </row>
    <row r="2675" spans="1:15" x14ac:dyDescent="0.3">
      <c r="A2675" s="2">
        <v>43796</v>
      </c>
      <c r="B2675" t="s">
        <v>80</v>
      </c>
      <c r="C2675">
        <v>2018</v>
      </c>
      <c r="D2675" t="s">
        <v>67</v>
      </c>
      <c r="E2675">
        <v>9</v>
      </c>
      <c r="F2675" t="s">
        <v>39</v>
      </c>
      <c r="H2675">
        <v>0.5</v>
      </c>
      <c r="K2675">
        <v>70</v>
      </c>
      <c r="L2675">
        <v>13</v>
      </c>
      <c r="M2675">
        <v>0</v>
      </c>
      <c r="N2675" t="s">
        <v>81</v>
      </c>
      <c r="O2675">
        <v>25</v>
      </c>
    </row>
    <row r="2676" spans="1:15" x14ac:dyDescent="0.3">
      <c r="A2676" s="2">
        <v>43796</v>
      </c>
      <c r="B2676" t="s">
        <v>80</v>
      </c>
      <c r="C2676">
        <v>2018</v>
      </c>
      <c r="D2676" t="s">
        <v>67</v>
      </c>
      <c r="E2676">
        <v>9</v>
      </c>
      <c r="F2676" t="s">
        <v>39</v>
      </c>
      <c r="H2676">
        <v>0.5</v>
      </c>
      <c r="K2676">
        <v>70</v>
      </c>
      <c r="L2676">
        <v>13</v>
      </c>
      <c r="M2676">
        <v>0</v>
      </c>
      <c r="N2676" t="s">
        <v>81</v>
      </c>
      <c r="O2676">
        <v>61</v>
      </c>
    </row>
    <row r="2677" spans="1:15" x14ac:dyDescent="0.3">
      <c r="A2677" s="2">
        <v>43796</v>
      </c>
      <c r="B2677" t="s">
        <v>80</v>
      </c>
      <c r="C2677">
        <v>2018</v>
      </c>
      <c r="D2677" t="s">
        <v>67</v>
      </c>
      <c r="E2677">
        <v>9</v>
      </c>
      <c r="F2677" t="s">
        <v>39</v>
      </c>
      <c r="H2677">
        <v>0.5</v>
      </c>
      <c r="K2677">
        <v>70</v>
      </c>
      <c r="L2677">
        <v>13</v>
      </c>
      <c r="M2677">
        <v>0</v>
      </c>
      <c r="N2677" t="s">
        <v>81</v>
      </c>
      <c r="O2677">
        <v>41</v>
      </c>
    </row>
    <row r="2678" spans="1:15" x14ac:dyDescent="0.3">
      <c r="A2678" s="2">
        <v>43796</v>
      </c>
      <c r="B2678" t="s">
        <v>80</v>
      </c>
      <c r="C2678">
        <v>2018</v>
      </c>
      <c r="D2678" t="s">
        <v>67</v>
      </c>
      <c r="E2678">
        <v>9</v>
      </c>
      <c r="F2678" t="s">
        <v>39</v>
      </c>
      <c r="H2678">
        <v>0.5</v>
      </c>
      <c r="K2678">
        <v>70</v>
      </c>
      <c r="L2678">
        <v>13</v>
      </c>
      <c r="M2678">
        <v>0</v>
      </c>
      <c r="N2678" t="s">
        <v>81</v>
      </c>
      <c r="O2678">
        <v>54</v>
      </c>
    </row>
    <row r="2679" spans="1:15" x14ac:dyDescent="0.3">
      <c r="A2679" s="2">
        <v>43796</v>
      </c>
      <c r="B2679" t="s">
        <v>80</v>
      </c>
      <c r="C2679">
        <v>2018</v>
      </c>
      <c r="D2679" t="s">
        <v>67</v>
      </c>
      <c r="E2679">
        <v>9</v>
      </c>
      <c r="F2679" t="s">
        <v>39</v>
      </c>
      <c r="H2679">
        <v>0.5</v>
      </c>
      <c r="K2679">
        <v>70</v>
      </c>
      <c r="L2679">
        <v>13</v>
      </c>
      <c r="M2679">
        <v>0</v>
      </c>
      <c r="N2679" t="s">
        <v>81</v>
      </c>
      <c r="O2679">
        <v>44</v>
      </c>
    </row>
    <row r="2680" spans="1:15" x14ac:dyDescent="0.3">
      <c r="A2680" s="2">
        <v>43796</v>
      </c>
      <c r="B2680" t="s">
        <v>80</v>
      </c>
      <c r="C2680">
        <v>2018</v>
      </c>
      <c r="D2680" t="s">
        <v>67</v>
      </c>
      <c r="E2680">
        <v>9</v>
      </c>
      <c r="F2680" t="s">
        <v>39</v>
      </c>
      <c r="H2680">
        <v>0.5</v>
      </c>
      <c r="K2680">
        <v>70</v>
      </c>
      <c r="L2680">
        <v>13</v>
      </c>
      <c r="M2680">
        <v>0</v>
      </c>
      <c r="N2680" t="s">
        <v>81</v>
      </c>
      <c r="O2680">
        <v>21</v>
      </c>
    </row>
    <row r="2681" spans="1:15" x14ac:dyDescent="0.3">
      <c r="A2681" s="2">
        <v>43796</v>
      </c>
      <c r="B2681" t="s">
        <v>80</v>
      </c>
      <c r="C2681">
        <v>2018</v>
      </c>
      <c r="D2681" t="s">
        <v>67</v>
      </c>
      <c r="E2681">
        <v>9</v>
      </c>
      <c r="F2681" t="s">
        <v>39</v>
      </c>
      <c r="H2681">
        <v>0.5</v>
      </c>
      <c r="K2681">
        <v>70</v>
      </c>
      <c r="L2681">
        <v>13</v>
      </c>
      <c r="M2681">
        <v>0</v>
      </c>
      <c r="N2681" t="s">
        <v>81</v>
      </c>
      <c r="O2681">
        <v>16</v>
      </c>
    </row>
    <row r="2682" spans="1:15" x14ac:dyDescent="0.3">
      <c r="A2682" s="2">
        <v>43796</v>
      </c>
      <c r="B2682" t="s">
        <v>80</v>
      </c>
      <c r="C2682">
        <v>2018</v>
      </c>
      <c r="D2682" t="s">
        <v>67</v>
      </c>
      <c r="E2682">
        <v>9</v>
      </c>
      <c r="F2682" t="s">
        <v>39</v>
      </c>
      <c r="H2682">
        <v>0.5</v>
      </c>
      <c r="K2682">
        <v>70</v>
      </c>
      <c r="L2682">
        <v>13</v>
      </c>
      <c r="M2682">
        <v>0</v>
      </c>
      <c r="N2682" t="s">
        <v>81</v>
      </c>
      <c r="O2682">
        <v>23</v>
      </c>
    </row>
    <row r="2683" spans="1:15" x14ac:dyDescent="0.3">
      <c r="A2683" s="2">
        <v>43796</v>
      </c>
      <c r="B2683" t="s">
        <v>80</v>
      </c>
      <c r="C2683">
        <v>2018</v>
      </c>
      <c r="D2683" t="s">
        <v>67</v>
      </c>
      <c r="E2683">
        <v>9</v>
      </c>
      <c r="F2683" t="s">
        <v>39</v>
      </c>
      <c r="H2683">
        <v>0.5</v>
      </c>
      <c r="K2683">
        <v>70</v>
      </c>
      <c r="L2683">
        <v>13</v>
      </c>
      <c r="M2683">
        <v>0</v>
      </c>
      <c r="N2683" t="s">
        <v>81</v>
      </c>
      <c r="O2683">
        <v>35</v>
      </c>
    </row>
    <row r="2684" spans="1:15" x14ac:dyDescent="0.3">
      <c r="A2684" s="2">
        <v>43796</v>
      </c>
      <c r="B2684" t="s">
        <v>80</v>
      </c>
      <c r="C2684">
        <v>2018</v>
      </c>
      <c r="D2684" t="s">
        <v>67</v>
      </c>
      <c r="E2684">
        <v>9</v>
      </c>
      <c r="F2684" t="s">
        <v>39</v>
      </c>
      <c r="H2684">
        <v>0.5</v>
      </c>
      <c r="K2684">
        <v>70</v>
      </c>
      <c r="L2684">
        <v>13</v>
      </c>
      <c r="M2684">
        <v>0</v>
      </c>
      <c r="N2684" t="s">
        <v>81</v>
      </c>
      <c r="O2684">
        <v>43</v>
      </c>
    </row>
    <row r="2685" spans="1:15" x14ac:dyDescent="0.3">
      <c r="A2685" s="2">
        <v>43796</v>
      </c>
      <c r="B2685" t="s">
        <v>80</v>
      </c>
      <c r="C2685">
        <v>2018</v>
      </c>
      <c r="D2685" t="s">
        <v>67</v>
      </c>
      <c r="E2685">
        <v>9</v>
      </c>
      <c r="F2685" t="s">
        <v>39</v>
      </c>
      <c r="H2685">
        <v>0.5</v>
      </c>
      <c r="K2685">
        <v>70</v>
      </c>
      <c r="L2685">
        <v>13</v>
      </c>
      <c r="M2685">
        <v>0</v>
      </c>
      <c r="N2685" t="s">
        <v>81</v>
      </c>
      <c r="O2685">
        <v>20</v>
      </c>
    </row>
    <row r="2686" spans="1:15" x14ac:dyDescent="0.3">
      <c r="A2686" s="2">
        <v>43796</v>
      </c>
      <c r="B2686" t="s">
        <v>80</v>
      </c>
      <c r="C2686">
        <v>2018</v>
      </c>
      <c r="D2686" t="s">
        <v>67</v>
      </c>
      <c r="E2686">
        <v>9</v>
      </c>
      <c r="F2686" t="s">
        <v>39</v>
      </c>
      <c r="H2686">
        <v>0.5</v>
      </c>
      <c r="K2686">
        <v>70</v>
      </c>
      <c r="L2686">
        <v>13</v>
      </c>
      <c r="M2686">
        <v>0</v>
      </c>
      <c r="N2686" t="s">
        <v>81</v>
      </c>
      <c r="O2686">
        <v>28</v>
      </c>
    </row>
    <row r="2687" spans="1:15" x14ac:dyDescent="0.3">
      <c r="A2687" s="2">
        <v>43796</v>
      </c>
      <c r="B2687" t="s">
        <v>80</v>
      </c>
      <c r="C2687">
        <v>2018</v>
      </c>
      <c r="D2687" t="s">
        <v>67</v>
      </c>
      <c r="E2687">
        <v>9</v>
      </c>
      <c r="F2687" t="s">
        <v>39</v>
      </c>
      <c r="H2687">
        <v>0.5</v>
      </c>
      <c r="K2687">
        <v>70</v>
      </c>
      <c r="L2687">
        <v>13</v>
      </c>
      <c r="M2687">
        <v>0</v>
      </c>
      <c r="N2687" t="s">
        <v>81</v>
      </c>
      <c r="O2687">
        <v>15</v>
      </c>
    </row>
    <row r="2688" spans="1:15" x14ac:dyDescent="0.3">
      <c r="A2688" s="2">
        <v>43796</v>
      </c>
      <c r="B2688" t="s">
        <v>80</v>
      </c>
      <c r="C2688">
        <v>2018</v>
      </c>
      <c r="D2688" t="s">
        <v>67</v>
      </c>
      <c r="E2688">
        <v>9</v>
      </c>
      <c r="F2688" t="s">
        <v>39</v>
      </c>
      <c r="H2688">
        <v>0.5</v>
      </c>
      <c r="K2688">
        <v>70</v>
      </c>
      <c r="L2688">
        <v>13</v>
      </c>
      <c r="M2688">
        <v>0</v>
      </c>
      <c r="N2688" t="s">
        <v>81</v>
      </c>
      <c r="O2688">
        <v>43</v>
      </c>
    </row>
    <row r="2689" spans="1:17" x14ac:dyDescent="0.3">
      <c r="A2689" s="2">
        <v>43796</v>
      </c>
      <c r="B2689" t="s">
        <v>80</v>
      </c>
      <c r="C2689">
        <v>2018</v>
      </c>
      <c r="D2689" t="s">
        <v>67</v>
      </c>
      <c r="E2689">
        <v>9</v>
      </c>
      <c r="F2689" t="s">
        <v>39</v>
      </c>
      <c r="H2689">
        <v>0.5</v>
      </c>
      <c r="K2689">
        <v>70</v>
      </c>
      <c r="L2689">
        <v>13</v>
      </c>
      <c r="M2689">
        <v>0</v>
      </c>
      <c r="N2689" t="s">
        <v>81</v>
      </c>
      <c r="O2689">
        <v>40</v>
      </c>
    </row>
    <row r="2690" spans="1:17" x14ac:dyDescent="0.3">
      <c r="A2690" s="2">
        <v>43796</v>
      </c>
      <c r="B2690" t="s">
        <v>80</v>
      </c>
      <c r="C2690">
        <v>2018</v>
      </c>
      <c r="D2690" t="s">
        <v>67</v>
      </c>
      <c r="E2690">
        <v>9</v>
      </c>
      <c r="F2690" t="s">
        <v>39</v>
      </c>
      <c r="H2690">
        <v>0.5</v>
      </c>
      <c r="K2690">
        <v>70</v>
      </c>
      <c r="L2690">
        <v>13</v>
      </c>
      <c r="M2690">
        <v>0</v>
      </c>
      <c r="N2690" t="s">
        <v>81</v>
      </c>
      <c r="O2690">
        <v>29</v>
      </c>
    </row>
    <row r="2691" spans="1:17" x14ac:dyDescent="0.3">
      <c r="A2691" s="2">
        <v>43796</v>
      </c>
      <c r="B2691" t="s">
        <v>80</v>
      </c>
      <c r="C2691">
        <v>2018</v>
      </c>
      <c r="D2691" t="s">
        <v>67</v>
      </c>
      <c r="E2691">
        <v>9</v>
      </c>
      <c r="F2691" t="s">
        <v>39</v>
      </c>
      <c r="H2691">
        <v>0.5</v>
      </c>
      <c r="K2691">
        <v>70</v>
      </c>
      <c r="L2691">
        <v>13</v>
      </c>
      <c r="M2691">
        <v>0</v>
      </c>
      <c r="N2691" t="s">
        <v>81</v>
      </c>
      <c r="O2691">
        <v>38</v>
      </c>
    </row>
    <row r="2692" spans="1:17" x14ac:dyDescent="0.3">
      <c r="A2692" s="2">
        <v>43796</v>
      </c>
      <c r="B2692" t="s">
        <v>80</v>
      </c>
      <c r="C2692">
        <v>2018</v>
      </c>
      <c r="D2692" t="s">
        <v>67</v>
      </c>
      <c r="E2692">
        <v>9</v>
      </c>
      <c r="F2692" t="s">
        <v>39</v>
      </c>
      <c r="H2692">
        <v>0.5</v>
      </c>
      <c r="K2692">
        <v>70</v>
      </c>
      <c r="L2692">
        <v>13</v>
      </c>
      <c r="M2692">
        <v>0</v>
      </c>
      <c r="N2692" t="s">
        <v>81</v>
      </c>
      <c r="O2692">
        <v>27</v>
      </c>
    </row>
    <row r="2693" spans="1:17" x14ac:dyDescent="0.3">
      <c r="A2693" s="2">
        <v>43796</v>
      </c>
      <c r="B2693" t="s">
        <v>80</v>
      </c>
      <c r="C2693">
        <v>2018</v>
      </c>
      <c r="D2693" t="s">
        <v>67</v>
      </c>
      <c r="E2693">
        <v>9</v>
      </c>
      <c r="F2693" t="s">
        <v>39</v>
      </c>
      <c r="H2693">
        <v>0.5</v>
      </c>
      <c r="K2693">
        <v>70</v>
      </c>
      <c r="L2693">
        <v>13</v>
      </c>
      <c r="M2693">
        <v>0</v>
      </c>
      <c r="N2693" t="s">
        <v>81</v>
      </c>
      <c r="O2693">
        <v>21</v>
      </c>
    </row>
    <row r="2694" spans="1:17" x14ac:dyDescent="0.3">
      <c r="A2694" s="2">
        <v>43796</v>
      </c>
      <c r="B2694" t="s">
        <v>80</v>
      </c>
      <c r="C2694">
        <v>2018</v>
      </c>
      <c r="D2694" t="s">
        <v>67</v>
      </c>
      <c r="E2694">
        <v>9</v>
      </c>
      <c r="F2694" t="s">
        <v>39</v>
      </c>
      <c r="H2694">
        <v>0.5</v>
      </c>
      <c r="K2694">
        <v>70</v>
      </c>
      <c r="L2694">
        <v>13</v>
      </c>
      <c r="M2694">
        <v>0</v>
      </c>
      <c r="N2694" t="s">
        <v>81</v>
      </c>
      <c r="O2694">
        <v>29</v>
      </c>
    </row>
    <row r="2695" spans="1:17" x14ac:dyDescent="0.3">
      <c r="A2695" s="2">
        <v>43796</v>
      </c>
      <c r="B2695" t="s">
        <v>80</v>
      </c>
      <c r="C2695">
        <v>2018</v>
      </c>
      <c r="D2695" t="s">
        <v>67</v>
      </c>
      <c r="E2695">
        <v>9</v>
      </c>
      <c r="F2695" t="s">
        <v>39</v>
      </c>
      <c r="H2695">
        <v>0.5</v>
      </c>
      <c r="K2695">
        <v>70</v>
      </c>
      <c r="L2695">
        <v>13</v>
      </c>
      <c r="M2695">
        <v>0</v>
      </c>
      <c r="N2695" t="s">
        <v>81</v>
      </c>
      <c r="O2695">
        <v>22</v>
      </c>
    </row>
    <row r="2696" spans="1:17" x14ac:dyDescent="0.3">
      <c r="A2696" s="2">
        <v>43796</v>
      </c>
      <c r="B2696" t="s">
        <v>80</v>
      </c>
      <c r="C2696">
        <v>2018</v>
      </c>
      <c r="D2696" t="s">
        <v>67</v>
      </c>
      <c r="E2696">
        <v>9</v>
      </c>
      <c r="F2696" t="s">
        <v>39</v>
      </c>
      <c r="H2696">
        <v>0.5</v>
      </c>
      <c r="K2696">
        <v>70</v>
      </c>
      <c r="L2696">
        <v>13</v>
      </c>
      <c r="M2696">
        <v>0</v>
      </c>
      <c r="N2696" t="s">
        <v>81</v>
      </c>
      <c r="O2696">
        <v>22</v>
      </c>
    </row>
    <row r="2697" spans="1:17" x14ac:dyDescent="0.3">
      <c r="A2697" s="2">
        <v>43796</v>
      </c>
      <c r="B2697" t="s">
        <v>80</v>
      </c>
      <c r="C2697">
        <v>2018</v>
      </c>
      <c r="D2697" t="s">
        <v>67</v>
      </c>
      <c r="E2697">
        <v>10</v>
      </c>
      <c r="F2697" t="s">
        <v>39</v>
      </c>
      <c r="H2697">
        <v>0.5</v>
      </c>
      <c r="K2697">
        <v>58</v>
      </c>
      <c r="L2697">
        <v>22</v>
      </c>
      <c r="M2697">
        <v>0</v>
      </c>
      <c r="N2697" t="s">
        <v>81</v>
      </c>
      <c r="O2697">
        <v>40</v>
      </c>
      <c r="P2697">
        <v>7475</v>
      </c>
      <c r="Q2697">
        <v>2</v>
      </c>
    </row>
    <row r="2698" spans="1:17" x14ac:dyDescent="0.3">
      <c r="A2698" s="2">
        <v>43796</v>
      </c>
      <c r="B2698" t="s">
        <v>80</v>
      </c>
      <c r="C2698">
        <v>2018</v>
      </c>
      <c r="D2698" t="s">
        <v>67</v>
      </c>
      <c r="E2698">
        <v>10</v>
      </c>
      <c r="F2698" t="s">
        <v>39</v>
      </c>
      <c r="H2698">
        <v>0.5</v>
      </c>
      <c r="K2698">
        <v>58</v>
      </c>
      <c r="L2698">
        <v>22</v>
      </c>
      <c r="M2698">
        <v>0</v>
      </c>
      <c r="N2698" t="s">
        <v>81</v>
      </c>
      <c r="O2698">
        <v>27</v>
      </c>
    </row>
    <row r="2699" spans="1:17" x14ac:dyDescent="0.3">
      <c r="A2699" s="2">
        <v>43796</v>
      </c>
      <c r="B2699" t="s">
        <v>80</v>
      </c>
      <c r="C2699">
        <v>2018</v>
      </c>
      <c r="D2699" t="s">
        <v>67</v>
      </c>
      <c r="E2699">
        <v>10</v>
      </c>
      <c r="F2699" t="s">
        <v>39</v>
      </c>
      <c r="H2699">
        <v>0.5</v>
      </c>
      <c r="K2699">
        <v>58</v>
      </c>
      <c r="L2699">
        <v>22</v>
      </c>
      <c r="M2699">
        <v>0</v>
      </c>
      <c r="N2699" t="s">
        <v>81</v>
      </c>
      <c r="O2699">
        <v>23</v>
      </c>
    </row>
    <row r="2700" spans="1:17" x14ac:dyDescent="0.3">
      <c r="A2700" s="2">
        <v>43796</v>
      </c>
      <c r="B2700" t="s">
        <v>80</v>
      </c>
      <c r="C2700">
        <v>2018</v>
      </c>
      <c r="D2700" t="s">
        <v>67</v>
      </c>
      <c r="E2700">
        <v>10</v>
      </c>
      <c r="F2700" t="s">
        <v>39</v>
      </c>
      <c r="H2700">
        <v>0.5</v>
      </c>
      <c r="K2700">
        <v>58</v>
      </c>
      <c r="L2700">
        <v>22</v>
      </c>
      <c r="M2700">
        <v>0</v>
      </c>
      <c r="N2700" t="s">
        <v>81</v>
      </c>
      <c r="O2700">
        <v>30</v>
      </c>
    </row>
    <row r="2701" spans="1:17" x14ac:dyDescent="0.3">
      <c r="A2701" s="2">
        <v>43796</v>
      </c>
      <c r="B2701" t="s">
        <v>80</v>
      </c>
      <c r="C2701">
        <v>2018</v>
      </c>
      <c r="D2701" t="s">
        <v>67</v>
      </c>
      <c r="E2701">
        <v>10</v>
      </c>
      <c r="F2701" t="s">
        <v>39</v>
      </c>
      <c r="H2701">
        <v>0.5</v>
      </c>
      <c r="K2701">
        <v>58</v>
      </c>
      <c r="L2701">
        <v>22</v>
      </c>
      <c r="M2701">
        <v>0</v>
      </c>
      <c r="N2701" t="s">
        <v>81</v>
      </c>
      <c r="O2701">
        <v>28</v>
      </c>
    </row>
    <row r="2702" spans="1:17" x14ac:dyDescent="0.3">
      <c r="A2702" s="2">
        <v>43796</v>
      </c>
      <c r="B2702" t="s">
        <v>80</v>
      </c>
      <c r="C2702">
        <v>2018</v>
      </c>
      <c r="D2702" t="s">
        <v>67</v>
      </c>
      <c r="E2702">
        <v>10</v>
      </c>
      <c r="F2702" t="s">
        <v>39</v>
      </c>
      <c r="H2702">
        <v>0.5</v>
      </c>
      <c r="K2702">
        <v>58</v>
      </c>
      <c r="L2702">
        <v>22</v>
      </c>
      <c r="M2702">
        <v>0</v>
      </c>
      <c r="N2702" t="s">
        <v>81</v>
      </c>
      <c r="O2702">
        <v>32</v>
      </c>
    </row>
    <row r="2703" spans="1:17" x14ac:dyDescent="0.3">
      <c r="A2703" s="2">
        <v>43796</v>
      </c>
      <c r="B2703" t="s">
        <v>80</v>
      </c>
      <c r="C2703">
        <v>2018</v>
      </c>
      <c r="D2703" t="s">
        <v>67</v>
      </c>
      <c r="E2703">
        <v>10</v>
      </c>
      <c r="F2703" t="s">
        <v>39</v>
      </c>
      <c r="H2703">
        <v>0.5</v>
      </c>
      <c r="K2703">
        <v>58</v>
      </c>
      <c r="L2703">
        <v>22</v>
      </c>
      <c r="M2703">
        <v>0</v>
      </c>
      <c r="N2703" t="s">
        <v>81</v>
      </c>
      <c r="O2703">
        <v>27</v>
      </c>
    </row>
    <row r="2704" spans="1:17" x14ac:dyDescent="0.3">
      <c r="A2704" s="2">
        <v>43796</v>
      </c>
      <c r="B2704" t="s">
        <v>80</v>
      </c>
      <c r="C2704">
        <v>2018</v>
      </c>
      <c r="D2704" t="s">
        <v>67</v>
      </c>
      <c r="E2704">
        <v>10</v>
      </c>
      <c r="F2704" t="s">
        <v>39</v>
      </c>
      <c r="H2704">
        <v>0.5</v>
      </c>
      <c r="K2704">
        <v>58</v>
      </c>
      <c r="L2704">
        <v>22</v>
      </c>
      <c r="M2704">
        <v>0</v>
      </c>
      <c r="N2704" t="s">
        <v>81</v>
      </c>
      <c r="O2704">
        <v>29</v>
      </c>
    </row>
    <row r="2705" spans="1:15" x14ac:dyDescent="0.3">
      <c r="A2705" s="2">
        <v>43796</v>
      </c>
      <c r="B2705" t="s">
        <v>80</v>
      </c>
      <c r="C2705">
        <v>2018</v>
      </c>
      <c r="D2705" t="s">
        <v>67</v>
      </c>
      <c r="E2705">
        <v>10</v>
      </c>
      <c r="F2705" t="s">
        <v>39</v>
      </c>
      <c r="H2705">
        <v>0.5</v>
      </c>
      <c r="K2705">
        <v>58</v>
      </c>
      <c r="L2705">
        <v>22</v>
      </c>
      <c r="M2705">
        <v>0</v>
      </c>
      <c r="N2705" t="s">
        <v>81</v>
      </c>
      <c r="O2705">
        <v>43</v>
      </c>
    </row>
    <row r="2706" spans="1:15" x14ac:dyDescent="0.3">
      <c r="A2706" s="2">
        <v>43796</v>
      </c>
      <c r="B2706" t="s">
        <v>80</v>
      </c>
      <c r="C2706">
        <v>2018</v>
      </c>
      <c r="D2706" t="s">
        <v>67</v>
      </c>
      <c r="E2706">
        <v>10</v>
      </c>
      <c r="F2706" t="s">
        <v>39</v>
      </c>
      <c r="H2706">
        <v>0.5</v>
      </c>
      <c r="K2706">
        <v>58</v>
      </c>
      <c r="L2706">
        <v>22</v>
      </c>
      <c r="M2706">
        <v>0</v>
      </c>
      <c r="N2706" t="s">
        <v>81</v>
      </c>
      <c r="O2706">
        <v>48</v>
      </c>
    </row>
    <row r="2707" spans="1:15" x14ac:dyDescent="0.3">
      <c r="A2707" s="2">
        <v>43796</v>
      </c>
      <c r="B2707" t="s">
        <v>80</v>
      </c>
      <c r="C2707">
        <v>2018</v>
      </c>
      <c r="D2707" t="s">
        <v>67</v>
      </c>
      <c r="E2707">
        <v>10</v>
      </c>
      <c r="F2707" t="s">
        <v>39</v>
      </c>
      <c r="H2707">
        <v>0.5</v>
      </c>
      <c r="K2707">
        <v>58</v>
      </c>
      <c r="L2707">
        <v>22</v>
      </c>
      <c r="M2707">
        <v>0</v>
      </c>
      <c r="N2707" t="s">
        <v>81</v>
      </c>
      <c r="O2707">
        <v>45</v>
      </c>
    </row>
    <row r="2708" spans="1:15" x14ac:dyDescent="0.3">
      <c r="A2708" s="2">
        <v>43796</v>
      </c>
      <c r="B2708" t="s">
        <v>80</v>
      </c>
      <c r="C2708">
        <v>2018</v>
      </c>
      <c r="D2708" t="s">
        <v>67</v>
      </c>
      <c r="E2708">
        <v>10</v>
      </c>
      <c r="F2708" t="s">
        <v>39</v>
      </c>
      <c r="H2708">
        <v>0.5</v>
      </c>
      <c r="K2708">
        <v>58</v>
      </c>
      <c r="L2708">
        <v>22</v>
      </c>
      <c r="M2708">
        <v>0</v>
      </c>
      <c r="N2708" t="s">
        <v>81</v>
      </c>
      <c r="O2708">
        <v>46</v>
      </c>
    </row>
    <row r="2709" spans="1:15" x14ac:dyDescent="0.3">
      <c r="A2709" s="2">
        <v>43796</v>
      </c>
      <c r="B2709" t="s">
        <v>80</v>
      </c>
      <c r="C2709">
        <v>2018</v>
      </c>
      <c r="D2709" t="s">
        <v>67</v>
      </c>
      <c r="E2709">
        <v>10</v>
      </c>
      <c r="F2709" t="s">
        <v>39</v>
      </c>
      <c r="H2709">
        <v>0.5</v>
      </c>
      <c r="K2709">
        <v>58</v>
      </c>
      <c r="L2709">
        <v>22</v>
      </c>
      <c r="M2709">
        <v>0</v>
      </c>
      <c r="N2709" t="s">
        <v>81</v>
      </c>
      <c r="O2709">
        <v>62</v>
      </c>
    </row>
    <row r="2710" spans="1:15" x14ac:dyDescent="0.3">
      <c r="A2710" s="2">
        <v>43796</v>
      </c>
      <c r="B2710" t="s">
        <v>80</v>
      </c>
      <c r="C2710">
        <v>2018</v>
      </c>
      <c r="D2710" t="s">
        <v>67</v>
      </c>
      <c r="E2710">
        <v>10</v>
      </c>
      <c r="F2710" t="s">
        <v>39</v>
      </c>
      <c r="H2710">
        <v>0.5</v>
      </c>
      <c r="K2710">
        <v>58</v>
      </c>
      <c r="L2710">
        <v>22</v>
      </c>
      <c r="M2710">
        <v>0</v>
      </c>
      <c r="N2710" t="s">
        <v>81</v>
      </c>
      <c r="O2710">
        <v>31</v>
      </c>
    </row>
    <row r="2711" spans="1:15" x14ac:dyDescent="0.3">
      <c r="A2711" s="2">
        <v>43796</v>
      </c>
      <c r="B2711" t="s">
        <v>80</v>
      </c>
      <c r="C2711">
        <v>2018</v>
      </c>
      <c r="D2711" t="s">
        <v>67</v>
      </c>
      <c r="E2711">
        <v>10</v>
      </c>
      <c r="F2711" t="s">
        <v>39</v>
      </c>
      <c r="H2711">
        <v>0.5</v>
      </c>
      <c r="K2711">
        <v>58</v>
      </c>
      <c r="L2711">
        <v>22</v>
      </c>
      <c r="M2711">
        <v>0</v>
      </c>
      <c r="N2711" t="s">
        <v>81</v>
      </c>
      <c r="O2711">
        <v>27</v>
      </c>
    </row>
    <row r="2712" spans="1:15" x14ac:dyDescent="0.3">
      <c r="A2712" s="2">
        <v>43796</v>
      </c>
      <c r="B2712" t="s">
        <v>80</v>
      </c>
      <c r="C2712">
        <v>2018</v>
      </c>
      <c r="D2712" t="s">
        <v>67</v>
      </c>
      <c r="E2712">
        <v>10</v>
      </c>
      <c r="F2712" t="s">
        <v>39</v>
      </c>
      <c r="H2712">
        <v>0.5</v>
      </c>
      <c r="K2712">
        <v>58</v>
      </c>
      <c r="L2712">
        <v>22</v>
      </c>
      <c r="M2712">
        <v>0</v>
      </c>
      <c r="N2712" t="s">
        <v>81</v>
      </c>
      <c r="O2712">
        <v>12</v>
      </c>
    </row>
    <row r="2713" spans="1:15" x14ac:dyDescent="0.3">
      <c r="A2713" s="2">
        <v>43796</v>
      </c>
      <c r="B2713" t="s">
        <v>80</v>
      </c>
      <c r="C2713">
        <v>2018</v>
      </c>
      <c r="D2713" t="s">
        <v>67</v>
      </c>
      <c r="E2713">
        <v>10</v>
      </c>
      <c r="F2713" t="s">
        <v>39</v>
      </c>
      <c r="H2713">
        <v>0.5</v>
      </c>
      <c r="K2713">
        <v>58</v>
      </c>
      <c r="L2713">
        <v>22</v>
      </c>
      <c r="M2713">
        <v>0</v>
      </c>
      <c r="N2713" t="s">
        <v>81</v>
      </c>
      <c r="O2713">
        <v>19</v>
      </c>
    </row>
    <row r="2714" spans="1:15" x14ac:dyDescent="0.3">
      <c r="A2714" s="2">
        <v>43796</v>
      </c>
      <c r="B2714" t="s">
        <v>80</v>
      </c>
      <c r="C2714">
        <v>2018</v>
      </c>
      <c r="D2714" t="s">
        <v>67</v>
      </c>
      <c r="E2714">
        <v>10</v>
      </c>
      <c r="F2714" t="s">
        <v>39</v>
      </c>
      <c r="H2714">
        <v>0.5</v>
      </c>
      <c r="K2714">
        <v>58</v>
      </c>
      <c r="L2714">
        <v>22</v>
      </c>
      <c r="M2714">
        <v>0</v>
      </c>
      <c r="N2714" t="s">
        <v>81</v>
      </c>
      <c r="O2714">
        <v>74</v>
      </c>
    </row>
    <row r="2715" spans="1:15" x14ac:dyDescent="0.3">
      <c r="A2715" s="2">
        <v>43796</v>
      </c>
      <c r="B2715" t="s">
        <v>80</v>
      </c>
      <c r="C2715">
        <v>2018</v>
      </c>
      <c r="D2715" t="s">
        <v>67</v>
      </c>
      <c r="E2715">
        <v>10</v>
      </c>
      <c r="F2715" t="s">
        <v>39</v>
      </c>
      <c r="H2715">
        <v>0.5</v>
      </c>
      <c r="K2715">
        <v>58</v>
      </c>
      <c r="L2715">
        <v>22</v>
      </c>
      <c r="M2715">
        <v>0</v>
      </c>
      <c r="N2715" t="s">
        <v>81</v>
      </c>
      <c r="O2715">
        <v>12</v>
      </c>
    </row>
    <row r="2716" spans="1:15" x14ac:dyDescent="0.3">
      <c r="A2716" s="2">
        <v>43796</v>
      </c>
      <c r="B2716" t="s">
        <v>80</v>
      </c>
      <c r="C2716">
        <v>2018</v>
      </c>
      <c r="D2716" t="s">
        <v>67</v>
      </c>
      <c r="E2716">
        <v>10</v>
      </c>
      <c r="F2716" t="s">
        <v>39</v>
      </c>
      <c r="H2716">
        <v>0.5</v>
      </c>
      <c r="K2716">
        <v>58</v>
      </c>
      <c r="L2716">
        <v>22</v>
      </c>
      <c r="M2716">
        <v>0</v>
      </c>
      <c r="N2716" t="s">
        <v>81</v>
      </c>
      <c r="O2716">
        <v>21</v>
      </c>
    </row>
    <row r="2717" spans="1:15" x14ac:dyDescent="0.3">
      <c r="A2717" s="2">
        <v>43796</v>
      </c>
      <c r="B2717" t="s">
        <v>80</v>
      </c>
      <c r="C2717">
        <v>2018</v>
      </c>
      <c r="D2717" t="s">
        <v>67</v>
      </c>
      <c r="E2717">
        <v>10</v>
      </c>
      <c r="F2717" t="s">
        <v>39</v>
      </c>
      <c r="H2717">
        <v>0.5</v>
      </c>
      <c r="K2717">
        <v>58</v>
      </c>
      <c r="L2717">
        <v>22</v>
      </c>
      <c r="M2717">
        <v>0</v>
      </c>
      <c r="N2717" t="s">
        <v>81</v>
      </c>
      <c r="O2717">
        <v>22</v>
      </c>
    </row>
    <row r="2718" spans="1:15" x14ac:dyDescent="0.3">
      <c r="A2718" s="2">
        <v>43796</v>
      </c>
      <c r="B2718" t="s">
        <v>80</v>
      </c>
      <c r="C2718">
        <v>2018</v>
      </c>
      <c r="D2718" t="s">
        <v>67</v>
      </c>
      <c r="E2718">
        <v>10</v>
      </c>
      <c r="F2718" t="s">
        <v>39</v>
      </c>
      <c r="H2718">
        <v>0.5</v>
      </c>
      <c r="K2718">
        <v>58</v>
      </c>
      <c r="L2718">
        <v>22</v>
      </c>
      <c r="M2718">
        <v>0</v>
      </c>
      <c r="N2718" t="s">
        <v>81</v>
      </c>
      <c r="O2718">
        <v>20</v>
      </c>
    </row>
    <row r="2719" spans="1:15" x14ac:dyDescent="0.3">
      <c r="A2719" s="2">
        <v>43796</v>
      </c>
      <c r="B2719" t="s">
        <v>80</v>
      </c>
      <c r="C2719">
        <v>2018</v>
      </c>
      <c r="D2719" t="s">
        <v>67</v>
      </c>
      <c r="E2719">
        <v>10</v>
      </c>
      <c r="F2719" t="s">
        <v>39</v>
      </c>
      <c r="H2719">
        <v>0.5</v>
      </c>
      <c r="K2719">
        <v>58</v>
      </c>
      <c r="L2719">
        <v>22</v>
      </c>
      <c r="M2719">
        <v>0</v>
      </c>
      <c r="N2719" t="s">
        <v>81</v>
      </c>
      <c r="O2719">
        <v>26</v>
      </c>
    </row>
    <row r="2720" spans="1:15" x14ac:dyDescent="0.3">
      <c r="A2720" s="2">
        <v>43796</v>
      </c>
      <c r="B2720" t="s">
        <v>80</v>
      </c>
      <c r="C2720">
        <v>2018</v>
      </c>
      <c r="D2720" t="s">
        <v>67</v>
      </c>
      <c r="E2720">
        <v>10</v>
      </c>
      <c r="F2720" t="s">
        <v>39</v>
      </c>
      <c r="H2720">
        <v>0.5</v>
      </c>
      <c r="K2720">
        <v>58</v>
      </c>
      <c r="L2720">
        <v>22</v>
      </c>
      <c r="M2720">
        <v>0</v>
      </c>
      <c r="N2720" t="s">
        <v>81</v>
      </c>
      <c r="O2720">
        <v>32</v>
      </c>
    </row>
    <row r="2721" spans="1:17" x14ac:dyDescent="0.3">
      <c r="A2721" s="2">
        <v>43796</v>
      </c>
      <c r="B2721" t="s">
        <v>80</v>
      </c>
      <c r="C2721">
        <v>2018</v>
      </c>
      <c r="D2721" t="s">
        <v>67</v>
      </c>
      <c r="E2721">
        <v>10</v>
      </c>
      <c r="F2721" t="s">
        <v>39</v>
      </c>
      <c r="H2721">
        <v>0.5</v>
      </c>
      <c r="K2721">
        <v>58</v>
      </c>
      <c r="L2721">
        <v>22</v>
      </c>
      <c r="M2721">
        <v>0</v>
      </c>
      <c r="N2721" t="s">
        <v>81</v>
      </c>
      <c r="O2721">
        <v>31</v>
      </c>
    </row>
    <row r="2722" spans="1:17" x14ac:dyDescent="0.3">
      <c r="A2722" s="2">
        <v>43787</v>
      </c>
      <c r="B2722" t="s">
        <v>80</v>
      </c>
      <c r="C2722">
        <v>2016</v>
      </c>
      <c r="D2722" t="s">
        <v>312</v>
      </c>
      <c r="E2722">
        <v>1</v>
      </c>
      <c r="F2722" t="s">
        <v>39</v>
      </c>
      <c r="H2722">
        <v>0.5</v>
      </c>
      <c r="I2722">
        <v>4</v>
      </c>
      <c r="J2722">
        <v>2</v>
      </c>
      <c r="K2722">
        <v>68</v>
      </c>
      <c r="L2722">
        <v>7</v>
      </c>
      <c r="M2722">
        <v>0</v>
      </c>
      <c r="N2722" t="s">
        <v>212</v>
      </c>
      <c r="O2722">
        <v>39</v>
      </c>
      <c r="P2722">
        <v>7453</v>
      </c>
      <c r="Q2722">
        <v>2</v>
      </c>
    </row>
    <row r="2723" spans="1:17" x14ac:dyDescent="0.3">
      <c r="A2723" s="2">
        <v>43787</v>
      </c>
      <c r="B2723" t="s">
        <v>80</v>
      </c>
      <c r="C2723">
        <v>2016</v>
      </c>
      <c r="D2723" t="s">
        <v>312</v>
      </c>
      <c r="E2723">
        <v>1</v>
      </c>
      <c r="F2723" t="s">
        <v>39</v>
      </c>
      <c r="H2723">
        <v>0.5</v>
      </c>
      <c r="I2723">
        <v>4</v>
      </c>
      <c r="J2723">
        <v>2</v>
      </c>
      <c r="K2723">
        <v>68</v>
      </c>
      <c r="L2723">
        <v>7</v>
      </c>
      <c r="M2723">
        <v>0</v>
      </c>
      <c r="N2723" t="s">
        <v>212</v>
      </c>
      <c r="O2723">
        <v>29</v>
      </c>
    </row>
    <row r="2724" spans="1:17" x14ac:dyDescent="0.3">
      <c r="A2724" s="2">
        <v>43787</v>
      </c>
      <c r="B2724" t="s">
        <v>80</v>
      </c>
      <c r="C2724">
        <v>2016</v>
      </c>
      <c r="D2724" t="s">
        <v>312</v>
      </c>
      <c r="E2724">
        <v>1</v>
      </c>
      <c r="F2724" t="s">
        <v>39</v>
      </c>
      <c r="H2724">
        <v>0.5</v>
      </c>
      <c r="I2724">
        <v>4</v>
      </c>
      <c r="J2724">
        <v>2</v>
      </c>
      <c r="K2724">
        <v>68</v>
      </c>
      <c r="L2724">
        <v>7</v>
      </c>
      <c r="M2724">
        <v>0</v>
      </c>
      <c r="N2724" t="s">
        <v>212</v>
      </c>
      <c r="O2724">
        <v>35</v>
      </c>
    </row>
    <row r="2725" spans="1:17" x14ac:dyDescent="0.3">
      <c r="A2725" s="2">
        <v>43787</v>
      </c>
      <c r="B2725" t="s">
        <v>80</v>
      </c>
      <c r="C2725">
        <v>2016</v>
      </c>
      <c r="D2725" t="s">
        <v>312</v>
      </c>
      <c r="E2725">
        <v>1</v>
      </c>
      <c r="F2725" t="s">
        <v>39</v>
      </c>
      <c r="H2725">
        <v>0.5</v>
      </c>
      <c r="I2725">
        <v>4</v>
      </c>
      <c r="J2725">
        <v>2</v>
      </c>
      <c r="K2725">
        <v>68</v>
      </c>
      <c r="L2725">
        <v>7</v>
      </c>
      <c r="M2725">
        <v>0</v>
      </c>
      <c r="N2725" t="s">
        <v>212</v>
      </c>
      <c r="O2725">
        <v>29</v>
      </c>
    </row>
    <row r="2726" spans="1:17" x14ac:dyDescent="0.3">
      <c r="A2726" s="2">
        <v>43787</v>
      </c>
      <c r="B2726" t="s">
        <v>80</v>
      </c>
      <c r="C2726">
        <v>2016</v>
      </c>
      <c r="D2726" t="s">
        <v>312</v>
      </c>
      <c r="E2726">
        <v>1</v>
      </c>
      <c r="F2726" t="s">
        <v>39</v>
      </c>
      <c r="H2726">
        <v>0.5</v>
      </c>
      <c r="I2726">
        <v>4</v>
      </c>
      <c r="J2726">
        <v>2</v>
      </c>
      <c r="K2726">
        <v>68</v>
      </c>
      <c r="L2726">
        <v>7</v>
      </c>
      <c r="M2726">
        <v>0</v>
      </c>
      <c r="N2726" t="s">
        <v>212</v>
      </c>
      <c r="O2726">
        <v>16</v>
      </c>
    </row>
    <row r="2727" spans="1:17" x14ac:dyDescent="0.3">
      <c r="A2727" s="2">
        <v>43787</v>
      </c>
      <c r="B2727" t="s">
        <v>80</v>
      </c>
      <c r="C2727">
        <v>2016</v>
      </c>
      <c r="D2727" t="s">
        <v>312</v>
      </c>
      <c r="E2727">
        <v>1</v>
      </c>
      <c r="F2727" t="s">
        <v>39</v>
      </c>
      <c r="H2727">
        <v>0.5</v>
      </c>
      <c r="I2727">
        <v>4</v>
      </c>
      <c r="J2727">
        <v>2</v>
      </c>
      <c r="K2727">
        <v>68</v>
      </c>
      <c r="L2727">
        <v>7</v>
      </c>
      <c r="M2727">
        <v>0</v>
      </c>
      <c r="N2727" t="s">
        <v>212</v>
      </c>
      <c r="O2727">
        <v>25</v>
      </c>
    </row>
    <row r="2728" spans="1:17" x14ac:dyDescent="0.3">
      <c r="A2728" s="2">
        <v>43787</v>
      </c>
      <c r="B2728" t="s">
        <v>80</v>
      </c>
      <c r="C2728">
        <v>2016</v>
      </c>
      <c r="D2728" t="s">
        <v>312</v>
      </c>
      <c r="E2728">
        <v>1</v>
      </c>
      <c r="F2728" t="s">
        <v>39</v>
      </c>
      <c r="H2728">
        <v>0.5</v>
      </c>
      <c r="I2728">
        <v>4</v>
      </c>
      <c r="J2728">
        <v>2</v>
      </c>
      <c r="K2728">
        <v>68</v>
      </c>
      <c r="L2728">
        <v>7</v>
      </c>
      <c r="M2728">
        <v>0</v>
      </c>
      <c r="N2728" t="s">
        <v>212</v>
      </c>
      <c r="O2728">
        <v>34</v>
      </c>
    </row>
    <row r="2729" spans="1:17" x14ac:dyDescent="0.3">
      <c r="A2729" s="2">
        <v>43787</v>
      </c>
      <c r="B2729" t="s">
        <v>80</v>
      </c>
      <c r="C2729">
        <v>2016</v>
      </c>
      <c r="D2729" t="s">
        <v>312</v>
      </c>
      <c r="E2729">
        <v>1</v>
      </c>
      <c r="F2729" t="s">
        <v>39</v>
      </c>
      <c r="H2729">
        <v>0.5</v>
      </c>
      <c r="I2729">
        <v>4</v>
      </c>
      <c r="J2729">
        <v>2</v>
      </c>
      <c r="K2729">
        <v>68</v>
      </c>
      <c r="L2729">
        <v>7</v>
      </c>
      <c r="M2729">
        <v>0</v>
      </c>
      <c r="N2729" t="s">
        <v>212</v>
      </c>
      <c r="O2729">
        <v>27</v>
      </c>
    </row>
    <row r="2730" spans="1:17" x14ac:dyDescent="0.3">
      <c r="A2730" s="2">
        <v>43787</v>
      </c>
      <c r="B2730" t="s">
        <v>80</v>
      </c>
      <c r="C2730">
        <v>2016</v>
      </c>
      <c r="D2730" t="s">
        <v>312</v>
      </c>
      <c r="E2730">
        <v>1</v>
      </c>
      <c r="F2730" t="s">
        <v>39</v>
      </c>
      <c r="H2730">
        <v>0.5</v>
      </c>
      <c r="I2730">
        <v>4</v>
      </c>
      <c r="J2730">
        <v>2</v>
      </c>
      <c r="K2730">
        <v>68</v>
      </c>
      <c r="L2730">
        <v>7</v>
      </c>
      <c r="M2730">
        <v>0</v>
      </c>
      <c r="N2730" t="s">
        <v>212</v>
      </c>
      <c r="O2730">
        <v>30</v>
      </c>
    </row>
    <row r="2731" spans="1:17" x14ac:dyDescent="0.3">
      <c r="A2731" s="2">
        <v>43787</v>
      </c>
      <c r="B2731" t="s">
        <v>80</v>
      </c>
      <c r="C2731">
        <v>2016</v>
      </c>
      <c r="D2731" t="s">
        <v>312</v>
      </c>
      <c r="E2731">
        <v>1</v>
      </c>
      <c r="F2731" t="s">
        <v>39</v>
      </c>
      <c r="H2731">
        <v>0.5</v>
      </c>
      <c r="I2731">
        <v>4</v>
      </c>
      <c r="J2731">
        <v>2</v>
      </c>
      <c r="K2731">
        <v>68</v>
      </c>
      <c r="L2731">
        <v>7</v>
      </c>
      <c r="M2731">
        <v>0</v>
      </c>
      <c r="N2731" t="s">
        <v>212</v>
      </c>
      <c r="O2731">
        <v>44</v>
      </c>
    </row>
    <row r="2732" spans="1:17" x14ac:dyDescent="0.3">
      <c r="A2732" s="2">
        <v>43787</v>
      </c>
      <c r="B2732" t="s">
        <v>80</v>
      </c>
      <c r="C2732">
        <v>2016</v>
      </c>
      <c r="D2732" t="s">
        <v>312</v>
      </c>
      <c r="E2732">
        <v>1</v>
      </c>
      <c r="F2732" t="s">
        <v>39</v>
      </c>
      <c r="H2732">
        <v>0.5</v>
      </c>
      <c r="I2732">
        <v>4</v>
      </c>
      <c r="J2732">
        <v>2</v>
      </c>
      <c r="K2732">
        <v>68</v>
      </c>
      <c r="L2732">
        <v>7</v>
      </c>
      <c r="M2732">
        <v>0</v>
      </c>
      <c r="N2732" t="s">
        <v>212</v>
      </c>
      <c r="O2732">
        <v>51</v>
      </c>
    </row>
    <row r="2733" spans="1:17" x14ac:dyDescent="0.3">
      <c r="A2733" s="2">
        <v>43787</v>
      </c>
      <c r="B2733" t="s">
        <v>80</v>
      </c>
      <c r="C2733">
        <v>2016</v>
      </c>
      <c r="D2733" t="s">
        <v>312</v>
      </c>
      <c r="E2733">
        <v>1</v>
      </c>
      <c r="F2733" t="s">
        <v>39</v>
      </c>
      <c r="H2733">
        <v>0.5</v>
      </c>
      <c r="I2733">
        <v>4</v>
      </c>
      <c r="J2733">
        <v>2</v>
      </c>
      <c r="K2733">
        <v>68</v>
      </c>
      <c r="L2733">
        <v>7</v>
      </c>
      <c r="M2733">
        <v>0</v>
      </c>
      <c r="N2733" t="s">
        <v>212</v>
      </c>
      <c r="O2733">
        <v>54</v>
      </c>
    </row>
    <row r="2734" spans="1:17" x14ac:dyDescent="0.3">
      <c r="A2734" s="2">
        <v>43787</v>
      </c>
      <c r="B2734" t="s">
        <v>80</v>
      </c>
      <c r="C2734">
        <v>2016</v>
      </c>
      <c r="D2734" t="s">
        <v>312</v>
      </c>
      <c r="E2734">
        <v>1</v>
      </c>
      <c r="F2734" t="s">
        <v>39</v>
      </c>
      <c r="H2734">
        <v>0.5</v>
      </c>
      <c r="I2734">
        <v>4</v>
      </c>
      <c r="J2734">
        <v>2</v>
      </c>
      <c r="K2734">
        <v>68</v>
      </c>
      <c r="L2734">
        <v>7</v>
      </c>
      <c r="M2734">
        <v>0</v>
      </c>
      <c r="N2734" t="s">
        <v>212</v>
      </c>
      <c r="O2734">
        <v>24</v>
      </c>
    </row>
    <row r="2735" spans="1:17" x14ac:dyDescent="0.3">
      <c r="A2735" s="2">
        <v>43787</v>
      </c>
      <c r="B2735" t="s">
        <v>80</v>
      </c>
      <c r="C2735">
        <v>2016</v>
      </c>
      <c r="D2735" t="s">
        <v>312</v>
      </c>
      <c r="E2735">
        <v>1</v>
      </c>
      <c r="F2735" t="s">
        <v>39</v>
      </c>
      <c r="H2735">
        <v>0.5</v>
      </c>
      <c r="I2735">
        <v>4</v>
      </c>
      <c r="J2735">
        <v>2</v>
      </c>
      <c r="K2735">
        <v>68</v>
      </c>
      <c r="L2735">
        <v>7</v>
      </c>
      <c r="M2735">
        <v>0</v>
      </c>
      <c r="N2735" t="s">
        <v>212</v>
      </c>
      <c r="O2735">
        <v>46</v>
      </c>
    </row>
    <row r="2736" spans="1:17" x14ac:dyDescent="0.3">
      <c r="A2736" s="2">
        <v>43787</v>
      </c>
      <c r="B2736" t="s">
        <v>80</v>
      </c>
      <c r="C2736">
        <v>2016</v>
      </c>
      <c r="D2736" t="s">
        <v>312</v>
      </c>
      <c r="E2736">
        <v>1</v>
      </c>
      <c r="F2736" t="s">
        <v>39</v>
      </c>
      <c r="H2736">
        <v>0.5</v>
      </c>
      <c r="I2736">
        <v>4</v>
      </c>
      <c r="J2736">
        <v>2</v>
      </c>
      <c r="K2736">
        <v>68</v>
      </c>
      <c r="L2736">
        <v>7</v>
      </c>
      <c r="M2736">
        <v>0</v>
      </c>
      <c r="N2736" t="s">
        <v>212</v>
      </c>
      <c r="O2736">
        <v>31</v>
      </c>
    </row>
    <row r="2737" spans="1:17" x14ac:dyDescent="0.3">
      <c r="A2737" s="2">
        <v>43787</v>
      </c>
      <c r="B2737" t="s">
        <v>80</v>
      </c>
      <c r="C2737">
        <v>2016</v>
      </c>
      <c r="D2737" t="s">
        <v>312</v>
      </c>
      <c r="E2737">
        <v>1</v>
      </c>
      <c r="F2737" t="s">
        <v>39</v>
      </c>
      <c r="H2737">
        <v>0.5</v>
      </c>
      <c r="I2737">
        <v>4</v>
      </c>
      <c r="J2737">
        <v>2</v>
      </c>
      <c r="K2737">
        <v>68</v>
      </c>
      <c r="L2737">
        <v>7</v>
      </c>
      <c r="M2737">
        <v>0</v>
      </c>
      <c r="N2737" t="s">
        <v>212</v>
      </c>
      <c r="O2737">
        <v>35</v>
      </c>
    </row>
    <row r="2738" spans="1:17" x14ac:dyDescent="0.3">
      <c r="A2738" s="2">
        <v>43787</v>
      </c>
      <c r="B2738" t="s">
        <v>80</v>
      </c>
      <c r="C2738">
        <v>2016</v>
      </c>
      <c r="D2738" t="s">
        <v>312</v>
      </c>
      <c r="E2738">
        <v>1</v>
      </c>
      <c r="F2738" t="s">
        <v>39</v>
      </c>
      <c r="H2738">
        <v>0.5</v>
      </c>
      <c r="I2738">
        <v>4</v>
      </c>
      <c r="J2738">
        <v>2</v>
      </c>
      <c r="K2738">
        <v>68</v>
      </c>
      <c r="L2738">
        <v>7</v>
      </c>
      <c r="M2738">
        <v>0</v>
      </c>
      <c r="N2738" t="s">
        <v>212</v>
      </c>
      <c r="O2738">
        <v>31</v>
      </c>
    </row>
    <row r="2739" spans="1:17" x14ac:dyDescent="0.3">
      <c r="A2739" s="2">
        <v>43787</v>
      </c>
      <c r="B2739" t="s">
        <v>80</v>
      </c>
      <c r="C2739">
        <v>2016</v>
      </c>
      <c r="D2739" t="s">
        <v>312</v>
      </c>
      <c r="E2739">
        <v>1</v>
      </c>
      <c r="F2739" t="s">
        <v>39</v>
      </c>
      <c r="H2739">
        <v>0.5</v>
      </c>
      <c r="I2739">
        <v>4</v>
      </c>
      <c r="J2739">
        <v>2</v>
      </c>
      <c r="K2739">
        <v>68</v>
      </c>
      <c r="L2739">
        <v>7</v>
      </c>
      <c r="M2739">
        <v>0</v>
      </c>
      <c r="N2739" t="s">
        <v>212</v>
      </c>
      <c r="O2739">
        <v>11</v>
      </c>
    </row>
    <row r="2740" spans="1:17" x14ac:dyDescent="0.3">
      <c r="A2740" s="2">
        <v>43787</v>
      </c>
      <c r="B2740" t="s">
        <v>80</v>
      </c>
      <c r="C2740">
        <v>2016</v>
      </c>
      <c r="D2740" t="s">
        <v>312</v>
      </c>
      <c r="E2740">
        <v>1</v>
      </c>
      <c r="F2740" t="s">
        <v>39</v>
      </c>
      <c r="H2740">
        <v>0.5</v>
      </c>
      <c r="I2740">
        <v>4</v>
      </c>
      <c r="J2740">
        <v>2</v>
      </c>
      <c r="K2740">
        <v>68</v>
      </c>
      <c r="L2740">
        <v>7</v>
      </c>
      <c r="M2740">
        <v>0</v>
      </c>
      <c r="N2740" t="s">
        <v>212</v>
      </c>
      <c r="O2740">
        <v>31</v>
      </c>
    </row>
    <row r="2741" spans="1:17" x14ac:dyDescent="0.3">
      <c r="A2741" s="2">
        <v>43787</v>
      </c>
      <c r="B2741" t="s">
        <v>80</v>
      </c>
      <c r="C2741">
        <v>2016</v>
      </c>
      <c r="D2741" t="s">
        <v>312</v>
      </c>
      <c r="E2741">
        <v>1</v>
      </c>
      <c r="F2741" t="s">
        <v>39</v>
      </c>
      <c r="H2741">
        <v>0.5</v>
      </c>
      <c r="I2741">
        <v>4</v>
      </c>
      <c r="J2741">
        <v>2</v>
      </c>
      <c r="K2741">
        <v>68</v>
      </c>
      <c r="L2741">
        <v>7</v>
      </c>
      <c r="M2741">
        <v>0</v>
      </c>
      <c r="N2741" t="s">
        <v>212</v>
      </c>
      <c r="O2741">
        <v>53</v>
      </c>
    </row>
    <row r="2742" spans="1:17" x14ac:dyDescent="0.3">
      <c r="A2742" s="2">
        <v>43787</v>
      </c>
      <c r="B2742" t="s">
        <v>80</v>
      </c>
      <c r="C2742">
        <v>2016</v>
      </c>
      <c r="D2742" t="s">
        <v>312</v>
      </c>
      <c r="E2742">
        <v>1</v>
      </c>
      <c r="F2742" t="s">
        <v>39</v>
      </c>
      <c r="H2742">
        <v>0.5</v>
      </c>
      <c r="I2742">
        <v>4</v>
      </c>
      <c r="J2742">
        <v>2</v>
      </c>
      <c r="K2742">
        <v>68</v>
      </c>
      <c r="L2742">
        <v>7</v>
      </c>
      <c r="M2742">
        <v>0</v>
      </c>
      <c r="N2742" t="s">
        <v>212</v>
      </c>
      <c r="O2742">
        <v>50</v>
      </c>
    </row>
    <row r="2743" spans="1:17" x14ac:dyDescent="0.3">
      <c r="A2743" s="2">
        <v>43787</v>
      </c>
      <c r="B2743" t="s">
        <v>80</v>
      </c>
      <c r="C2743">
        <v>2016</v>
      </c>
      <c r="D2743" t="s">
        <v>312</v>
      </c>
      <c r="E2743">
        <v>1</v>
      </c>
      <c r="F2743" t="s">
        <v>39</v>
      </c>
      <c r="H2743">
        <v>0.5</v>
      </c>
      <c r="I2743">
        <v>4</v>
      </c>
      <c r="J2743">
        <v>2</v>
      </c>
      <c r="K2743">
        <v>68</v>
      </c>
      <c r="L2743">
        <v>7</v>
      </c>
      <c r="M2743">
        <v>0</v>
      </c>
      <c r="N2743" t="s">
        <v>212</v>
      </c>
      <c r="O2743">
        <v>52</v>
      </c>
    </row>
    <row r="2744" spans="1:17" x14ac:dyDescent="0.3">
      <c r="A2744" s="2">
        <v>43787</v>
      </c>
      <c r="B2744" t="s">
        <v>80</v>
      </c>
      <c r="C2744">
        <v>2016</v>
      </c>
      <c r="D2744" t="s">
        <v>312</v>
      </c>
      <c r="E2744">
        <v>1</v>
      </c>
      <c r="F2744" t="s">
        <v>39</v>
      </c>
      <c r="H2744">
        <v>0.5</v>
      </c>
      <c r="I2744">
        <v>4</v>
      </c>
      <c r="J2744">
        <v>2</v>
      </c>
      <c r="K2744">
        <v>68</v>
      </c>
      <c r="L2744">
        <v>7</v>
      </c>
      <c r="M2744">
        <v>0</v>
      </c>
      <c r="N2744" t="s">
        <v>212</v>
      </c>
      <c r="O2744">
        <v>44</v>
      </c>
    </row>
    <row r="2745" spans="1:17" x14ac:dyDescent="0.3">
      <c r="A2745" s="2">
        <v>43787</v>
      </c>
      <c r="B2745" t="s">
        <v>80</v>
      </c>
      <c r="C2745">
        <v>2016</v>
      </c>
      <c r="D2745" t="s">
        <v>312</v>
      </c>
      <c r="E2745">
        <v>1</v>
      </c>
      <c r="F2745" t="s">
        <v>39</v>
      </c>
      <c r="H2745">
        <v>0.5</v>
      </c>
      <c r="I2745">
        <v>4</v>
      </c>
      <c r="J2745">
        <v>2</v>
      </c>
      <c r="K2745">
        <v>68</v>
      </c>
      <c r="L2745">
        <v>7</v>
      </c>
      <c r="M2745">
        <v>0</v>
      </c>
      <c r="N2745" t="s">
        <v>212</v>
      </c>
      <c r="O2745">
        <v>29</v>
      </c>
    </row>
    <row r="2746" spans="1:17" x14ac:dyDescent="0.3">
      <c r="A2746" s="2">
        <v>43787</v>
      </c>
      <c r="B2746" t="s">
        <v>80</v>
      </c>
      <c r="C2746">
        <v>2016</v>
      </c>
      <c r="D2746" t="s">
        <v>312</v>
      </c>
      <c r="E2746">
        <v>1</v>
      </c>
      <c r="F2746" t="s">
        <v>39</v>
      </c>
      <c r="H2746">
        <v>0.5</v>
      </c>
      <c r="I2746">
        <v>4</v>
      </c>
      <c r="J2746">
        <v>2</v>
      </c>
      <c r="K2746">
        <v>68</v>
      </c>
      <c r="L2746">
        <v>7</v>
      </c>
      <c r="M2746">
        <v>0</v>
      </c>
      <c r="N2746" t="s">
        <v>212</v>
      </c>
      <c r="O2746">
        <v>37</v>
      </c>
    </row>
    <row r="2747" spans="1:17" x14ac:dyDescent="0.3">
      <c r="A2747" s="2">
        <v>43787</v>
      </c>
      <c r="B2747" t="s">
        <v>80</v>
      </c>
      <c r="C2747">
        <v>2016</v>
      </c>
      <c r="D2747" t="s">
        <v>312</v>
      </c>
      <c r="E2747">
        <v>2</v>
      </c>
      <c r="F2747" t="s">
        <v>39</v>
      </c>
      <c r="H2747">
        <v>0.5</v>
      </c>
      <c r="I2747">
        <v>11</v>
      </c>
      <c r="J2747">
        <v>2</v>
      </c>
      <c r="K2747">
        <v>92</v>
      </c>
      <c r="L2747">
        <v>7</v>
      </c>
      <c r="M2747">
        <v>0</v>
      </c>
      <c r="N2747" t="s">
        <v>81</v>
      </c>
      <c r="O2747">
        <v>39</v>
      </c>
      <c r="P2747">
        <v>7454</v>
      </c>
      <c r="Q2747">
        <v>2</v>
      </c>
    </row>
    <row r="2748" spans="1:17" x14ac:dyDescent="0.3">
      <c r="A2748" s="2">
        <v>43787</v>
      </c>
      <c r="B2748" t="s">
        <v>80</v>
      </c>
      <c r="C2748">
        <v>2016</v>
      </c>
      <c r="D2748" t="s">
        <v>312</v>
      </c>
      <c r="E2748">
        <v>2</v>
      </c>
      <c r="F2748" t="s">
        <v>39</v>
      </c>
      <c r="H2748">
        <v>0.5</v>
      </c>
      <c r="I2748">
        <v>11</v>
      </c>
      <c r="J2748">
        <v>2</v>
      </c>
      <c r="K2748">
        <v>92</v>
      </c>
      <c r="L2748">
        <v>7</v>
      </c>
      <c r="M2748">
        <v>0</v>
      </c>
      <c r="N2748" t="s">
        <v>81</v>
      </c>
      <c r="O2748">
        <v>44</v>
      </c>
    </row>
    <row r="2749" spans="1:17" x14ac:dyDescent="0.3">
      <c r="A2749" s="2">
        <v>43787</v>
      </c>
      <c r="B2749" t="s">
        <v>80</v>
      </c>
      <c r="C2749">
        <v>2016</v>
      </c>
      <c r="D2749" t="s">
        <v>312</v>
      </c>
      <c r="E2749">
        <v>2</v>
      </c>
      <c r="F2749" t="s">
        <v>39</v>
      </c>
      <c r="H2749">
        <v>0.5</v>
      </c>
      <c r="I2749">
        <v>11</v>
      </c>
      <c r="J2749">
        <v>2</v>
      </c>
      <c r="K2749">
        <v>92</v>
      </c>
      <c r="L2749">
        <v>7</v>
      </c>
      <c r="M2749">
        <v>0</v>
      </c>
      <c r="N2749" t="s">
        <v>81</v>
      </c>
      <c r="O2749">
        <v>46</v>
      </c>
    </row>
    <row r="2750" spans="1:17" x14ac:dyDescent="0.3">
      <c r="A2750" s="2">
        <v>43787</v>
      </c>
      <c r="B2750" t="s">
        <v>80</v>
      </c>
      <c r="C2750">
        <v>2016</v>
      </c>
      <c r="D2750" t="s">
        <v>312</v>
      </c>
      <c r="E2750">
        <v>2</v>
      </c>
      <c r="F2750" t="s">
        <v>39</v>
      </c>
      <c r="H2750">
        <v>0.5</v>
      </c>
      <c r="I2750">
        <v>11</v>
      </c>
      <c r="J2750">
        <v>2</v>
      </c>
      <c r="K2750">
        <v>92</v>
      </c>
      <c r="L2750">
        <v>7</v>
      </c>
      <c r="M2750">
        <v>0</v>
      </c>
      <c r="N2750" t="s">
        <v>81</v>
      </c>
      <c r="O2750">
        <v>23</v>
      </c>
    </row>
    <row r="2751" spans="1:17" x14ac:dyDescent="0.3">
      <c r="A2751" s="2">
        <v>43787</v>
      </c>
      <c r="B2751" t="s">
        <v>80</v>
      </c>
      <c r="C2751">
        <v>2016</v>
      </c>
      <c r="D2751" t="s">
        <v>312</v>
      </c>
      <c r="E2751">
        <v>2</v>
      </c>
      <c r="F2751" t="s">
        <v>39</v>
      </c>
      <c r="H2751">
        <v>0.5</v>
      </c>
      <c r="I2751">
        <v>11</v>
      </c>
      <c r="J2751">
        <v>2</v>
      </c>
      <c r="K2751">
        <v>92</v>
      </c>
      <c r="L2751">
        <v>7</v>
      </c>
      <c r="M2751">
        <v>0</v>
      </c>
      <c r="N2751" t="s">
        <v>81</v>
      </c>
      <c r="O2751">
        <v>32</v>
      </c>
    </row>
    <row r="2752" spans="1:17" x14ac:dyDescent="0.3">
      <c r="A2752" s="2">
        <v>43787</v>
      </c>
      <c r="B2752" t="s">
        <v>80</v>
      </c>
      <c r="C2752">
        <v>2016</v>
      </c>
      <c r="D2752" t="s">
        <v>312</v>
      </c>
      <c r="E2752">
        <v>2</v>
      </c>
      <c r="F2752" t="s">
        <v>39</v>
      </c>
      <c r="H2752">
        <v>0.5</v>
      </c>
      <c r="I2752">
        <v>11</v>
      </c>
      <c r="J2752">
        <v>2</v>
      </c>
      <c r="K2752">
        <v>92</v>
      </c>
      <c r="L2752">
        <v>7</v>
      </c>
      <c r="M2752">
        <v>0</v>
      </c>
      <c r="N2752" t="s">
        <v>81</v>
      </c>
      <c r="O2752">
        <v>25</v>
      </c>
    </row>
    <row r="2753" spans="1:15" x14ac:dyDescent="0.3">
      <c r="A2753" s="2">
        <v>43787</v>
      </c>
      <c r="B2753" t="s">
        <v>80</v>
      </c>
      <c r="C2753">
        <v>2016</v>
      </c>
      <c r="D2753" t="s">
        <v>312</v>
      </c>
      <c r="E2753">
        <v>2</v>
      </c>
      <c r="F2753" t="s">
        <v>39</v>
      </c>
      <c r="H2753">
        <v>0.5</v>
      </c>
      <c r="I2753">
        <v>11</v>
      </c>
      <c r="J2753">
        <v>2</v>
      </c>
      <c r="K2753">
        <v>92</v>
      </c>
      <c r="L2753">
        <v>7</v>
      </c>
      <c r="M2753">
        <v>0</v>
      </c>
      <c r="N2753" t="s">
        <v>81</v>
      </c>
      <c r="O2753">
        <v>23</v>
      </c>
    </row>
    <row r="2754" spans="1:15" x14ac:dyDescent="0.3">
      <c r="A2754" s="2">
        <v>43787</v>
      </c>
      <c r="B2754" t="s">
        <v>80</v>
      </c>
      <c r="C2754">
        <v>2016</v>
      </c>
      <c r="D2754" t="s">
        <v>312</v>
      </c>
      <c r="E2754">
        <v>2</v>
      </c>
      <c r="F2754" t="s">
        <v>39</v>
      </c>
      <c r="H2754">
        <v>0.5</v>
      </c>
      <c r="I2754">
        <v>11</v>
      </c>
      <c r="J2754">
        <v>2</v>
      </c>
      <c r="K2754">
        <v>92</v>
      </c>
      <c r="L2754">
        <v>7</v>
      </c>
      <c r="M2754">
        <v>0</v>
      </c>
      <c r="N2754" t="s">
        <v>81</v>
      </c>
      <c r="O2754">
        <v>25</v>
      </c>
    </row>
    <row r="2755" spans="1:15" x14ac:dyDescent="0.3">
      <c r="A2755" s="2">
        <v>43787</v>
      </c>
      <c r="B2755" t="s">
        <v>80</v>
      </c>
      <c r="C2755">
        <v>2016</v>
      </c>
      <c r="D2755" t="s">
        <v>312</v>
      </c>
      <c r="E2755">
        <v>2</v>
      </c>
      <c r="F2755" t="s">
        <v>39</v>
      </c>
      <c r="H2755">
        <v>0.5</v>
      </c>
      <c r="I2755">
        <v>11</v>
      </c>
      <c r="J2755">
        <v>2</v>
      </c>
      <c r="K2755">
        <v>92</v>
      </c>
      <c r="L2755">
        <v>7</v>
      </c>
      <c r="M2755">
        <v>0</v>
      </c>
      <c r="N2755" t="s">
        <v>81</v>
      </c>
      <c r="O2755">
        <v>25</v>
      </c>
    </row>
    <row r="2756" spans="1:15" x14ac:dyDescent="0.3">
      <c r="A2756" s="2">
        <v>43787</v>
      </c>
      <c r="B2756" t="s">
        <v>80</v>
      </c>
      <c r="C2756">
        <v>2016</v>
      </c>
      <c r="D2756" t="s">
        <v>312</v>
      </c>
      <c r="E2756">
        <v>2</v>
      </c>
      <c r="F2756" t="s">
        <v>39</v>
      </c>
      <c r="H2756">
        <v>0.5</v>
      </c>
      <c r="I2756">
        <v>11</v>
      </c>
      <c r="J2756">
        <v>2</v>
      </c>
      <c r="K2756">
        <v>92</v>
      </c>
      <c r="L2756">
        <v>7</v>
      </c>
      <c r="M2756">
        <v>0</v>
      </c>
      <c r="N2756" t="s">
        <v>81</v>
      </c>
      <c r="O2756">
        <v>35</v>
      </c>
    </row>
    <row r="2757" spans="1:15" x14ac:dyDescent="0.3">
      <c r="A2757" s="2">
        <v>43787</v>
      </c>
      <c r="B2757" t="s">
        <v>80</v>
      </c>
      <c r="C2757">
        <v>2016</v>
      </c>
      <c r="D2757" t="s">
        <v>312</v>
      </c>
      <c r="E2757">
        <v>2</v>
      </c>
      <c r="F2757" t="s">
        <v>39</v>
      </c>
      <c r="H2757">
        <v>0.5</v>
      </c>
      <c r="I2757">
        <v>11</v>
      </c>
      <c r="J2757">
        <v>2</v>
      </c>
      <c r="K2757">
        <v>92</v>
      </c>
      <c r="L2757">
        <v>7</v>
      </c>
      <c r="M2757">
        <v>0</v>
      </c>
      <c r="N2757" t="s">
        <v>81</v>
      </c>
      <c r="O2757">
        <v>41</v>
      </c>
    </row>
    <row r="2758" spans="1:15" x14ac:dyDescent="0.3">
      <c r="A2758" s="2">
        <v>43787</v>
      </c>
      <c r="B2758" t="s">
        <v>80</v>
      </c>
      <c r="C2758">
        <v>2016</v>
      </c>
      <c r="D2758" t="s">
        <v>312</v>
      </c>
      <c r="E2758">
        <v>2</v>
      </c>
      <c r="F2758" t="s">
        <v>39</v>
      </c>
      <c r="H2758">
        <v>0.5</v>
      </c>
      <c r="I2758">
        <v>11</v>
      </c>
      <c r="J2758">
        <v>2</v>
      </c>
      <c r="K2758">
        <v>92</v>
      </c>
      <c r="L2758">
        <v>7</v>
      </c>
      <c r="M2758">
        <v>0</v>
      </c>
      <c r="N2758" t="s">
        <v>81</v>
      </c>
      <c r="O2758">
        <v>52</v>
      </c>
    </row>
    <row r="2759" spans="1:15" x14ac:dyDescent="0.3">
      <c r="A2759" s="2">
        <v>43787</v>
      </c>
      <c r="B2759" t="s">
        <v>80</v>
      </c>
      <c r="C2759">
        <v>2016</v>
      </c>
      <c r="D2759" t="s">
        <v>312</v>
      </c>
      <c r="E2759">
        <v>2</v>
      </c>
      <c r="F2759" t="s">
        <v>39</v>
      </c>
      <c r="H2759">
        <v>0.5</v>
      </c>
      <c r="I2759">
        <v>11</v>
      </c>
      <c r="J2759">
        <v>2</v>
      </c>
      <c r="K2759">
        <v>92</v>
      </c>
      <c r="L2759">
        <v>7</v>
      </c>
      <c r="M2759">
        <v>0</v>
      </c>
      <c r="N2759" t="s">
        <v>81</v>
      </c>
      <c r="O2759">
        <v>32</v>
      </c>
    </row>
    <row r="2760" spans="1:15" x14ac:dyDescent="0.3">
      <c r="A2760" s="2">
        <v>43787</v>
      </c>
      <c r="B2760" t="s">
        <v>80</v>
      </c>
      <c r="C2760">
        <v>2016</v>
      </c>
      <c r="D2760" t="s">
        <v>312</v>
      </c>
      <c r="E2760">
        <v>2</v>
      </c>
      <c r="F2760" t="s">
        <v>39</v>
      </c>
      <c r="H2760">
        <v>0.5</v>
      </c>
      <c r="I2760">
        <v>11</v>
      </c>
      <c r="J2760">
        <v>2</v>
      </c>
      <c r="K2760">
        <v>92</v>
      </c>
      <c r="L2760">
        <v>7</v>
      </c>
      <c r="M2760">
        <v>0</v>
      </c>
      <c r="N2760" t="s">
        <v>81</v>
      </c>
      <c r="O2760">
        <v>46</v>
      </c>
    </row>
    <row r="2761" spans="1:15" x14ac:dyDescent="0.3">
      <c r="A2761" s="2">
        <v>43787</v>
      </c>
      <c r="B2761" t="s">
        <v>80</v>
      </c>
      <c r="C2761">
        <v>2016</v>
      </c>
      <c r="D2761" t="s">
        <v>312</v>
      </c>
      <c r="E2761">
        <v>2</v>
      </c>
      <c r="F2761" t="s">
        <v>39</v>
      </c>
      <c r="H2761">
        <v>0.5</v>
      </c>
      <c r="I2761">
        <v>11</v>
      </c>
      <c r="J2761">
        <v>2</v>
      </c>
      <c r="K2761">
        <v>92</v>
      </c>
      <c r="L2761">
        <v>7</v>
      </c>
      <c r="M2761">
        <v>0</v>
      </c>
      <c r="N2761" t="s">
        <v>81</v>
      </c>
      <c r="O2761">
        <v>49</v>
      </c>
    </row>
    <row r="2762" spans="1:15" x14ac:dyDescent="0.3">
      <c r="A2762" s="2">
        <v>43787</v>
      </c>
      <c r="B2762" t="s">
        <v>80</v>
      </c>
      <c r="C2762">
        <v>2016</v>
      </c>
      <c r="D2762" t="s">
        <v>312</v>
      </c>
      <c r="E2762">
        <v>2</v>
      </c>
      <c r="F2762" t="s">
        <v>39</v>
      </c>
      <c r="H2762">
        <v>0.5</v>
      </c>
      <c r="I2762">
        <v>11</v>
      </c>
      <c r="J2762">
        <v>2</v>
      </c>
      <c r="K2762">
        <v>92</v>
      </c>
      <c r="L2762">
        <v>7</v>
      </c>
      <c r="M2762">
        <v>0</v>
      </c>
      <c r="N2762" t="s">
        <v>81</v>
      </c>
      <c r="O2762">
        <v>43</v>
      </c>
    </row>
    <row r="2763" spans="1:15" x14ac:dyDescent="0.3">
      <c r="A2763" s="2">
        <v>43787</v>
      </c>
      <c r="B2763" t="s">
        <v>80</v>
      </c>
      <c r="C2763">
        <v>2016</v>
      </c>
      <c r="D2763" t="s">
        <v>312</v>
      </c>
      <c r="E2763">
        <v>2</v>
      </c>
      <c r="F2763" t="s">
        <v>39</v>
      </c>
      <c r="H2763">
        <v>0.5</v>
      </c>
      <c r="I2763">
        <v>11</v>
      </c>
      <c r="J2763">
        <v>2</v>
      </c>
      <c r="K2763">
        <v>92</v>
      </c>
      <c r="L2763">
        <v>7</v>
      </c>
      <c r="M2763">
        <v>0</v>
      </c>
      <c r="N2763" t="s">
        <v>81</v>
      </c>
      <c r="O2763">
        <v>24</v>
      </c>
    </row>
    <row r="2764" spans="1:15" x14ac:dyDescent="0.3">
      <c r="A2764" s="2">
        <v>43787</v>
      </c>
      <c r="B2764" t="s">
        <v>80</v>
      </c>
      <c r="C2764">
        <v>2016</v>
      </c>
      <c r="D2764" t="s">
        <v>312</v>
      </c>
      <c r="E2764">
        <v>2</v>
      </c>
      <c r="F2764" t="s">
        <v>39</v>
      </c>
      <c r="H2764">
        <v>0.5</v>
      </c>
      <c r="I2764">
        <v>11</v>
      </c>
      <c r="J2764">
        <v>2</v>
      </c>
      <c r="K2764">
        <v>92</v>
      </c>
      <c r="L2764">
        <v>7</v>
      </c>
      <c r="M2764">
        <v>0</v>
      </c>
      <c r="N2764" t="s">
        <v>81</v>
      </c>
      <c r="O2764">
        <v>37</v>
      </c>
    </row>
    <row r="2765" spans="1:15" x14ac:dyDescent="0.3">
      <c r="A2765" s="2">
        <v>43787</v>
      </c>
      <c r="B2765" t="s">
        <v>80</v>
      </c>
      <c r="C2765">
        <v>2016</v>
      </c>
      <c r="D2765" t="s">
        <v>312</v>
      </c>
      <c r="E2765">
        <v>2</v>
      </c>
      <c r="F2765" t="s">
        <v>39</v>
      </c>
      <c r="H2765">
        <v>0.5</v>
      </c>
      <c r="I2765">
        <v>11</v>
      </c>
      <c r="J2765">
        <v>2</v>
      </c>
      <c r="K2765">
        <v>92</v>
      </c>
      <c r="L2765">
        <v>7</v>
      </c>
      <c r="M2765">
        <v>0</v>
      </c>
      <c r="N2765" t="s">
        <v>81</v>
      </c>
      <c r="O2765">
        <v>49</v>
      </c>
    </row>
    <row r="2766" spans="1:15" x14ac:dyDescent="0.3">
      <c r="A2766" s="2">
        <v>43787</v>
      </c>
      <c r="B2766" t="s">
        <v>80</v>
      </c>
      <c r="C2766">
        <v>2016</v>
      </c>
      <c r="D2766" t="s">
        <v>312</v>
      </c>
      <c r="E2766">
        <v>2</v>
      </c>
      <c r="F2766" t="s">
        <v>39</v>
      </c>
      <c r="H2766">
        <v>0.5</v>
      </c>
      <c r="I2766">
        <v>11</v>
      </c>
      <c r="J2766">
        <v>2</v>
      </c>
      <c r="K2766">
        <v>92</v>
      </c>
      <c r="L2766">
        <v>7</v>
      </c>
      <c r="M2766">
        <v>0</v>
      </c>
      <c r="N2766" t="s">
        <v>81</v>
      </c>
      <c r="O2766">
        <v>66</v>
      </c>
    </row>
    <row r="2767" spans="1:15" x14ac:dyDescent="0.3">
      <c r="A2767" s="2">
        <v>43787</v>
      </c>
      <c r="B2767" t="s">
        <v>80</v>
      </c>
      <c r="C2767">
        <v>2016</v>
      </c>
      <c r="D2767" t="s">
        <v>312</v>
      </c>
      <c r="E2767">
        <v>2</v>
      </c>
      <c r="F2767" t="s">
        <v>39</v>
      </c>
      <c r="H2767">
        <v>0.5</v>
      </c>
      <c r="I2767">
        <v>11</v>
      </c>
      <c r="J2767">
        <v>2</v>
      </c>
      <c r="K2767">
        <v>92</v>
      </c>
      <c r="L2767">
        <v>7</v>
      </c>
      <c r="M2767">
        <v>0</v>
      </c>
      <c r="N2767" t="s">
        <v>81</v>
      </c>
      <c r="O2767">
        <v>65</v>
      </c>
    </row>
    <row r="2768" spans="1:15" x14ac:dyDescent="0.3">
      <c r="A2768" s="2">
        <v>43787</v>
      </c>
      <c r="B2768" t="s">
        <v>80</v>
      </c>
      <c r="C2768">
        <v>2016</v>
      </c>
      <c r="D2768" t="s">
        <v>312</v>
      </c>
      <c r="E2768">
        <v>2</v>
      </c>
      <c r="F2768" t="s">
        <v>39</v>
      </c>
      <c r="H2768">
        <v>0.5</v>
      </c>
      <c r="I2768">
        <v>11</v>
      </c>
      <c r="J2768">
        <v>2</v>
      </c>
      <c r="K2768">
        <v>92</v>
      </c>
      <c r="L2768">
        <v>7</v>
      </c>
      <c r="M2768">
        <v>0</v>
      </c>
      <c r="N2768" t="s">
        <v>81</v>
      </c>
      <c r="O2768">
        <v>43</v>
      </c>
    </row>
    <row r="2769" spans="1:17" x14ac:dyDescent="0.3">
      <c r="A2769" s="2">
        <v>43787</v>
      </c>
      <c r="B2769" t="s">
        <v>80</v>
      </c>
      <c r="C2769">
        <v>2016</v>
      </c>
      <c r="D2769" t="s">
        <v>312</v>
      </c>
      <c r="E2769">
        <v>2</v>
      </c>
      <c r="F2769" t="s">
        <v>39</v>
      </c>
      <c r="H2769">
        <v>0.5</v>
      </c>
      <c r="I2769">
        <v>11</v>
      </c>
      <c r="J2769">
        <v>2</v>
      </c>
      <c r="K2769">
        <v>92</v>
      </c>
      <c r="L2769">
        <v>7</v>
      </c>
      <c r="M2769">
        <v>0</v>
      </c>
      <c r="N2769" t="s">
        <v>81</v>
      </c>
      <c r="O2769">
        <v>21</v>
      </c>
    </row>
    <row r="2770" spans="1:17" x14ac:dyDescent="0.3">
      <c r="A2770" s="2">
        <v>43787</v>
      </c>
      <c r="B2770" t="s">
        <v>80</v>
      </c>
      <c r="C2770">
        <v>2016</v>
      </c>
      <c r="D2770" t="s">
        <v>312</v>
      </c>
      <c r="E2770">
        <v>2</v>
      </c>
      <c r="F2770" t="s">
        <v>39</v>
      </c>
      <c r="H2770">
        <v>0.5</v>
      </c>
      <c r="I2770">
        <v>11</v>
      </c>
      <c r="J2770">
        <v>2</v>
      </c>
      <c r="K2770">
        <v>92</v>
      </c>
      <c r="L2770">
        <v>7</v>
      </c>
      <c r="M2770">
        <v>0</v>
      </c>
      <c r="N2770" t="s">
        <v>81</v>
      </c>
      <c r="O2770">
        <v>19</v>
      </c>
    </row>
    <row r="2771" spans="1:17" x14ac:dyDescent="0.3">
      <c r="A2771" s="2">
        <v>43787</v>
      </c>
      <c r="B2771" t="s">
        <v>80</v>
      </c>
      <c r="C2771">
        <v>2016</v>
      </c>
      <c r="D2771" t="s">
        <v>312</v>
      </c>
      <c r="E2771">
        <v>2</v>
      </c>
      <c r="F2771" t="s">
        <v>39</v>
      </c>
      <c r="H2771">
        <v>0.5</v>
      </c>
      <c r="I2771">
        <v>11</v>
      </c>
      <c r="J2771">
        <v>2</v>
      </c>
      <c r="K2771">
        <v>92</v>
      </c>
      <c r="L2771">
        <v>7</v>
      </c>
      <c r="M2771">
        <v>0</v>
      </c>
      <c r="N2771" t="s">
        <v>81</v>
      </c>
      <c r="O2771">
        <v>46</v>
      </c>
    </row>
    <row r="2772" spans="1:17" x14ac:dyDescent="0.3">
      <c r="A2772" s="2">
        <v>43787</v>
      </c>
      <c r="B2772" t="s">
        <v>80</v>
      </c>
      <c r="C2772">
        <v>2016</v>
      </c>
      <c r="D2772" t="s">
        <v>312</v>
      </c>
      <c r="E2772">
        <v>3</v>
      </c>
      <c r="F2772" t="s">
        <v>39</v>
      </c>
      <c r="H2772">
        <v>0.5</v>
      </c>
      <c r="I2772">
        <v>18</v>
      </c>
      <c r="J2772">
        <v>1</v>
      </c>
      <c r="K2772">
        <v>29</v>
      </c>
      <c r="L2772">
        <v>10</v>
      </c>
      <c r="M2772">
        <v>0</v>
      </c>
      <c r="N2772" t="s">
        <v>81</v>
      </c>
      <c r="O2772">
        <v>55</v>
      </c>
      <c r="P2772">
        <v>7455</v>
      </c>
      <c r="Q2772">
        <v>2</v>
      </c>
    </row>
    <row r="2773" spans="1:17" x14ac:dyDescent="0.3">
      <c r="A2773" s="2">
        <v>43787</v>
      </c>
      <c r="B2773" t="s">
        <v>80</v>
      </c>
      <c r="C2773">
        <v>2016</v>
      </c>
      <c r="D2773" t="s">
        <v>312</v>
      </c>
      <c r="E2773">
        <v>3</v>
      </c>
      <c r="F2773" t="s">
        <v>39</v>
      </c>
      <c r="H2773">
        <v>0.5</v>
      </c>
      <c r="I2773">
        <v>18</v>
      </c>
      <c r="J2773">
        <v>1</v>
      </c>
      <c r="K2773">
        <v>29</v>
      </c>
      <c r="L2773">
        <v>10</v>
      </c>
      <c r="M2773">
        <v>0</v>
      </c>
      <c r="N2773" t="s">
        <v>81</v>
      </c>
      <c r="O2773">
        <v>53</v>
      </c>
    </row>
    <row r="2774" spans="1:17" x14ac:dyDescent="0.3">
      <c r="A2774" s="2">
        <v>43787</v>
      </c>
      <c r="B2774" t="s">
        <v>80</v>
      </c>
      <c r="C2774">
        <v>2016</v>
      </c>
      <c r="D2774" t="s">
        <v>312</v>
      </c>
      <c r="E2774">
        <v>3</v>
      </c>
      <c r="F2774" t="s">
        <v>39</v>
      </c>
      <c r="H2774">
        <v>0.5</v>
      </c>
      <c r="I2774">
        <v>18</v>
      </c>
      <c r="J2774">
        <v>1</v>
      </c>
      <c r="K2774">
        <v>29</v>
      </c>
      <c r="L2774">
        <v>10</v>
      </c>
      <c r="M2774">
        <v>0</v>
      </c>
      <c r="N2774" t="s">
        <v>81</v>
      </c>
      <c r="O2774">
        <v>52</v>
      </c>
    </row>
    <row r="2775" spans="1:17" x14ac:dyDescent="0.3">
      <c r="A2775" s="2">
        <v>43787</v>
      </c>
      <c r="B2775" t="s">
        <v>80</v>
      </c>
      <c r="C2775">
        <v>2016</v>
      </c>
      <c r="D2775" t="s">
        <v>312</v>
      </c>
      <c r="E2775">
        <v>3</v>
      </c>
      <c r="F2775" t="s">
        <v>39</v>
      </c>
      <c r="H2775">
        <v>0.5</v>
      </c>
      <c r="I2775">
        <v>18</v>
      </c>
      <c r="J2775">
        <v>1</v>
      </c>
      <c r="K2775">
        <v>29</v>
      </c>
      <c r="L2775">
        <v>10</v>
      </c>
      <c r="M2775">
        <v>0</v>
      </c>
      <c r="N2775" t="s">
        <v>81</v>
      </c>
      <c r="O2775">
        <v>52</v>
      </c>
    </row>
    <row r="2776" spans="1:17" x14ac:dyDescent="0.3">
      <c r="A2776" s="2">
        <v>43787</v>
      </c>
      <c r="B2776" t="s">
        <v>80</v>
      </c>
      <c r="C2776">
        <v>2016</v>
      </c>
      <c r="D2776" t="s">
        <v>312</v>
      </c>
      <c r="E2776">
        <v>3</v>
      </c>
      <c r="F2776" t="s">
        <v>39</v>
      </c>
      <c r="H2776">
        <v>0.5</v>
      </c>
      <c r="I2776">
        <v>18</v>
      </c>
      <c r="J2776">
        <v>1</v>
      </c>
      <c r="K2776">
        <v>29</v>
      </c>
      <c r="L2776">
        <v>10</v>
      </c>
      <c r="M2776">
        <v>0</v>
      </c>
      <c r="N2776" t="s">
        <v>81</v>
      </c>
      <c r="O2776">
        <v>59</v>
      </c>
    </row>
    <row r="2777" spans="1:17" x14ac:dyDescent="0.3">
      <c r="A2777" s="2">
        <v>43787</v>
      </c>
      <c r="B2777" t="s">
        <v>80</v>
      </c>
      <c r="C2777">
        <v>2016</v>
      </c>
      <c r="D2777" t="s">
        <v>312</v>
      </c>
      <c r="E2777">
        <v>3</v>
      </c>
      <c r="F2777" t="s">
        <v>39</v>
      </c>
      <c r="H2777">
        <v>0.5</v>
      </c>
      <c r="I2777">
        <v>18</v>
      </c>
      <c r="J2777">
        <v>1</v>
      </c>
      <c r="K2777">
        <v>29</v>
      </c>
      <c r="L2777">
        <v>10</v>
      </c>
      <c r="M2777">
        <v>0</v>
      </c>
      <c r="N2777" t="s">
        <v>81</v>
      </c>
      <c r="O2777">
        <v>45</v>
      </c>
    </row>
    <row r="2778" spans="1:17" x14ac:dyDescent="0.3">
      <c r="A2778" s="2">
        <v>43787</v>
      </c>
      <c r="B2778" t="s">
        <v>80</v>
      </c>
      <c r="C2778">
        <v>2016</v>
      </c>
      <c r="D2778" t="s">
        <v>312</v>
      </c>
      <c r="E2778">
        <v>3</v>
      </c>
      <c r="F2778" t="s">
        <v>39</v>
      </c>
      <c r="H2778">
        <v>0.5</v>
      </c>
      <c r="I2778">
        <v>18</v>
      </c>
      <c r="J2778">
        <v>1</v>
      </c>
      <c r="K2778">
        <v>29</v>
      </c>
      <c r="L2778">
        <v>10</v>
      </c>
      <c r="M2778">
        <v>0</v>
      </c>
      <c r="N2778" t="s">
        <v>81</v>
      </c>
      <c r="O2778">
        <v>12</v>
      </c>
    </row>
    <row r="2779" spans="1:17" x14ac:dyDescent="0.3">
      <c r="A2779" s="2">
        <v>43787</v>
      </c>
      <c r="B2779" t="s">
        <v>80</v>
      </c>
      <c r="C2779">
        <v>2016</v>
      </c>
      <c r="D2779" t="s">
        <v>312</v>
      </c>
      <c r="E2779">
        <v>3</v>
      </c>
      <c r="F2779" t="s">
        <v>39</v>
      </c>
      <c r="H2779">
        <v>0.5</v>
      </c>
      <c r="I2779">
        <v>18</v>
      </c>
      <c r="J2779">
        <v>1</v>
      </c>
      <c r="K2779">
        <v>29</v>
      </c>
      <c r="L2779">
        <v>10</v>
      </c>
      <c r="M2779">
        <v>0</v>
      </c>
      <c r="N2779" t="s">
        <v>81</v>
      </c>
      <c r="O2779">
        <v>46</v>
      </c>
    </row>
    <row r="2780" spans="1:17" x14ac:dyDescent="0.3">
      <c r="A2780" s="2">
        <v>43787</v>
      </c>
      <c r="B2780" t="s">
        <v>80</v>
      </c>
      <c r="C2780">
        <v>2016</v>
      </c>
      <c r="D2780" t="s">
        <v>312</v>
      </c>
      <c r="E2780">
        <v>3</v>
      </c>
      <c r="F2780" t="s">
        <v>39</v>
      </c>
      <c r="H2780">
        <v>0.5</v>
      </c>
      <c r="I2780">
        <v>18</v>
      </c>
      <c r="J2780">
        <v>1</v>
      </c>
      <c r="K2780">
        <v>29</v>
      </c>
      <c r="L2780">
        <v>10</v>
      </c>
      <c r="M2780">
        <v>0</v>
      </c>
      <c r="N2780" t="s">
        <v>81</v>
      </c>
      <c r="O2780">
        <v>57</v>
      </c>
    </row>
    <row r="2781" spans="1:17" x14ac:dyDescent="0.3">
      <c r="A2781" s="2">
        <v>43787</v>
      </c>
      <c r="B2781" t="s">
        <v>80</v>
      </c>
      <c r="C2781">
        <v>2016</v>
      </c>
      <c r="D2781" t="s">
        <v>312</v>
      </c>
      <c r="E2781">
        <v>3</v>
      </c>
      <c r="F2781" t="s">
        <v>39</v>
      </c>
      <c r="H2781">
        <v>0.5</v>
      </c>
      <c r="I2781">
        <v>18</v>
      </c>
      <c r="J2781">
        <v>1</v>
      </c>
      <c r="K2781">
        <v>29</v>
      </c>
      <c r="L2781">
        <v>10</v>
      </c>
      <c r="M2781">
        <v>0</v>
      </c>
      <c r="N2781" t="s">
        <v>81</v>
      </c>
      <c r="O2781">
        <v>60</v>
      </c>
    </row>
    <row r="2782" spans="1:17" x14ac:dyDescent="0.3">
      <c r="A2782" s="2">
        <v>43787</v>
      </c>
      <c r="B2782" t="s">
        <v>80</v>
      </c>
      <c r="C2782">
        <v>2016</v>
      </c>
      <c r="D2782" t="s">
        <v>312</v>
      </c>
      <c r="E2782">
        <v>3</v>
      </c>
      <c r="F2782" t="s">
        <v>39</v>
      </c>
      <c r="H2782">
        <v>0.5</v>
      </c>
      <c r="I2782">
        <v>18</v>
      </c>
      <c r="J2782">
        <v>1</v>
      </c>
      <c r="K2782">
        <v>29</v>
      </c>
      <c r="L2782">
        <v>10</v>
      </c>
      <c r="M2782">
        <v>0</v>
      </c>
      <c r="N2782" t="s">
        <v>81</v>
      </c>
      <c r="O2782">
        <v>26</v>
      </c>
    </row>
    <row r="2783" spans="1:17" x14ac:dyDescent="0.3">
      <c r="A2783" s="2">
        <v>43787</v>
      </c>
      <c r="B2783" t="s">
        <v>80</v>
      </c>
      <c r="C2783">
        <v>2016</v>
      </c>
      <c r="D2783" t="s">
        <v>312</v>
      </c>
      <c r="E2783">
        <v>3</v>
      </c>
      <c r="F2783" t="s">
        <v>39</v>
      </c>
      <c r="H2783">
        <v>0.5</v>
      </c>
      <c r="I2783">
        <v>18</v>
      </c>
      <c r="J2783">
        <v>1</v>
      </c>
      <c r="K2783">
        <v>29</v>
      </c>
      <c r="L2783">
        <v>10</v>
      </c>
      <c r="M2783">
        <v>0</v>
      </c>
      <c r="N2783" t="s">
        <v>81</v>
      </c>
      <c r="O2783">
        <v>35</v>
      </c>
    </row>
    <row r="2784" spans="1:17" x14ac:dyDescent="0.3">
      <c r="A2784" s="2">
        <v>43787</v>
      </c>
      <c r="B2784" t="s">
        <v>80</v>
      </c>
      <c r="C2784">
        <v>2016</v>
      </c>
      <c r="D2784" t="s">
        <v>312</v>
      </c>
      <c r="E2784">
        <v>3</v>
      </c>
      <c r="F2784" t="s">
        <v>39</v>
      </c>
      <c r="H2784">
        <v>0.5</v>
      </c>
      <c r="I2784">
        <v>18</v>
      </c>
      <c r="J2784">
        <v>1</v>
      </c>
      <c r="K2784">
        <v>29</v>
      </c>
      <c r="L2784">
        <v>10</v>
      </c>
      <c r="M2784">
        <v>0</v>
      </c>
      <c r="N2784" t="s">
        <v>81</v>
      </c>
      <c r="O2784">
        <v>23</v>
      </c>
    </row>
    <row r="2785" spans="1:17" x14ac:dyDescent="0.3">
      <c r="A2785" s="2">
        <v>43787</v>
      </c>
      <c r="B2785" t="s">
        <v>80</v>
      </c>
      <c r="C2785">
        <v>2016</v>
      </c>
      <c r="D2785" t="s">
        <v>312</v>
      </c>
      <c r="E2785">
        <v>3</v>
      </c>
      <c r="F2785" t="s">
        <v>39</v>
      </c>
      <c r="H2785">
        <v>0.5</v>
      </c>
      <c r="I2785">
        <v>18</v>
      </c>
      <c r="J2785">
        <v>1</v>
      </c>
      <c r="K2785">
        <v>29</v>
      </c>
      <c r="L2785">
        <v>10</v>
      </c>
      <c r="M2785">
        <v>0</v>
      </c>
      <c r="N2785" t="s">
        <v>81</v>
      </c>
      <c r="O2785">
        <v>34</v>
      </c>
    </row>
    <row r="2786" spans="1:17" x14ac:dyDescent="0.3">
      <c r="A2786" s="2">
        <v>43787</v>
      </c>
      <c r="B2786" t="s">
        <v>80</v>
      </c>
      <c r="C2786">
        <v>2016</v>
      </c>
      <c r="D2786" t="s">
        <v>312</v>
      </c>
      <c r="E2786">
        <v>3</v>
      </c>
      <c r="F2786" t="s">
        <v>39</v>
      </c>
      <c r="H2786">
        <v>0.5</v>
      </c>
      <c r="I2786">
        <v>18</v>
      </c>
      <c r="J2786">
        <v>1</v>
      </c>
      <c r="K2786">
        <v>29</v>
      </c>
      <c r="L2786">
        <v>10</v>
      </c>
      <c r="M2786">
        <v>0</v>
      </c>
      <c r="N2786" t="s">
        <v>81</v>
      </c>
      <c r="O2786">
        <v>63</v>
      </c>
    </row>
    <row r="2787" spans="1:17" x14ac:dyDescent="0.3">
      <c r="A2787" s="2">
        <v>43787</v>
      </c>
      <c r="B2787" t="s">
        <v>80</v>
      </c>
      <c r="C2787">
        <v>2016</v>
      </c>
      <c r="D2787" t="s">
        <v>312</v>
      </c>
      <c r="E2787">
        <v>3</v>
      </c>
      <c r="F2787" t="s">
        <v>39</v>
      </c>
      <c r="H2787">
        <v>0.5</v>
      </c>
      <c r="I2787">
        <v>18</v>
      </c>
      <c r="J2787">
        <v>1</v>
      </c>
      <c r="K2787">
        <v>29</v>
      </c>
      <c r="L2787">
        <v>10</v>
      </c>
      <c r="M2787">
        <v>0</v>
      </c>
      <c r="N2787" t="s">
        <v>81</v>
      </c>
      <c r="O2787">
        <v>25</v>
      </c>
    </row>
    <row r="2788" spans="1:17" x14ac:dyDescent="0.3">
      <c r="A2788" s="2">
        <v>43787</v>
      </c>
      <c r="B2788" t="s">
        <v>80</v>
      </c>
      <c r="C2788">
        <v>2016</v>
      </c>
      <c r="D2788" t="s">
        <v>312</v>
      </c>
      <c r="E2788">
        <v>3</v>
      </c>
      <c r="F2788" t="s">
        <v>39</v>
      </c>
      <c r="H2788">
        <v>0.5</v>
      </c>
      <c r="I2788">
        <v>18</v>
      </c>
      <c r="J2788">
        <v>1</v>
      </c>
      <c r="K2788">
        <v>29</v>
      </c>
      <c r="L2788">
        <v>10</v>
      </c>
      <c r="M2788">
        <v>0</v>
      </c>
      <c r="N2788" t="s">
        <v>81</v>
      </c>
      <c r="O2788">
        <v>40</v>
      </c>
    </row>
    <row r="2789" spans="1:17" x14ac:dyDescent="0.3">
      <c r="A2789" s="2">
        <v>43787</v>
      </c>
      <c r="B2789" t="s">
        <v>80</v>
      </c>
      <c r="C2789">
        <v>2016</v>
      </c>
      <c r="D2789" t="s">
        <v>312</v>
      </c>
      <c r="E2789">
        <v>3</v>
      </c>
      <c r="F2789" t="s">
        <v>39</v>
      </c>
      <c r="H2789">
        <v>0.5</v>
      </c>
      <c r="I2789">
        <v>18</v>
      </c>
      <c r="J2789">
        <v>1</v>
      </c>
      <c r="K2789">
        <v>29</v>
      </c>
      <c r="L2789">
        <v>10</v>
      </c>
      <c r="M2789">
        <v>0</v>
      </c>
      <c r="N2789" t="s">
        <v>81</v>
      </c>
      <c r="O2789">
        <v>40</v>
      </c>
    </row>
    <row r="2790" spans="1:17" x14ac:dyDescent="0.3">
      <c r="A2790" s="2">
        <v>43787</v>
      </c>
      <c r="B2790" t="s">
        <v>80</v>
      </c>
      <c r="C2790">
        <v>2016</v>
      </c>
      <c r="D2790" t="s">
        <v>312</v>
      </c>
      <c r="E2790">
        <v>3</v>
      </c>
      <c r="F2790" t="s">
        <v>39</v>
      </c>
      <c r="H2790">
        <v>0.5</v>
      </c>
      <c r="I2790">
        <v>18</v>
      </c>
      <c r="J2790">
        <v>1</v>
      </c>
      <c r="K2790">
        <v>29</v>
      </c>
      <c r="L2790">
        <v>10</v>
      </c>
      <c r="M2790">
        <v>0</v>
      </c>
      <c r="N2790" t="s">
        <v>81</v>
      </c>
      <c r="O2790">
        <v>46</v>
      </c>
    </row>
    <row r="2791" spans="1:17" x14ac:dyDescent="0.3">
      <c r="A2791" s="2">
        <v>43787</v>
      </c>
      <c r="B2791" t="s">
        <v>80</v>
      </c>
      <c r="C2791">
        <v>2016</v>
      </c>
      <c r="D2791" t="s">
        <v>312</v>
      </c>
      <c r="E2791">
        <v>3</v>
      </c>
      <c r="F2791" t="s">
        <v>39</v>
      </c>
      <c r="H2791">
        <v>0.5</v>
      </c>
      <c r="I2791">
        <v>18</v>
      </c>
      <c r="J2791">
        <v>1</v>
      </c>
      <c r="K2791">
        <v>29</v>
      </c>
      <c r="L2791">
        <v>10</v>
      </c>
      <c r="M2791">
        <v>0</v>
      </c>
      <c r="N2791" t="s">
        <v>81</v>
      </c>
      <c r="O2791">
        <v>48</v>
      </c>
    </row>
    <row r="2792" spans="1:17" x14ac:dyDescent="0.3">
      <c r="A2792" s="2">
        <v>43787</v>
      </c>
      <c r="B2792" t="s">
        <v>80</v>
      </c>
      <c r="C2792">
        <v>2016</v>
      </c>
      <c r="D2792" t="s">
        <v>312</v>
      </c>
      <c r="E2792">
        <v>3</v>
      </c>
      <c r="F2792" t="s">
        <v>39</v>
      </c>
      <c r="H2792">
        <v>0.5</v>
      </c>
      <c r="I2792">
        <v>18</v>
      </c>
      <c r="J2792">
        <v>1</v>
      </c>
      <c r="K2792">
        <v>29</v>
      </c>
      <c r="L2792">
        <v>10</v>
      </c>
      <c r="M2792">
        <v>0</v>
      </c>
      <c r="N2792" t="s">
        <v>81</v>
      </c>
      <c r="O2792">
        <v>45</v>
      </c>
    </row>
    <row r="2793" spans="1:17" x14ac:dyDescent="0.3">
      <c r="A2793" s="2">
        <v>43787</v>
      </c>
      <c r="B2793" t="s">
        <v>80</v>
      </c>
      <c r="C2793">
        <v>2016</v>
      </c>
      <c r="D2793" t="s">
        <v>312</v>
      </c>
      <c r="E2793">
        <v>3</v>
      </c>
      <c r="F2793" t="s">
        <v>39</v>
      </c>
      <c r="H2793">
        <v>0.5</v>
      </c>
      <c r="I2793">
        <v>18</v>
      </c>
      <c r="J2793">
        <v>1</v>
      </c>
      <c r="K2793">
        <v>29</v>
      </c>
      <c r="L2793">
        <v>10</v>
      </c>
      <c r="M2793">
        <v>0</v>
      </c>
      <c r="N2793" t="s">
        <v>81</v>
      </c>
      <c r="O2793">
        <v>21</v>
      </c>
    </row>
    <row r="2794" spans="1:17" x14ac:dyDescent="0.3">
      <c r="A2794" s="2">
        <v>43787</v>
      </c>
      <c r="B2794" t="s">
        <v>80</v>
      </c>
      <c r="C2794">
        <v>2016</v>
      </c>
      <c r="D2794" t="s">
        <v>312</v>
      </c>
      <c r="E2794">
        <v>3</v>
      </c>
      <c r="F2794" t="s">
        <v>39</v>
      </c>
      <c r="H2794">
        <v>0.5</v>
      </c>
      <c r="I2794">
        <v>18</v>
      </c>
      <c r="J2794">
        <v>1</v>
      </c>
      <c r="K2794">
        <v>29</v>
      </c>
      <c r="L2794">
        <v>10</v>
      </c>
      <c r="M2794">
        <v>0</v>
      </c>
      <c r="N2794" t="s">
        <v>81</v>
      </c>
      <c r="O2794">
        <v>44</v>
      </c>
    </row>
    <row r="2795" spans="1:17" x14ac:dyDescent="0.3">
      <c r="A2795" s="2">
        <v>43787</v>
      </c>
      <c r="B2795" t="s">
        <v>80</v>
      </c>
      <c r="C2795">
        <v>2016</v>
      </c>
      <c r="D2795" t="s">
        <v>312</v>
      </c>
      <c r="E2795">
        <v>3</v>
      </c>
      <c r="F2795" t="s">
        <v>39</v>
      </c>
      <c r="H2795">
        <v>0.5</v>
      </c>
      <c r="I2795">
        <v>18</v>
      </c>
      <c r="J2795">
        <v>1</v>
      </c>
      <c r="K2795">
        <v>29</v>
      </c>
      <c r="L2795">
        <v>10</v>
      </c>
      <c r="M2795">
        <v>0</v>
      </c>
      <c r="N2795" t="s">
        <v>81</v>
      </c>
      <c r="O2795">
        <v>44</v>
      </c>
    </row>
    <row r="2796" spans="1:17" x14ac:dyDescent="0.3">
      <c r="A2796" s="2">
        <v>43787</v>
      </c>
      <c r="B2796" t="s">
        <v>80</v>
      </c>
      <c r="C2796">
        <v>2016</v>
      </c>
      <c r="D2796" t="s">
        <v>312</v>
      </c>
      <c r="E2796">
        <v>3</v>
      </c>
      <c r="F2796" t="s">
        <v>39</v>
      </c>
      <c r="H2796">
        <v>0.5</v>
      </c>
      <c r="I2796">
        <v>18</v>
      </c>
      <c r="J2796">
        <v>1</v>
      </c>
      <c r="K2796">
        <v>29</v>
      </c>
      <c r="L2796">
        <v>10</v>
      </c>
      <c r="M2796">
        <v>0</v>
      </c>
      <c r="N2796" t="s">
        <v>81</v>
      </c>
      <c r="O2796">
        <v>49</v>
      </c>
    </row>
    <row r="2797" spans="1:17" x14ac:dyDescent="0.3">
      <c r="A2797" s="2">
        <v>43787</v>
      </c>
      <c r="B2797" t="s">
        <v>80</v>
      </c>
      <c r="C2797">
        <v>2016</v>
      </c>
      <c r="D2797" t="s">
        <v>312</v>
      </c>
      <c r="E2797">
        <v>4</v>
      </c>
      <c r="F2797" t="s">
        <v>39</v>
      </c>
      <c r="H2797">
        <v>0.5</v>
      </c>
      <c r="I2797">
        <v>1</v>
      </c>
      <c r="J2797">
        <v>3</v>
      </c>
      <c r="K2797">
        <v>147</v>
      </c>
      <c r="L2797">
        <v>34</v>
      </c>
      <c r="M2797">
        <v>20</v>
      </c>
      <c r="N2797" t="s">
        <v>212</v>
      </c>
      <c r="O2797">
        <v>55</v>
      </c>
      <c r="P2797">
        <v>7456</v>
      </c>
      <c r="Q2797">
        <v>2</v>
      </c>
    </row>
    <row r="2798" spans="1:17" x14ac:dyDescent="0.3">
      <c r="A2798" s="2">
        <v>43787</v>
      </c>
      <c r="B2798" t="s">
        <v>80</v>
      </c>
      <c r="C2798">
        <v>2016</v>
      </c>
      <c r="D2798" t="s">
        <v>312</v>
      </c>
      <c r="E2798">
        <v>4</v>
      </c>
      <c r="F2798" t="s">
        <v>39</v>
      </c>
      <c r="H2798">
        <v>0.5</v>
      </c>
      <c r="I2798">
        <v>1</v>
      </c>
      <c r="J2798">
        <v>3</v>
      </c>
      <c r="K2798">
        <v>147</v>
      </c>
      <c r="L2798">
        <v>34</v>
      </c>
      <c r="M2798">
        <v>20</v>
      </c>
      <c r="N2798" t="s">
        <v>212</v>
      </c>
      <c r="O2798">
        <v>63</v>
      </c>
    </row>
    <row r="2799" spans="1:17" x14ac:dyDescent="0.3">
      <c r="A2799" s="2">
        <v>43787</v>
      </c>
      <c r="B2799" t="s">
        <v>80</v>
      </c>
      <c r="C2799">
        <v>2016</v>
      </c>
      <c r="D2799" t="s">
        <v>312</v>
      </c>
      <c r="E2799">
        <v>4</v>
      </c>
      <c r="F2799" t="s">
        <v>39</v>
      </c>
      <c r="H2799">
        <v>0.5</v>
      </c>
      <c r="I2799">
        <v>1</v>
      </c>
      <c r="J2799">
        <v>3</v>
      </c>
      <c r="K2799">
        <v>147</v>
      </c>
      <c r="L2799">
        <v>34</v>
      </c>
      <c r="M2799">
        <v>20</v>
      </c>
      <c r="N2799" t="s">
        <v>212</v>
      </c>
      <c r="O2799">
        <v>45</v>
      </c>
    </row>
    <row r="2800" spans="1:17" x14ac:dyDescent="0.3">
      <c r="A2800" s="2">
        <v>43787</v>
      </c>
      <c r="B2800" t="s">
        <v>80</v>
      </c>
      <c r="C2800">
        <v>2016</v>
      </c>
      <c r="D2800" t="s">
        <v>312</v>
      </c>
      <c r="E2800">
        <v>4</v>
      </c>
      <c r="F2800" t="s">
        <v>39</v>
      </c>
      <c r="H2800">
        <v>0.5</v>
      </c>
      <c r="I2800">
        <v>1</v>
      </c>
      <c r="J2800">
        <v>3</v>
      </c>
      <c r="K2800">
        <v>147</v>
      </c>
      <c r="L2800">
        <v>34</v>
      </c>
      <c r="M2800">
        <v>20</v>
      </c>
      <c r="N2800" t="s">
        <v>212</v>
      </c>
      <c r="O2800">
        <v>64</v>
      </c>
    </row>
    <row r="2801" spans="1:15" x14ac:dyDescent="0.3">
      <c r="A2801" s="2">
        <v>43787</v>
      </c>
      <c r="B2801" t="s">
        <v>80</v>
      </c>
      <c r="C2801">
        <v>2016</v>
      </c>
      <c r="D2801" t="s">
        <v>312</v>
      </c>
      <c r="E2801">
        <v>4</v>
      </c>
      <c r="F2801" t="s">
        <v>39</v>
      </c>
      <c r="H2801">
        <v>0.5</v>
      </c>
      <c r="I2801">
        <v>1</v>
      </c>
      <c r="J2801">
        <v>3</v>
      </c>
      <c r="K2801">
        <v>147</v>
      </c>
      <c r="L2801">
        <v>34</v>
      </c>
      <c r="M2801">
        <v>20</v>
      </c>
      <c r="N2801" t="s">
        <v>212</v>
      </c>
      <c r="O2801">
        <v>17</v>
      </c>
    </row>
    <row r="2802" spans="1:15" x14ac:dyDescent="0.3">
      <c r="A2802" s="2">
        <v>43787</v>
      </c>
      <c r="B2802" t="s">
        <v>80</v>
      </c>
      <c r="C2802">
        <v>2016</v>
      </c>
      <c r="D2802" t="s">
        <v>312</v>
      </c>
      <c r="E2802">
        <v>4</v>
      </c>
      <c r="F2802" t="s">
        <v>39</v>
      </c>
      <c r="H2802">
        <v>0.5</v>
      </c>
      <c r="I2802">
        <v>1</v>
      </c>
      <c r="J2802">
        <v>3</v>
      </c>
      <c r="K2802">
        <v>147</v>
      </c>
      <c r="L2802">
        <v>34</v>
      </c>
      <c r="M2802">
        <v>20</v>
      </c>
      <c r="N2802" t="s">
        <v>212</v>
      </c>
      <c r="O2802">
        <v>30</v>
      </c>
    </row>
    <row r="2803" spans="1:15" x14ac:dyDescent="0.3">
      <c r="A2803" s="2">
        <v>43787</v>
      </c>
      <c r="B2803" t="s">
        <v>80</v>
      </c>
      <c r="C2803">
        <v>2016</v>
      </c>
      <c r="D2803" t="s">
        <v>312</v>
      </c>
      <c r="E2803">
        <v>4</v>
      </c>
      <c r="F2803" t="s">
        <v>39</v>
      </c>
      <c r="H2803">
        <v>0.5</v>
      </c>
      <c r="I2803">
        <v>1</v>
      </c>
      <c r="J2803">
        <v>3</v>
      </c>
      <c r="K2803">
        <v>147</v>
      </c>
      <c r="L2803">
        <v>34</v>
      </c>
      <c r="M2803">
        <v>20</v>
      </c>
      <c r="N2803" t="s">
        <v>212</v>
      </c>
      <c r="O2803">
        <v>64</v>
      </c>
    </row>
    <row r="2804" spans="1:15" x14ac:dyDescent="0.3">
      <c r="A2804" s="2">
        <v>43787</v>
      </c>
      <c r="B2804" t="s">
        <v>80</v>
      </c>
      <c r="C2804">
        <v>2016</v>
      </c>
      <c r="D2804" t="s">
        <v>312</v>
      </c>
      <c r="E2804">
        <v>4</v>
      </c>
      <c r="F2804" t="s">
        <v>39</v>
      </c>
      <c r="H2804">
        <v>0.5</v>
      </c>
      <c r="I2804">
        <v>1</v>
      </c>
      <c r="J2804">
        <v>3</v>
      </c>
      <c r="K2804">
        <v>147</v>
      </c>
      <c r="L2804">
        <v>34</v>
      </c>
      <c r="M2804">
        <v>20</v>
      </c>
      <c r="N2804" t="s">
        <v>212</v>
      </c>
      <c r="O2804">
        <v>56</v>
      </c>
    </row>
    <row r="2805" spans="1:15" x14ac:dyDescent="0.3">
      <c r="A2805" s="2">
        <v>43787</v>
      </c>
      <c r="B2805" t="s">
        <v>80</v>
      </c>
      <c r="C2805">
        <v>2016</v>
      </c>
      <c r="D2805" t="s">
        <v>312</v>
      </c>
      <c r="E2805">
        <v>4</v>
      </c>
      <c r="F2805" t="s">
        <v>39</v>
      </c>
      <c r="H2805">
        <v>0.5</v>
      </c>
      <c r="I2805">
        <v>1</v>
      </c>
      <c r="J2805">
        <v>3</v>
      </c>
      <c r="K2805">
        <v>147</v>
      </c>
      <c r="L2805">
        <v>34</v>
      </c>
      <c r="M2805">
        <v>20</v>
      </c>
      <c r="N2805" t="s">
        <v>212</v>
      </c>
      <c r="O2805">
        <v>64</v>
      </c>
    </row>
    <row r="2806" spans="1:15" x14ac:dyDescent="0.3">
      <c r="A2806" s="2">
        <v>43787</v>
      </c>
      <c r="B2806" t="s">
        <v>80</v>
      </c>
      <c r="C2806">
        <v>2016</v>
      </c>
      <c r="D2806" t="s">
        <v>312</v>
      </c>
      <c r="E2806">
        <v>4</v>
      </c>
      <c r="F2806" t="s">
        <v>39</v>
      </c>
      <c r="H2806">
        <v>0.5</v>
      </c>
      <c r="I2806">
        <v>1</v>
      </c>
      <c r="J2806">
        <v>3</v>
      </c>
      <c r="K2806">
        <v>147</v>
      </c>
      <c r="L2806">
        <v>34</v>
      </c>
      <c r="M2806">
        <v>20</v>
      </c>
      <c r="N2806" t="s">
        <v>212</v>
      </c>
      <c r="O2806">
        <v>70</v>
      </c>
    </row>
    <row r="2807" spans="1:15" x14ac:dyDescent="0.3">
      <c r="A2807" s="2">
        <v>43787</v>
      </c>
      <c r="B2807" t="s">
        <v>80</v>
      </c>
      <c r="C2807">
        <v>2016</v>
      </c>
      <c r="D2807" t="s">
        <v>312</v>
      </c>
      <c r="E2807">
        <v>4</v>
      </c>
      <c r="F2807" t="s">
        <v>39</v>
      </c>
      <c r="H2807">
        <v>0.5</v>
      </c>
      <c r="I2807">
        <v>1</v>
      </c>
      <c r="J2807">
        <v>3</v>
      </c>
      <c r="K2807">
        <v>147</v>
      </c>
      <c r="L2807">
        <v>34</v>
      </c>
      <c r="M2807">
        <v>20</v>
      </c>
      <c r="N2807" t="s">
        <v>212</v>
      </c>
      <c r="O2807">
        <v>69</v>
      </c>
    </row>
    <row r="2808" spans="1:15" x14ac:dyDescent="0.3">
      <c r="A2808" s="2">
        <v>43787</v>
      </c>
      <c r="B2808" t="s">
        <v>80</v>
      </c>
      <c r="C2808">
        <v>2016</v>
      </c>
      <c r="D2808" t="s">
        <v>312</v>
      </c>
      <c r="E2808">
        <v>4</v>
      </c>
      <c r="F2808" t="s">
        <v>39</v>
      </c>
      <c r="H2808">
        <v>0.5</v>
      </c>
      <c r="I2808">
        <v>1</v>
      </c>
      <c r="J2808">
        <v>3</v>
      </c>
      <c r="K2808">
        <v>147</v>
      </c>
      <c r="L2808">
        <v>34</v>
      </c>
      <c r="M2808">
        <v>20</v>
      </c>
      <c r="N2808" t="s">
        <v>212</v>
      </c>
      <c r="O2808">
        <v>56</v>
      </c>
    </row>
    <row r="2809" spans="1:15" x14ac:dyDescent="0.3">
      <c r="A2809" s="2">
        <v>43787</v>
      </c>
      <c r="B2809" t="s">
        <v>80</v>
      </c>
      <c r="C2809">
        <v>2016</v>
      </c>
      <c r="D2809" t="s">
        <v>312</v>
      </c>
      <c r="E2809">
        <v>4</v>
      </c>
      <c r="F2809" t="s">
        <v>39</v>
      </c>
      <c r="H2809">
        <v>0.5</v>
      </c>
      <c r="I2809">
        <v>1</v>
      </c>
      <c r="J2809">
        <v>3</v>
      </c>
      <c r="K2809">
        <v>147</v>
      </c>
      <c r="L2809">
        <v>34</v>
      </c>
      <c r="M2809">
        <v>20</v>
      </c>
      <c r="N2809" t="s">
        <v>212</v>
      </c>
      <c r="O2809">
        <v>53</v>
      </c>
    </row>
    <row r="2810" spans="1:15" x14ac:dyDescent="0.3">
      <c r="A2810" s="2">
        <v>43787</v>
      </c>
      <c r="B2810" t="s">
        <v>80</v>
      </c>
      <c r="C2810">
        <v>2016</v>
      </c>
      <c r="D2810" t="s">
        <v>312</v>
      </c>
      <c r="E2810">
        <v>4</v>
      </c>
      <c r="F2810" t="s">
        <v>39</v>
      </c>
      <c r="H2810">
        <v>0.5</v>
      </c>
      <c r="I2810">
        <v>1</v>
      </c>
      <c r="J2810">
        <v>3</v>
      </c>
      <c r="K2810">
        <v>147</v>
      </c>
      <c r="L2810">
        <v>34</v>
      </c>
      <c r="M2810">
        <v>20</v>
      </c>
      <c r="N2810" t="s">
        <v>212</v>
      </c>
      <c r="O2810">
        <v>71</v>
      </c>
    </row>
    <row r="2811" spans="1:15" x14ac:dyDescent="0.3">
      <c r="A2811" s="2">
        <v>43787</v>
      </c>
      <c r="B2811" t="s">
        <v>80</v>
      </c>
      <c r="C2811">
        <v>2016</v>
      </c>
      <c r="D2811" t="s">
        <v>312</v>
      </c>
      <c r="E2811">
        <v>4</v>
      </c>
      <c r="F2811" t="s">
        <v>39</v>
      </c>
      <c r="H2811">
        <v>0.5</v>
      </c>
      <c r="I2811">
        <v>1</v>
      </c>
      <c r="J2811">
        <v>3</v>
      </c>
      <c r="K2811">
        <v>147</v>
      </c>
      <c r="L2811">
        <v>34</v>
      </c>
      <c r="M2811">
        <v>20</v>
      </c>
      <c r="N2811" t="s">
        <v>212</v>
      </c>
      <c r="O2811">
        <v>72</v>
      </c>
    </row>
    <row r="2812" spans="1:15" x14ac:dyDescent="0.3">
      <c r="A2812" s="2">
        <v>43787</v>
      </c>
      <c r="B2812" t="s">
        <v>80</v>
      </c>
      <c r="C2812">
        <v>2016</v>
      </c>
      <c r="D2812" t="s">
        <v>312</v>
      </c>
      <c r="E2812">
        <v>4</v>
      </c>
      <c r="F2812" t="s">
        <v>39</v>
      </c>
      <c r="H2812">
        <v>0.5</v>
      </c>
      <c r="I2812">
        <v>1</v>
      </c>
      <c r="J2812">
        <v>3</v>
      </c>
      <c r="K2812">
        <v>147</v>
      </c>
      <c r="L2812">
        <v>34</v>
      </c>
      <c r="M2812">
        <v>20</v>
      </c>
      <c r="N2812" t="s">
        <v>212</v>
      </c>
      <c r="O2812">
        <v>24</v>
      </c>
    </row>
    <row r="2813" spans="1:15" x14ac:dyDescent="0.3">
      <c r="A2813" s="2">
        <v>43787</v>
      </c>
      <c r="B2813" t="s">
        <v>80</v>
      </c>
      <c r="C2813">
        <v>2016</v>
      </c>
      <c r="D2813" t="s">
        <v>312</v>
      </c>
      <c r="E2813">
        <v>4</v>
      </c>
      <c r="F2813" t="s">
        <v>39</v>
      </c>
      <c r="H2813">
        <v>0.5</v>
      </c>
      <c r="I2813">
        <v>1</v>
      </c>
      <c r="J2813">
        <v>3</v>
      </c>
      <c r="K2813">
        <v>147</v>
      </c>
      <c r="L2813">
        <v>34</v>
      </c>
      <c r="M2813">
        <v>20</v>
      </c>
      <c r="N2813" t="s">
        <v>212</v>
      </c>
      <c r="O2813">
        <v>53</v>
      </c>
    </row>
    <row r="2814" spans="1:15" x14ac:dyDescent="0.3">
      <c r="A2814" s="2">
        <v>43787</v>
      </c>
      <c r="B2814" t="s">
        <v>80</v>
      </c>
      <c r="C2814">
        <v>2016</v>
      </c>
      <c r="D2814" t="s">
        <v>312</v>
      </c>
      <c r="E2814">
        <v>4</v>
      </c>
      <c r="F2814" t="s">
        <v>39</v>
      </c>
      <c r="H2814">
        <v>0.5</v>
      </c>
      <c r="I2814">
        <v>1</v>
      </c>
      <c r="J2814">
        <v>3</v>
      </c>
      <c r="K2814">
        <v>147</v>
      </c>
      <c r="L2814">
        <v>34</v>
      </c>
      <c r="M2814">
        <v>20</v>
      </c>
      <c r="N2814" t="s">
        <v>212</v>
      </c>
      <c r="O2814">
        <v>37</v>
      </c>
    </row>
    <row r="2815" spans="1:15" x14ac:dyDescent="0.3">
      <c r="A2815" s="2">
        <v>43787</v>
      </c>
      <c r="B2815" t="s">
        <v>80</v>
      </c>
      <c r="C2815">
        <v>2016</v>
      </c>
      <c r="D2815" t="s">
        <v>312</v>
      </c>
      <c r="E2815">
        <v>4</v>
      </c>
      <c r="F2815" t="s">
        <v>39</v>
      </c>
      <c r="H2815">
        <v>0.5</v>
      </c>
      <c r="I2815">
        <v>1</v>
      </c>
      <c r="J2815">
        <v>3</v>
      </c>
      <c r="K2815">
        <v>147</v>
      </c>
      <c r="L2815">
        <v>34</v>
      </c>
      <c r="M2815">
        <v>20</v>
      </c>
      <c r="N2815" t="s">
        <v>212</v>
      </c>
      <c r="O2815">
        <v>29</v>
      </c>
    </row>
    <row r="2816" spans="1:15" x14ac:dyDescent="0.3">
      <c r="A2816" s="2">
        <v>43787</v>
      </c>
      <c r="B2816" t="s">
        <v>80</v>
      </c>
      <c r="C2816">
        <v>2016</v>
      </c>
      <c r="D2816" t="s">
        <v>312</v>
      </c>
      <c r="E2816">
        <v>4</v>
      </c>
      <c r="F2816" t="s">
        <v>39</v>
      </c>
      <c r="H2816">
        <v>0.5</v>
      </c>
      <c r="I2816">
        <v>1</v>
      </c>
      <c r="J2816">
        <v>3</v>
      </c>
      <c r="K2816">
        <v>147</v>
      </c>
      <c r="L2816">
        <v>34</v>
      </c>
      <c r="M2816">
        <v>20</v>
      </c>
      <c r="N2816" t="s">
        <v>212</v>
      </c>
      <c r="O2816">
        <v>42</v>
      </c>
    </row>
    <row r="2817" spans="1:17" x14ac:dyDescent="0.3">
      <c r="A2817" s="2">
        <v>43787</v>
      </c>
      <c r="B2817" t="s">
        <v>80</v>
      </c>
      <c r="C2817">
        <v>2016</v>
      </c>
      <c r="D2817" t="s">
        <v>312</v>
      </c>
      <c r="E2817">
        <v>4</v>
      </c>
      <c r="F2817" t="s">
        <v>39</v>
      </c>
      <c r="H2817">
        <v>0.5</v>
      </c>
      <c r="I2817">
        <v>1</v>
      </c>
      <c r="J2817">
        <v>3</v>
      </c>
      <c r="K2817">
        <v>147</v>
      </c>
      <c r="L2817">
        <v>34</v>
      </c>
      <c r="M2817">
        <v>20</v>
      </c>
      <c r="N2817" t="s">
        <v>212</v>
      </c>
      <c r="O2817">
        <v>41</v>
      </c>
    </row>
    <row r="2818" spans="1:17" x14ac:dyDescent="0.3">
      <c r="A2818" s="2">
        <v>43787</v>
      </c>
      <c r="B2818" t="s">
        <v>80</v>
      </c>
      <c r="C2818">
        <v>2016</v>
      </c>
      <c r="D2818" t="s">
        <v>312</v>
      </c>
      <c r="E2818">
        <v>4</v>
      </c>
      <c r="F2818" t="s">
        <v>39</v>
      </c>
      <c r="H2818">
        <v>0.5</v>
      </c>
      <c r="I2818">
        <v>1</v>
      </c>
      <c r="J2818">
        <v>3</v>
      </c>
      <c r="K2818">
        <v>147</v>
      </c>
      <c r="L2818">
        <v>34</v>
      </c>
      <c r="M2818">
        <v>20</v>
      </c>
      <c r="N2818" t="s">
        <v>212</v>
      </c>
      <c r="O2818">
        <v>50</v>
      </c>
    </row>
    <row r="2819" spans="1:17" x14ac:dyDescent="0.3">
      <c r="A2819" s="2">
        <v>43787</v>
      </c>
      <c r="B2819" t="s">
        <v>80</v>
      </c>
      <c r="C2819">
        <v>2016</v>
      </c>
      <c r="D2819" t="s">
        <v>312</v>
      </c>
      <c r="E2819">
        <v>4</v>
      </c>
      <c r="F2819" t="s">
        <v>39</v>
      </c>
      <c r="H2819">
        <v>0.5</v>
      </c>
      <c r="I2819">
        <v>1</v>
      </c>
      <c r="J2819">
        <v>3</v>
      </c>
      <c r="K2819">
        <v>147</v>
      </c>
      <c r="L2819">
        <v>34</v>
      </c>
      <c r="M2819">
        <v>20</v>
      </c>
      <c r="N2819" t="s">
        <v>212</v>
      </c>
      <c r="O2819">
        <v>36</v>
      </c>
    </row>
    <row r="2820" spans="1:17" x14ac:dyDescent="0.3">
      <c r="A2820" s="2">
        <v>43787</v>
      </c>
      <c r="B2820" t="s">
        <v>80</v>
      </c>
      <c r="C2820">
        <v>2016</v>
      </c>
      <c r="D2820" t="s">
        <v>312</v>
      </c>
      <c r="E2820">
        <v>4</v>
      </c>
      <c r="F2820" t="s">
        <v>39</v>
      </c>
      <c r="H2820">
        <v>0.5</v>
      </c>
      <c r="I2820">
        <v>1</v>
      </c>
      <c r="J2820">
        <v>3</v>
      </c>
      <c r="K2820">
        <v>147</v>
      </c>
      <c r="L2820">
        <v>34</v>
      </c>
      <c r="M2820">
        <v>20</v>
      </c>
      <c r="N2820" t="s">
        <v>212</v>
      </c>
      <c r="O2820">
        <v>27</v>
      </c>
    </row>
    <row r="2821" spans="1:17" x14ac:dyDescent="0.3">
      <c r="A2821" s="2">
        <v>43787</v>
      </c>
      <c r="B2821" t="s">
        <v>80</v>
      </c>
      <c r="C2821">
        <v>2016</v>
      </c>
      <c r="D2821" t="s">
        <v>312</v>
      </c>
      <c r="E2821">
        <v>4</v>
      </c>
      <c r="F2821" t="s">
        <v>39</v>
      </c>
      <c r="H2821">
        <v>0.5</v>
      </c>
      <c r="I2821">
        <v>1</v>
      </c>
      <c r="J2821">
        <v>3</v>
      </c>
      <c r="K2821">
        <v>147</v>
      </c>
      <c r="L2821">
        <v>34</v>
      </c>
      <c r="M2821">
        <v>20</v>
      </c>
      <c r="N2821" t="s">
        <v>212</v>
      </c>
      <c r="O2821">
        <v>60</v>
      </c>
    </row>
    <row r="2822" spans="1:17" x14ac:dyDescent="0.3">
      <c r="A2822" s="2">
        <v>43787</v>
      </c>
      <c r="B2822" t="s">
        <v>80</v>
      </c>
      <c r="C2822">
        <v>2016</v>
      </c>
      <c r="D2822" t="s">
        <v>312</v>
      </c>
      <c r="E2822">
        <v>5</v>
      </c>
      <c r="F2822" t="s">
        <v>39</v>
      </c>
      <c r="H2822">
        <v>0.5</v>
      </c>
      <c r="I2822">
        <v>11</v>
      </c>
      <c r="J2822">
        <v>1</v>
      </c>
      <c r="K2822">
        <v>64</v>
      </c>
      <c r="L2822">
        <v>13</v>
      </c>
      <c r="M2822">
        <v>0</v>
      </c>
      <c r="N2822" t="s">
        <v>213</v>
      </c>
      <c r="O2822">
        <v>35</v>
      </c>
      <c r="P2822">
        <v>7457</v>
      </c>
      <c r="Q2822">
        <v>2</v>
      </c>
    </row>
    <row r="2823" spans="1:17" x14ac:dyDescent="0.3">
      <c r="A2823" s="2">
        <v>43787</v>
      </c>
      <c r="B2823" t="s">
        <v>80</v>
      </c>
      <c r="C2823">
        <v>2016</v>
      </c>
      <c r="D2823" t="s">
        <v>312</v>
      </c>
      <c r="E2823">
        <v>5</v>
      </c>
      <c r="F2823" t="s">
        <v>39</v>
      </c>
      <c r="H2823">
        <v>0.5</v>
      </c>
      <c r="I2823">
        <v>11</v>
      </c>
      <c r="J2823">
        <v>1</v>
      </c>
      <c r="K2823">
        <v>64</v>
      </c>
      <c r="L2823">
        <v>13</v>
      </c>
      <c r="M2823">
        <v>0</v>
      </c>
      <c r="N2823" t="s">
        <v>213</v>
      </c>
      <c r="O2823">
        <v>20</v>
      </c>
    </row>
    <row r="2824" spans="1:17" x14ac:dyDescent="0.3">
      <c r="A2824" s="2">
        <v>43787</v>
      </c>
      <c r="B2824" t="s">
        <v>80</v>
      </c>
      <c r="C2824">
        <v>2016</v>
      </c>
      <c r="D2824" t="s">
        <v>312</v>
      </c>
      <c r="E2824">
        <v>5</v>
      </c>
      <c r="F2824" t="s">
        <v>39</v>
      </c>
      <c r="H2824">
        <v>0.5</v>
      </c>
      <c r="I2824">
        <v>11</v>
      </c>
      <c r="J2824">
        <v>1</v>
      </c>
      <c r="K2824">
        <v>64</v>
      </c>
      <c r="L2824">
        <v>13</v>
      </c>
      <c r="M2824">
        <v>0</v>
      </c>
      <c r="N2824" t="s">
        <v>213</v>
      </c>
      <c r="O2824">
        <v>55</v>
      </c>
    </row>
    <row r="2825" spans="1:17" x14ac:dyDescent="0.3">
      <c r="A2825" s="2">
        <v>43787</v>
      </c>
      <c r="B2825" t="s">
        <v>80</v>
      </c>
      <c r="C2825">
        <v>2016</v>
      </c>
      <c r="D2825" t="s">
        <v>312</v>
      </c>
      <c r="E2825">
        <v>5</v>
      </c>
      <c r="F2825" t="s">
        <v>39</v>
      </c>
      <c r="H2825">
        <v>0.5</v>
      </c>
      <c r="I2825">
        <v>11</v>
      </c>
      <c r="J2825">
        <v>1</v>
      </c>
      <c r="K2825">
        <v>64</v>
      </c>
      <c r="L2825">
        <v>13</v>
      </c>
      <c r="M2825">
        <v>0</v>
      </c>
      <c r="N2825" t="s">
        <v>213</v>
      </c>
      <c r="O2825">
        <v>41</v>
      </c>
    </row>
    <row r="2826" spans="1:17" x14ac:dyDescent="0.3">
      <c r="A2826" s="2">
        <v>43787</v>
      </c>
      <c r="B2826" t="s">
        <v>80</v>
      </c>
      <c r="C2826">
        <v>2016</v>
      </c>
      <c r="D2826" t="s">
        <v>312</v>
      </c>
      <c r="E2826">
        <v>5</v>
      </c>
      <c r="F2826" t="s">
        <v>39</v>
      </c>
      <c r="H2826">
        <v>0.5</v>
      </c>
      <c r="I2826">
        <v>11</v>
      </c>
      <c r="J2826">
        <v>1</v>
      </c>
      <c r="K2826">
        <v>64</v>
      </c>
      <c r="L2826">
        <v>13</v>
      </c>
      <c r="M2826">
        <v>0</v>
      </c>
      <c r="N2826" t="s">
        <v>213</v>
      </c>
      <c r="O2826">
        <v>34</v>
      </c>
    </row>
    <row r="2827" spans="1:17" x14ac:dyDescent="0.3">
      <c r="A2827" s="2">
        <v>43787</v>
      </c>
      <c r="B2827" t="s">
        <v>80</v>
      </c>
      <c r="C2827">
        <v>2016</v>
      </c>
      <c r="D2827" t="s">
        <v>312</v>
      </c>
      <c r="E2827">
        <v>5</v>
      </c>
      <c r="F2827" t="s">
        <v>39</v>
      </c>
      <c r="H2827">
        <v>0.5</v>
      </c>
      <c r="I2827">
        <v>11</v>
      </c>
      <c r="J2827">
        <v>1</v>
      </c>
      <c r="K2827">
        <v>64</v>
      </c>
      <c r="L2827">
        <v>13</v>
      </c>
      <c r="M2827">
        <v>0</v>
      </c>
      <c r="N2827" t="s">
        <v>213</v>
      </c>
      <c r="O2827">
        <v>30</v>
      </c>
    </row>
    <row r="2828" spans="1:17" x14ac:dyDescent="0.3">
      <c r="A2828" s="2">
        <v>43787</v>
      </c>
      <c r="B2828" t="s">
        <v>80</v>
      </c>
      <c r="C2828">
        <v>2016</v>
      </c>
      <c r="D2828" t="s">
        <v>312</v>
      </c>
      <c r="E2828">
        <v>5</v>
      </c>
      <c r="F2828" t="s">
        <v>39</v>
      </c>
      <c r="H2828">
        <v>0.5</v>
      </c>
      <c r="I2828">
        <v>11</v>
      </c>
      <c r="J2828">
        <v>1</v>
      </c>
      <c r="K2828">
        <v>64</v>
      </c>
      <c r="L2828">
        <v>13</v>
      </c>
      <c r="M2828">
        <v>0</v>
      </c>
      <c r="N2828" t="s">
        <v>213</v>
      </c>
      <c r="O2828">
        <v>27</v>
      </c>
    </row>
    <row r="2829" spans="1:17" x14ac:dyDescent="0.3">
      <c r="A2829" s="2">
        <v>43787</v>
      </c>
      <c r="B2829" t="s">
        <v>80</v>
      </c>
      <c r="C2829">
        <v>2016</v>
      </c>
      <c r="D2829" t="s">
        <v>312</v>
      </c>
      <c r="E2829">
        <v>5</v>
      </c>
      <c r="F2829" t="s">
        <v>39</v>
      </c>
      <c r="H2829">
        <v>0.5</v>
      </c>
      <c r="I2829">
        <v>11</v>
      </c>
      <c r="J2829">
        <v>1</v>
      </c>
      <c r="K2829">
        <v>64</v>
      </c>
      <c r="L2829">
        <v>13</v>
      </c>
      <c r="M2829">
        <v>0</v>
      </c>
      <c r="N2829" t="s">
        <v>213</v>
      </c>
      <c r="O2829">
        <v>28</v>
      </c>
    </row>
    <row r="2830" spans="1:17" x14ac:dyDescent="0.3">
      <c r="A2830" s="2">
        <v>43787</v>
      </c>
      <c r="B2830" t="s">
        <v>80</v>
      </c>
      <c r="C2830">
        <v>2016</v>
      </c>
      <c r="D2830" t="s">
        <v>312</v>
      </c>
      <c r="E2830">
        <v>5</v>
      </c>
      <c r="F2830" t="s">
        <v>39</v>
      </c>
      <c r="H2830">
        <v>0.5</v>
      </c>
      <c r="I2830">
        <v>11</v>
      </c>
      <c r="J2830">
        <v>1</v>
      </c>
      <c r="K2830">
        <v>64</v>
      </c>
      <c r="L2830">
        <v>13</v>
      </c>
      <c r="M2830">
        <v>0</v>
      </c>
      <c r="N2830" t="s">
        <v>213</v>
      </c>
      <c r="O2830">
        <v>45</v>
      </c>
    </row>
    <row r="2831" spans="1:17" x14ac:dyDescent="0.3">
      <c r="A2831" s="2">
        <v>43787</v>
      </c>
      <c r="B2831" t="s">
        <v>80</v>
      </c>
      <c r="C2831">
        <v>2016</v>
      </c>
      <c r="D2831" t="s">
        <v>312</v>
      </c>
      <c r="E2831">
        <v>5</v>
      </c>
      <c r="F2831" t="s">
        <v>39</v>
      </c>
      <c r="H2831">
        <v>0.5</v>
      </c>
      <c r="I2831">
        <v>11</v>
      </c>
      <c r="J2831">
        <v>1</v>
      </c>
      <c r="K2831">
        <v>64</v>
      </c>
      <c r="L2831">
        <v>13</v>
      </c>
      <c r="M2831">
        <v>0</v>
      </c>
      <c r="N2831" t="s">
        <v>213</v>
      </c>
      <c r="O2831">
        <v>35</v>
      </c>
    </row>
    <row r="2832" spans="1:17" x14ac:dyDescent="0.3">
      <c r="A2832" s="2">
        <v>43787</v>
      </c>
      <c r="B2832" t="s">
        <v>80</v>
      </c>
      <c r="C2832">
        <v>2016</v>
      </c>
      <c r="D2832" t="s">
        <v>312</v>
      </c>
      <c r="E2832">
        <v>5</v>
      </c>
      <c r="F2832" t="s">
        <v>39</v>
      </c>
      <c r="H2832">
        <v>0.5</v>
      </c>
      <c r="I2832">
        <v>11</v>
      </c>
      <c r="J2832">
        <v>1</v>
      </c>
      <c r="K2832">
        <v>64</v>
      </c>
      <c r="L2832">
        <v>13</v>
      </c>
      <c r="M2832">
        <v>0</v>
      </c>
      <c r="N2832" t="s">
        <v>213</v>
      </c>
      <c r="O2832">
        <v>27</v>
      </c>
    </row>
    <row r="2833" spans="1:17" x14ac:dyDescent="0.3">
      <c r="A2833" s="2">
        <v>43787</v>
      </c>
      <c r="B2833" t="s">
        <v>80</v>
      </c>
      <c r="C2833">
        <v>2016</v>
      </c>
      <c r="D2833" t="s">
        <v>312</v>
      </c>
      <c r="E2833">
        <v>5</v>
      </c>
      <c r="F2833" t="s">
        <v>39</v>
      </c>
      <c r="H2833">
        <v>0.5</v>
      </c>
      <c r="I2833">
        <v>11</v>
      </c>
      <c r="J2833">
        <v>1</v>
      </c>
      <c r="K2833">
        <v>64</v>
      </c>
      <c r="L2833">
        <v>13</v>
      </c>
      <c r="M2833">
        <v>0</v>
      </c>
      <c r="N2833" t="s">
        <v>213</v>
      </c>
      <c r="O2833">
        <v>30</v>
      </c>
    </row>
    <row r="2834" spans="1:17" x14ac:dyDescent="0.3">
      <c r="A2834" s="2">
        <v>43787</v>
      </c>
      <c r="B2834" t="s">
        <v>80</v>
      </c>
      <c r="C2834">
        <v>2016</v>
      </c>
      <c r="D2834" t="s">
        <v>312</v>
      </c>
      <c r="E2834">
        <v>5</v>
      </c>
      <c r="F2834" t="s">
        <v>39</v>
      </c>
      <c r="H2834">
        <v>0.5</v>
      </c>
      <c r="I2834">
        <v>11</v>
      </c>
      <c r="J2834">
        <v>1</v>
      </c>
      <c r="K2834">
        <v>64</v>
      </c>
      <c r="L2834">
        <v>13</v>
      </c>
      <c r="M2834">
        <v>0</v>
      </c>
      <c r="N2834" t="s">
        <v>213</v>
      </c>
      <c r="O2834">
        <v>49</v>
      </c>
    </row>
    <row r="2835" spans="1:17" x14ac:dyDescent="0.3">
      <c r="A2835" s="2">
        <v>43787</v>
      </c>
      <c r="B2835" t="s">
        <v>80</v>
      </c>
      <c r="C2835">
        <v>2016</v>
      </c>
      <c r="D2835" t="s">
        <v>312</v>
      </c>
      <c r="E2835">
        <v>5</v>
      </c>
      <c r="F2835" t="s">
        <v>39</v>
      </c>
      <c r="H2835">
        <v>0.5</v>
      </c>
      <c r="I2835">
        <v>11</v>
      </c>
      <c r="J2835">
        <v>1</v>
      </c>
      <c r="K2835">
        <v>64</v>
      </c>
      <c r="L2835">
        <v>13</v>
      </c>
      <c r="M2835">
        <v>0</v>
      </c>
      <c r="N2835" t="s">
        <v>213</v>
      </c>
      <c r="O2835">
        <v>25</v>
      </c>
    </row>
    <row r="2836" spans="1:17" x14ac:dyDescent="0.3">
      <c r="A2836" s="2">
        <v>43787</v>
      </c>
      <c r="B2836" t="s">
        <v>80</v>
      </c>
      <c r="C2836">
        <v>2016</v>
      </c>
      <c r="D2836" t="s">
        <v>312</v>
      </c>
      <c r="E2836">
        <v>5</v>
      </c>
      <c r="F2836" t="s">
        <v>39</v>
      </c>
      <c r="H2836">
        <v>0.5</v>
      </c>
      <c r="I2836">
        <v>11</v>
      </c>
      <c r="J2836">
        <v>1</v>
      </c>
      <c r="K2836">
        <v>64</v>
      </c>
      <c r="L2836">
        <v>13</v>
      </c>
      <c r="M2836">
        <v>0</v>
      </c>
      <c r="N2836" t="s">
        <v>213</v>
      </c>
      <c r="O2836">
        <v>24</v>
      </c>
    </row>
    <row r="2837" spans="1:17" x14ac:dyDescent="0.3">
      <c r="A2837" s="2">
        <v>43787</v>
      </c>
      <c r="B2837" t="s">
        <v>80</v>
      </c>
      <c r="C2837">
        <v>2016</v>
      </c>
      <c r="D2837" t="s">
        <v>312</v>
      </c>
      <c r="E2837">
        <v>5</v>
      </c>
      <c r="F2837" t="s">
        <v>39</v>
      </c>
      <c r="H2837">
        <v>0.5</v>
      </c>
      <c r="I2837">
        <v>11</v>
      </c>
      <c r="J2837">
        <v>1</v>
      </c>
      <c r="K2837">
        <v>64</v>
      </c>
      <c r="L2837">
        <v>13</v>
      </c>
      <c r="M2837">
        <v>0</v>
      </c>
      <c r="N2837" t="s">
        <v>213</v>
      </c>
      <c r="O2837">
        <v>22</v>
      </c>
    </row>
    <row r="2838" spans="1:17" x14ac:dyDescent="0.3">
      <c r="A2838" s="2">
        <v>43787</v>
      </c>
      <c r="B2838" t="s">
        <v>80</v>
      </c>
      <c r="C2838">
        <v>2016</v>
      </c>
      <c r="D2838" t="s">
        <v>312</v>
      </c>
      <c r="E2838">
        <v>5</v>
      </c>
      <c r="F2838" t="s">
        <v>39</v>
      </c>
      <c r="H2838">
        <v>0.5</v>
      </c>
      <c r="I2838">
        <v>11</v>
      </c>
      <c r="J2838">
        <v>1</v>
      </c>
      <c r="K2838">
        <v>64</v>
      </c>
      <c r="L2838">
        <v>13</v>
      </c>
      <c r="M2838">
        <v>0</v>
      </c>
      <c r="N2838" t="s">
        <v>213</v>
      </c>
      <c r="O2838">
        <v>52</v>
      </c>
    </row>
    <row r="2839" spans="1:17" x14ac:dyDescent="0.3">
      <c r="A2839" s="2">
        <v>43787</v>
      </c>
      <c r="B2839" t="s">
        <v>80</v>
      </c>
      <c r="C2839">
        <v>2016</v>
      </c>
      <c r="D2839" t="s">
        <v>312</v>
      </c>
      <c r="E2839">
        <v>5</v>
      </c>
      <c r="F2839" t="s">
        <v>39</v>
      </c>
      <c r="H2839">
        <v>0.5</v>
      </c>
      <c r="I2839">
        <v>11</v>
      </c>
      <c r="J2839">
        <v>1</v>
      </c>
      <c r="K2839">
        <v>64</v>
      </c>
      <c r="L2839">
        <v>13</v>
      </c>
      <c r="M2839">
        <v>0</v>
      </c>
      <c r="N2839" t="s">
        <v>213</v>
      </c>
      <c r="O2839">
        <v>30</v>
      </c>
    </row>
    <row r="2840" spans="1:17" x14ac:dyDescent="0.3">
      <c r="A2840" s="2">
        <v>43787</v>
      </c>
      <c r="B2840" t="s">
        <v>80</v>
      </c>
      <c r="C2840">
        <v>2016</v>
      </c>
      <c r="D2840" t="s">
        <v>312</v>
      </c>
      <c r="E2840">
        <v>5</v>
      </c>
      <c r="F2840" t="s">
        <v>39</v>
      </c>
      <c r="H2840">
        <v>0.5</v>
      </c>
      <c r="I2840">
        <v>11</v>
      </c>
      <c r="J2840">
        <v>1</v>
      </c>
      <c r="K2840">
        <v>64</v>
      </c>
      <c r="L2840">
        <v>13</v>
      </c>
      <c r="M2840">
        <v>0</v>
      </c>
      <c r="N2840" t="s">
        <v>213</v>
      </c>
      <c r="O2840">
        <v>32</v>
      </c>
    </row>
    <row r="2841" spans="1:17" x14ac:dyDescent="0.3">
      <c r="A2841" s="2">
        <v>43787</v>
      </c>
      <c r="B2841" t="s">
        <v>80</v>
      </c>
      <c r="C2841">
        <v>2016</v>
      </c>
      <c r="D2841" t="s">
        <v>312</v>
      </c>
      <c r="E2841">
        <v>5</v>
      </c>
      <c r="F2841" t="s">
        <v>39</v>
      </c>
      <c r="H2841">
        <v>0.5</v>
      </c>
      <c r="I2841">
        <v>11</v>
      </c>
      <c r="J2841">
        <v>1</v>
      </c>
      <c r="K2841">
        <v>64</v>
      </c>
      <c r="L2841">
        <v>13</v>
      </c>
      <c r="M2841">
        <v>0</v>
      </c>
      <c r="N2841" t="s">
        <v>213</v>
      </c>
      <c r="O2841">
        <v>35</v>
      </c>
    </row>
    <row r="2842" spans="1:17" x14ac:dyDescent="0.3">
      <c r="A2842" s="2">
        <v>43787</v>
      </c>
      <c r="B2842" t="s">
        <v>80</v>
      </c>
      <c r="C2842">
        <v>2016</v>
      </c>
      <c r="D2842" t="s">
        <v>312</v>
      </c>
      <c r="E2842">
        <v>5</v>
      </c>
      <c r="F2842" t="s">
        <v>39</v>
      </c>
      <c r="H2842">
        <v>0.5</v>
      </c>
      <c r="I2842">
        <v>11</v>
      </c>
      <c r="J2842">
        <v>1</v>
      </c>
      <c r="K2842">
        <v>64</v>
      </c>
      <c r="L2842">
        <v>13</v>
      </c>
      <c r="M2842">
        <v>0</v>
      </c>
      <c r="N2842" t="s">
        <v>213</v>
      </c>
      <c r="O2842">
        <v>40</v>
      </c>
    </row>
    <row r="2843" spans="1:17" x14ac:dyDescent="0.3">
      <c r="A2843" s="2">
        <v>43787</v>
      </c>
      <c r="B2843" t="s">
        <v>80</v>
      </c>
      <c r="C2843">
        <v>2016</v>
      </c>
      <c r="D2843" t="s">
        <v>312</v>
      </c>
      <c r="E2843">
        <v>5</v>
      </c>
      <c r="F2843" t="s">
        <v>39</v>
      </c>
      <c r="H2843">
        <v>0.5</v>
      </c>
      <c r="I2843">
        <v>11</v>
      </c>
      <c r="J2843">
        <v>1</v>
      </c>
      <c r="K2843">
        <v>64</v>
      </c>
      <c r="L2843">
        <v>13</v>
      </c>
      <c r="M2843">
        <v>0</v>
      </c>
      <c r="N2843" t="s">
        <v>213</v>
      </c>
      <c r="O2843">
        <v>25</v>
      </c>
    </row>
    <row r="2844" spans="1:17" x14ac:dyDescent="0.3">
      <c r="A2844" s="2">
        <v>43787</v>
      </c>
      <c r="B2844" t="s">
        <v>80</v>
      </c>
      <c r="C2844">
        <v>2016</v>
      </c>
      <c r="D2844" t="s">
        <v>312</v>
      </c>
      <c r="E2844">
        <v>5</v>
      </c>
      <c r="F2844" t="s">
        <v>39</v>
      </c>
      <c r="H2844">
        <v>0.5</v>
      </c>
      <c r="I2844">
        <v>11</v>
      </c>
      <c r="J2844">
        <v>1</v>
      </c>
      <c r="K2844">
        <v>64</v>
      </c>
      <c r="L2844">
        <v>13</v>
      </c>
      <c r="M2844">
        <v>0</v>
      </c>
      <c r="N2844" t="s">
        <v>213</v>
      </c>
      <c r="O2844">
        <v>21</v>
      </c>
    </row>
    <row r="2845" spans="1:17" x14ac:dyDescent="0.3">
      <c r="A2845" s="2">
        <v>43787</v>
      </c>
      <c r="B2845" t="s">
        <v>80</v>
      </c>
      <c r="C2845">
        <v>2016</v>
      </c>
      <c r="D2845" t="s">
        <v>312</v>
      </c>
      <c r="E2845">
        <v>5</v>
      </c>
      <c r="F2845" t="s">
        <v>39</v>
      </c>
      <c r="H2845">
        <v>0.5</v>
      </c>
      <c r="I2845">
        <v>11</v>
      </c>
      <c r="J2845">
        <v>1</v>
      </c>
      <c r="K2845">
        <v>64</v>
      </c>
      <c r="L2845">
        <v>13</v>
      </c>
      <c r="M2845">
        <v>0</v>
      </c>
      <c r="N2845" t="s">
        <v>213</v>
      </c>
      <c r="O2845">
        <v>20</v>
      </c>
    </row>
    <row r="2846" spans="1:17" x14ac:dyDescent="0.3">
      <c r="A2846" s="2">
        <v>43787</v>
      </c>
      <c r="B2846" t="s">
        <v>80</v>
      </c>
      <c r="C2846">
        <v>2016</v>
      </c>
      <c r="D2846" t="s">
        <v>312</v>
      </c>
      <c r="E2846">
        <v>5</v>
      </c>
      <c r="F2846" t="s">
        <v>39</v>
      </c>
      <c r="H2846">
        <v>0.5</v>
      </c>
      <c r="I2846">
        <v>11</v>
      </c>
      <c r="J2846">
        <v>1</v>
      </c>
      <c r="K2846">
        <v>64</v>
      </c>
      <c r="L2846">
        <v>13</v>
      </c>
      <c r="M2846">
        <v>0</v>
      </c>
      <c r="N2846" t="s">
        <v>213</v>
      </c>
      <c r="O2846">
        <v>47</v>
      </c>
    </row>
    <row r="2847" spans="1:17" x14ac:dyDescent="0.3">
      <c r="A2847" s="2">
        <v>43787</v>
      </c>
      <c r="B2847" t="s">
        <v>80</v>
      </c>
      <c r="C2847">
        <v>2016</v>
      </c>
      <c r="D2847" t="s">
        <v>312</v>
      </c>
      <c r="E2847">
        <v>6</v>
      </c>
      <c r="F2847" t="s">
        <v>39</v>
      </c>
      <c r="H2847">
        <v>0.5</v>
      </c>
      <c r="I2847">
        <v>26</v>
      </c>
      <c r="J2847">
        <v>0</v>
      </c>
      <c r="K2847">
        <v>16</v>
      </c>
      <c r="L2847">
        <v>7</v>
      </c>
      <c r="M2847">
        <v>0</v>
      </c>
      <c r="N2847" t="s">
        <v>214</v>
      </c>
      <c r="O2847">
        <v>72</v>
      </c>
      <c r="P2847">
        <v>7458</v>
      </c>
      <c r="Q2847">
        <v>2</v>
      </c>
    </row>
    <row r="2848" spans="1:17" x14ac:dyDescent="0.3">
      <c r="A2848" s="2">
        <v>43787</v>
      </c>
      <c r="B2848" t="s">
        <v>80</v>
      </c>
      <c r="C2848">
        <v>2016</v>
      </c>
      <c r="D2848" t="s">
        <v>312</v>
      </c>
      <c r="E2848">
        <v>6</v>
      </c>
      <c r="F2848" t="s">
        <v>39</v>
      </c>
      <c r="H2848">
        <v>0.5</v>
      </c>
      <c r="I2848">
        <v>26</v>
      </c>
      <c r="J2848">
        <v>0</v>
      </c>
      <c r="K2848">
        <v>16</v>
      </c>
      <c r="L2848">
        <v>7</v>
      </c>
      <c r="M2848">
        <v>0</v>
      </c>
      <c r="N2848" t="s">
        <v>214</v>
      </c>
      <c r="O2848">
        <v>30</v>
      </c>
    </row>
    <row r="2849" spans="1:17" x14ac:dyDescent="0.3">
      <c r="A2849" s="2">
        <v>43787</v>
      </c>
      <c r="B2849" t="s">
        <v>80</v>
      </c>
      <c r="C2849">
        <v>2016</v>
      </c>
      <c r="D2849" t="s">
        <v>312</v>
      </c>
      <c r="E2849">
        <v>6</v>
      </c>
      <c r="F2849" t="s">
        <v>39</v>
      </c>
      <c r="H2849">
        <v>0.5</v>
      </c>
      <c r="I2849">
        <v>26</v>
      </c>
      <c r="J2849">
        <v>0</v>
      </c>
      <c r="K2849">
        <v>16</v>
      </c>
      <c r="L2849">
        <v>7</v>
      </c>
      <c r="M2849">
        <v>0</v>
      </c>
      <c r="N2849" t="s">
        <v>214</v>
      </c>
      <c r="O2849">
        <v>47</v>
      </c>
    </row>
    <row r="2850" spans="1:17" x14ac:dyDescent="0.3">
      <c r="A2850" s="2">
        <v>43787</v>
      </c>
      <c r="B2850" t="s">
        <v>80</v>
      </c>
      <c r="C2850">
        <v>2016</v>
      </c>
      <c r="D2850" t="s">
        <v>312</v>
      </c>
      <c r="E2850">
        <v>6</v>
      </c>
      <c r="F2850" t="s">
        <v>39</v>
      </c>
      <c r="H2850">
        <v>0.5</v>
      </c>
      <c r="I2850">
        <v>26</v>
      </c>
      <c r="J2850">
        <v>0</v>
      </c>
      <c r="K2850">
        <v>16</v>
      </c>
      <c r="L2850">
        <v>7</v>
      </c>
      <c r="M2850">
        <v>0</v>
      </c>
      <c r="N2850" t="s">
        <v>214</v>
      </c>
      <c r="O2850">
        <v>35</v>
      </c>
    </row>
    <row r="2851" spans="1:17" x14ac:dyDescent="0.3">
      <c r="A2851" s="2">
        <v>43787</v>
      </c>
      <c r="B2851" t="s">
        <v>80</v>
      </c>
      <c r="C2851">
        <v>2016</v>
      </c>
      <c r="D2851" t="s">
        <v>312</v>
      </c>
      <c r="E2851">
        <v>6</v>
      </c>
      <c r="F2851" t="s">
        <v>39</v>
      </c>
      <c r="H2851">
        <v>0.5</v>
      </c>
      <c r="I2851">
        <v>26</v>
      </c>
      <c r="J2851">
        <v>0</v>
      </c>
      <c r="K2851">
        <v>16</v>
      </c>
      <c r="L2851">
        <v>7</v>
      </c>
      <c r="M2851">
        <v>0</v>
      </c>
      <c r="N2851" t="s">
        <v>214</v>
      </c>
      <c r="O2851">
        <v>29</v>
      </c>
    </row>
    <row r="2852" spans="1:17" x14ac:dyDescent="0.3">
      <c r="A2852" s="2">
        <v>43787</v>
      </c>
      <c r="B2852" t="s">
        <v>80</v>
      </c>
      <c r="C2852">
        <v>2016</v>
      </c>
      <c r="D2852" t="s">
        <v>312</v>
      </c>
      <c r="E2852">
        <v>6</v>
      </c>
      <c r="F2852" t="s">
        <v>39</v>
      </c>
      <c r="H2852">
        <v>0.5</v>
      </c>
      <c r="I2852">
        <v>26</v>
      </c>
      <c r="J2852">
        <v>0</v>
      </c>
      <c r="K2852">
        <v>16</v>
      </c>
      <c r="L2852">
        <v>7</v>
      </c>
      <c r="M2852">
        <v>0</v>
      </c>
      <c r="N2852" t="s">
        <v>214</v>
      </c>
      <c r="O2852">
        <v>33</v>
      </c>
    </row>
    <row r="2853" spans="1:17" x14ac:dyDescent="0.3">
      <c r="A2853" s="2">
        <v>43787</v>
      </c>
      <c r="B2853" t="s">
        <v>80</v>
      </c>
      <c r="C2853">
        <v>2016</v>
      </c>
      <c r="D2853" t="s">
        <v>312</v>
      </c>
      <c r="E2853">
        <v>6</v>
      </c>
      <c r="F2853" t="s">
        <v>39</v>
      </c>
      <c r="H2853">
        <v>0.5</v>
      </c>
      <c r="I2853">
        <v>26</v>
      </c>
      <c r="J2853">
        <v>0</v>
      </c>
      <c r="K2853">
        <v>16</v>
      </c>
      <c r="L2853">
        <v>7</v>
      </c>
      <c r="M2853">
        <v>0</v>
      </c>
      <c r="N2853" t="s">
        <v>214</v>
      </c>
      <c r="O2853">
        <v>32</v>
      </c>
    </row>
    <row r="2854" spans="1:17" x14ac:dyDescent="0.3">
      <c r="A2854" s="2">
        <v>43787</v>
      </c>
      <c r="B2854" t="s">
        <v>80</v>
      </c>
      <c r="C2854">
        <v>2016</v>
      </c>
      <c r="D2854" t="s">
        <v>312</v>
      </c>
      <c r="E2854">
        <v>6</v>
      </c>
      <c r="F2854" t="s">
        <v>39</v>
      </c>
      <c r="H2854">
        <v>0.5</v>
      </c>
      <c r="I2854">
        <v>26</v>
      </c>
      <c r="J2854">
        <v>0</v>
      </c>
      <c r="K2854">
        <v>16</v>
      </c>
      <c r="L2854">
        <v>7</v>
      </c>
      <c r="M2854">
        <v>0</v>
      </c>
      <c r="N2854" t="s">
        <v>214</v>
      </c>
      <c r="O2854">
        <v>28</v>
      </c>
    </row>
    <row r="2855" spans="1:17" x14ac:dyDescent="0.3">
      <c r="A2855" s="2">
        <v>43787</v>
      </c>
      <c r="B2855" t="s">
        <v>80</v>
      </c>
      <c r="C2855">
        <v>2016</v>
      </c>
      <c r="D2855" t="s">
        <v>312</v>
      </c>
      <c r="E2855">
        <v>6</v>
      </c>
      <c r="F2855" t="s">
        <v>39</v>
      </c>
      <c r="H2855">
        <v>0.5</v>
      </c>
      <c r="I2855">
        <v>26</v>
      </c>
      <c r="J2855">
        <v>0</v>
      </c>
      <c r="K2855">
        <v>16</v>
      </c>
      <c r="L2855">
        <v>7</v>
      </c>
      <c r="M2855">
        <v>0</v>
      </c>
      <c r="N2855" t="s">
        <v>214</v>
      </c>
      <c r="O2855">
        <v>26</v>
      </c>
    </row>
    <row r="2856" spans="1:17" x14ac:dyDescent="0.3">
      <c r="A2856" s="2">
        <v>43787</v>
      </c>
      <c r="B2856" t="s">
        <v>80</v>
      </c>
      <c r="C2856">
        <v>2016</v>
      </c>
      <c r="D2856" t="s">
        <v>312</v>
      </c>
      <c r="E2856">
        <v>6</v>
      </c>
      <c r="F2856" t="s">
        <v>39</v>
      </c>
      <c r="H2856">
        <v>0.5</v>
      </c>
      <c r="I2856">
        <v>26</v>
      </c>
      <c r="J2856">
        <v>0</v>
      </c>
      <c r="K2856">
        <v>16</v>
      </c>
      <c r="L2856">
        <v>7</v>
      </c>
      <c r="M2856">
        <v>0</v>
      </c>
      <c r="N2856" t="s">
        <v>214</v>
      </c>
      <c r="O2856">
        <v>33</v>
      </c>
    </row>
    <row r="2857" spans="1:17" x14ac:dyDescent="0.3">
      <c r="A2857" s="2">
        <v>43787</v>
      </c>
      <c r="B2857" t="s">
        <v>80</v>
      </c>
      <c r="C2857">
        <v>2016</v>
      </c>
      <c r="D2857" t="s">
        <v>312</v>
      </c>
      <c r="E2857">
        <v>6</v>
      </c>
      <c r="F2857" t="s">
        <v>39</v>
      </c>
      <c r="H2857">
        <v>0.5</v>
      </c>
      <c r="I2857">
        <v>26</v>
      </c>
      <c r="J2857">
        <v>0</v>
      </c>
      <c r="K2857">
        <v>16</v>
      </c>
      <c r="L2857">
        <v>7</v>
      </c>
      <c r="M2857">
        <v>0</v>
      </c>
      <c r="N2857" t="s">
        <v>214</v>
      </c>
      <c r="O2857">
        <v>32</v>
      </c>
    </row>
    <row r="2858" spans="1:17" x14ac:dyDescent="0.3">
      <c r="A2858" s="2">
        <v>43787</v>
      </c>
      <c r="B2858" t="s">
        <v>80</v>
      </c>
      <c r="C2858">
        <v>2016</v>
      </c>
      <c r="D2858" t="s">
        <v>312</v>
      </c>
      <c r="E2858">
        <v>6</v>
      </c>
      <c r="F2858" t="s">
        <v>39</v>
      </c>
      <c r="H2858">
        <v>0.5</v>
      </c>
      <c r="I2858">
        <v>26</v>
      </c>
      <c r="J2858">
        <v>0</v>
      </c>
      <c r="K2858">
        <v>16</v>
      </c>
      <c r="L2858">
        <v>7</v>
      </c>
      <c r="M2858">
        <v>0</v>
      </c>
      <c r="N2858" t="s">
        <v>214</v>
      </c>
      <c r="O2858">
        <v>39</v>
      </c>
    </row>
    <row r="2859" spans="1:17" x14ac:dyDescent="0.3">
      <c r="A2859" s="2">
        <v>43787</v>
      </c>
      <c r="B2859" t="s">
        <v>80</v>
      </c>
      <c r="C2859">
        <v>2016</v>
      </c>
      <c r="D2859" t="s">
        <v>312</v>
      </c>
      <c r="E2859">
        <v>6</v>
      </c>
      <c r="F2859" t="s">
        <v>39</v>
      </c>
      <c r="H2859">
        <v>0.5</v>
      </c>
      <c r="I2859">
        <v>26</v>
      </c>
      <c r="J2859">
        <v>0</v>
      </c>
      <c r="K2859">
        <v>16</v>
      </c>
      <c r="L2859">
        <v>7</v>
      </c>
      <c r="M2859">
        <v>0</v>
      </c>
      <c r="N2859" t="s">
        <v>214</v>
      </c>
      <c r="O2859">
        <v>12</v>
      </c>
    </row>
    <row r="2860" spans="1:17" x14ac:dyDescent="0.3">
      <c r="A2860" s="2">
        <v>43787</v>
      </c>
      <c r="B2860" t="s">
        <v>80</v>
      </c>
      <c r="C2860">
        <v>2016</v>
      </c>
      <c r="D2860" t="s">
        <v>312</v>
      </c>
      <c r="E2860">
        <v>6</v>
      </c>
      <c r="F2860" t="s">
        <v>39</v>
      </c>
      <c r="H2860">
        <v>0.5</v>
      </c>
      <c r="I2860">
        <v>26</v>
      </c>
      <c r="J2860">
        <v>0</v>
      </c>
      <c r="K2860">
        <v>16</v>
      </c>
      <c r="L2860">
        <v>7</v>
      </c>
      <c r="M2860">
        <v>0</v>
      </c>
      <c r="N2860" t="s">
        <v>214</v>
      </c>
      <c r="O2860">
        <v>26</v>
      </c>
    </row>
    <row r="2861" spans="1:17" x14ac:dyDescent="0.3">
      <c r="A2861" s="2">
        <v>43787</v>
      </c>
      <c r="B2861" t="s">
        <v>80</v>
      </c>
      <c r="C2861">
        <v>2016</v>
      </c>
      <c r="D2861" t="s">
        <v>312</v>
      </c>
      <c r="E2861">
        <v>6</v>
      </c>
      <c r="F2861" t="s">
        <v>39</v>
      </c>
      <c r="H2861">
        <v>0.5</v>
      </c>
      <c r="I2861">
        <v>26</v>
      </c>
      <c r="J2861">
        <v>0</v>
      </c>
      <c r="K2861">
        <v>16</v>
      </c>
      <c r="L2861">
        <v>7</v>
      </c>
      <c r="M2861">
        <v>0</v>
      </c>
      <c r="N2861" t="s">
        <v>214</v>
      </c>
      <c r="O2861">
        <v>62</v>
      </c>
    </row>
    <row r="2862" spans="1:17" x14ac:dyDescent="0.3">
      <c r="A2862" s="2">
        <v>43787</v>
      </c>
      <c r="B2862" t="s">
        <v>80</v>
      </c>
      <c r="C2862">
        <v>2016</v>
      </c>
      <c r="D2862" t="s">
        <v>312</v>
      </c>
      <c r="E2862">
        <v>6</v>
      </c>
      <c r="F2862" t="s">
        <v>39</v>
      </c>
      <c r="H2862">
        <v>0.5</v>
      </c>
      <c r="I2862">
        <v>26</v>
      </c>
      <c r="J2862">
        <v>0</v>
      </c>
      <c r="K2862">
        <v>16</v>
      </c>
      <c r="L2862">
        <v>7</v>
      </c>
      <c r="M2862">
        <v>0</v>
      </c>
      <c r="N2862" t="s">
        <v>214</v>
      </c>
      <c r="O2862">
        <v>62</v>
      </c>
    </row>
    <row r="2863" spans="1:17" x14ac:dyDescent="0.3">
      <c r="A2863" s="2">
        <v>43787</v>
      </c>
      <c r="B2863" t="s">
        <v>80</v>
      </c>
      <c r="C2863">
        <v>2016</v>
      </c>
      <c r="D2863" t="s">
        <v>312</v>
      </c>
      <c r="E2863">
        <v>7</v>
      </c>
      <c r="F2863" t="s">
        <v>39</v>
      </c>
      <c r="H2863">
        <v>0.5</v>
      </c>
      <c r="I2863">
        <v>2</v>
      </c>
      <c r="J2863">
        <v>0</v>
      </c>
      <c r="K2863">
        <v>28</v>
      </c>
      <c r="L2863">
        <v>7</v>
      </c>
      <c r="M2863">
        <v>0</v>
      </c>
      <c r="N2863" t="s">
        <v>215</v>
      </c>
      <c r="O2863">
        <v>78</v>
      </c>
      <c r="P2863">
        <v>7459</v>
      </c>
      <c r="Q2863">
        <v>2</v>
      </c>
    </row>
    <row r="2864" spans="1:17" x14ac:dyDescent="0.3">
      <c r="A2864" s="2">
        <v>43787</v>
      </c>
      <c r="B2864" t="s">
        <v>80</v>
      </c>
      <c r="C2864">
        <v>2016</v>
      </c>
      <c r="D2864" t="s">
        <v>312</v>
      </c>
      <c r="E2864">
        <v>7</v>
      </c>
      <c r="F2864" t="s">
        <v>39</v>
      </c>
      <c r="H2864">
        <v>0.5</v>
      </c>
      <c r="I2864">
        <v>2</v>
      </c>
      <c r="J2864">
        <v>0</v>
      </c>
      <c r="K2864">
        <v>28</v>
      </c>
      <c r="L2864">
        <v>7</v>
      </c>
      <c r="M2864">
        <v>0</v>
      </c>
      <c r="N2864" t="s">
        <v>215</v>
      </c>
      <c r="O2864">
        <v>12</v>
      </c>
    </row>
    <row r="2865" spans="1:15" x14ac:dyDescent="0.3">
      <c r="A2865" s="2">
        <v>43787</v>
      </c>
      <c r="B2865" t="s">
        <v>80</v>
      </c>
      <c r="C2865">
        <v>2016</v>
      </c>
      <c r="D2865" t="s">
        <v>312</v>
      </c>
      <c r="E2865">
        <v>7</v>
      </c>
      <c r="F2865" t="s">
        <v>39</v>
      </c>
      <c r="H2865">
        <v>0.5</v>
      </c>
      <c r="I2865">
        <v>2</v>
      </c>
      <c r="J2865">
        <v>0</v>
      </c>
      <c r="K2865">
        <v>28</v>
      </c>
      <c r="L2865">
        <v>7</v>
      </c>
      <c r="M2865">
        <v>0</v>
      </c>
      <c r="N2865" t="s">
        <v>215</v>
      </c>
      <c r="O2865">
        <v>17</v>
      </c>
    </row>
    <row r="2866" spans="1:15" x14ac:dyDescent="0.3">
      <c r="A2866" s="2">
        <v>43787</v>
      </c>
      <c r="B2866" t="s">
        <v>80</v>
      </c>
      <c r="C2866">
        <v>2016</v>
      </c>
      <c r="D2866" t="s">
        <v>312</v>
      </c>
      <c r="E2866">
        <v>7</v>
      </c>
      <c r="F2866" t="s">
        <v>39</v>
      </c>
      <c r="H2866">
        <v>0.5</v>
      </c>
      <c r="I2866">
        <v>2</v>
      </c>
      <c r="J2866">
        <v>0</v>
      </c>
      <c r="K2866">
        <v>28</v>
      </c>
      <c r="L2866">
        <v>7</v>
      </c>
      <c r="M2866">
        <v>0</v>
      </c>
      <c r="N2866" t="s">
        <v>215</v>
      </c>
      <c r="O2866">
        <v>35</v>
      </c>
    </row>
    <row r="2867" spans="1:15" x14ac:dyDescent="0.3">
      <c r="A2867" s="2">
        <v>43787</v>
      </c>
      <c r="B2867" t="s">
        <v>80</v>
      </c>
      <c r="C2867">
        <v>2016</v>
      </c>
      <c r="D2867" t="s">
        <v>312</v>
      </c>
      <c r="E2867">
        <v>7</v>
      </c>
      <c r="F2867" t="s">
        <v>39</v>
      </c>
      <c r="H2867">
        <v>0.5</v>
      </c>
      <c r="I2867">
        <v>2</v>
      </c>
      <c r="J2867">
        <v>0</v>
      </c>
      <c r="K2867">
        <v>28</v>
      </c>
      <c r="L2867">
        <v>7</v>
      </c>
      <c r="M2867">
        <v>0</v>
      </c>
      <c r="N2867" t="s">
        <v>215</v>
      </c>
      <c r="O2867">
        <v>18</v>
      </c>
    </row>
    <row r="2868" spans="1:15" x14ac:dyDescent="0.3">
      <c r="A2868" s="2">
        <v>43787</v>
      </c>
      <c r="B2868" t="s">
        <v>80</v>
      </c>
      <c r="C2868">
        <v>2016</v>
      </c>
      <c r="D2868" t="s">
        <v>312</v>
      </c>
      <c r="E2868">
        <v>7</v>
      </c>
      <c r="F2868" t="s">
        <v>39</v>
      </c>
      <c r="H2868">
        <v>0.5</v>
      </c>
      <c r="I2868">
        <v>2</v>
      </c>
      <c r="J2868">
        <v>0</v>
      </c>
      <c r="K2868">
        <v>28</v>
      </c>
      <c r="L2868">
        <v>7</v>
      </c>
      <c r="M2868">
        <v>0</v>
      </c>
      <c r="N2868" t="s">
        <v>215</v>
      </c>
      <c r="O2868">
        <v>49</v>
      </c>
    </row>
    <row r="2869" spans="1:15" x14ac:dyDescent="0.3">
      <c r="A2869" s="2">
        <v>43787</v>
      </c>
      <c r="B2869" t="s">
        <v>80</v>
      </c>
      <c r="C2869">
        <v>2016</v>
      </c>
      <c r="D2869" t="s">
        <v>312</v>
      </c>
      <c r="E2869">
        <v>7</v>
      </c>
      <c r="F2869" t="s">
        <v>39</v>
      </c>
      <c r="H2869">
        <v>0.5</v>
      </c>
      <c r="I2869">
        <v>2</v>
      </c>
      <c r="J2869">
        <v>0</v>
      </c>
      <c r="K2869">
        <v>28</v>
      </c>
      <c r="L2869">
        <v>7</v>
      </c>
      <c r="M2869">
        <v>0</v>
      </c>
      <c r="N2869" t="s">
        <v>215</v>
      </c>
      <c r="O2869">
        <v>51</v>
      </c>
    </row>
    <row r="2870" spans="1:15" x14ac:dyDescent="0.3">
      <c r="A2870" s="2">
        <v>43787</v>
      </c>
      <c r="B2870" t="s">
        <v>80</v>
      </c>
      <c r="C2870">
        <v>2016</v>
      </c>
      <c r="D2870" t="s">
        <v>312</v>
      </c>
      <c r="E2870">
        <v>7</v>
      </c>
      <c r="F2870" t="s">
        <v>39</v>
      </c>
      <c r="H2870">
        <v>0.5</v>
      </c>
      <c r="I2870">
        <v>2</v>
      </c>
      <c r="J2870">
        <v>0</v>
      </c>
      <c r="K2870">
        <v>28</v>
      </c>
      <c r="L2870">
        <v>7</v>
      </c>
      <c r="M2870">
        <v>0</v>
      </c>
      <c r="N2870" t="s">
        <v>215</v>
      </c>
      <c r="O2870">
        <v>37</v>
      </c>
    </row>
    <row r="2871" spans="1:15" x14ac:dyDescent="0.3">
      <c r="A2871" s="2">
        <v>43787</v>
      </c>
      <c r="B2871" t="s">
        <v>80</v>
      </c>
      <c r="C2871">
        <v>2016</v>
      </c>
      <c r="D2871" t="s">
        <v>312</v>
      </c>
      <c r="E2871">
        <v>7</v>
      </c>
      <c r="F2871" t="s">
        <v>39</v>
      </c>
      <c r="H2871">
        <v>0.5</v>
      </c>
      <c r="I2871">
        <v>2</v>
      </c>
      <c r="J2871">
        <v>0</v>
      </c>
      <c r="K2871">
        <v>28</v>
      </c>
      <c r="L2871">
        <v>7</v>
      </c>
      <c r="M2871">
        <v>0</v>
      </c>
      <c r="N2871" t="s">
        <v>215</v>
      </c>
      <c r="O2871">
        <v>42</v>
      </c>
    </row>
    <row r="2872" spans="1:15" x14ac:dyDescent="0.3">
      <c r="A2872" s="2">
        <v>43787</v>
      </c>
      <c r="B2872" t="s">
        <v>80</v>
      </c>
      <c r="C2872">
        <v>2016</v>
      </c>
      <c r="D2872" t="s">
        <v>312</v>
      </c>
      <c r="E2872">
        <v>7</v>
      </c>
      <c r="F2872" t="s">
        <v>39</v>
      </c>
      <c r="H2872">
        <v>0.5</v>
      </c>
      <c r="I2872">
        <v>2</v>
      </c>
      <c r="J2872">
        <v>0</v>
      </c>
      <c r="K2872">
        <v>28</v>
      </c>
      <c r="L2872">
        <v>7</v>
      </c>
      <c r="M2872">
        <v>0</v>
      </c>
      <c r="N2872" t="s">
        <v>215</v>
      </c>
      <c r="O2872">
        <v>41</v>
      </c>
    </row>
    <row r="2873" spans="1:15" x14ac:dyDescent="0.3">
      <c r="A2873" s="2">
        <v>43787</v>
      </c>
      <c r="B2873" t="s">
        <v>80</v>
      </c>
      <c r="C2873">
        <v>2016</v>
      </c>
      <c r="D2873" t="s">
        <v>312</v>
      </c>
      <c r="E2873">
        <v>7</v>
      </c>
      <c r="F2873" t="s">
        <v>39</v>
      </c>
      <c r="H2873">
        <v>0.5</v>
      </c>
      <c r="I2873">
        <v>2</v>
      </c>
      <c r="J2873">
        <v>0</v>
      </c>
      <c r="K2873">
        <v>28</v>
      </c>
      <c r="L2873">
        <v>7</v>
      </c>
      <c r="M2873">
        <v>0</v>
      </c>
      <c r="N2873" t="s">
        <v>215</v>
      </c>
      <c r="O2873">
        <v>35</v>
      </c>
    </row>
    <row r="2874" spans="1:15" x14ac:dyDescent="0.3">
      <c r="A2874" s="2">
        <v>43787</v>
      </c>
      <c r="B2874" t="s">
        <v>80</v>
      </c>
      <c r="C2874">
        <v>2016</v>
      </c>
      <c r="D2874" t="s">
        <v>312</v>
      </c>
      <c r="E2874">
        <v>7</v>
      </c>
      <c r="F2874" t="s">
        <v>39</v>
      </c>
      <c r="H2874">
        <v>0.5</v>
      </c>
      <c r="I2874">
        <v>2</v>
      </c>
      <c r="J2874">
        <v>0</v>
      </c>
      <c r="K2874">
        <v>28</v>
      </c>
      <c r="L2874">
        <v>7</v>
      </c>
      <c r="M2874">
        <v>0</v>
      </c>
      <c r="N2874" t="s">
        <v>215</v>
      </c>
      <c r="O2874">
        <v>36</v>
      </c>
    </row>
    <row r="2875" spans="1:15" x14ac:dyDescent="0.3">
      <c r="A2875" s="2">
        <v>43787</v>
      </c>
      <c r="B2875" t="s">
        <v>80</v>
      </c>
      <c r="C2875">
        <v>2016</v>
      </c>
      <c r="D2875" t="s">
        <v>312</v>
      </c>
      <c r="E2875">
        <v>7</v>
      </c>
      <c r="F2875" t="s">
        <v>39</v>
      </c>
      <c r="H2875">
        <v>0.5</v>
      </c>
      <c r="I2875">
        <v>2</v>
      </c>
      <c r="J2875">
        <v>0</v>
      </c>
      <c r="K2875">
        <v>28</v>
      </c>
      <c r="L2875">
        <v>7</v>
      </c>
      <c r="M2875">
        <v>0</v>
      </c>
      <c r="N2875" t="s">
        <v>215</v>
      </c>
      <c r="O2875">
        <v>31</v>
      </c>
    </row>
    <row r="2876" spans="1:15" x14ac:dyDescent="0.3">
      <c r="A2876" s="2">
        <v>43787</v>
      </c>
      <c r="B2876" t="s">
        <v>80</v>
      </c>
      <c r="C2876">
        <v>2016</v>
      </c>
      <c r="D2876" t="s">
        <v>312</v>
      </c>
      <c r="E2876">
        <v>7</v>
      </c>
      <c r="F2876" t="s">
        <v>39</v>
      </c>
      <c r="H2876">
        <v>0.5</v>
      </c>
      <c r="I2876">
        <v>2</v>
      </c>
      <c r="J2876">
        <v>0</v>
      </c>
      <c r="K2876">
        <v>28</v>
      </c>
      <c r="L2876">
        <v>7</v>
      </c>
      <c r="M2876">
        <v>0</v>
      </c>
      <c r="N2876" t="s">
        <v>215</v>
      </c>
      <c r="O2876">
        <v>70</v>
      </c>
    </row>
    <row r="2877" spans="1:15" x14ac:dyDescent="0.3">
      <c r="A2877" s="2">
        <v>43787</v>
      </c>
      <c r="B2877" t="s">
        <v>80</v>
      </c>
      <c r="C2877">
        <v>2016</v>
      </c>
      <c r="D2877" t="s">
        <v>312</v>
      </c>
      <c r="E2877">
        <v>7</v>
      </c>
      <c r="F2877" t="s">
        <v>39</v>
      </c>
      <c r="H2877">
        <v>0.5</v>
      </c>
      <c r="I2877">
        <v>2</v>
      </c>
      <c r="J2877">
        <v>0</v>
      </c>
      <c r="K2877">
        <v>28</v>
      </c>
      <c r="L2877">
        <v>7</v>
      </c>
      <c r="M2877">
        <v>0</v>
      </c>
      <c r="N2877" t="s">
        <v>215</v>
      </c>
      <c r="O2877">
        <v>25</v>
      </c>
    </row>
    <row r="2878" spans="1:15" x14ac:dyDescent="0.3">
      <c r="A2878" s="2">
        <v>43787</v>
      </c>
      <c r="B2878" t="s">
        <v>80</v>
      </c>
      <c r="C2878">
        <v>2016</v>
      </c>
      <c r="D2878" t="s">
        <v>312</v>
      </c>
      <c r="E2878">
        <v>7</v>
      </c>
      <c r="F2878" t="s">
        <v>39</v>
      </c>
      <c r="H2878">
        <v>0.5</v>
      </c>
      <c r="I2878">
        <v>2</v>
      </c>
      <c r="J2878">
        <v>0</v>
      </c>
      <c r="K2878">
        <v>28</v>
      </c>
      <c r="L2878">
        <v>7</v>
      </c>
      <c r="M2878">
        <v>0</v>
      </c>
      <c r="N2878" t="s">
        <v>215</v>
      </c>
      <c r="O2878">
        <v>15</v>
      </c>
    </row>
    <row r="2879" spans="1:15" x14ac:dyDescent="0.3">
      <c r="A2879" s="2">
        <v>43787</v>
      </c>
      <c r="B2879" t="s">
        <v>80</v>
      </c>
      <c r="C2879">
        <v>2016</v>
      </c>
      <c r="D2879" t="s">
        <v>312</v>
      </c>
      <c r="E2879">
        <v>7</v>
      </c>
      <c r="F2879" t="s">
        <v>39</v>
      </c>
      <c r="H2879">
        <v>0.5</v>
      </c>
      <c r="I2879">
        <v>2</v>
      </c>
      <c r="J2879">
        <v>0</v>
      </c>
      <c r="K2879">
        <v>28</v>
      </c>
      <c r="L2879">
        <v>7</v>
      </c>
      <c r="M2879">
        <v>0</v>
      </c>
      <c r="N2879" t="s">
        <v>215</v>
      </c>
      <c r="O2879">
        <v>37</v>
      </c>
    </row>
    <row r="2880" spans="1:15" x14ac:dyDescent="0.3">
      <c r="A2880" s="2">
        <v>43787</v>
      </c>
      <c r="B2880" t="s">
        <v>80</v>
      </c>
      <c r="C2880">
        <v>2016</v>
      </c>
      <c r="D2880" t="s">
        <v>312</v>
      </c>
      <c r="E2880">
        <v>7</v>
      </c>
      <c r="F2880" t="s">
        <v>39</v>
      </c>
      <c r="H2880">
        <v>0.5</v>
      </c>
      <c r="I2880">
        <v>2</v>
      </c>
      <c r="J2880">
        <v>0</v>
      </c>
      <c r="K2880">
        <v>28</v>
      </c>
      <c r="L2880">
        <v>7</v>
      </c>
      <c r="M2880">
        <v>0</v>
      </c>
      <c r="N2880" t="s">
        <v>215</v>
      </c>
      <c r="O2880">
        <v>71</v>
      </c>
    </row>
    <row r="2881" spans="1:17" x14ac:dyDescent="0.3">
      <c r="A2881" s="2">
        <v>43787</v>
      </c>
      <c r="B2881" t="s">
        <v>80</v>
      </c>
      <c r="C2881">
        <v>2016</v>
      </c>
      <c r="D2881" t="s">
        <v>312</v>
      </c>
      <c r="E2881">
        <v>7</v>
      </c>
      <c r="F2881" t="s">
        <v>39</v>
      </c>
      <c r="H2881">
        <v>0.5</v>
      </c>
      <c r="I2881">
        <v>2</v>
      </c>
      <c r="J2881">
        <v>0</v>
      </c>
      <c r="K2881">
        <v>28</v>
      </c>
      <c r="L2881">
        <v>7</v>
      </c>
      <c r="M2881">
        <v>0</v>
      </c>
      <c r="N2881" t="s">
        <v>215</v>
      </c>
      <c r="O2881">
        <v>14</v>
      </c>
    </row>
    <row r="2882" spans="1:17" x14ac:dyDescent="0.3">
      <c r="A2882" s="2">
        <v>43787</v>
      </c>
      <c r="B2882" t="s">
        <v>80</v>
      </c>
      <c r="C2882">
        <v>2016</v>
      </c>
      <c r="D2882" t="s">
        <v>312</v>
      </c>
      <c r="E2882">
        <v>7</v>
      </c>
      <c r="F2882" t="s">
        <v>39</v>
      </c>
      <c r="H2882">
        <v>0.5</v>
      </c>
      <c r="I2882">
        <v>2</v>
      </c>
      <c r="J2882">
        <v>0</v>
      </c>
      <c r="K2882">
        <v>28</v>
      </c>
      <c r="L2882">
        <v>7</v>
      </c>
      <c r="M2882">
        <v>0</v>
      </c>
      <c r="N2882" t="s">
        <v>215</v>
      </c>
      <c r="O2882">
        <v>27</v>
      </c>
    </row>
    <row r="2883" spans="1:17" x14ac:dyDescent="0.3">
      <c r="A2883" s="2">
        <v>43787</v>
      </c>
      <c r="B2883" t="s">
        <v>80</v>
      </c>
      <c r="C2883">
        <v>2016</v>
      </c>
      <c r="D2883" t="s">
        <v>312</v>
      </c>
      <c r="E2883">
        <v>7</v>
      </c>
      <c r="F2883" t="s">
        <v>39</v>
      </c>
      <c r="H2883">
        <v>0.5</v>
      </c>
      <c r="I2883">
        <v>2</v>
      </c>
      <c r="J2883">
        <v>0</v>
      </c>
      <c r="K2883">
        <v>28</v>
      </c>
      <c r="L2883">
        <v>7</v>
      </c>
      <c r="M2883">
        <v>0</v>
      </c>
      <c r="N2883" t="s">
        <v>215</v>
      </c>
      <c r="O2883">
        <v>20</v>
      </c>
    </row>
    <row r="2884" spans="1:17" x14ac:dyDescent="0.3">
      <c r="A2884" s="2">
        <v>43787</v>
      </c>
      <c r="B2884" t="s">
        <v>80</v>
      </c>
      <c r="C2884">
        <v>2016</v>
      </c>
      <c r="D2884" t="s">
        <v>312</v>
      </c>
      <c r="E2884">
        <v>7</v>
      </c>
      <c r="F2884" t="s">
        <v>39</v>
      </c>
      <c r="H2884">
        <v>0.5</v>
      </c>
      <c r="I2884">
        <v>2</v>
      </c>
      <c r="J2884">
        <v>0</v>
      </c>
      <c r="K2884">
        <v>28</v>
      </c>
      <c r="L2884">
        <v>7</v>
      </c>
      <c r="M2884">
        <v>0</v>
      </c>
      <c r="N2884" t="s">
        <v>215</v>
      </c>
      <c r="O2884">
        <v>15</v>
      </c>
    </row>
    <row r="2885" spans="1:17" x14ac:dyDescent="0.3">
      <c r="A2885" s="2">
        <v>43787</v>
      </c>
      <c r="B2885" t="s">
        <v>80</v>
      </c>
      <c r="C2885">
        <v>2016</v>
      </c>
      <c r="D2885" t="s">
        <v>312</v>
      </c>
      <c r="E2885">
        <v>7</v>
      </c>
      <c r="F2885" t="s">
        <v>39</v>
      </c>
      <c r="H2885">
        <v>0.5</v>
      </c>
      <c r="I2885">
        <v>2</v>
      </c>
      <c r="J2885">
        <v>0</v>
      </c>
      <c r="K2885">
        <v>28</v>
      </c>
      <c r="L2885">
        <v>7</v>
      </c>
      <c r="M2885">
        <v>0</v>
      </c>
      <c r="N2885" t="s">
        <v>215</v>
      </c>
      <c r="O2885">
        <v>38</v>
      </c>
    </row>
    <row r="2886" spans="1:17" x14ac:dyDescent="0.3">
      <c r="A2886" s="2">
        <v>43787</v>
      </c>
      <c r="B2886" t="s">
        <v>80</v>
      </c>
      <c r="C2886">
        <v>2016</v>
      </c>
      <c r="D2886" t="s">
        <v>312</v>
      </c>
      <c r="E2886">
        <v>7</v>
      </c>
      <c r="F2886" t="s">
        <v>39</v>
      </c>
      <c r="H2886">
        <v>0.5</v>
      </c>
      <c r="I2886">
        <v>2</v>
      </c>
      <c r="J2886">
        <v>0</v>
      </c>
      <c r="K2886">
        <v>28</v>
      </c>
      <c r="L2886">
        <v>7</v>
      </c>
      <c r="M2886">
        <v>0</v>
      </c>
      <c r="N2886" t="s">
        <v>215</v>
      </c>
      <c r="O2886">
        <v>27</v>
      </c>
    </row>
    <row r="2887" spans="1:17" x14ac:dyDescent="0.3">
      <c r="A2887" s="2">
        <v>43787</v>
      </c>
      <c r="B2887" t="s">
        <v>80</v>
      </c>
      <c r="C2887">
        <v>2016</v>
      </c>
      <c r="D2887" t="s">
        <v>312</v>
      </c>
      <c r="E2887">
        <v>7</v>
      </c>
      <c r="F2887" t="s">
        <v>39</v>
      </c>
      <c r="H2887">
        <v>0.5</v>
      </c>
      <c r="I2887">
        <v>2</v>
      </c>
      <c r="J2887">
        <v>0</v>
      </c>
      <c r="K2887">
        <v>28</v>
      </c>
      <c r="L2887">
        <v>7</v>
      </c>
      <c r="M2887">
        <v>0</v>
      </c>
      <c r="N2887" t="s">
        <v>215</v>
      </c>
      <c r="O2887">
        <v>43</v>
      </c>
    </row>
    <row r="2888" spans="1:17" x14ac:dyDescent="0.3">
      <c r="A2888" s="2">
        <v>43787</v>
      </c>
      <c r="B2888" t="s">
        <v>80</v>
      </c>
      <c r="C2888">
        <v>2016</v>
      </c>
      <c r="D2888" t="s">
        <v>312</v>
      </c>
      <c r="E2888">
        <v>8</v>
      </c>
      <c r="F2888" t="s">
        <v>39</v>
      </c>
      <c r="H2888">
        <v>0.5</v>
      </c>
      <c r="I2888">
        <v>2</v>
      </c>
      <c r="J2888">
        <v>2</v>
      </c>
      <c r="K2888">
        <v>25</v>
      </c>
      <c r="L2888">
        <v>15</v>
      </c>
      <c r="M2888">
        <v>1</v>
      </c>
      <c r="N2888" t="s">
        <v>81</v>
      </c>
      <c r="O2888">
        <v>33</v>
      </c>
      <c r="P2888">
        <v>7462</v>
      </c>
      <c r="Q2888">
        <v>2</v>
      </c>
    </row>
    <row r="2889" spans="1:17" x14ac:dyDescent="0.3">
      <c r="A2889" s="2">
        <v>43787</v>
      </c>
      <c r="B2889" t="s">
        <v>80</v>
      </c>
      <c r="C2889">
        <v>2016</v>
      </c>
      <c r="D2889" t="s">
        <v>312</v>
      </c>
      <c r="E2889">
        <v>8</v>
      </c>
      <c r="F2889" t="s">
        <v>39</v>
      </c>
      <c r="H2889">
        <v>0.5</v>
      </c>
      <c r="I2889">
        <v>2</v>
      </c>
      <c r="J2889">
        <v>2</v>
      </c>
      <c r="K2889">
        <v>25</v>
      </c>
      <c r="L2889">
        <v>15</v>
      </c>
      <c r="M2889">
        <v>1</v>
      </c>
      <c r="N2889" t="s">
        <v>81</v>
      </c>
      <c r="O2889">
        <v>44</v>
      </c>
    </row>
    <row r="2890" spans="1:17" x14ac:dyDescent="0.3">
      <c r="A2890" s="2">
        <v>43787</v>
      </c>
      <c r="B2890" t="s">
        <v>80</v>
      </c>
      <c r="C2890">
        <v>2016</v>
      </c>
      <c r="D2890" t="s">
        <v>312</v>
      </c>
      <c r="E2890">
        <v>8</v>
      </c>
      <c r="F2890" t="s">
        <v>39</v>
      </c>
      <c r="H2890">
        <v>0.5</v>
      </c>
      <c r="I2890">
        <v>2</v>
      </c>
      <c r="J2890">
        <v>2</v>
      </c>
      <c r="K2890">
        <v>25</v>
      </c>
      <c r="L2890">
        <v>15</v>
      </c>
      <c r="M2890">
        <v>1</v>
      </c>
      <c r="N2890" t="s">
        <v>81</v>
      </c>
      <c r="O2890">
        <v>20</v>
      </c>
    </row>
    <row r="2891" spans="1:17" x14ac:dyDescent="0.3">
      <c r="A2891" s="2">
        <v>43787</v>
      </c>
      <c r="B2891" t="s">
        <v>80</v>
      </c>
      <c r="C2891">
        <v>2016</v>
      </c>
      <c r="D2891" t="s">
        <v>312</v>
      </c>
      <c r="E2891">
        <v>8</v>
      </c>
      <c r="F2891" t="s">
        <v>39</v>
      </c>
      <c r="H2891">
        <v>0.5</v>
      </c>
      <c r="I2891">
        <v>2</v>
      </c>
      <c r="J2891">
        <v>2</v>
      </c>
      <c r="K2891">
        <v>25</v>
      </c>
      <c r="L2891">
        <v>15</v>
      </c>
      <c r="M2891">
        <v>1</v>
      </c>
      <c r="N2891" t="s">
        <v>81</v>
      </c>
      <c r="O2891">
        <v>68</v>
      </c>
    </row>
    <row r="2892" spans="1:17" x14ac:dyDescent="0.3">
      <c r="A2892" s="2">
        <v>43787</v>
      </c>
      <c r="B2892" t="s">
        <v>80</v>
      </c>
      <c r="C2892">
        <v>2016</v>
      </c>
      <c r="D2892" t="s">
        <v>312</v>
      </c>
      <c r="E2892">
        <v>8</v>
      </c>
      <c r="F2892" t="s">
        <v>39</v>
      </c>
      <c r="H2892">
        <v>0.5</v>
      </c>
      <c r="I2892">
        <v>2</v>
      </c>
      <c r="J2892">
        <v>2</v>
      </c>
      <c r="K2892">
        <v>25</v>
      </c>
      <c r="L2892">
        <v>15</v>
      </c>
      <c r="M2892">
        <v>1</v>
      </c>
      <c r="N2892" t="s">
        <v>81</v>
      </c>
      <c r="O2892">
        <v>25</v>
      </c>
    </row>
    <row r="2893" spans="1:17" x14ac:dyDescent="0.3">
      <c r="A2893" s="2">
        <v>43787</v>
      </c>
      <c r="B2893" t="s">
        <v>80</v>
      </c>
      <c r="C2893">
        <v>2016</v>
      </c>
      <c r="D2893" t="s">
        <v>312</v>
      </c>
      <c r="E2893">
        <v>8</v>
      </c>
      <c r="F2893" t="s">
        <v>39</v>
      </c>
      <c r="H2893">
        <v>0.5</v>
      </c>
      <c r="I2893">
        <v>2</v>
      </c>
      <c r="J2893">
        <v>2</v>
      </c>
      <c r="K2893">
        <v>25</v>
      </c>
      <c r="L2893">
        <v>15</v>
      </c>
      <c r="M2893">
        <v>1</v>
      </c>
      <c r="N2893" t="s">
        <v>81</v>
      </c>
      <c r="O2893">
        <v>63</v>
      </c>
    </row>
    <row r="2894" spans="1:17" x14ac:dyDescent="0.3">
      <c r="A2894" s="2">
        <v>43787</v>
      </c>
      <c r="B2894" t="s">
        <v>80</v>
      </c>
      <c r="C2894">
        <v>2016</v>
      </c>
      <c r="D2894" t="s">
        <v>312</v>
      </c>
      <c r="E2894">
        <v>8</v>
      </c>
      <c r="F2894" t="s">
        <v>39</v>
      </c>
      <c r="H2894">
        <v>0.5</v>
      </c>
      <c r="I2894">
        <v>2</v>
      </c>
      <c r="J2894">
        <v>2</v>
      </c>
      <c r="K2894">
        <v>25</v>
      </c>
      <c r="L2894">
        <v>15</v>
      </c>
      <c r="M2894">
        <v>1</v>
      </c>
      <c r="N2894" t="s">
        <v>81</v>
      </c>
      <c r="O2894">
        <v>77</v>
      </c>
    </row>
    <row r="2895" spans="1:17" x14ac:dyDescent="0.3">
      <c r="A2895" s="2">
        <v>43787</v>
      </c>
      <c r="B2895" t="s">
        <v>80</v>
      </c>
      <c r="C2895">
        <v>2016</v>
      </c>
      <c r="D2895" t="s">
        <v>312</v>
      </c>
      <c r="E2895">
        <v>8</v>
      </c>
      <c r="F2895" t="s">
        <v>39</v>
      </c>
      <c r="H2895">
        <v>0.5</v>
      </c>
      <c r="I2895">
        <v>2</v>
      </c>
      <c r="J2895">
        <v>2</v>
      </c>
      <c r="K2895">
        <v>25</v>
      </c>
      <c r="L2895">
        <v>15</v>
      </c>
      <c r="M2895">
        <v>1</v>
      </c>
      <c r="N2895" t="s">
        <v>81</v>
      </c>
      <c r="O2895">
        <v>30</v>
      </c>
    </row>
    <row r="2896" spans="1:17" x14ac:dyDescent="0.3">
      <c r="A2896" s="2">
        <v>43787</v>
      </c>
      <c r="B2896" t="s">
        <v>80</v>
      </c>
      <c r="C2896">
        <v>2016</v>
      </c>
      <c r="D2896" t="s">
        <v>312</v>
      </c>
      <c r="E2896">
        <v>8</v>
      </c>
      <c r="F2896" t="s">
        <v>39</v>
      </c>
      <c r="H2896">
        <v>0.5</v>
      </c>
      <c r="I2896">
        <v>2</v>
      </c>
      <c r="J2896">
        <v>2</v>
      </c>
      <c r="K2896">
        <v>25</v>
      </c>
      <c r="L2896">
        <v>15</v>
      </c>
      <c r="M2896">
        <v>1</v>
      </c>
      <c r="N2896" t="s">
        <v>81</v>
      </c>
      <c r="O2896">
        <v>45</v>
      </c>
    </row>
    <row r="2897" spans="1:15" x14ac:dyDescent="0.3">
      <c r="A2897" s="2">
        <v>43787</v>
      </c>
      <c r="B2897" t="s">
        <v>80</v>
      </c>
      <c r="C2897">
        <v>2016</v>
      </c>
      <c r="D2897" t="s">
        <v>312</v>
      </c>
      <c r="E2897">
        <v>8</v>
      </c>
      <c r="F2897" t="s">
        <v>39</v>
      </c>
      <c r="H2897">
        <v>0.5</v>
      </c>
      <c r="I2897">
        <v>2</v>
      </c>
      <c r="J2897">
        <v>2</v>
      </c>
      <c r="K2897">
        <v>25</v>
      </c>
      <c r="L2897">
        <v>15</v>
      </c>
      <c r="M2897">
        <v>1</v>
      </c>
      <c r="N2897" t="s">
        <v>81</v>
      </c>
      <c r="O2897">
        <v>55</v>
      </c>
    </row>
    <row r="2898" spans="1:15" x14ac:dyDescent="0.3">
      <c r="A2898" s="2">
        <v>43787</v>
      </c>
      <c r="B2898" t="s">
        <v>80</v>
      </c>
      <c r="C2898">
        <v>2016</v>
      </c>
      <c r="D2898" t="s">
        <v>312</v>
      </c>
      <c r="E2898">
        <v>8</v>
      </c>
      <c r="F2898" t="s">
        <v>39</v>
      </c>
      <c r="H2898">
        <v>0.5</v>
      </c>
      <c r="I2898">
        <v>2</v>
      </c>
      <c r="J2898">
        <v>2</v>
      </c>
      <c r="K2898">
        <v>25</v>
      </c>
      <c r="L2898">
        <v>15</v>
      </c>
      <c r="M2898">
        <v>1</v>
      </c>
      <c r="N2898" t="s">
        <v>81</v>
      </c>
      <c r="O2898">
        <v>25</v>
      </c>
    </row>
    <row r="2899" spans="1:15" x14ac:dyDescent="0.3">
      <c r="A2899" s="2">
        <v>43787</v>
      </c>
      <c r="B2899" t="s">
        <v>80</v>
      </c>
      <c r="C2899">
        <v>2016</v>
      </c>
      <c r="D2899" t="s">
        <v>312</v>
      </c>
      <c r="E2899">
        <v>8</v>
      </c>
      <c r="F2899" t="s">
        <v>39</v>
      </c>
      <c r="H2899">
        <v>0.5</v>
      </c>
      <c r="I2899">
        <v>2</v>
      </c>
      <c r="J2899">
        <v>2</v>
      </c>
      <c r="K2899">
        <v>25</v>
      </c>
      <c r="L2899">
        <v>15</v>
      </c>
      <c r="M2899">
        <v>1</v>
      </c>
      <c r="N2899" t="s">
        <v>81</v>
      </c>
      <c r="O2899">
        <v>51</v>
      </c>
    </row>
    <row r="2900" spans="1:15" x14ac:dyDescent="0.3">
      <c r="A2900" s="2">
        <v>43787</v>
      </c>
      <c r="B2900" t="s">
        <v>80</v>
      </c>
      <c r="C2900">
        <v>2016</v>
      </c>
      <c r="D2900" t="s">
        <v>312</v>
      </c>
      <c r="E2900">
        <v>8</v>
      </c>
      <c r="F2900" t="s">
        <v>39</v>
      </c>
      <c r="H2900">
        <v>0.5</v>
      </c>
      <c r="I2900">
        <v>2</v>
      </c>
      <c r="J2900">
        <v>2</v>
      </c>
      <c r="K2900">
        <v>25</v>
      </c>
      <c r="L2900">
        <v>15</v>
      </c>
      <c r="M2900">
        <v>1</v>
      </c>
      <c r="N2900" t="s">
        <v>81</v>
      </c>
      <c r="O2900">
        <v>19</v>
      </c>
    </row>
    <row r="2901" spans="1:15" x14ac:dyDescent="0.3">
      <c r="A2901" s="2">
        <v>43787</v>
      </c>
      <c r="B2901" t="s">
        <v>80</v>
      </c>
      <c r="C2901">
        <v>2016</v>
      </c>
      <c r="D2901" t="s">
        <v>312</v>
      </c>
      <c r="E2901">
        <v>8</v>
      </c>
      <c r="F2901" t="s">
        <v>39</v>
      </c>
      <c r="H2901">
        <v>0.5</v>
      </c>
      <c r="I2901">
        <v>2</v>
      </c>
      <c r="J2901">
        <v>2</v>
      </c>
      <c r="K2901">
        <v>25</v>
      </c>
      <c r="L2901">
        <v>15</v>
      </c>
      <c r="M2901">
        <v>1</v>
      </c>
      <c r="N2901" t="s">
        <v>81</v>
      </c>
      <c r="O2901">
        <v>25</v>
      </c>
    </row>
    <row r="2902" spans="1:15" x14ac:dyDescent="0.3">
      <c r="A2902" s="2">
        <v>43787</v>
      </c>
      <c r="B2902" t="s">
        <v>80</v>
      </c>
      <c r="C2902">
        <v>2016</v>
      </c>
      <c r="D2902" t="s">
        <v>312</v>
      </c>
      <c r="E2902">
        <v>8</v>
      </c>
      <c r="F2902" t="s">
        <v>39</v>
      </c>
      <c r="H2902">
        <v>0.5</v>
      </c>
      <c r="I2902">
        <v>2</v>
      </c>
      <c r="J2902">
        <v>2</v>
      </c>
      <c r="K2902">
        <v>25</v>
      </c>
      <c r="L2902">
        <v>15</v>
      </c>
      <c r="M2902">
        <v>1</v>
      </c>
      <c r="N2902" t="s">
        <v>81</v>
      </c>
      <c r="O2902">
        <v>37</v>
      </c>
    </row>
    <row r="2903" spans="1:15" x14ac:dyDescent="0.3">
      <c r="A2903" s="2">
        <v>43787</v>
      </c>
      <c r="B2903" t="s">
        <v>80</v>
      </c>
      <c r="C2903">
        <v>2016</v>
      </c>
      <c r="D2903" t="s">
        <v>312</v>
      </c>
      <c r="E2903">
        <v>8</v>
      </c>
      <c r="F2903" t="s">
        <v>39</v>
      </c>
      <c r="H2903">
        <v>0.5</v>
      </c>
      <c r="I2903">
        <v>2</v>
      </c>
      <c r="J2903">
        <v>2</v>
      </c>
      <c r="K2903">
        <v>25</v>
      </c>
      <c r="L2903">
        <v>15</v>
      </c>
      <c r="M2903">
        <v>1</v>
      </c>
      <c r="N2903" t="s">
        <v>81</v>
      </c>
      <c r="O2903">
        <v>36</v>
      </c>
    </row>
    <row r="2904" spans="1:15" x14ac:dyDescent="0.3">
      <c r="A2904" s="2">
        <v>43787</v>
      </c>
      <c r="B2904" t="s">
        <v>80</v>
      </c>
      <c r="C2904">
        <v>2016</v>
      </c>
      <c r="D2904" t="s">
        <v>312</v>
      </c>
      <c r="E2904">
        <v>8</v>
      </c>
      <c r="F2904" t="s">
        <v>39</v>
      </c>
      <c r="H2904">
        <v>0.5</v>
      </c>
      <c r="I2904">
        <v>2</v>
      </c>
      <c r="J2904">
        <v>2</v>
      </c>
      <c r="K2904">
        <v>25</v>
      </c>
      <c r="L2904">
        <v>15</v>
      </c>
      <c r="M2904">
        <v>1</v>
      </c>
      <c r="N2904" t="s">
        <v>81</v>
      </c>
      <c r="O2904">
        <v>62</v>
      </c>
    </row>
    <row r="2905" spans="1:15" x14ac:dyDescent="0.3">
      <c r="A2905" s="2">
        <v>43787</v>
      </c>
      <c r="B2905" t="s">
        <v>80</v>
      </c>
      <c r="C2905">
        <v>2016</v>
      </c>
      <c r="D2905" t="s">
        <v>312</v>
      </c>
      <c r="E2905">
        <v>8</v>
      </c>
      <c r="F2905" t="s">
        <v>39</v>
      </c>
      <c r="H2905">
        <v>0.5</v>
      </c>
      <c r="I2905">
        <v>2</v>
      </c>
      <c r="J2905">
        <v>2</v>
      </c>
      <c r="K2905">
        <v>25</v>
      </c>
      <c r="L2905">
        <v>15</v>
      </c>
      <c r="M2905">
        <v>1</v>
      </c>
      <c r="N2905" t="s">
        <v>81</v>
      </c>
      <c r="O2905">
        <v>42</v>
      </c>
    </row>
    <row r="2906" spans="1:15" x14ac:dyDescent="0.3">
      <c r="A2906" s="2">
        <v>43787</v>
      </c>
      <c r="B2906" t="s">
        <v>80</v>
      </c>
      <c r="C2906">
        <v>2016</v>
      </c>
      <c r="D2906" t="s">
        <v>312</v>
      </c>
      <c r="E2906">
        <v>8</v>
      </c>
      <c r="F2906" t="s">
        <v>39</v>
      </c>
      <c r="H2906">
        <v>0.5</v>
      </c>
      <c r="I2906">
        <v>2</v>
      </c>
      <c r="J2906">
        <v>2</v>
      </c>
      <c r="K2906">
        <v>25</v>
      </c>
      <c r="L2906">
        <v>15</v>
      </c>
      <c r="M2906">
        <v>1</v>
      </c>
      <c r="N2906" t="s">
        <v>81</v>
      </c>
      <c r="O2906">
        <v>31</v>
      </c>
    </row>
    <row r="2907" spans="1:15" x14ac:dyDescent="0.3">
      <c r="A2907" s="2">
        <v>43787</v>
      </c>
      <c r="B2907" t="s">
        <v>80</v>
      </c>
      <c r="C2907">
        <v>2016</v>
      </c>
      <c r="D2907" t="s">
        <v>312</v>
      </c>
      <c r="E2907">
        <v>8</v>
      </c>
      <c r="F2907" t="s">
        <v>39</v>
      </c>
      <c r="H2907">
        <v>0.5</v>
      </c>
      <c r="I2907">
        <v>2</v>
      </c>
      <c r="J2907">
        <v>2</v>
      </c>
      <c r="K2907">
        <v>25</v>
      </c>
      <c r="L2907">
        <v>15</v>
      </c>
      <c r="M2907">
        <v>1</v>
      </c>
      <c r="N2907" t="s">
        <v>81</v>
      </c>
      <c r="O2907">
        <v>55</v>
      </c>
    </row>
    <row r="2908" spans="1:15" x14ac:dyDescent="0.3">
      <c r="A2908" s="2">
        <v>43787</v>
      </c>
      <c r="B2908" t="s">
        <v>80</v>
      </c>
      <c r="C2908">
        <v>2016</v>
      </c>
      <c r="D2908" t="s">
        <v>312</v>
      </c>
      <c r="E2908">
        <v>8</v>
      </c>
      <c r="F2908" t="s">
        <v>39</v>
      </c>
      <c r="H2908">
        <v>0.5</v>
      </c>
      <c r="I2908">
        <v>2</v>
      </c>
      <c r="J2908">
        <v>2</v>
      </c>
      <c r="K2908">
        <v>25</v>
      </c>
      <c r="L2908">
        <v>15</v>
      </c>
      <c r="M2908">
        <v>1</v>
      </c>
      <c r="N2908" t="s">
        <v>81</v>
      </c>
      <c r="O2908">
        <v>34</v>
      </c>
    </row>
    <row r="2909" spans="1:15" x14ac:dyDescent="0.3">
      <c r="A2909" s="2">
        <v>43787</v>
      </c>
      <c r="B2909" t="s">
        <v>80</v>
      </c>
      <c r="C2909">
        <v>2016</v>
      </c>
      <c r="D2909" t="s">
        <v>312</v>
      </c>
      <c r="E2909">
        <v>8</v>
      </c>
      <c r="F2909" t="s">
        <v>39</v>
      </c>
      <c r="H2909">
        <v>0.5</v>
      </c>
      <c r="I2909">
        <v>2</v>
      </c>
      <c r="J2909">
        <v>2</v>
      </c>
      <c r="K2909">
        <v>25</v>
      </c>
      <c r="L2909">
        <v>15</v>
      </c>
      <c r="M2909">
        <v>1</v>
      </c>
      <c r="N2909" t="s">
        <v>81</v>
      </c>
      <c r="O2909">
        <v>30</v>
      </c>
    </row>
    <row r="2910" spans="1:15" x14ac:dyDescent="0.3">
      <c r="A2910" s="2">
        <v>43787</v>
      </c>
      <c r="B2910" t="s">
        <v>80</v>
      </c>
      <c r="C2910">
        <v>2016</v>
      </c>
      <c r="D2910" t="s">
        <v>312</v>
      </c>
      <c r="E2910">
        <v>8</v>
      </c>
      <c r="F2910" t="s">
        <v>39</v>
      </c>
      <c r="H2910">
        <v>0.5</v>
      </c>
      <c r="I2910">
        <v>2</v>
      </c>
      <c r="J2910">
        <v>2</v>
      </c>
      <c r="K2910">
        <v>25</v>
      </c>
      <c r="L2910">
        <v>15</v>
      </c>
      <c r="M2910">
        <v>1</v>
      </c>
      <c r="N2910" t="s">
        <v>81</v>
      </c>
      <c r="O2910">
        <v>18</v>
      </c>
    </row>
    <row r="2911" spans="1:15" x14ac:dyDescent="0.3">
      <c r="A2911" s="2">
        <v>43787</v>
      </c>
      <c r="B2911" t="s">
        <v>80</v>
      </c>
      <c r="C2911">
        <v>2016</v>
      </c>
      <c r="D2911" t="s">
        <v>312</v>
      </c>
      <c r="E2911">
        <v>8</v>
      </c>
      <c r="F2911" t="s">
        <v>39</v>
      </c>
      <c r="H2911">
        <v>0.5</v>
      </c>
      <c r="I2911">
        <v>2</v>
      </c>
      <c r="J2911">
        <v>2</v>
      </c>
      <c r="K2911">
        <v>25</v>
      </c>
      <c r="L2911">
        <v>15</v>
      </c>
      <c r="M2911">
        <v>1</v>
      </c>
      <c r="N2911" t="s">
        <v>81</v>
      </c>
      <c r="O2911">
        <v>37</v>
      </c>
    </row>
    <row r="2912" spans="1:15" x14ac:dyDescent="0.3">
      <c r="A2912" s="2">
        <v>43787</v>
      </c>
      <c r="B2912" t="s">
        <v>80</v>
      </c>
      <c r="C2912">
        <v>2016</v>
      </c>
      <c r="D2912" t="s">
        <v>312</v>
      </c>
      <c r="E2912">
        <v>8</v>
      </c>
      <c r="F2912" t="s">
        <v>39</v>
      </c>
      <c r="H2912">
        <v>0.5</v>
      </c>
      <c r="I2912">
        <v>2</v>
      </c>
      <c r="J2912">
        <v>2</v>
      </c>
      <c r="K2912">
        <v>25</v>
      </c>
      <c r="L2912">
        <v>15</v>
      </c>
      <c r="M2912">
        <v>1</v>
      </c>
      <c r="N2912" t="s">
        <v>81</v>
      </c>
      <c r="O2912">
        <v>58</v>
      </c>
    </row>
    <row r="2913" spans="1:17" x14ac:dyDescent="0.3">
      <c r="A2913" s="2">
        <v>43787</v>
      </c>
      <c r="B2913" t="s">
        <v>80</v>
      </c>
      <c r="C2913">
        <v>2016</v>
      </c>
      <c r="D2913" t="s">
        <v>312</v>
      </c>
      <c r="E2913">
        <v>9</v>
      </c>
      <c r="F2913" t="s">
        <v>39</v>
      </c>
      <c r="H2913">
        <v>0.5</v>
      </c>
      <c r="I2913">
        <v>7</v>
      </c>
      <c r="J2913">
        <v>1</v>
      </c>
      <c r="K2913">
        <v>43</v>
      </c>
      <c r="L2913">
        <v>15</v>
      </c>
      <c r="M2913">
        <v>0</v>
      </c>
      <c r="N2913" t="s">
        <v>81</v>
      </c>
      <c r="O2913">
        <v>30</v>
      </c>
      <c r="P2913">
        <v>7463</v>
      </c>
      <c r="Q2913">
        <v>2</v>
      </c>
    </row>
    <row r="2914" spans="1:17" x14ac:dyDescent="0.3">
      <c r="A2914" s="2">
        <v>43787</v>
      </c>
      <c r="B2914" t="s">
        <v>80</v>
      </c>
      <c r="C2914">
        <v>2016</v>
      </c>
      <c r="D2914" t="s">
        <v>312</v>
      </c>
      <c r="E2914">
        <v>9</v>
      </c>
      <c r="F2914" t="s">
        <v>39</v>
      </c>
      <c r="H2914">
        <v>0.5</v>
      </c>
      <c r="I2914">
        <v>7</v>
      </c>
      <c r="J2914">
        <v>1</v>
      </c>
      <c r="K2914">
        <v>43</v>
      </c>
      <c r="L2914">
        <v>15</v>
      </c>
      <c r="M2914">
        <v>0</v>
      </c>
      <c r="N2914" t="s">
        <v>81</v>
      </c>
      <c r="O2914">
        <v>27</v>
      </c>
    </row>
    <row r="2915" spans="1:17" x14ac:dyDescent="0.3">
      <c r="A2915" s="2">
        <v>43787</v>
      </c>
      <c r="B2915" t="s">
        <v>80</v>
      </c>
      <c r="C2915">
        <v>2016</v>
      </c>
      <c r="D2915" t="s">
        <v>312</v>
      </c>
      <c r="E2915">
        <v>9</v>
      </c>
      <c r="F2915" t="s">
        <v>39</v>
      </c>
      <c r="H2915">
        <v>0.5</v>
      </c>
      <c r="I2915">
        <v>7</v>
      </c>
      <c r="J2915">
        <v>1</v>
      </c>
      <c r="K2915">
        <v>43</v>
      </c>
      <c r="L2915">
        <v>15</v>
      </c>
      <c r="M2915">
        <v>0</v>
      </c>
      <c r="N2915" t="s">
        <v>81</v>
      </c>
      <c r="O2915">
        <v>34</v>
      </c>
    </row>
    <row r="2916" spans="1:17" x14ac:dyDescent="0.3">
      <c r="A2916" s="2">
        <v>43787</v>
      </c>
      <c r="B2916" t="s">
        <v>80</v>
      </c>
      <c r="C2916">
        <v>2016</v>
      </c>
      <c r="D2916" t="s">
        <v>312</v>
      </c>
      <c r="E2916">
        <v>9</v>
      </c>
      <c r="F2916" t="s">
        <v>39</v>
      </c>
      <c r="H2916">
        <v>0.5</v>
      </c>
      <c r="I2916">
        <v>7</v>
      </c>
      <c r="J2916">
        <v>1</v>
      </c>
      <c r="K2916">
        <v>43</v>
      </c>
      <c r="L2916">
        <v>15</v>
      </c>
      <c r="M2916">
        <v>0</v>
      </c>
      <c r="N2916" t="s">
        <v>81</v>
      </c>
      <c r="O2916">
        <v>46</v>
      </c>
    </row>
    <row r="2917" spans="1:17" x14ac:dyDescent="0.3">
      <c r="A2917" s="2">
        <v>43787</v>
      </c>
      <c r="B2917" t="s">
        <v>80</v>
      </c>
      <c r="C2917">
        <v>2016</v>
      </c>
      <c r="D2917" t="s">
        <v>312</v>
      </c>
      <c r="E2917">
        <v>9</v>
      </c>
      <c r="F2917" t="s">
        <v>39</v>
      </c>
      <c r="H2917">
        <v>0.5</v>
      </c>
      <c r="I2917">
        <v>7</v>
      </c>
      <c r="J2917">
        <v>1</v>
      </c>
      <c r="K2917">
        <v>43</v>
      </c>
      <c r="L2917">
        <v>15</v>
      </c>
      <c r="M2917">
        <v>0</v>
      </c>
      <c r="N2917" t="s">
        <v>81</v>
      </c>
      <c r="O2917">
        <v>25</v>
      </c>
    </row>
    <row r="2918" spans="1:17" x14ac:dyDescent="0.3">
      <c r="A2918" s="2">
        <v>43787</v>
      </c>
      <c r="B2918" t="s">
        <v>80</v>
      </c>
      <c r="C2918">
        <v>2016</v>
      </c>
      <c r="D2918" t="s">
        <v>312</v>
      </c>
      <c r="E2918">
        <v>9</v>
      </c>
      <c r="F2918" t="s">
        <v>39</v>
      </c>
      <c r="H2918">
        <v>0.5</v>
      </c>
      <c r="I2918">
        <v>7</v>
      </c>
      <c r="J2918">
        <v>1</v>
      </c>
      <c r="K2918">
        <v>43</v>
      </c>
      <c r="L2918">
        <v>15</v>
      </c>
      <c r="M2918">
        <v>0</v>
      </c>
      <c r="N2918" t="s">
        <v>81</v>
      </c>
      <c r="O2918">
        <v>36</v>
      </c>
    </row>
    <row r="2919" spans="1:17" x14ac:dyDescent="0.3">
      <c r="A2919" s="2">
        <v>43787</v>
      </c>
      <c r="B2919" t="s">
        <v>80</v>
      </c>
      <c r="C2919">
        <v>2016</v>
      </c>
      <c r="D2919" t="s">
        <v>312</v>
      </c>
      <c r="E2919">
        <v>9</v>
      </c>
      <c r="F2919" t="s">
        <v>39</v>
      </c>
      <c r="H2919">
        <v>0.5</v>
      </c>
      <c r="I2919">
        <v>7</v>
      </c>
      <c r="J2919">
        <v>1</v>
      </c>
      <c r="K2919">
        <v>43</v>
      </c>
      <c r="L2919">
        <v>15</v>
      </c>
      <c r="M2919">
        <v>0</v>
      </c>
      <c r="N2919" t="s">
        <v>81</v>
      </c>
      <c r="O2919">
        <v>27</v>
      </c>
    </row>
    <row r="2920" spans="1:17" x14ac:dyDescent="0.3">
      <c r="A2920" s="2">
        <v>43787</v>
      </c>
      <c r="B2920" t="s">
        <v>80</v>
      </c>
      <c r="C2920">
        <v>2016</v>
      </c>
      <c r="D2920" t="s">
        <v>312</v>
      </c>
      <c r="E2920">
        <v>9</v>
      </c>
      <c r="F2920" t="s">
        <v>39</v>
      </c>
      <c r="H2920">
        <v>0.5</v>
      </c>
      <c r="I2920">
        <v>7</v>
      </c>
      <c r="J2920">
        <v>1</v>
      </c>
      <c r="K2920">
        <v>43</v>
      </c>
      <c r="L2920">
        <v>15</v>
      </c>
      <c r="M2920">
        <v>0</v>
      </c>
      <c r="N2920" t="s">
        <v>81</v>
      </c>
      <c r="O2920">
        <v>20</v>
      </c>
    </row>
    <row r="2921" spans="1:17" x14ac:dyDescent="0.3">
      <c r="A2921" s="2">
        <v>43787</v>
      </c>
      <c r="B2921" t="s">
        <v>80</v>
      </c>
      <c r="C2921">
        <v>2016</v>
      </c>
      <c r="D2921" t="s">
        <v>312</v>
      </c>
      <c r="E2921">
        <v>9</v>
      </c>
      <c r="F2921" t="s">
        <v>39</v>
      </c>
      <c r="H2921">
        <v>0.5</v>
      </c>
      <c r="I2921">
        <v>7</v>
      </c>
      <c r="J2921">
        <v>1</v>
      </c>
      <c r="K2921">
        <v>43</v>
      </c>
      <c r="L2921">
        <v>15</v>
      </c>
      <c r="M2921">
        <v>0</v>
      </c>
      <c r="N2921" t="s">
        <v>81</v>
      </c>
      <c r="O2921">
        <v>42</v>
      </c>
    </row>
    <row r="2922" spans="1:17" x14ac:dyDescent="0.3">
      <c r="A2922" s="2">
        <v>43787</v>
      </c>
      <c r="B2922" t="s">
        <v>80</v>
      </c>
      <c r="C2922">
        <v>2016</v>
      </c>
      <c r="D2922" t="s">
        <v>312</v>
      </c>
      <c r="E2922">
        <v>9</v>
      </c>
      <c r="F2922" t="s">
        <v>39</v>
      </c>
      <c r="H2922">
        <v>0.5</v>
      </c>
      <c r="I2922">
        <v>7</v>
      </c>
      <c r="J2922">
        <v>1</v>
      </c>
      <c r="K2922">
        <v>43</v>
      </c>
      <c r="L2922">
        <v>15</v>
      </c>
      <c r="M2922">
        <v>0</v>
      </c>
      <c r="N2922" t="s">
        <v>81</v>
      </c>
      <c r="O2922">
        <v>21</v>
      </c>
    </row>
    <row r="2923" spans="1:17" x14ac:dyDescent="0.3">
      <c r="A2923" s="2">
        <v>43787</v>
      </c>
      <c r="B2923" t="s">
        <v>80</v>
      </c>
      <c r="C2923">
        <v>2016</v>
      </c>
      <c r="D2923" t="s">
        <v>312</v>
      </c>
      <c r="E2923">
        <v>9</v>
      </c>
      <c r="F2923" t="s">
        <v>39</v>
      </c>
      <c r="H2923">
        <v>0.5</v>
      </c>
      <c r="I2923">
        <v>7</v>
      </c>
      <c r="J2923">
        <v>1</v>
      </c>
      <c r="K2923">
        <v>43</v>
      </c>
      <c r="L2923">
        <v>15</v>
      </c>
      <c r="M2923">
        <v>0</v>
      </c>
      <c r="N2923" t="s">
        <v>81</v>
      </c>
      <c r="O2923">
        <v>26</v>
      </c>
    </row>
    <row r="2924" spans="1:17" x14ac:dyDescent="0.3">
      <c r="A2924" s="2">
        <v>43787</v>
      </c>
      <c r="B2924" t="s">
        <v>80</v>
      </c>
      <c r="C2924">
        <v>2016</v>
      </c>
      <c r="D2924" t="s">
        <v>312</v>
      </c>
      <c r="E2924">
        <v>9</v>
      </c>
      <c r="F2924" t="s">
        <v>39</v>
      </c>
      <c r="H2924">
        <v>0.5</v>
      </c>
      <c r="I2924">
        <v>7</v>
      </c>
      <c r="J2924">
        <v>1</v>
      </c>
      <c r="K2924">
        <v>43</v>
      </c>
      <c r="L2924">
        <v>15</v>
      </c>
      <c r="M2924">
        <v>0</v>
      </c>
      <c r="N2924" t="s">
        <v>81</v>
      </c>
      <c r="O2924">
        <v>52</v>
      </c>
    </row>
    <row r="2925" spans="1:17" x14ac:dyDescent="0.3">
      <c r="A2925" s="2">
        <v>43787</v>
      </c>
      <c r="B2925" t="s">
        <v>80</v>
      </c>
      <c r="C2925">
        <v>2016</v>
      </c>
      <c r="D2925" t="s">
        <v>312</v>
      </c>
      <c r="E2925">
        <v>9</v>
      </c>
      <c r="F2925" t="s">
        <v>39</v>
      </c>
      <c r="H2925">
        <v>0.5</v>
      </c>
      <c r="I2925">
        <v>7</v>
      </c>
      <c r="J2925">
        <v>1</v>
      </c>
      <c r="K2925">
        <v>43</v>
      </c>
      <c r="L2925">
        <v>15</v>
      </c>
      <c r="M2925">
        <v>0</v>
      </c>
      <c r="N2925" t="s">
        <v>81</v>
      </c>
      <c r="O2925">
        <v>49</v>
      </c>
    </row>
    <row r="2926" spans="1:17" x14ac:dyDescent="0.3">
      <c r="A2926" s="2">
        <v>43787</v>
      </c>
      <c r="B2926" t="s">
        <v>80</v>
      </c>
      <c r="C2926">
        <v>2016</v>
      </c>
      <c r="D2926" t="s">
        <v>312</v>
      </c>
      <c r="E2926">
        <v>9</v>
      </c>
      <c r="F2926" t="s">
        <v>39</v>
      </c>
      <c r="H2926">
        <v>0.5</v>
      </c>
      <c r="I2926">
        <v>7</v>
      </c>
      <c r="J2926">
        <v>1</v>
      </c>
      <c r="K2926">
        <v>43</v>
      </c>
      <c r="L2926">
        <v>15</v>
      </c>
      <c r="M2926">
        <v>0</v>
      </c>
      <c r="N2926" t="s">
        <v>81</v>
      </c>
      <c r="O2926">
        <v>29</v>
      </c>
    </row>
    <row r="2927" spans="1:17" x14ac:dyDescent="0.3">
      <c r="A2927" s="2">
        <v>43787</v>
      </c>
      <c r="B2927" t="s">
        <v>80</v>
      </c>
      <c r="C2927">
        <v>2016</v>
      </c>
      <c r="D2927" t="s">
        <v>312</v>
      </c>
      <c r="E2927">
        <v>9</v>
      </c>
      <c r="F2927" t="s">
        <v>39</v>
      </c>
      <c r="H2927">
        <v>0.5</v>
      </c>
      <c r="I2927">
        <v>7</v>
      </c>
      <c r="J2927">
        <v>1</v>
      </c>
      <c r="K2927">
        <v>43</v>
      </c>
      <c r="L2927">
        <v>15</v>
      </c>
      <c r="M2927">
        <v>0</v>
      </c>
      <c r="N2927" t="s">
        <v>81</v>
      </c>
      <c r="O2927">
        <v>48</v>
      </c>
    </row>
    <row r="2928" spans="1:17" x14ac:dyDescent="0.3">
      <c r="A2928" s="2">
        <v>43787</v>
      </c>
      <c r="B2928" t="s">
        <v>80</v>
      </c>
      <c r="C2928">
        <v>2016</v>
      </c>
      <c r="D2928" t="s">
        <v>312</v>
      </c>
      <c r="E2928">
        <v>9</v>
      </c>
      <c r="F2928" t="s">
        <v>39</v>
      </c>
      <c r="H2928">
        <v>0.5</v>
      </c>
      <c r="I2928">
        <v>7</v>
      </c>
      <c r="J2928">
        <v>1</v>
      </c>
      <c r="K2928">
        <v>43</v>
      </c>
      <c r="L2928">
        <v>15</v>
      </c>
      <c r="M2928">
        <v>0</v>
      </c>
      <c r="N2928" t="s">
        <v>81</v>
      </c>
      <c r="O2928">
        <v>99</v>
      </c>
    </row>
    <row r="2929" spans="1:17" x14ac:dyDescent="0.3">
      <c r="A2929" s="2">
        <v>43787</v>
      </c>
      <c r="B2929" t="s">
        <v>80</v>
      </c>
      <c r="C2929">
        <v>2016</v>
      </c>
      <c r="D2929" t="s">
        <v>312</v>
      </c>
      <c r="E2929">
        <v>9</v>
      </c>
      <c r="F2929" t="s">
        <v>39</v>
      </c>
      <c r="H2929">
        <v>0.5</v>
      </c>
      <c r="I2929">
        <v>7</v>
      </c>
      <c r="J2929">
        <v>1</v>
      </c>
      <c r="K2929">
        <v>43</v>
      </c>
      <c r="L2929">
        <v>15</v>
      </c>
      <c r="M2929">
        <v>0</v>
      </c>
      <c r="N2929" t="s">
        <v>81</v>
      </c>
      <c r="O2929">
        <v>45</v>
      </c>
    </row>
    <row r="2930" spans="1:17" x14ac:dyDescent="0.3">
      <c r="A2930" s="2">
        <v>43787</v>
      </c>
      <c r="B2930" t="s">
        <v>80</v>
      </c>
      <c r="C2930">
        <v>2016</v>
      </c>
      <c r="D2930" t="s">
        <v>312</v>
      </c>
      <c r="E2930">
        <v>9</v>
      </c>
      <c r="F2930" t="s">
        <v>39</v>
      </c>
      <c r="H2930">
        <v>0.5</v>
      </c>
      <c r="I2930">
        <v>7</v>
      </c>
      <c r="J2930">
        <v>1</v>
      </c>
      <c r="K2930">
        <v>43</v>
      </c>
      <c r="L2930">
        <v>15</v>
      </c>
      <c r="M2930">
        <v>0</v>
      </c>
      <c r="N2930" t="s">
        <v>81</v>
      </c>
      <c r="O2930">
        <v>51</v>
      </c>
    </row>
    <row r="2931" spans="1:17" x14ac:dyDescent="0.3">
      <c r="A2931" s="2">
        <v>43787</v>
      </c>
      <c r="B2931" t="s">
        <v>80</v>
      </c>
      <c r="C2931">
        <v>2016</v>
      </c>
      <c r="D2931" t="s">
        <v>312</v>
      </c>
      <c r="E2931">
        <v>9</v>
      </c>
      <c r="F2931" t="s">
        <v>39</v>
      </c>
      <c r="H2931">
        <v>0.5</v>
      </c>
      <c r="I2931">
        <v>7</v>
      </c>
      <c r="J2931">
        <v>1</v>
      </c>
      <c r="K2931">
        <v>43</v>
      </c>
      <c r="L2931">
        <v>15</v>
      </c>
      <c r="M2931">
        <v>0</v>
      </c>
      <c r="N2931" t="s">
        <v>81</v>
      </c>
      <c r="O2931">
        <v>49</v>
      </c>
    </row>
    <row r="2932" spans="1:17" x14ac:dyDescent="0.3">
      <c r="A2932" s="2">
        <v>43787</v>
      </c>
      <c r="B2932" t="s">
        <v>80</v>
      </c>
      <c r="C2932">
        <v>2016</v>
      </c>
      <c r="D2932" t="s">
        <v>312</v>
      </c>
      <c r="E2932">
        <v>9</v>
      </c>
      <c r="F2932" t="s">
        <v>39</v>
      </c>
      <c r="H2932">
        <v>0.5</v>
      </c>
      <c r="I2932">
        <v>7</v>
      </c>
      <c r="J2932">
        <v>1</v>
      </c>
      <c r="K2932">
        <v>43</v>
      </c>
      <c r="L2932">
        <v>15</v>
      </c>
      <c r="M2932">
        <v>0</v>
      </c>
      <c r="N2932" t="s">
        <v>81</v>
      </c>
      <c r="O2932">
        <v>45</v>
      </c>
    </row>
    <row r="2933" spans="1:17" x14ac:dyDescent="0.3">
      <c r="A2933" s="2">
        <v>43787</v>
      </c>
      <c r="B2933" t="s">
        <v>80</v>
      </c>
      <c r="C2933">
        <v>2016</v>
      </c>
      <c r="D2933" t="s">
        <v>312</v>
      </c>
      <c r="E2933">
        <v>9</v>
      </c>
      <c r="F2933" t="s">
        <v>39</v>
      </c>
      <c r="H2933">
        <v>0.5</v>
      </c>
      <c r="I2933">
        <v>7</v>
      </c>
      <c r="J2933">
        <v>1</v>
      </c>
      <c r="K2933">
        <v>43</v>
      </c>
      <c r="L2933">
        <v>15</v>
      </c>
      <c r="M2933">
        <v>0</v>
      </c>
      <c r="N2933" t="s">
        <v>81</v>
      </c>
      <c r="O2933">
        <v>63</v>
      </c>
    </row>
    <row r="2934" spans="1:17" x14ac:dyDescent="0.3">
      <c r="A2934" s="2">
        <v>43787</v>
      </c>
      <c r="B2934" t="s">
        <v>80</v>
      </c>
      <c r="C2934">
        <v>2016</v>
      </c>
      <c r="D2934" t="s">
        <v>312</v>
      </c>
      <c r="E2934">
        <v>9</v>
      </c>
      <c r="F2934" t="s">
        <v>39</v>
      </c>
      <c r="H2934">
        <v>0.5</v>
      </c>
      <c r="I2934">
        <v>7</v>
      </c>
      <c r="J2934">
        <v>1</v>
      </c>
      <c r="K2934">
        <v>43</v>
      </c>
      <c r="L2934">
        <v>15</v>
      </c>
      <c r="M2934">
        <v>0</v>
      </c>
      <c r="N2934" t="s">
        <v>81</v>
      </c>
      <c r="O2934">
        <v>24</v>
      </c>
    </row>
    <row r="2935" spans="1:17" x14ac:dyDescent="0.3">
      <c r="A2935" s="2">
        <v>43787</v>
      </c>
      <c r="B2935" t="s">
        <v>80</v>
      </c>
      <c r="C2935">
        <v>2016</v>
      </c>
      <c r="D2935" t="s">
        <v>312</v>
      </c>
      <c r="E2935">
        <v>9</v>
      </c>
      <c r="F2935" t="s">
        <v>39</v>
      </c>
      <c r="H2935">
        <v>0.5</v>
      </c>
      <c r="I2935">
        <v>7</v>
      </c>
      <c r="J2935">
        <v>1</v>
      </c>
      <c r="K2935">
        <v>43</v>
      </c>
      <c r="L2935">
        <v>15</v>
      </c>
      <c r="M2935">
        <v>0</v>
      </c>
      <c r="N2935" t="s">
        <v>81</v>
      </c>
      <c r="O2935">
        <v>47</v>
      </c>
    </row>
    <row r="2936" spans="1:17" x14ac:dyDescent="0.3">
      <c r="A2936" s="2">
        <v>43787</v>
      </c>
      <c r="B2936" t="s">
        <v>80</v>
      </c>
      <c r="C2936">
        <v>2016</v>
      </c>
      <c r="D2936" t="s">
        <v>312</v>
      </c>
      <c r="E2936">
        <v>9</v>
      </c>
      <c r="F2936" t="s">
        <v>39</v>
      </c>
      <c r="H2936">
        <v>0.5</v>
      </c>
      <c r="I2936">
        <v>7</v>
      </c>
      <c r="J2936">
        <v>1</v>
      </c>
      <c r="K2936">
        <v>43</v>
      </c>
      <c r="L2936">
        <v>15</v>
      </c>
      <c r="M2936">
        <v>0</v>
      </c>
      <c r="N2936" t="s">
        <v>81</v>
      </c>
      <c r="O2936">
        <v>54</v>
      </c>
    </row>
    <row r="2937" spans="1:17" x14ac:dyDescent="0.3">
      <c r="A2937" s="2">
        <v>43787</v>
      </c>
      <c r="B2937" t="s">
        <v>80</v>
      </c>
      <c r="C2937">
        <v>2016</v>
      </c>
      <c r="D2937" t="s">
        <v>312</v>
      </c>
      <c r="E2937">
        <v>9</v>
      </c>
      <c r="F2937" t="s">
        <v>39</v>
      </c>
      <c r="H2937">
        <v>0.5</v>
      </c>
      <c r="I2937">
        <v>7</v>
      </c>
      <c r="J2937">
        <v>1</v>
      </c>
      <c r="K2937">
        <v>43</v>
      </c>
      <c r="L2937">
        <v>15</v>
      </c>
      <c r="M2937">
        <v>0</v>
      </c>
      <c r="N2937" t="s">
        <v>81</v>
      </c>
      <c r="O2937">
        <v>39</v>
      </c>
    </row>
    <row r="2938" spans="1:17" x14ac:dyDescent="0.3">
      <c r="A2938" s="2">
        <v>43787</v>
      </c>
      <c r="B2938" t="s">
        <v>80</v>
      </c>
      <c r="C2938">
        <v>2016</v>
      </c>
      <c r="D2938" t="s">
        <v>312</v>
      </c>
      <c r="E2938">
        <v>10</v>
      </c>
      <c r="F2938" t="s">
        <v>39</v>
      </c>
      <c r="H2938">
        <v>0.5</v>
      </c>
      <c r="I2938">
        <v>15</v>
      </c>
      <c r="J2938">
        <v>3</v>
      </c>
      <c r="K2938">
        <v>171</v>
      </c>
      <c r="L2938">
        <v>18</v>
      </c>
      <c r="N2938" t="s">
        <v>216</v>
      </c>
      <c r="O2938">
        <v>52</v>
      </c>
      <c r="P2938">
        <v>7466</v>
      </c>
      <c r="Q2938">
        <v>2</v>
      </c>
    </row>
    <row r="2939" spans="1:17" x14ac:dyDescent="0.3">
      <c r="A2939" s="2">
        <v>43787</v>
      </c>
      <c r="B2939" t="s">
        <v>80</v>
      </c>
      <c r="C2939">
        <v>2016</v>
      </c>
      <c r="D2939" t="s">
        <v>312</v>
      </c>
      <c r="E2939">
        <v>10</v>
      </c>
      <c r="F2939" t="s">
        <v>39</v>
      </c>
      <c r="H2939">
        <v>0.5</v>
      </c>
      <c r="I2939">
        <v>15</v>
      </c>
      <c r="J2939">
        <v>3</v>
      </c>
      <c r="K2939">
        <v>171</v>
      </c>
      <c r="L2939">
        <v>18</v>
      </c>
      <c r="N2939" t="s">
        <v>216</v>
      </c>
      <c r="O2939">
        <v>41</v>
      </c>
    </row>
    <row r="2940" spans="1:17" x14ac:dyDescent="0.3">
      <c r="A2940" s="2">
        <v>43787</v>
      </c>
      <c r="B2940" t="s">
        <v>80</v>
      </c>
      <c r="C2940">
        <v>2016</v>
      </c>
      <c r="D2940" t="s">
        <v>312</v>
      </c>
      <c r="E2940">
        <v>10</v>
      </c>
      <c r="F2940" t="s">
        <v>39</v>
      </c>
      <c r="H2940">
        <v>0.5</v>
      </c>
      <c r="I2940">
        <v>15</v>
      </c>
      <c r="J2940">
        <v>3</v>
      </c>
      <c r="K2940">
        <v>171</v>
      </c>
      <c r="L2940">
        <v>18</v>
      </c>
      <c r="N2940" t="s">
        <v>216</v>
      </c>
      <c r="O2940">
        <v>26</v>
      </c>
    </row>
    <row r="2941" spans="1:17" x14ac:dyDescent="0.3">
      <c r="A2941" s="2">
        <v>43787</v>
      </c>
      <c r="B2941" t="s">
        <v>80</v>
      </c>
      <c r="C2941">
        <v>2016</v>
      </c>
      <c r="D2941" t="s">
        <v>312</v>
      </c>
      <c r="E2941">
        <v>10</v>
      </c>
      <c r="F2941" t="s">
        <v>39</v>
      </c>
      <c r="H2941">
        <v>0.5</v>
      </c>
      <c r="I2941">
        <v>15</v>
      </c>
      <c r="J2941">
        <v>3</v>
      </c>
      <c r="K2941">
        <v>171</v>
      </c>
      <c r="L2941">
        <v>18</v>
      </c>
      <c r="N2941" t="s">
        <v>216</v>
      </c>
      <c r="O2941">
        <v>13</v>
      </c>
    </row>
    <row r="2942" spans="1:17" x14ac:dyDescent="0.3">
      <c r="A2942" s="2">
        <v>43787</v>
      </c>
      <c r="B2942" t="s">
        <v>80</v>
      </c>
      <c r="C2942">
        <v>2016</v>
      </c>
      <c r="D2942" t="s">
        <v>312</v>
      </c>
      <c r="E2942">
        <v>10</v>
      </c>
      <c r="F2942" t="s">
        <v>39</v>
      </c>
      <c r="H2942">
        <v>0.5</v>
      </c>
      <c r="I2942">
        <v>15</v>
      </c>
      <c r="J2942">
        <v>3</v>
      </c>
      <c r="K2942">
        <v>171</v>
      </c>
      <c r="L2942">
        <v>18</v>
      </c>
      <c r="N2942" t="s">
        <v>216</v>
      </c>
      <c r="O2942">
        <v>33</v>
      </c>
    </row>
    <row r="2943" spans="1:17" x14ac:dyDescent="0.3">
      <c r="A2943" s="2">
        <v>43787</v>
      </c>
      <c r="B2943" t="s">
        <v>80</v>
      </c>
      <c r="C2943">
        <v>2016</v>
      </c>
      <c r="D2943" t="s">
        <v>312</v>
      </c>
      <c r="E2943">
        <v>10</v>
      </c>
      <c r="F2943" t="s">
        <v>39</v>
      </c>
      <c r="H2943">
        <v>0.5</v>
      </c>
      <c r="I2943">
        <v>15</v>
      </c>
      <c r="J2943">
        <v>3</v>
      </c>
      <c r="K2943">
        <v>171</v>
      </c>
      <c r="L2943">
        <v>18</v>
      </c>
      <c r="N2943" t="s">
        <v>216</v>
      </c>
      <c r="O2943">
        <v>38</v>
      </c>
    </row>
    <row r="2944" spans="1:17" x14ac:dyDescent="0.3">
      <c r="A2944" s="2">
        <v>43787</v>
      </c>
      <c r="B2944" t="s">
        <v>80</v>
      </c>
      <c r="C2944">
        <v>2016</v>
      </c>
      <c r="D2944" t="s">
        <v>312</v>
      </c>
      <c r="E2944">
        <v>10</v>
      </c>
      <c r="F2944" t="s">
        <v>39</v>
      </c>
      <c r="H2944">
        <v>0.5</v>
      </c>
      <c r="I2944">
        <v>15</v>
      </c>
      <c r="J2944">
        <v>3</v>
      </c>
      <c r="K2944">
        <v>171</v>
      </c>
      <c r="L2944">
        <v>18</v>
      </c>
      <c r="N2944" t="s">
        <v>216</v>
      </c>
      <c r="O2944">
        <v>18</v>
      </c>
    </row>
    <row r="2945" spans="1:15" x14ac:dyDescent="0.3">
      <c r="A2945" s="2">
        <v>43787</v>
      </c>
      <c r="B2945" t="s">
        <v>80</v>
      </c>
      <c r="C2945">
        <v>2016</v>
      </c>
      <c r="D2945" t="s">
        <v>312</v>
      </c>
      <c r="E2945">
        <v>10</v>
      </c>
      <c r="F2945" t="s">
        <v>39</v>
      </c>
      <c r="H2945">
        <v>0.5</v>
      </c>
      <c r="I2945">
        <v>15</v>
      </c>
      <c r="J2945">
        <v>3</v>
      </c>
      <c r="K2945">
        <v>171</v>
      </c>
      <c r="L2945">
        <v>18</v>
      </c>
      <c r="N2945" t="s">
        <v>216</v>
      </c>
      <c r="O2945">
        <v>28</v>
      </c>
    </row>
    <row r="2946" spans="1:15" x14ac:dyDescent="0.3">
      <c r="A2946" s="2">
        <v>43787</v>
      </c>
      <c r="B2946" t="s">
        <v>80</v>
      </c>
      <c r="C2946">
        <v>2016</v>
      </c>
      <c r="D2946" t="s">
        <v>312</v>
      </c>
      <c r="E2946">
        <v>10</v>
      </c>
      <c r="F2946" t="s">
        <v>39</v>
      </c>
      <c r="H2946">
        <v>0.5</v>
      </c>
      <c r="I2946">
        <v>15</v>
      </c>
      <c r="J2946">
        <v>3</v>
      </c>
      <c r="K2946">
        <v>171</v>
      </c>
      <c r="L2946">
        <v>18</v>
      </c>
      <c r="N2946" t="s">
        <v>216</v>
      </c>
      <c r="O2946">
        <v>42</v>
      </c>
    </row>
    <row r="2947" spans="1:15" x14ac:dyDescent="0.3">
      <c r="A2947" s="2">
        <v>43787</v>
      </c>
      <c r="B2947" t="s">
        <v>80</v>
      </c>
      <c r="C2947">
        <v>2016</v>
      </c>
      <c r="D2947" t="s">
        <v>312</v>
      </c>
      <c r="E2947">
        <v>10</v>
      </c>
      <c r="F2947" t="s">
        <v>39</v>
      </c>
      <c r="H2947">
        <v>0.5</v>
      </c>
      <c r="I2947">
        <v>15</v>
      </c>
      <c r="J2947">
        <v>3</v>
      </c>
      <c r="K2947">
        <v>171</v>
      </c>
      <c r="L2947">
        <v>18</v>
      </c>
      <c r="N2947" t="s">
        <v>216</v>
      </c>
      <c r="O2947">
        <v>62</v>
      </c>
    </row>
    <row r="2948" spans="1:15" x14ac:dyDescent="0.3">
      <c r="A2948" s="2">
        <v>43787</v>
      </c>
      <c r="B2948" t="s">
        <v>80</v>
      </c>
      <c r="C2948">
        <v>2016</v>
      </c>
      <c r="D2948" t="s">
        <v>312</v>
      </c>
      <c r="E2948">
        <v>10</v>
      </c>
      <c r="F2948" t="s">
        <v>39</v>
      </c>
      <c r="H2948">
        <v>0.5</v>
      </c>
      <c r="I2948">
        <v>15</v>
      </c>
      <c r="J2948">
        <v>3</v>
      </c>
      <c r="K2948">
        <v>171</v>
      </c>
      <c r="L2948">
        <v>18</v>
      </c>
      <c r="N2948" t="s">
        <v>216</v>
      </c>
      <c r="O2948">
        <v>68</v>
      </c>
    </row>
    <row r="2949" spans="1:15" x14ac:dyDescent="0.3">
      <c r="A2949" s="2">
        <v>43787</v>
      </c>
      <c r="B2949" t="s">
        <v>80</v>
      </c>
      <c r="C2949">
        <v>2016</v>
      </c>
      <c r="D2949" t="s">
        <v>312</v>
      </c>
      <c r="E2949">
        <v>10</v>
      </c>
      <c r="F2949" t="s">
        <v>39</v>
      </c>
      <c r="H2949">
        <v>0.5</v>
      </c>
      <c r="I2949">
        <v>15</v>
      </c>
      <c r="J2949">
        <v>3</v>
      </c>
      <c r="K2949">
        <v>171</v>
      </c>
      <c r="L2949">
        <v>18</v>
      </c>
      <c r="N2949" t="s">
        <v>216</v>
      </c>
      <c r="O2949">
        <v>51</v>
      </c>
    </row>
    <row r="2950" spans="1:15" x14ac:dyDescent="0.3">
      <c r="A2950" s="2">
        <v>43787</v>
      </c>
      <c r="B2950" t="s">
        <v>80</v>
      </c>
      <c r="C2950">
        <v>2016</v>
      </c>
      <c r="D2950" t="s">
        <v>312</v>
      </c>
      <c r="E2950">
        <v>10</v>
      </c>
      <c r="F2950" t="s">
        <v>39</v>
      </c>
      <c r="H2950">
        <v>0.5</v>
      </c>
      <c r="I2950">
        <v>15</v>
      </c>
      <c r="J2950">
        <v>3</v>
      </c>
      <c r="K2950">
        <v>171</v>
      </c>
      <c r="L2950">
        <v>18</v>
      </c>
      <c r="N2950" t="s">
        <v>216</v>
      </c>
      <c r="O2950">
        <v>46</v>
      </c>
    </row>
    <row r="2951" spans="1:15" x14ac:dyDescent="0.3">
      <c r="A2951" s="2">
        <v>43787</v>
      </c>
      <c r="B2951" t="s">
        <v>80</v>
      </c>
      <c r="C2951">
        <v>2016</v>
      </c>
      <c r="D2951" t="s">
        <v>312</v>
      </c>
      <c r="E2951">
        <v>10</v>
      </c>
      <c r="F2951" t="s">
        <v>39</v>
      </c>
      <c r="H2951">
        <v>0.5</v>
      </c>
      <c r="I2951">
        <v>15</v>
      </c>
      <c r="J2951">
        <v>3</v>
      </c>
      <c r="K2951">
        <v>171</v>
      </c>
      <c r="L2951">
        <v>18</v>
      </c>
      <c r="N2951" t="s">
        <v>216</v>
      </c>
      <c r="O2951">
        <v>34</v>
      </c>
    </row>
    <row r="2952" spans="1:15" x14ac:dyDescent="0.3">
      <c r="A2952" s="2">
        <v>43787</v>
      </c>
      <c r="B2952" t="s">
        <v>80</v>
      </c>
      <c r="C2952">
        <v>2016</v>
      </c>
      <c r="D2952" t="s">
        <v>312</v>
      </c>
      <c r="E2952">
        <v>10</v>
      </c>
      <c r="F2952" t="s">
        <v>39</v>
      </c>
      <c r="H2952">
        <v>0.5</v>
      </c>
      <c r="I2952">
        <v>15</v>
      </c>
      <c r="J2952">
        <v>3</v>
      </c>
      <c r="K2952">
        <v>171</v>
      </c>
      <c r="L2952">
        <v>18</v>
      </c>
      <c r="N2952" t="s">
        <v>216</v>
      </c>
      <c r="O2952">
        <v>30</v>
      </c>
    </row>
    <row r="2953" spans="1:15" x14ac:dyDescent="0.3">
      <c r="A2953" s="2">
        <v>43787</v>
      </c>
      <c r="B2953" t="s">
        <v>80</v>
      </c>
      <c r="C2953">
        <v>2016</v>
      </c>
      <c r="D2953" t="s">
        <v>312</v>
      </c>
      <c r="E2953">
        <v>10</v>
      </c>
      <c r="F2953" t="s">
        <v>39</v>
      </c>
      <c r="H2953">
        <v>0.5</v>
      </c>
      <c r="I2953">
        <v>15</v>
      </c>
      <c r="J2953">
        <v>3</v>
      </c>
      <c r="K2953">
        <v>171</v>
      </c>
      <c r="L2953">
        <v>18</v>
      </c>
      <c r="N2953" t="s">
        <v>216</v>
      </c>
      <c r="O2953">
        <v>55</v>
      </c>
    </row>
    <row r="2954" spans="1:15" x14ac:dyDescent="0.3">
      <c r="A2954" s="2">
        <v>43787</v>
      </c>
      <c r="B2954" t="s">
        <v>80</v>
      </c>
      <c r="C2954">
        <v>2016</v>
      </c>
      <c r="D2954" t="s">
        <v>312</v>
      </c>
      <c r="E2954">
        <v>10</v>
      </c>
      <c r="F2954" t="s">
        <v>39</v>
      </c>
      <c r="H2954">
        <v>0.5</v>
      </c>
      <c r="I2954">
        <v>15</v>
      </c>
      <c r="J2954">
        <v>3</v>
      </c>
      <c r="K2954">
        <v>171</v>
      </c>
      <c r="L2954">
        <v>18</v>
      </c>
      <c r="N2954" t="s">
        <v>216</v>
      </c>
      <c r="O2954">
        <v>29</v>
      </c>
    </row>
    <row r="2955" spans="1:15" x14ac:dyDescent="0.3">
      <c r="A2955" s="2">
        <v>43787</v>
      </c>
      <c r="B2955" t="s">
        <v>80</v>
      </c>
      <c r="C2955">
        <v>2016</v>
      </c>
      <c r="D2955" t="s">
        <v>312</v>
      </c>
      <c r="E2955">
        <v>10</v>
      </c>
      <c r="F2955" t="s">
        <v>39</v>
      </c>
      <c r="H2955">
        <v>0.5</v>
      </c>
      <c r="I2955">
        <v>15</v>
      </c>
      <c r="J2955">
        <v>3</v>
      </c>
      <c r="K2955">
        <v>171</v>
      </c>
      <c r="L2955">
        <v>18</v>
      </c>
      <c r="N2955" t="s">
        <v>216</v>
      </c>
      <c r="O2955">
        <v>15</v>
      </c>
    </row>
    <row r="2956" spans="1:15" x14ac:dyDescent="0.3">
      <c r="A2956" s="2">
        <v>43787</v>
      </c>
      <c r="B2956" t="s">
        <v>80</v>
      </c>
      <c r="C2956">
        <v>2016</v>
      </c>
      <c r="D2956" t="s">
        <v>312</v>
      </c>
      <c r="E2956">
        <v>10</v>
      </c>
      <c r="F2956" t="s">
        <v>39</v>
      </c>
      <c r="H2956">
        <v>0.5</v>
      </c>
      <c r="I2956">
        <v>15</v>
      </c>
      <c r="J2956">
        <v>3</v>
      </c>
      <c r="K2956">
        <v>171</v>
      </c>
      <c r="L2956">
        <v>18</v>
      </c>
      <c r="N2956" t="s">
        <v>216</v>
      </c>
      <c r="O2956">
        <v>19</v>
      </c>
    </row>
    <row r="2957" spans="1:15" x14ac:dyDescent="0.3">
      <c r="A2957" s="2">
        <v>43787</v>
      </c>
      <c r="B2957" t="s">
        <v>80</v>
      </c>
      <c r="C2957">
        <v>2016</v>
      </c>
      <c r="D2957" t="s">
        <v>312</v>
      </c>
      <c r="E2957">
        <v>10</v>
      </c>
      <c r="F2957" t="s">
        <v>39</v>
      </c>
      <c r="H2957">
        <v>0.5</v>
      </c>
      <c r="I2957">
        <v>15</v>
      </c>
      <c r="J2957">
        <v>3</v>
      </c>
      <c r="K2957">
        <v>171</v>
      </c>
      <c r="L2957">
        <v>18</v>
      </c>
      <c r="N2957" t="s">
        <v>216</v>
      </c>
      <c r="O2957">
        <v>52</v>
      </c>
    </row>
    <row r="2958" spans="1:15" x14ac:dyDescent="0.3">
      <c r="A2958" s="2">
        <v>43787</v>
      </c>
      <c r="B2958" t="s">
        <v>80</v>
      </c>
      <c r="C2958">
        <v>2016</v>
      </c>
      <c r="D2958" t="s">
        <v>312</v>
      </c>
      <c r="E2958">
        <v>10</v>
      </c>
      <c r="F2958" t="s">
        <v>39</v>
      </c>
      <c r="H2958">
        <v>0.5</v>
      </c>
      <c r="I2958">
        <v>15</v>
      </c>
      <c r="J2958">
        <v>3</v>
      </c>
      <c r="K2958">
        <v>171</v>
      </c>
      <c r="L2958">
        <v>18</v>
      </c>
      <c r="N2958" t="s">
        <v>216</v>
      </c>
      <c r="O2958">
        <v>54</v>
      </c>
    </row>
    <row r="2959" spans="1:15" x14ac:dyDescent="0.3">
      <c r="A2959" s="2">
        <v>43787</v>
      </c>
      <c r="B2959" t="s">
        <v>80</v>
      </c>
      <c r="C2959">
        <v>2016</v>
      </c>
      <c r="D2959" t="s">
        <v>312</v>
      </c>
      <c r="E2959">
        <v>10</v>
      </c>
      <c r="F2959" t="s">
        <v>39</v>
      </c>
      <c r="H2959">
        <v>0.5</v>
      </c>
      <c r="I2959">
        <v>15</v>
      </c>
      <c r="J2959">
        <v>3</v>
      </c>
      <c r="K2959">
        <v>171</v>
      </c>
      <c r="L2959">
        <v>18</v>
      </c>
      <c r="N2959" t="s">
        <v>216</v>
      </c>
      <c r="O2959">
        <v>27</v>
      </c>
    </row>
    <row r="2960" spans="1:15" x14ac:dyDescent="0.3">
      <c r="A2960" s="2">
        <v>43787</v>
      </c>
      <c r="B2960" t="s">
        <v>80</v>
      </c>
      <c r="C2960">
        <v>2016</v>
      </c>
      <c r="D2960" t="s">
        <v>312</v>
      </c>
      <c r="E2960">
        <v>10</v>
      </c>
      <c r="F2960" t="s">
        <v>39</v>
      </c>
      <c r="H2960">
        <v>0.5</v>
      </c>
      <c r="I2960">
        <v>15</v>
      </c>
      <c r="J2960">
        <v>3</v>
      </c>
      <c r="K2960">
        <v>171</v>
      </c>
      <c r="L2960">
        <v>18</v>
      </c>
      <c r="N2960" t="s">
        <v>216</v>
      </c>
      <c r="O2960">
        <v>57</v>
      </c>
    </row>
    <row r="2961" spans="1:15" x14ac:dyDescent="0.3">
      <c r="A2961" s="2">
        <v>43787</v>
      </c>
      <c r="B2961" t="s">
        <v>80</v>
      </c>
      <c r="C2961">
        <v>2016</v>
      </c>
      <c r="D2961" t="s">
        <v>312</v>
      </c>
      <c r="E2961">
        <v>10</v>
      </c>
      <c r="F2961" t="s">
        <v>39</v>
      </c>
      <c r="H2961">
        <v>0.5</v>
      </c>
      <c r="I2961">
        <v>15</v>
      </c>
      <c r="J2961">
        <v>3</v>
      </c>
      <c r="K2961">
        <v>171</v>
      </c>
      <c r="L2961">
        <v>18</v>
      </c>
      <c r="N2961" t="s">
        <v>216</v>
      </c>
      <c r="O2961">
        <v>47</v>
      </c>
    </row>
    <row r="2962" spans="1:15" x14ac:dyDescent="0.3">
      <c r="A2962" s="2">
        <v>43787</v>
      </c>
      <c r="B2962" t="s">
        <v>80</v>
      </c>
      <c r="C2962">
        <v>2016</v>
      </c>
      <c r="D2962" t="s">
        <v>312</v>
      </c>
      <c r="E2962">
        <v>10</v>
      </c>
      <c r="F2962" t="s">
        <v>39</v>
      </c>
      <c r="H2962">
        <v>0.5</v>
      </c>
      <c r="I2962">
        <v>15</v>
      </c>
      <c r="J2962">
        <v>3</v>
      </c>
      <c r="K2962">
        <v>171</v>
      </c>
      <c r="L2962">
        <v>18</v>
      </c>
      <c r="N2962" t="s">
        <v>216</v>
      </c>
      <c r="O2962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C4D2-3082-4CC8-B31F-6E83FB64BD86}">
  <dimension ref="A1:M407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3.33203125" bestFit="1" customWidth="1"/>
    <col min="2" max="2" width="20.109375" customWidth="1"/>
    <col min="4" max="4" width="9.5546875" bestFit="1" customWidth="1"/>
    <col min="5" max="5" width="15.109375" bestFit="1" customWidth="1"/>
    <col min="6" max="6" width="9.109375" customWidth="1"/>
    <col min="10" max="10" width="29.88671875" customWidth="1"/>
    <col min="11" max="11" width="11.5546875" customWidth="1"/>
    <col min="12" max="12" width="12.5546875" customWidth="1"/>
  </cols>
  <sheetData>
    <row r="1" spans="1:13" s="6" customFormat="1" x14ac:dyDescent="0.3">
      <c r="A1" s="6" t="s">
        <v>0</v>
      </c>
      <c r="B1" s="6" t="s">
        <v>1</v>
      </c>
      <c r="C1" s="6" t="s">
        <v>3</v>
      </c>
      <c r="D1" s="6" t="s">
        <v>4</v>
      </c>
      <c r="E1" s="6" t="s">
        <v>55</v>
      </c>
      <c r="F1" s="6" t="s">
        <v>40</v>
      </c>
      <c r="G1" s="6" t="s">
        <v>8</v>
      </c>
      <c r="H1" s="6" t="s">
        <v>9</v>
      </c>
      <c r="I1" s="6" t="s">
        <v>48</v>
      </c>
      <c r="J1" s="6" t="s">
        <v>10</v>
      </c>
      <c r="K1" s="6" t="s">
        <v>11</v>
      </c>
      <c r="L1" s="6" t="s">
        <v>51</v>
      </c>
      <c r="M1" s="6" t="s">
        <v>53</v>
      </c>
    </row>
    <row r="2" spans="1:13" x14ac:dyDescent="0.3">
      <c r="A2" s="2">
        <v>43557</v>
      </c>
      <c r="B2" t="s">
        <v>138</v>
      </c>
      <c r="C2">
        <v>1</v>
      </c>
      <c r="D2" t="s">
        <v>77</v>
      </c>
      <c r="E2" t="s">
        <v>56</v>
      </c>
      <c r="F2">
        <v>0.5</v>
      </c>
      <c r="G2">
        <v>22</v>
      </c>
      <c r="H2">
        <v>37</v>
      </c>
      <c r="I2">
        <v>0</v>
      </c>
      <c r="J2" t="s">
        <v>78</v>
      </c>
      <c r="K2">
        <v>34</v>
      </c>
      <c r="L2">
        <v>4678</v>
      </c>
      <c r="M2">
        <v>2</v>
      </c>
    </row>
    <row r="3" spans="1:13" x14ac:dyDescent="0.3">
      <c r="A3" s="2">
        <v>43557</v>
      </c>
      <c r="B3" t="s">
        <v>138</v>
      </c>
      <c r="C3">
        <v>1</v>
      </c>
      <c r="D3" t="s">
        <v>77</v>
      </c>
      <c r="E3" t="s">
        <v>56</v>
      </c>
      <c r="F3">
        <v>0.5</v>
      </c>
      <c r="G3">
        <v>22</v>
      </c>
      <c r="H3">
        <v>37</v>
      </c>
      <c r="I3">
        <v>0</v>
      </c>
      <c r="J3" t="s">
        <v>78</v>
      </c>
      <c r="K3">
        <v>24</v>
      </c>
    </row>
    <row r="4" spans="1:13" x14ac:dyDescent="0.3">
      <c r="A4" s="2">
        <v>43557</v>
      </c>
      <c r="B4" t="s">
        <v>138</v>
      </c>
      <c r="C4">
        <v>1</v>
      </c>
      <c r="D4" t="s">
        <v>77</v>
      </c>
      <c r="E4" t="s">
        <v>56</v>
      </c>
      <c r="F4">
        <v>0.5</v>
      </c>
      <c r="G4">
        <v>22</v>
      </c>
      <c r="H4">
        <v>37</v>
      </c>
      <c r="I4">
        <v>0</v>
      </c>
      <c r="J4" t="s">
        <v>78</v>
      </c>
      <c r="K4">
        <v>31</v>
      </c>
    </row>
    <row r="5" spans="1:13" x14ac:dyDescent="0.3">
      <c r="A5" s="2">
        <v>43557</v>
      </c>
      <c r="B5" t="s">
        <v>138</v>
      </c>
      <c r="C5">
        <v>1</v>
      </c>
      <c r="D5" t="s">
        <v>77</v>
      </c>
      <c r="E5" t="s">
        <v>56</v>
      </c>
      <c r="F5">
        <v>0.5</v>
      </c>
      <c r="G5">
        <v>22</v>
      </c>
      <c r="H5">
        <v>37</v>
      </c>
      <c r="I5">
        <v>0</v>
      </c>
      <c r="J5" t="s">
        <v>78</v>
      </c>
      <c r="K5">
        <v>49</v>
      </c>
    </row>
    <row r="6" spans="1:13" x14ac:dyDescent="0.3">
      <c r="A6" s="2">
        <v>43557</v>
      </c>
      <c r="B6" t="s">
        <v>138</v>
      </c>
      <c r="C6">
        <v>1</v>
      </c>
      <c r="D6" t="s">
        <v>77</v>
      </c>
      <c r="E6" t="s">
        <v>56</v>
      </c>
      <c r="F6">
        <v>0.5</v>
      </c>
      <c r="G6">
        <v>22</v>
      </c>
      <c r="H6">
        <v>37</v>
      </c>
      <c r="I6">
        <v>0</v>
      </c>
      <c r="J6" t="s">
        <v>78</v>
      </c>
      <c r="K6">
        <v>44</v>
      </c>
    </row>
    <row r="7" spans="1:13" x14ac:dyDescent="0.3">
      <c r="A7" s="2">
        <v>43557</v>
      </c>
      <c r="B7" t="s">
        <v>138</v>
      </c>
      <c r="C7">
        <v>1</v>
      </c>
      <c r="D7" t="s">
        <v>77</v>
      </c>
      <c r="E7" t="s">
        <v>56</v>
      </c>
      <c r="F7">
        <v>0.5</v>
      </c>
      <c r="G7">
        <v>22</v>
      </c>
      <c r="H7">
        <v>37</v>
      </c>
      <c r="I7">
        <v>0</v>
      </c>
      <c r="J7" t="s">
        <v>78</v>
      </c>
      <c r="K7">
        <v>21</v>
      </c>
    </row>
    <row r="8" spans="1:13" x14ac:dyDescent="0.3">
      <c r="A8" s="2">
        <v>43557</v>
      </c>
      <c r="B8" t="s">
        <v>138</v>
      </c>
      <c r="C8">
        <v>1</v>
      </c>
      <c r="D8" t="s">
        <v>77</v>
      </c>
      <c r="E8" t="s">
        <v>56</v>
      </c>
      <c r="F8">
        <v>0.5</v>
      </c>
      <c r="G8">
        <v>22</v>
      </c>
      <c r="H8">
        <v>37</v>
      </c>
      <c r="I8">
        <v>0</v>
      </c>
      <c r="J8" t="s">
        <v>78</v>
      </c>
      <c r="K8">
        <v>12</v>
      </c>
    </row>
    <row r="9" spans="1:13" x14ac:dyDescent="0.3">
      <c r="A9" s="2">
        <v>43557</v>
      </c>
      <c r="B9" t="s">
        <v>138</v>
      </c>
      <c r="C9">
        <v>1</v>
      </c>
      <c r="D9" t="s">
        <v>77</v>
      </c>
      <c r="E9" t="s">
        <v>56</v>
      </c>
      <c r="F9">
        <v>0.5</v>
      </c>
      <c r="G9">
        <v>22</v>
      </c>
      <c r="H9">
        <v>37</v>
      </c>
      <c r="I9">
        <v>0</v>
      </c>
      <c r="J9" t="s">
        <v>78</v>
      </c>
      <c r="K9">
        <v>30</v>
      </c>
    </row>
    <row r="10" spans="1:13" x14ac:dyDescent="0.3">
      <c r="A10" s="2">
        <v>43557</v>
      </c>
      <c r="B10" t="s">
        <v>138</v>
      </c>
      <c r="C10">
        <v>1</v>
      </c>
      <c r="D10" t="s">
        <v>77</v>
      </c>
      <c r="E10" t="s">
        <v>56</v>
      </c>
      <c r="F10">
        <v>0.5</v>
      </c>
      <c r="G10">
        <v>22</v>
      </c>
      <c r="H10">
        <v>37</v>
      </c>
      <c r="I10">
        <v>0</v>
      </c>
      <c r="J10" t="s">
        <v>78</v>
      </c>
      <c r="K10">
        <v>26</v>
      </c>
    </row>
    <row r="11" spans="1:13" x14ac:dyDescent="0.3">
      <c r="A11" s="2">
        <v>43557</v>
      </c>
      <c r="B11" t="s">
        <v>138</v>
      </c>
      <c r="C11">
        <v>1</v>
      </c>
      <c r="D11" t="s">
        <v>77</v>
      </c>
      <c r="E11" t="s">
        <v>56</v>
      </c>
      <c r="F11">
        <v>0.5</v>
      </c>
      <c r="G11">
        <v>22</v>
      </c>
      <c r="H11">
        <v>37</v>
      </c>
      <c r="I11">
        <v>0</v>
      </c>
      <c r="J11" t="s">
        <v>78</v>
      </c>
      <c r="K11">
        <v>47</v>
      </c>
    </row>
    <row r="12" spans="1:13" x14ac:dyDescent="0.3">
      <c r="A12" s="2">
        <v>43557</v>
      </c>
      <c r="B12" t="s">
        <v>138</v>
      </c>
      <c r="C12">
        <v>1</v>
      </c>
      <c r="D12" t="s">
        <v>77</v>
      </c>
      <c r="E12" t="s">
        <v>56</v>
      </c>
      <c r="F12">
        <v>0.5</v>
      </c>
      <c r="G12">
        <v>22</v>
      </c>
      <c r="H12">
        <v>37</v>
      </c>
      <c r="I12">
        <v>0</v>
      </c>
      <c r="J12" t="s">
        <v>78</v>
      </c>
      <c r="K12">
        <v>44</v>
      </c>
    </row>
    <row r="13" spans="1:13" x14ac:dyDescent="0.3">
      <c r="A13" s="2">
        <v>43557</v>
      </c>
      <c r="B13" t="s">
        <v>138</v>
      </c>
      <c r="C13">
        <v>1</v>
      </c>
      <c r="D13" t="s">
        <v>77</v>
      </c>
      <c r="E13" t="s">
        <v>56</v>
      </c>
      <c r="F13">
        <v>0.5</v>
      </c>
      <c r="G13">
        <v>22</v>
      </c>
      <c r="H13">
        <v>37</v>
      </c>
      <c r="I13">
        <v>0</v>
      </c>
      <c r="J13" t="s">
        <v>78</v>
      </c>
      <c r="K13">
        <v>31</v>
      </c>
    </row>
    <row r="14" spans="1:13" x14ac:dyDescent="0.3">
      <c r="A14" s="2">
        <v>43557</v>
      </c>
      <c r="B14" t="s">
        <v>138</v>
      </c>
      <c r="C14">
        <v>1</v>
      </c>
      <c r="D14" t="s">
        <v>77</v>
      </c>
      <c r="E14" t="s">
        <v>56</v>
      </c>
      <c r="F14">
        <v>0.5</v>
      </c>
      <c r="G14">
        <v>22</v>
      </c>
      <c r="H14">
        <v>37</v>
      </c>
      <c r="I14">
        <v>0</v>
      </c>
      <c r="J14" t="s">
        <v>78</v>
      </c>
      <c r="K14">
        <v>34</v>
      </c>
    </row>
    <row r="15" spans="1:13" x14ac:dyDescent="0.3">
      <c r="A15" s="2">
        <v>43557</v>
      </c>
      <c r="B15" t="s">
        <v>138</v>
      </c>
      <c r="C15">
        <v>1</v>
      </c>
      <c r="D15" t="s">
        <v>77</v>
      </c>
      <c r="E15" t="s">
        <v>56</v>
      </c>
      <c r="F15">
        <v>0.5</v>
      </c>
      <c r="G15">
        <v>22</v>
      </c>
      <c r="H15">
        <v>37</v>
      </c>
      <c r="I15">
        <v>0</v>
      </c>
      <c r="J15" t="s">
        <v>78</v>
      </c>
      <c r="K15">
        <v>45</v>
      </c>
    </row>
    <row r="16" spans="1:13" x14ac:dyDescent="0.3">
      <c r="A16" s="2">
        <v>43557</v>
      </c>
      <c r="B16" t="s">
        <v>138</v>
      </c>
      <c r="C16">
        <v>1</v>
      </c>
      <c r="D16" t="s">
        <v>77</v>
      </c>
      <c r="E16" t="s">
        <v>56</v>
      </c>
      <c r="F16">
        <v>0.5</v>
      </c>
      <c r="G16">
        <v>22</v>
      </c>
      <c r="H16">
        <v>37</v>
      </c>
      <c r="I16">
        <v>0</v>
      </c>
      <c r="J16" t="s">
        <v>78</v>
      </c>
      <c r="K16">
        <v>19</v>
      </c>
    </row>
    <row r="17" spans="1:13" x14ac:dyDescent="0.3">
      <c r="A17" s="2">
        <v>43557</v>
      </c>
      <c r="B17" t="s">
        <v>138</v>
      </c>
      <c r="C17">
        <v>1</v>
      </c>
      <c r="D17" t="s">
        <v>77</v>
      </c>
      <c r="E17" t="s">
        <v>56</v>
      </c>
      <c r="F17">
        <v>0.5</v>
      </c>
      <c r="G17">
        <v>22</v>
      </c>
      <c r="H17">
        <v>37</v>
      </c>
      <c r="I17">
        <v>0</v>
      </c>
      <c r="J17" t="s">
        <v>78</v>
      </c>
      <c r="K17">
        <v>33</v>
      </c>
    </row>
    <row r="18" spans="1:13" x14ac:dyDescent="0.3">
      <c r="A18" s="2">
        <v>43557</v>
      </c>
      <c r="B18" t="s">
        <v>138</v>
      </c>
      <c r="C18">
        <v>1</v>
      </c>
      <c r="D18" t="s">
        <v>77</v>
      </c>
      <c r="E18" t="s">
        <v>56</v>
      </c>
      <c r="F18">
        <v>0.5</v>
      </c>
      <c r="G18">
        <v>22</v>
      </c>
      <c r="H18">
        <v>37</v>
      </c>
      <c r="I18">
        <v>0</v>
      </c>
      <c r="J18" t="s">
        <v>78</v>
      </c>
      <c r="K18">
        <v>24</v>
      </c>
    </row>
    <row r="19" spans="1:13" x14ac:dyDescent="0.3">
      <c r="A19" s="2">
        <v>43557</v>
      </c>
      <c r="B19" t="s">
        <v>138</v>
      </c>
      <c r="C19">
        <v>1</v>
      </c>
      <c r="D19" t="s">
        <v>77</v>
      </c>
      <c r="E19" t="s">
        <v>56</v>
      </c>
      <c r="F19">
        <v>0.5</v>
      </c>
      <c r="G19">
        <v>22</v>
      </c>
      <c r="H19">
        <v>37</v>
      </c>
      <c r="I19">
        <v>0</v>
      </c>
      <c r="J19" t="s">
        <v>78</v>
      </c>
      <c r="K19">
        <v>39</v>
      </c>
    </row>
    <row r="20" spans="1:13" x14ac:dyDescent="0.3">
      <c r="A20" s="2">
        <v>43557</v>
      </c>
      <c r="B20" t="s">
        <v>138</v>
      </c>
      <c r="C20">
        <v>1</v>
      </c>
      <c r="D20" t="s">
        <v>77</v>
      </c>
      <c r="E20" t="s">
        <v>56</v>
      </c>
      <c r="F20">
        <v>0.5</v>
      </c>
      <c r="G20">
        <v>22</v>
      </c>
      <c r="H20">
        <v>37</v>
      </c>
      <c r="I20">
        <v>0</v>
      </c>
      <c r="J20" t="s">
        <v>78</v>
      </c>
      <c r="K20">
        <v>28</v>
      </c>
    </row>
    <row r="21" spans="1:13" x14ac:dyDescent="0.3">
      <c r="A21" s="2">
        <v>43557</v>
      </c>
      <c r="B21" t="s">
        <v>138</v>
      </c>
      <c r="C21">
        <v>1</v>
      </c>
      <c r="D21" t="s">
        <v>77</v>
      </c>
      <c r="E21" t="s">
        <v>56</v>
      </c>
      <c r="F21">
        <v>0.5</v>
      </c>
      <c r="G21">
        <v>22</v>
      </c>
      <c r="H21">
        <v>37</v>
      </c>
      <c r="I21">
        <v>0</v>
      </c>
      <c r="J21" t="s">
        <v>78</v>
      </c>
      <c r="K21">
        <v>32</v>
      </c>
    </row>
    <row r="22" spans="1:13" x14ac:dyDescent="0.3">
      <c r="A22" s="2">
        <v>43557</v>
      </c>
      <c r="B22" t="s">
        <v>138</v>
      </c>
      <c r="C22">
        <v>1</v>
      </c>
      <c r="D22" t="s">
        <v>77</v>
      </c>
      <c r="E22" t="s">
        <v>56</v>
      </c>
      <c r="F22">
        <v>0.5</v>
      </c>
      <c r="G22">
        <v>22</v>
      </c>
      <c r="H22">
        <v>37</v>
      </c>
      <c r="I22">
        <v>0</v>
      </c>
      <c r="J22" t="s">
        <v>78</v>
      </c>
      <c r="K22">
        <v>30</v>
      </c>
    </row>
    <row r="23" spans="1:13" x14ac:dyDescent="0.3">
      <c r="A23" s="2">
        <v>43557</v>
      </c>
      <c r="B23" t="s">
        <v>138</v>
      </c>
      <c r="C23">
        <v>1</v>
      </c>
      <c r="D23" t="s">
        <v>77</v>
      </c>
      <c r="E23" t="s">
        <v>56</v>
      </c>
      <c r="F23">
        <v>0.5</v>
      </c>
      <c r="G23">
        <v>22</v>
      </c>
      <c r="H23">
        <v>37</v>
      </c>
      <c r="I23">
        <v>0</v>
      </c>
      <c r="J23" t="s">
        <v>78</v>
      </c>
      <c r="K23">
        <v>40</v>
      </c>
    </row>
    <row r="24" spans="1:13" x14ac:dyDescent="0.3">
      <c r="A24" s="2">
        <v>43557</v>
      </c>
      <c r="B24" t="s">
        <v>138</v>
      </c>
      <c r="C24">
        <v>2</v>
      </c>
      <c r="D24" t="s">
        <v>77</v>
      </c>
      <c r="E24" t="s">
        <v>57</v>
      </c>
      <c r="F24">
        <v>0.5</v>
      </c>
      <c r="G24">
        <f>34+37</f>
        <v>71</v>
      </c>
      <c r="H24">
        <v>35</v>
      </c>
      <c r="I24">
        <v>0</v>
      </c>
      <c r="J24" t="s">
        <v>311</v>
      </c>
      <c r="K24">
        <v>41</v>
      </c>
      <c r="L24">
        <v>5068</v>
      </c>
      <c r="M24">
        <v>1</v>
      </c>
    </row>
    <row r="25" spans="1:13" x14ac:dyDescent="0.3">
      <c r="A25" s="2">
        <v>43557</v>
      </c>
      <c r="B25" t="s">
        <v>138</v>
      </c>
      <c r="C25">
        <v>2</v>
      </c>
      <c r="D25" t="s">
        <v>77</v>
      </c>
      <c r="E25" t="s">
        <v>57</v>
      </c>
      <c r="F25">
        <v>0.5</v>
      </c>
      <c r="G25">
        <f t="shared" ref="G25:G48" si="0">34+37</f>
        <v>71</v>
      </c>
      <c r="H25">
        <v>35</v>
      </c>
      <c r="I25">
        <v>0</v>
      </c>
      <c r="J25" t="s">
        <v>311</v>
      </c>
      <c r="K25">
        <v>40</v>
      </c>
    </row>
    <row r="26" spans="1:13" x14ac:dyDescent="0.3">
      <c r="A26" s="2">
        <v>43557</v>
      </c>
      <c r="B26" t="s">
        <v>138</v>
      </c>
      <c r="C26">
        <v>2</v>
      </c>
      <c r="D26" t="s">
        <v>77</v>
      </c>
      <c r="E26" t="s">
        <v>57</v>
      </c>
      <c r="F26">
        <v>0.5</v>
      </c>
      <c r="G26">
        <f t="shared" si="0"/>
        <v>71</v>
      </c>
      <c r="H26">
        <v>35</v>
      </c>
      <c r="I26">
        <v>0</v>
      </c>
      <c r="J26" t="s">
        <v>311</v>
      </c>
      <c r="K26">
        <v>17</v>
      </c>
    </row>
    <row r="27" spans="1:13" x14ac:dyDescent="0.3">
      <c r="A27" s="2">
        <v>43557</v>
      </c>
      <c r="B27" t="s">
        <v>138</v>
      </c>
      <c r="C27">
        <v>2</v>
      </c>
      <c r="D27" t="s">
        <v>77</v>
      </c>
      <c r="E27" t="s">
        <v>57</v>
      </c>
      <c r="F27">
        <v>0.5</v>
      </c>
      <c r="G27">
        <f t="shared" si="0"/>
        <v>71</v>
      </c>
      <c r="H27">
        <v>35</v>
      </c>
      <c r="I27">
        <v>0</v>
      </c>
      <c r="J27" t="s">
        <v>311</v>
      </c>
      <c r="K27">
        <v>40</v>
      </c>
    </row>
    <row r="28" spans="1:13" x14ac:dyDescent="0.3">
      <c r="A28" s="2">
        <v>43557</v>
      </c>
      <c r="B28" t="s">
        <v>138</v>
      </c>
      <c r="C28">
        <v>2</v>
      </c>
      <c r="D28" t="s">
        <v>77</v>
      </c>
      <c r="E28" t="s">
        <v>57</v>
      </c>
      <c r="F28">
        <v>0.5</v>
      </c>
      <c r="G28">
        <f t="shared" si="0"/>
        <v>71</v>
      </c>
      <c r="H28">
        <v>35</v>
      </c>
      <c r="I28">
        <v>0</v>
      </c>
      <c r="J28" t="s">
        <v>311</v>
      </c>
      <c r="K28">
        <v>20</v>
      </c>
    </row>
    <row r="29" spans="1:13" x14ac:dyDescent="0.3">
      <c r="A29" s="2">
        <v>43557</v>
      </c>
      <c r="B29" t="s">
        <v>138</v>
      </c>
      <c r="C29">
        <v>2</v>
      </c>
      <c r="D29" t="s">
        <v>77</v>
      </c>
      <c r="E29" t="s">
        <v>57</v>
      </c>
      <c r="F29">
        <v>0.5</v>
      </c>
      <c r="G29">
        <f t="shared" si="0"/>
        <v>71</v>
      </c>
      <c r="H29">
        <v>35</v>
      </c>
      <c r="I29">
        <v>0</v>
      </c>
      <c r="J29" t="s">
        <v>311</v>
      </c>
      <c r="K29">
        <v>42</v>
      </c>
    </row>
    <row r="30" spans="1:13" x14ac:dyDescent="0.3">
      <c r="A30" s="2">
        <v>43557</v>
      </c>
      <c r="B30" t="s">
        <v>138</v>
      </c>
      <c r="C30">
        <v>2</v>
      </c>
      <c r="D30" t="s">
        <v>77</v>
      </c>
      <c r="E30" t="s">
        <v>57</v>
      </c>
      <c r="F30">
        <v>0.5</v>
      </c>
      <c r="G30">
        <f t="shared" si="0"/>
        <v>71</v>
      </c>
      <c r="H30">
        <v>35</v>
      </c>
      <c r="I30">
        <v>0</v>
      </c>
      <c r="J30" t="s">
        <v>311</v>
      </c>
      <c r="K30">
        <v>32</v>
      </c>
    </row>
    <row r="31" spans="1:13" x14ac:dyDescent="0.3">
      <c r="A31" s="2">
        <v>43557</v>
      </c>
      <c r="B31" t="s">
        <v>138</v>
      </c>
      <c r="C31">
        <v>2</v>
      </c>
      <c r="D31" t="s">
        <v>77</v>
      </c>
      <c r="E31" t="s">
        <v>57</v>
      </c>
      <c r="F31">
        <v>0.5</v>
      </c>
      <c r="G31">
        <f t="shared" si="0"/>
        <v>71</v>
      </c>
      <c r="H31">
        <v>35</v>
      </c>
      <c r="I31">
        <v>0</v>
      </c>
      <c r="J31" t="s">
        <v>311</v>
      </c>
      <c r="K31">
        <v>50</v>
      </c>
    </row>
    <row r="32" spans="1:13" x14ac:dyDescent="0.3">
      <c r="A32" s="2">
        <v>43557</v>
      </c>
      <c r="B32" t="s">
        <v>138</v>
      </c>
      <c r="C32">
        <v>2</v>
      </c>
      <c r="D32" t="s">
        <v>77</v>
      </c>
      <c r="E32" t="s">
        <v>57</v>
      </c>
      <c r="F32">
        <v>0.5</v>
      </c>
      <c r="G32">
        <f t="shared" si="0"/>
        <v>71</v>
      </c>
      <c r="H32">
        <v>35</v>
      </c>
      <c r="I32">
        <v>0</v>
      </c>
      <c r="J32" t="s">
        <v>311</v>
      </c>
      <c r="K32">
        <v>44</v>
      </c>
    </row>
    <row r="33" spans="1:11" x14ac:dyDescent="0.3">
      <c r="A33" s="2">
        <v>43557</v>
      </c>
      <c r="B33" t="s">
        <v>138</v>
      </c>
      <c r="C33">
        <v>2</v>
      </c>
      <c r="D33" t="s">
        <v>77</v>
      </c>
      <c r="E33" t="s">
        <v>57</v>
      </c>
      <c r="F33">
        <v>0.5</v>
      </c>
      <c r="G33">
        <f t="shared" si="0"/>
        <v>71</v>
      </c>
      <c r="H33">
        <v>35</v>
      </c>
      <c r="I33">
        <v>0</v>
      </c>
      <c r="J33" t="s">
        <v>311</v>
      </c>
      <c r="K33">
        <v>31</v>
      </c>
    </row>
    <row r="34" spans="1:11" x14ac:dyDescent="0.3">
      <c r="A34" s="2">
        <v>43557</v>
      </c>
      <c r="B34" t="s">
        <v>138</v>
      </c>
      <c r="C34">
        <v>2</v>
      </c>
      <c r="D34" t="s">
        <v>77</v>
      </c>
      <c r="E34" t="s">
        <v>57</v>
      </c>
      <c r="F34">
        <v>0.5</v>
      </c>
      <c r="G34">
        <f t="shared" si="0"/>
        <v>71</v>
      </c>
      <c r="H34">
        <v>35</v>
      </c>
      <c r="I34">
        <v>0</v>
      </c>
      <c r="J34" t="s">
        <v>311</v>
      </c>
      <c r="K34">
        <v>49</v>
      </c>
    </row>
    <row r="35" spans="1:11" x14ac:dyDescent="0.3">
      <c r="A35" s="2">
        <v>43557</v>
      </c>
      <c r="B35" t="s">
        <v>138</v>
      </c>
      <c r="C35">
        <v>2</v>
      </c>
      <c r="D35" t="s">
        <v>77</v>
      </c>
      <c r="E35" t="s">
        <v>57</v>
      </c>
      <c r="F35">
        <v>0.5</v>
      </c>
      <c r="G35">
        <f t="shared" si="0"/>
        <v>71</v>
      </c>
      <c r="H35">
        <v>35</v>
      </c>
      <c r="I35">
        <v>0</v>
      </c>
      <c r="J35" t="s">
        <v>311</v>
      </c>
      <c r="K35">
        <v>30</v>
      </c>
    </row>
    <row r="36" spans="1:11" x14ac:dyDescent="0.3">
      <c r="A36" s="2">
        <v>43557</v>
      </c>
      <c r="B36" t="s">
        <v>138</v>
      </c>
      <c r="C36">
        <v>2</v>
      </c>
      <c r="D36" t="s">
        <v>77</v>
      </c>
      <c r="E36" t="s">
        <v>57</v>
      </c>
      <c r="F36">
        <v>0.5</v>
      </c>
      <c r="G36">
        <f t="shared" si="0"/>
        <v>71</v>
      </c>
      <c r="H36">
        <v>35</v>
      </c>
      <c r="I36">
        <v>0</v>
      </c>
      <c r="J36" t="s">
        <v>311</v>
      </c>
      <c r="K36">
        <v>30</v>
      </c>
    </row>
    <row r="37" spans="1:11" x14ac:dyDescent="0.3">
      <c r="A37" s="2">
        <v>43557</v>
      </c>
      <c r="B37" t="s">
        <v>138</v>
      </c>
      <c r="C37">
        <v>2</v>
      </c>
      <c r="D37" t="s">
        <v>77</v>
      </c>
      <c r="E37" t="s">
        <v>57</v>
      </c>
      <c r="F37">
        <v>0.5</v>
      </c>
      <c r="G37">
        <f t="shared" si="0"/>
        <v>71</v>
      </c>
      <c r="H37">
        <v>35</v>
      </c>
      <c r="I37">
        <v>0</v>
      </c>
      <c r="J37" t="s">
        <v>311</v>
      </c>
      <c r="K37">
        <v>35</v>
      </c>
    </row>
    <row r="38" spans="1:11" x14ac:dyDescent="0.3">
      <c r="A38" s="2">
        <v>43557</v>
      </c>
      <c r="B38" t="s">
        <v>138</v>
      </c>
      <c r="C38">
        <v>2</v>
      </c>
      <c r="D38" t="s">
        <v>77</v>
      </c>
      <c r="E38" t="s">
        <v>57</v>
      </c>
      <c r="F38">
        <v>0.5</v>
      </c>
      <c r="G38">
        <f t="shared" si="0"/>
        <v>71</v>
      </c>
      <c r="H38">
        <v>35</v>
      </c>
      <c r="I38">
        <v>0</v>
      </c>
      <c r="J38" t="s">
        <v>311</v>
      </c>
      <c r="K38">
        <v>26</v>
      </c>
    </row>
    <row r="39" spans="1:11" x14ac:dyDescent="0.3">
      <c r="A39" s="2">
        <v>43557</v>
      </c>
      <c r="B39" t="s">
        <v>138</v>
      </c>
      <c r="C39">
        <v>2</v>
      </c>
      <c r="D39" t="s">
        <v>77</v>
      </c>
      <c r="E39" t="s">
        <v>57</v>
      </c>
      <c r="F39">
        <v>0.5</v>
      </c>
      <c r="G39">
        <f t="shared" si="0"/>
        <v>71</v>
      </c>
      <c r="H39">
        <v>35</v>
      </c>
      <c r="I39">
        <v>0</v>
      </c>
      <c r="J39" t="s">
        <v>311</v>
      </c>
      <c r="K39">
        <v>35</v>
      </c>
    </row>
    <row r="40" spans="1:11" x14ac:dyDescent="0.3">
      <c r="A40" s="2">
        <v>43557</v>
      </c>
      <c r="B40" t="s">
        <v>138</v>
      </c>
      <c r="C40">
        <v>2</v>
      </c>
      <c r="D40" t="s">
        <v>77</v>
      </c>
      <c r="E40" t="s">
        <v>57</v>
      </c>
      <c r="F40">
        <v>0.5</v>
      </c>
      <c r="G40">
        <f t="shared" si="0"/>
        <v>71</v>
      </c>
      <c r="H40">
        <v>35</v>
      </c>
      <c r="I40">
        <v>0</v>
      </c>
      <c r="J40" t="s">
        <v>311</v>
      </c>
      <c r="K40">
        <v>34</v>
      </c>
    </row>
    <row r="41" spans="1:11" x14ac:dyDescent="0.3">
      <c r="A41" s="2">
        <v>43557</v>
      </c>
      <c r="B41" t="s">
        <v>138</v>
      </c>
      <c r="C41">
        <v>2</v>
      </c>
      <c r="D41" t="s">
        <v>77</v>
      </c>
      <c r="E41" t="s">
        <v>57</v>
      </c>
      <c r="F41">
        <v>0.5</v>
      </c>
      <c r="G41">
        <f t="shared" si="0"/>
        <v>71</v>
      </c>
      <c r="H41">
        <v>35</v>
      </c>
      <c r="I41">
        <v>0</v>
      </c>
      <c r="J41" t="s">
        <v>311</v>
      </c>
      <c r="K41">
        <v>27</v>
      </c>
    </row>
    <row r="42" spans="1:11" x14ac:dyDescent="0.3">
      <c r="A42" s="2">
        <v>43557</v>
      </c>
      <c r="B42" t="s">
        <v>138</v>
      </c>
      <c r="C42">
        <v>2</v>
      </c>
      <c r="D42" t="s">
        <v>77</v>
      </c>
      <c r="E42" t="s">
        <v>57</v>
      </c>
      <c r="F42">
        <v>0.5</v>
      </c>
      <c r="G42">
        <f t="shared" si="0"/>
        <v>71</v>
      </c>
      <c r="H42">
        <v>35</v>
      </c>
      <c r="I42">
        <v>0</v>
      </c>
      <c r="J42" t="s">
        <v>311</v>
      </c>
      <c r="K42">
        <v>32</v>
      </c>
    </row>
    <row r="43" spans="1:11" x14ac:dyDescent="0.3">
      <c r="A43" s="2">
        <v>43557</v>
      </c>
      <c r="B43" t="s">
        <v>138</v>
      </c>
      <c r="C43">
        <v>2</v>
      </c>
      <c r="D43" t="s">
        <v>77</v>
      </c>
      <c r="E43" t="s">
        <v>57</v>
      </c>
      <c r="F43">
        <v>0.5</v>
      </c>
      <c r="G43">
        <f t="shared" si="0"/>
        <v>71</v>
      </c>
      <c r="H43">
        <v>35</v>
      </c>
      <c r="I43">
        <v>0</v>
      </c>
      <c r="J43" t="s">
        <v>311</v>
      </c>
      <c r="K43">
        <v>54</v>
      </c>
    </row>
    <row r="44" spans="1:11" x14ac:dyDescent="0.3">
      <c r="A44" s="2">
        <v>43557</v>
      </c>
      <c r="B44" t="s">
        <v>138</v>
      </c>
      <c r="C44">
        <v>2</v>
      </c>
      <c r="D44" t="s">
        <v>77</v>
      </c>
      <c r="E44" t="s">
        <v>57</v>
      </c>
      <c r="F44">
        <v>0.5</v>
      </c>
      <c r="G44">
        <f t="shared" si="0"/>
        <v>71</v>
      </c>
      <c r="H44">
        <v>35</v>
      </c>
      <c r="I44">
        <v>0</v>
      </c>
      <c r="J44" t="s">
        <v>311</v>
      </c>
      <c r="K44">
        <v>27</v>
      </c>
    </row>
    <row r="45" spans="1:11" x14ac:dyDescent="0.3">
      <c r="A45" s="2">
        <v>43557</v>
      </c>
      <c r="B45" t="s">
        <v>138</v>
      </c>
      <c r="C45">
        <v>2</v>
      </c>
      <c r="D45" t="s">
        <v>77</v>
      </c>
      <c r="E45" t="s">
        <v>57</v>
      </c>
      <c r="F45">
        <v>0.5</v>
      </c>
      <c r="G45">
        <f t="shared" si="0"/>
        <v>71</v>
      </c>
      <c r="H45">
        <v>35</v>
      </c>
      <c r="I45">
        <v>0</v>
      </c>
      <c r="J45" t="s">
        <v>311</v>
      </c>
      <c r="K45">
        <v>33</v>
      </c>
    </row>
    <row r="46" spans="1:11" x14ac:dyDescent="0.3">
      <c r="A46" s="2">
        <v>43557</v>
      </c>
      <c r="B46" t="s">
        <v>138</v>
      </c>
      <c r="C46">
        <v>2</v>
      </c>
      <c r="D46" t="s">
        <v>77</v>
      </c>
      <c r="E46" t="s">
        <v>57</v>
      </c>
      <c r="F46">
        <v>0.5</v>
      </c>
      <c r="G46">
        <f t="shared" si="0"/>
        <v>71</v>
      </c>
      <c r="H46">
        <v>35</v>
      </c>
      <c r="I46">
        <v>0</v>
      </c>
      <c r="J46" t="s">
        <v>311</v>
      </c>
      <c r="K46">
        <v>40</v>
      </c>
    </row>
    <row r="47" spans="1:11" x14ac:dyDescent="0.3">
      <c r="A47" s="2">
        <v>43557</v>
      </c>
      <c r="B47" t="s">
        <v>138</v>
      </c>
      <c r="C47">
        <v>2</v>
      </c>
      <c r="D47" t="s">
        <v>77</v>
      </c>
      <c r="E47" t="s">
        <v>57</v>
      </c>
      <c r="F47">
        <v>0.5</v>
      </c>
      <c r="G47">
        <f t="shared" si="0"/>
        <v>71</v>
      </c>
      <c r="H47">
        <v>35</v>
      </c>
      <c r="I47">
        <v>0</v>
      </c>
      <c r="J47" t="s">
        <v>311</v>
      </c>
      <c r="K47">
        <v>46</v>
      </c>
    </row>
    <row r="48" spans="1:11" x14ac:dyDescent="0.3">
      <c r="A48" s="2">
        <v>43557</v>
      </c>
      <c r="B48" t="s">
        <v>138</v>
      </c>
      <c r="C48">
        <v>2</v>
      </c>
      <c r="D48" t="s">
        <v>77</v>
      </c>
      <c r="E48" t="s">
        <v>57</v>
      </c>
      <c r="F48">
        <v>0.5</v>
      </c>
      <c r="G48">
        <f t="shared" si="0"/>
        <v>71</v>
      </c>
      <c r="H48">
        <v>35</v>
      </c>
      <c r="I48">
        <v>0</v>
      </c>
      <c r="J48" t="s">
        <v>311</v>
      </c>
      <c r="K48">
        <v>28</v>
      </c>
    </row>
    <row r="49" spans="1:13" x14ac:dyDescent="0.3">
      <c r="A49" s="2">
        <v>43557</v>
      </c>
      <c r="B49" t="s">
        <v>138</v>
      </c>
      <c r="C49">
        <v>3</v>
      </c>
      <c r="D49" t="s">
        <v>77</v>
      </c>
      <c r="E49" t="s">
        <v>57</v>
      </c>
      <c r="F49">
        <v>0.5</v>
      </c>
      <c r="G49">
        <v>18</v>
      </c>
      <c r="H49">
        <v>37</v>
      </c>
      <c r="I49">
        <v>0</v>
      </c>
      <c r="J49" t="s">
        <v>79</v>
      </c>
      <c r="K49">
        <v>22</v>
      </c>
      <c r="L49">
        <v>4678</v>
      </c>
      <c r="M49">
        <v>2</v>
      </c>
    </row>
    <row r="50" spans="1:13" x14ac:dyDescent="0.3">
      <c r="A50" s="2">
        <v>43557</v>
      </c>
      <c r="B50" t="s">
        <v>138</v>
      </c>
      <c r="C50">
        <v>3</v>
      </c>
      <c r="D50" t="s">
        <v>77</v>
      </c>
      <c r="E50" t="s">
        <v>57</v>
      </c>
      <c r="F50">
        <v>0.5</v>
      </c>
      <c r="G50">
        <v>18</v>
      </c>
      <c r="H50">
        <v>37</v>
      </c>
      <c r="I50">
        <v>0</v>
      </c>
      <c r="J50" t="s">
        <v>79</v>
      </c>
      <c r="K50">
        <v>24</v>
      </c>
    </row>
    <row r="51" spans="1:13" x14ac:dyDescent="0.3">
      <c r="A51" s="2">
        <v>43557</v>
      </c>
      <c r="B51" t="s">
        <v>138</v>
      </c>
      <c r="C51">
        <v>3</v>
      </c>
      <c r="D51" t="s">
        <v>77</v>
      </c>
      <c r="E51" t="s">
        <v>57</v>
      </c>
      <c r="F51">
        <v>0.5</v>
      </c>
      <c r="G51">
        <v>18</v>
      </c>
      <c r="H51">
        <v>37</v>
      </c>
      <c r="I51">
        <v>0</v>
      </c>
      <c r="J51" t="s">
        <v>79</v>
      </c>
      <c r="K51">
        <v>40</v>
      </c>
    </row>
    <row r="52" spans="1:13" x14ac:dyDescent="0.3">
      <c r="A52" s="2">
        <v>43557</v>
      </c>
      <c r="B52" t="s">
        <v>138</v>
      </c>
      <c r="C52">
        <v>3</v>
      </c>
      <c r="D52" t="s">
        <v>77</v>
      </c>
      <c r="E52" t="s">
        <v>57</v>
      </c>
      <c r="F52">
        <v>0.5</v>
      </c>
      <c r="G52">
        <v>18</v>
      </c>
      <c r="H52">
        <v>37</v>
      </c>
      <c r="I52">
        <v>0</v>
      </c>
      <c r="J52" t="s">
        <v>79</v>
      </c>
      <c r="K52">
        <v>35</v>
      </c>
    </row>
    <row r="53" spans="1:13" x14ac:dyDescent="0.3">
      <c r="A53" s="2">
        <v>43557</v>
      </c>
      <c r="B53" t="s">
        <v>138</v>
      </c>
      <c r="C53">
        <v>3</v>
      </c>
      <c r="D53" t="s">
        <v>77</v>
      </c>
      <c r="E53" t="s">
        <v>57</v>
      </c>
      <c r="F53">
        <v>0.5</v>
      </c>
      <c r="G53">
        <v>18</v>
      </c>
      <c r="H53">
        <v>37</v>
      </c>
      <c r="I53">
        <v>0</v>
      </c>
      <c r="J53" t="s">
        <v>79</v>
      </c>
      <c r="K53">
        <v>28</v>
      </c>
    </row>
    <row r="54" spans="1:13" x14ac:dyDescent="0.3">
      <c r="A54" s="2">
        <v>43557</v>
      </c>
      <c r="B54" t="s">
        <v>138</v>
      </c>
      <c r="C54">
        <v>3</v>
      </c>
      <c r="D54" t="s">
        <v>77</v>
      </c>
      <c r="E54" t="s">
        <v>57</v>
      </c>
      <c r="F54">
        <v>0.5</v>
      </c>
      <c r="G54">
        <v>18</v>
      </c>
      <c r="H54">
        <v>37</v>
      </c>
      <c r="I54">
        <v>0</v>
      </c>
      <c r="J54" t="s">
        <v>79</v>
      </c>
      <c r="K54">
        <v>27</v>
      </c>
    </row>
    <row r="55" spans="1:13" x14ac:dyDescent="0.3">
      <c r="A55" s="2">
        <v>43557</v>
      </c>
      <c r="B55" t="s">
        <v>138</v>
      </c>
      <c r="C55">
        <v>3</v>
      </c>
      <c r="D55" t="s">
        <v>77</v>
      </c>
      <c r="E55" t="s">
        <v>57</v>
      </c>
      <c r="F55">
        <v>0.5</v>
      </c>
      <c r="G55">
        <v>18</v>
      </c>
      <c r="H55">
        <v>37</v>
      </c>
      <c r="I55">
        <v>0</v>
      </c>
      <c r="J55" t="s">
        <v>79</v>
      </c>
      <c r="K55">
        <v>41</v>
      </c>
    </row>
    <row r="56" spans="1:13" x14ac:dyDescent="0.3">
      <c r="A56" s="2">
        <v>43557</v>
      </c>
      <c r="B56" t="s">
        <v>138</v>
      </c>
      <c r="C56">
        <v>3</v>
      </c>
      <c r="D56" t="s">
        <v>77</v>
      </c>
      <c r="E56" t="s">
        <v>57</v>
      </c>
      <c r="F56">
        <v>0.5</v>
      </c>
      <c r="G56">
        <v>18</v>
      </c>
      <c r="H56">
        <v>37</v>
      </c>
      <c r="I56">
        <v>0</v>
      </c>
      <c r="J56" t="s">
        <v>79</v>
      </c>
      <c r="K56">
        <v>57</v>
      </c>
    </row>
    <row r="57" spans="1:13" x14ac:dyDescent="0.3">
      <c r="A57" s="2">
        <v>43557</v>
      </c>
      <c r="B57" t="s">
        <v>138</v>
      </c>
      <c r="C57">
        <v>3</v>
      </c>
      <c r="D57" t="s">
        <v>77</v>
      </c>
      <c r="E57" t="s">
        <v>57</v>
      </c>
      <c r="F57">
        <v>0.5</v>
      </c>
      <c r="G57">
        <v>18</v>
      </c>
      <c r="H57">
        <v>37</v>
      </c>
      <c r="I57">
        <v>0</v>
      </c>
      <c r="J57" t="s">
        <v>79</v>
      </c>
      <c r="K57">
        <v>41</v>
      </c>
    </row>
    <row r="58" spans="1:13" x14ac:dyDescent="0.3">
      <c r="A58" s="2">
        <v>43557</v>
      </c>
      <c r="B58" t="s">
        <v>138</v>
      </c>
      <c r="C58">
        <v>3</v>
      </c>
      <c r="D58" t="s">
        <v>77</v>
      </c>
      <c r="E58" t="s">
        <v>57</v>
      </c>
      <c r="F58">
        <v>0.5</v>
      </c>
      <c r="G58">
        <v>18</v>
      </c>
      <c r="H58">
        <v>37</v>
      </c>
      <c r="I58">
        <v>0</v>
      </c>
      <c r="J58" t="s">
        <v>79</v>
      </c>
      <c r="K58">
        <v>36</v>
      </c>
    </row>
    <row r="59" spans="1:13" x14ac:dyDescent="0.3">
      <c r="A59" s="2">
        <v>43557</v>
      </c>
      <c r="B59" t="s">
        <v>138</v>
      </c>
      <c r="C59">
        <v>3</v>
      </c>
      <c r="D59" t="s">
        <v>77</v>
      </c>
      <c r="E59" t="s">
        <v>57</v>
      </c>
      <c r="F59">
        <v>0.5</v>
      </c>
      <c r="G59">
        <v>18</v>
      </c>
      <c r="H59">
        <v>37</v>
      </c>
      <c r="I59">
        <v>0</v>
      </c>
      <c r="J59" t="s">
        <v>79</v>
      </c>
      <c r="K59">
        <v>64</v>
      </c>
    </row>
    <row r="60" spans="1:13" x14ac:dyDescent="0.3">
      <c r="A60" s="2">
        <v>43557</v>
      </c>
      <c r="B60" t="s">
        <v>138</v>
      </c>
      <c r="C60">
        <v>3</v>
      </c>
      <c r="D60" t="s">
        <v>77</v>
      </c>
      <c r="E60" t="s">
        <v>57</v>
      </c>
      <c r="F60">
        <v>0.5</v>
      </c>
      <c r="G60">
        <v>18</v>
      </c>
      <c r="H60">
        <v>37</v>
      </c>
      <c r="I60">
        <v>0</v>
      </c>
      <c r="J60" t="s">
        <v>79</v>
      </c>
      <c r="K60">
        <v>49</v>
      </c>
    </row>
    <row r="61" spans="1:13" x14ac:dyDescent="0.3">
      <c r="A61" s="2">
        <v>43557</v>
      </c>
      <c r="B61" t="s">
        <v>138</v>
      </c>
      <c r="C61">
        <v>3</v>
      </c>
      <c r="D61" t="s">
        <v>77</v>
      </c>
      <c r="E61" t="s">
        <v>57</v>
      </c>
      <c r="F61">
        <v>0.5</v>
      </c>
      <c r="G61">
        <v>18</v>
      </c>
      <c r="H61">
        <v>37</v>
      </c>
      <c r="I61">
        <v>0</v>
      </c>
      <c r="J61" t="s">
        <v>79</v>
      </c>
      <c r="K61">
        <v>50</v>
      </c>
    </row>
    <row r="62" spans="1:13" x14ac:dyDescent="0.3">
      <c r="A62" s="2">
        <v>43557</v>
      </c>
      <c r="B62" t="s">
        <v>138</v>
      </c>
      <c r="C62">
        <v>3</v>
      </c>
      <c r="D62" t="s">
        <v>77</v>
      </c>
      <c r="E62" t="s">
        <v>57</v>
      </c>
      <c r="F62">
        <v>0.5</v>
      </c>
      <c r="G62">
        <v>18</v>
      </c>
      <c r="H62">
        <v>37</v>
      </c>
      <c r="I62">
        <v>0</v>
      </c>
      <c r="J62" t="s">
        <v>79</v>
      </c>
      <c r="K62">
        <v>32</v>
      </c>
    </row>
    <row r="63" spans="1:13" x14ac:dyDescent="0.3">
      <c r="A63" s="2">
        <v>43557</v>
      </c>
      <c r="B63" t="s">
        <v>138</v>
      </c>
      <c r="C63">
        <v>3</v>
      </c>
      <c r="D63" t="s">
        <v>77</v>
      </c>
      <c r="E63" t="s">
        <v>57</v>
      </c>
      <c r="F63">
        <v>0.5</v>
      </c>
      <c r="G63">
        <v>18</v>
      </c>
      <c r="H63">
        <v>37</v>
      </c>
      <c r="I63">
        <v>0</v>
      </c>
      <c r="J63" t="s">
        <v>79</v>
      </c>
      <c r="K63">
        <v>21</v>
      </c>
    </row>
    <row r="64" spans="1:13" x14ac:dyDescent="0.3">
      <c r="A64" s="2">
        <v>43557</v>
      </c>
      <c r="B64" t="s">
        <v>138</v>
      </c>
      <c r="C64">
        <v>3</v>
      </c>
      <c r="D64" t="s">
        <v>77</v>
      </c>
      <c r="E64" t="s">
        <v>57</v>
      </c>
      <c r="F64">
        <v>0.5</v>
      </c>
      <c r="G64">
        <v>18</v>
      </c>
      <c r="H64">
        <v>37</v>
      </c>
      <c r="I64">
        <v>0</v>
      </c>
      <c r="J64" t="s">
        <v>79</v>
      </c>
      <c r="K64">
        <v>28</v>
      </c>
    </row>
    <row r="65" spans="1:13" x14ac:dyDescent="0.3">
      <c r="A65" s="2">
        <v>43557</v>
      </c>
      <c r="B65" t="s">
        <v>138</v>
      </c>
      <c r="C65">
        <v>3</v>
      </c>
      <c r="D65" t="s">
        <v>77</v>
      </c>
      <c r="E65" t="s">
        <v>57</v>
      </c>
      <c r="F65">
        <v>0.5</v>
      </c>
      <c r="G65">
        <v>18</v>
      </c>
      <c r="H65">
        <v>37</v>
      </c>
      <c r="I65">
        <v>0</v>
      </c>
      <c r="J65" t="s">
        <v>79</v>
      </c>
      <c r="K65">
        <v>37</v>
      </c>
    </row>
    <row r="66" spans="1:13" x14ac:dyDescent="0.3">
      <c r="A66" s="2">
        <v>43557</v>
      </c>
      <c r="B66" t="s">
        <v>138</v>
      </c>
      <c r="C66">
        <v>3</v>
      </c>
      <c r="D66" t="s">
        <v>77</v>
      </c>
      <c r="E66" t="s">
        <v>57</v>
      </c>
      <c r="F66">
        <v>0.5</v>
      </c>
      <c r="G66">
        <v>18</v>
      </c>
      <c r="H66">
        <v>37</v>
      </c>
      <c r="I66">
        <v>0</v>
      </c>
      <c r="J66" t="s">
        <v>79</v>
      </c>
      <c r="K66">
        <v>34</v>
      </c>
    </row>
    <row r="67" spans="1:13" x14ac:dyDescent="0.3">
      <c r="A67" s="2">
        <v>43557</v>
      </c>
      <c r="B67" t="s">
        <v>138</v>
      </c>
      <c r="C67">
        <v>4</v>
      </c>
      <c r="D67" t="s">
        <v>77</v>
      </c>
      <c r="E67" t="s">
        <v>56</v>
      </c>
      <c r="F67">
        <v>0.5</v>
      </c>
      <c r="G67">
        <f>69+31</f>
        <v>100</v>
      </c>
      <c r="H67">
        <f>12+15</f>
        <v>27</v>
      </c>
      <c r="J67" t="s">
        <v>81</v>
      </c>
      <c r="K67">
        <v>25</v>
      </c>
      <c r="L67">
        <v>5071</v>
      </c>
      <c r="M67">
        <v>2</v>
      </c>
    </row>
    <row r="68" spans="1:13" x14ac:dyDescent="0.3">
      <c r="A68" s="2">
        <v>43557</v>
      </c>
      <c r="B68" t="s">
        <v>138</v>
      </c>
      <c r="C68">
        <v>4</v>
      </c>
      <c r="D68" t="s">
        <v>77</v>
      </c>
      <c r="E68" t="s">
        <v>56</v>
      </c>
      <c r="F68">
        <v>0.5</v>
      </c>
      <c r="G68">
        <f t="shared" ref="G68:G91" si="1">69+31</f>
        <v>100</v>
      </c>
      <c r="H68">
        <f t="shared" ref="H68:H91" si="2">12+15</f>
        <v>27</v>
      </c>
      <c r="J68" t="s">
        <v>81</v>
      </c>
      <c r="K68">
        <v>28</v>
      </c>
    </row>
    <row r="69" spans="1:13" x14ac:dyDescent="0.3">
      <c r="A69" s="2">
        <v>43557</v>
      </c>
      <c r="B69" t="s">
        <v>138</v>
      </c>
      <c r="C69">
        <v>4</v>
      </c>
      <c r="D69" t="s">
        <v>77</v>
      </c>
      <c r="E69" t="s">
        <v>56</v>
      </c>
      <c r="F69">
        <v>0.5</v>
      </c>
      <c r="G69">
        <f t="shared" si="1"/>
        <v>100</v>
      </c>
      <c r="H69">
        <f t="shared" si="2"/>
        <v>27</v>
      </c>
      <c r="J69" t="s">
        <v>81</v>
      </c>
      <c r="K69">
        <v>15</v>
      </c>
    </row>
    <row r="70" spans="1:13" x14ac:dyDescent="0.3">
      <c r="A70" s="2">
        <v>43557</v>
      </c>
      <c r="B70" t="s">
        <v>138</v>
      </c>
      <c r="C70">
        <v>4</v>
      </c>
      <c r="D70" t="s">
        <v>77</v>
      </c>
      <c r="E70" t="s">
        <v>56</v>
      </c>
      <c r="F70">
        <v>0.5</v>
      </c>
      <c r="G70">
        <f t="shared" si="1"/>
        <v>100</v>
      </c>
      <c r="H70">
        <f t="shared" si="2"/>
        <v>27</v>
      </c>
      <c r="J70" t="s">
        <v>81</v>
      </c>
      <c r="K70">
        <v>31</v>
      </c>
    </row>
    <row r="71" spans="1:13" x14ac:dyDescent="0.3">
      <c r="A71" s="2">
        <v>43557</v>
      </c>
      <c r="B71" t="s">
        <v>138</v>
      </c>
      <c r="C71">
        <v>4</v>
      </c>
      <c r="D71" t="s">
        <v>77</v>
      </c>
      <c r="E71" t="s">
        <v>56</v>
      </c>
      <c r="F71">
        <v>0.5</v>
      </c>
      <c r="G71">
        <f t="shared" si="1"/>
        <v>100</v>
      </c>
      <c r="H71">
        <f t="shared" si="2"/>
        <v>27</v>
      </c>
      <c r="J71" t="s">
        <v>81</v>
      </c>
      <c r="K71">
        <v>50</v>
      </c>
    </row>
    <row r="72" spans="1:13" x14ac:dyDescent="0.3">
      <c r="A72" s="2">
        <v>43557</v>
      </c>
      <c r="B72" t="s">
        <v>138</v>
      </c>
      <c r="C72">
        <v>4</v>
      </c>
      <c r="D72" t="s">
        <v>77</v>
      </c>
      <c r="E72" t="s">
        <v>56</v>
      </c>
      <c r="F72">
        <v>0.5</v>
      </c>
      <c r="G72">
        <f t="shared" si="1"/>
        <v>100</v>
      </c>
      <c r="H72">
        <f t="shared" si="2"/>
        <v>27</v>
      </c>
      <c r="J72" t="s">
        <v>81</v>
      </c>
      <c r="K72">
        <v>28</v>
      </c>
    </row>
    <row r="73" spans="1:13" x14ac:dyDescent="0.3">
      <c r="A73" s="2">
        <v>43557</v>
      </c>
      <c r="B73" t="s">
        <v>138</v>
      </c>
      <c r="C73">
        <v>4</v>
      </c>
      <c r="D73" t="s">
        <v>77</v>
      </c>
      <c r="E73" t="s">
        <v>56</v>
      </c>
      <c r="F73">
        <v>0.5</v>
      </c>
      <c r="G73">
        <f t="shared" si="1"/>
        <v>100</v>
      </c>
      <c r="H73">
        <f t="shared" si="2"/>
        <v>27</v>
      </c>
      <c r="J73" t="s">
        <v>81</v>
      </c>
      <c r="K73">
        <v>31</v>
      </c>
    </row>
    <row r="74" spans="1:13" x14ac:dyDescent="0.3">
      <c r="A74" s="2">
        <v>43557</v>
      </c>
      <c r="B74" t="s">
        <v>138</v>
      </c>
      <c r="C74">
        <v>4</v>
      </c>
      <c r="D74" t="s">
        <v>77</v>
      </c>
      <c r="E74" t="s">
        <v>56</v>
      </c>
      <c r="F74">
        <v>0.5</v>
      </c>
      <c r="G74">
        <f t="shared" si="1"/>
        <v>100</v>
      </c>
      <c r="H74">
        <f t="shared" si="2"/>
        <v>27</v>
      </c>
      <c r="J74" t="s">
        <v>81</v>
      </c>
      <c r="K74">
        <v>28</v>
      </c>
    </row>
    <row r="75" spans="1:13" x14ac:dyDescent="0.3">
      <c r="A75" s="2">
        <v>43557</v>
      </c>
      <c r="B75" t="s">
        <v>138</v>
      </c>
      <c r="C75">
        <v>4</v>
      </c>
      <c r="D75" t="s">
        <v>77</v>
      </c>
      <c r="E75" t="s">
        <v>56</v>
      </c>
      <c r="F75">
        <v>0.5</v>
      </c>
      <c r="G75">
        <f t="shared" si="1"/>
        <v>100</v>
      </c>
      <c r="H75">
        <f t="shared" si="2"/>
        <v>27</v>
      </c>
      <c r="J75" t="s">
        <v>81</v>
      </c>
      <c r="K75">
        <v>34</v>
      </c>
    </row>
    <row r="76" spans="1:13" x14ac:dyDescent="0.3">
      <c r="A76" s="2">
        <v>43557</v>
      </c>
      <c r="B76" t="s">
        <v>138</v>
      </c>
      <c r="C76">
        <v>4</v>
      </c>
      <c r="D76" t="s">
        <v>77</v>
      </c>
      <c r="E76" t="s">
        <v>56</v>
      </c>
      <c r="F76">
        <v>0.5</v>
      </c>
      <c r="G76">
        <f t="shared" si="1"/>
        <v>100</v>
      </c>
      <c r="H76">
        <f t="shared" si="2"/>
        <v>27</v>
      </c>
      <c r="J76" t="s">
        <v>81</v>
      </c>
      <c r="K76">
        <v>34</v>
      </c>
    </row>
    <row r="77" spans="1:13" x14ac:dyDescent="0.3">
      <c r="A77" s="2">
        <v>43557</v>
      </c>
      <c r="B77" t="s">
        <v>138</v>
      </c>
      <c r="C77">
        <v>4</v>
      </c>
      <c r="D77" t="s">
        <v>77</v>
      </c>
      <c r="E77" t="s">
        <v>56</v>
      </c>
      <c r="F77">
        <v>0.5</v>
      </c>
      <c r="G77">
        <f t="shared" si="1"/>
        <v>100</v>
      </c>
      <c r="H77">
        <f t="shared" si="2"/>
        <v>27</v>
      </c>
      <c r="J77" t="s">
        <v>81</v>
      </c>
      <c r="K77">
        <v>36</v>
      </c>
    </row>
    <row r="78" spans="1:13" x14ac:dyDescent="0.3">
      <c r="A78" s="2">
        <v>43557</v>
      </c>
      <c r="B78" t="s">
        <v>138</v>
      </c>
      <c r="C78">
        <v>4</v>
      </c>
      <c r="D78" t="s">
        <v>77</v>
      </c>
      <c r="E78" t="s">
        <v>56</v>
      </c>
      <c r="F78">
        <v>0.5</v>
      </c>
      <c r="G78">
        <f t="shared" si="1"/>
        <v>100</v>
      </c>
      <c r="H78">
        <f t="shared" si="2"/>
        <v>27</v>
      </c>
      <c r="J78" t="s">
        <v>81</v>
      </c>
      <c r="K78">
        <v>29</v>
      </c>
    </row>
    <row r="79" spans="1:13" x14ac:dyDescent="0.3">
      <c r="A79" s="2">
        <v>43557</v>
      </c>
      <c r="B79" t="s">
        <v>138</v>
      </c>
      <c r="C79">
        <v>4</v>
      </c>
      <c r="D79" t="s">
        <v>77</v>
      </c>
      <c r="E79" t="s">
        <v>56</v>
      </c>
      <c r="F79">
        <v>0.5</v>
      </c>
      <c r="G79">
        <f t="shared" si="1"/>
        <v>100</v>
      </c>
      <c r="H79">
        <f t="shared" si="2"/>
        <v>27</v>
      </c>
      <c r="J79" t="s">
        <v>81</v>
      </c>
      <c r="K79">
        <v>19</v>
      </c>
    </row>
    <row r="80" spans="1:13" x14ac:dyDescent="0.3">
      <c r="A80" s="2">
        <v>43557</v>
      </c>
      <c r="B80" t="s">
        <v>138</v>
      </c>
      <c r="C80">
        <v>4</v>
      </c>
      <c r="D80" t="s">
        <v>77</v>
      </c>
      <c r="E80" t="s">
        <v>56</v>
      </c>
      <c r="F80">
        <v>0.5</v>
      </c>
      <c r="G80">
        <f t="shared" si="1"/>
        <v>100</v>
      </c>
      <c r="H80">
        <f t="shared" si="2"/>
        <v>27</v>
      </c>
      <c r="J80" t="s">
        <v>81</v>
      </c>
      <c r="K80">
        <v>21</v>
      </c>
    </row>
    <row r="81" spans="1:13" x14ac:dyDescent="0.3">
      <c r="A81" s="2">
        <v>43557</v>
      </c>
      <c r="B81" t="s">
        <v>138</v>
      </c>
      <c r="C81">
        <v>4</v>
      </c>
      <c r="D81" t="s">
        <v>77</v>
      </c>
      <c r="E81" t="s">
        <v>56</v>
      </c>
      <c r="F81">
        <v>0.5</v>
      </c>
      <c r="G81">
        <f t="shared" si="1"/>
        <v>100</v>
      </c>
      <c r="H81">
        <f t="shared" si="2"/>
        <v>27</v>
      </c>
      <c r="J81" t="s">
        <v>81</v>
      </c>
      <c r="K81">
        <v>26</v>
      </c>
    </row>
    <row r="82" spans="1:13" x14ac:dyDescent="0.3">
      <c r="A82" s="2">
        <v>43557</v>
      </c>
      <c r="B82" t="s">
        <v>138</v>
      </c>
      <c r="C82">
        <v>4</v>
      </c>
      <c r="D82" t="s">
        <v>77</v>
      </c>
      <c r="E82" t="s">
        <v>56</v>
      </c>
      <c r="F82">
        <v>0.5</v>
      </c>
      <c r="G82">
        <f t="shared" si="1"/>
        <v>100</v>
      </c>
      <c r="H82">
        <f t="shared" si="2"/>
        <v>27</v>
      </c>
      <c r="J82" t="s">
        <v>81</v>
      </c>
      <c r="K82">
        <v>34</v>
      </c>
    </row>
    <row r="83" spans="1:13" x14ac:dyDescent="0.3">
      <c r="A83" s="2">
        <v>43557</v>
      </c>
      <c r="B83" t="s">
        <v>138</v>
      </c>
      <c r="C83">
        <v>4</v>
      </c>
      <c r="D83" t="s">
        <v>77</v>
      </c>
      <c r="E83" t="s">
        <v>56</v>
      </c>
      <c r="F83">
        <v>0.5</v>
      </c>
      <c r="G83">
        <f t="shared" si="1"/>
        <v>100</v>
      </c>
      <c r="H83">
        <f t="shared" si="2"/>
        <v>27</v>
      </c>
      <c r="J83" t="s">
        <v>81</v>
      </c>
      <c r="K83">
        <v>34</v>
      </c>
    </row>
    <row r="84" spans="1:13" x14ac:dyDescent="0.3">
      <c r="A84" s="2">
        <v>43557</v>
      </c>
      <c r="B84" t="s">
        <v>138</v>
      </c>
      <c r="C84">
        <v>4</v>
      </c>
      <c r="D84" t="s">
        <v>77</v>
      </c>
      <c r="E84" t="s">
        <v>56</v>
      </c>
      <c r="F84">
        <v>0.5</v>
      </c>
      <c r="G84">
        <f t="shared" si="1"/>
        <v>100</v>
      </c>
      <c r="H84">
        <f t="shared" si="2"/>
        <v>27</v>
      </c>
      <c r="J84" t="s">
        <v>81</v>
      </c>
      <c r="K84">
        <v>44</v>
      </c>
    </row>
    <row r="85" spans="1:13" x14ac:dyDescent="0.3">
      <c r="A85" s="2">
        <v>43557</v>
      </c>
      <c r="B85" t="s">
        <v>138</v>
      </c>
      <c r="C85">
        <v>4</v>
      </c>
      <c r="D85" t="s">
        <v>77</v>
      </c>
      <c r="E85" t="s">
        <v>56</v>
      </c>
      <c r="F85">
        <v>0.5</v>
      </c>
      <c r="G85">
        <f t="shared" si="1"/>
        <v>100</v>
      </c>
      <c r="H85">
        <f t="shared" si="2"/>
        <v>27</v>
      </c>
      <c r="J85" t="s">
        <v>81</v>
      </c>
      <c r="K85">
        <v>39</v>
      </c>
    </row>
    <row r="86" spans="1:13" x14ac:dyDescent="0.3">
      <c r="A86" s="2">
        <v>43557</v>
      </c>
      <c r="B86" t="s">
        <v>138</v>
      </c>
      <c r="C86">
        <v>4</v>
      </c>
      <c r="D86" t="s">
        <v>77</v>
      </c>
      <c r="E86" t="s">
        <v>56</v>
      </c>
      <c r="F86">
        <v>0.5</v>
      </c>
      <c r="G86">
        <f t="shared" si="1"/>
        <v>100</v>
      </c>
      <c r="H86">
        <f t="shared" si="2"/>
        <v>27</v>
      </c>
      <c r="J86" t="s">
        <v>81</v>
      </c>
      <c r="K86">
        <v>43</v>
      </c>
    </row>
    <row r="87" spans="1:13" x14ac:dyDescent="0.3">
      <c r="A87" s="2">
        <v>43557</v>
      </c>
      <c r="B87" t="s">
        <v>138</v>
      </c>
      <c r="C87">
        <v>4</v>
      </c>
      <c r="D87" t="s">
        <v>77</v>
      </c>
      <c r="E87" t="s">
        <v>56</v>
      </c>
      <c r="F87">
        <v>0.5</v>
      </c>
      <c r="G87">
        <f t="shared" si="1"/>
        <v>100</v>
      </c>
      <c r="H87">
        <f t="shared" si="2"/>
        <v>27</v>
      </c>
      <c r="J87" t="s">
        <v>81</v>
      </c>
      <c r="K87">
        <v>26</v>
      </c>
    </row>
    <row r="88" spans="1:13" x14ac:dyDescent="0.3">
      <c r="A88" s="2">
        <v>43557</v>
      </c>
      <c r="B88" t="s">
        <v>138</v>
      </c>
      <c r="C88">
        <v>4</v>
      </c>
      <c r="D88" t="s">
        <v>77</v>
      </c>
      <c r="E88" t="s">
        <v>56</v>
      </c>
      <c r="F88">
        <v>0.5</v>
      </c>
      <c r="G88">
        <f t="shared" si="1"/>
        <v>100</v>
      </c>
      <c r="H88">
        <f t="shared" si="2"/>
        <v>27</v>
      </c>
      <c r="J88" t="s">
        <v>81</v>
      </c>
      <c r="K88">
        <v>25</v>
      </c>
    </row>
    <row r="89" spans="1:13" x14ac:dyDescent="0.3">
      <c r="A89" s="2">
        <v>43557</v>
      </c>
      <c r="B89" t="s">
        <v>138</v>
      </c>
      <c r="C89">
        <v>4</v>
      </c>
      <c r="D89" t="s">
        <v>77</v>
      </c>
      <c r="E89" t="s">
        <v>56</v>
      </c>
      <c r="F89">
        <v>0.5</v>
      </c>
      <c r="G89">
        <f t="shared" si="1"/>
        <v>100</v>
      </c>
      <c r="H89">
        <f t="shared" si="2"/>
        <v>27</v>
      </c>
      <c r="J89" t="s">
        <v>81</v>
      </c>
      <c r="K89">
        <v>54</v>
      </c>
    </row>
    <row r="90" spans="1:13" x14ac:dyDescent="0.3">
      <c r="A90" s="2">
        <v>43557</v>
      </c>
      <c r="B90" t="s">
        <v>138</v>
      </c>
      <c r="C90">
        <v>4</v>
      </c>
      <c r="D90" t="s">
        <v>77</v>
      </c>
      <c r="E90" t="s">
        <v>56</v>
      </c>
      <c r="F90">
        <v>0.5</v>
      </c>
      <c r="G90">
        <f t="shared" si="1"/>
        <v>100</v>
      </c>
      <c r="H90">
        <f t="shared" si="2"/>
        <v>27</v>
      </c>
      <c r="J90" t="s">
        <v>81</v>
      </c>
      <c r="K90">
        <v>37</v>
      </c>
    </row>
    <row r="91" spans="1:13" x14ac:dyDescent="0.3">
      <c r="A91" s="2">
        <v>43557</v>
      </c>
      <c r="B91" t="s">
        <v>138</v>
      </c>
      <c r="C91">
        <v>4</v>
      </c>
      <c r="D91" t="s">
        <v>77</v>
      </c>
      <c r="E91" t="s">
        <v>56</v>
      </c>
      <c r="F91">
        <v>0.5</v>
      </c>
      <c r="G91">
        <f t="shared" si="1"/>
        <v>100</v>
      </c>
      <c r="H91">
        <f t="shared" si="2"/>
        <v>27</v>
      </c>
      <c r="J91" t="s">
        <v>81</v>
      </c>
      <c r="K91">
        <v>22</v>
      </c>
    </row>
    <row r="92" spans="1:13" x14ac:dyDescent="0.3">
      <c r="A92" s="2">
        <v>43557</v>
      </c>
      <c r="B92" t="s">
        <v>138</v>
      </c>
      <c r="C92">
        <v>4</v>
      </c>
      <c r="D92" t="s">
        <v>77</v>
      </c>
      <c r="E92" t="s">
        <v>57</v>
      </c>
      <c r="F92">
        <v>0.5</v>
      </c>
      <c r="G92">
        <v>86</v>
      </c>
      <c r="H92">
        <v>21</v>
      </c>
      <c r="J92" t="s">
        <v>82</v>
      </c>
      <c r="K92">
        <v>31</v>
      </c>
      <c r="L92">
        <v>5072</v>
      </c>
      <c r="M92">
        <v>2</v>
      </c>
    </row>
    <row r="93" spans="1:13" x14ac:dyDescent="0.3">
      <c r="A93" s="2">
        <v>43557</v>
      </c>
      <c r="B93" t="s">
        <v>138</v>
      </c>
      <c r="C93">
        <v>4</v>
      </c>
      <c r="D93" t="s">
        <v>77</v>
      </c>
      <c r="E93" t="s">
        <v>57</v>
      </c>
      <c r="F93">
        <v>0.5</v>
      </c>
      <c r="G93">
        <v>86</v>
      </c>
      <c r="H93">
        <v>21</v>
      </c>
      <c r="J93" t="s">
        <v>82</v>
      </c>
      <c r="K93">
        <v>21</v>
      </c>
    </row>
    <row r="94" spans="1:13" x14ac:dyDescent="0.3">
      <c r="A94" s="2">
        <v>43557</v>
      </c>
      <c r="B94" t="s">
        <v>138</v>
      </c>
      <c r="C94">
        <v>4</v>
      </c>
      <c r="D94" t="s">
        <v>77</v>
      </c>
      <c r="E94" t="s">
        <v>57</v>
      </c>
      <c r="F94">
        <v>0.5</v>
      </c>
      <c r="G94">
        <v>86</v>
      </c>
      <c r="H94">
        <v>21</v>
      </c>
      <c r="J94" t="s">
        <v>82</v>
      </c>
      <c r="K94">
        <v>28</v>
      </c>
    </row>
    <row r="95" spans="1:13" x14ac:dyDescent="0.3">
      <c r="A95" s="2">
        <v>43557</v>
      </c>
      <c r="B95" t="s">
        <v>138</v>
      </c>
      <c r="C95">
        <v>4</v>
      </c>
      <c r="D95" t="s">
        <v>77</v>
      </c>
      <c r="E95" t="s">
        <v>57</v>
      </c>
      <c r="F95">
        <v>0.5</v>
      </c>
      <c r="G95">
        <v>86</v>
      </c>
      <c r="H95">
        <v>21</v>
      </c>
      <c r="J95" t="s">
        <v>82</v>
      </c>
      <c r="K95">
        <v>24</v>
      </c>
    </row>
    <row r="96" spans="1:13" x14ac:dyDescent="0.3">
      <c r="A96" s="2">
        <v>43557</v>
      </c>
      <c r="B96" t="s">
        <v>138</v>
      </c>
      <c r="C96">
        <v>4</v>
      </c>
      <c r="D96" t="s">
        <v>77</v>
      </c>
      <c r="E96" t="s">
        <v>57</v>
      </c>
      <c r="F96">
        <v>0.5</v>
      </c>
      <c r="G96">
        <v>86</v>
      </c>
      <c r="H96">
        <v>21</v>
      </c>
      <c r="J96" t="s">
        <v>82</v>
      </c>
      <c r="K96">
        <v>40</v>
      </c>
    </row>
    <row r="97" spans="1:11" x14ac:dyDescent="0.3">
      <c r="A97" s="2">
        <v>43557</v>
      </c>
      <c r="B97" t="s">
        <v>138</v>
      </c>
      <c r="C97">
        <v>4</v>
      </c>
      <c r="D97" t="s">
        <v>77</v>
      </c>
      <c r="E97" t="s">
        <v>57</v>
      </c>
      <c r="F97">
        <v>0.5</v>
      </c>
      <c r="G97">
        <v>86</v>
      </c>
      <c r="H97">
        <v>21</v>
      </c>
      <c r="J97" t="s">
        <v>82</v>
      </c>
      <c r="K97">
        <v>50</v>
      </c>
    </row>
    <row r="98" spans="1:11" x14ac:dyDescent="0.3">
      <c r="A98" s="2">
        <v>43557</v>
      </c>
      <c r="B98" t="s">
        <v>138</v>
      </c>
      <c r="C98">
        <v>4</v>
      </c>
      <c r="D98" t="s">
        <v>77</v>
      </c>
      <c r="E98" t="s">
        <v>57</v>
      </c>
      <c r="F98">
        <v>0.5</v>
      </c>
      <c r="G98">
        <v>86</v>
      </c>
      <c r="H98">
        <v>21</v>
      </c>
      <c r="J98" t="s">
        <v>82</v>
      </c>
      <c r="K98">
        <v>24</v>
      </c>
    </row>
    <row r="99" spans="1:11" x14ac:dyDescent="0.3">
      <c r="A99" s="2">
        <v>43557</v>
      </c>
      <c r="B99" t="s">
        <v>138</v>
      </c>
      <c r="C99">
        <v>4</v>
      </c>
      <c r="D99" t="s">
        <v>77</v>
      </c>
      <c r="E99" t="s">
        <v>57</v>
      </c>
      <c r="F99">
        <v>0.5</v>
      </c>
      <c r="G99">
        <v>86</v>
      </c>
      <c r="H99">
        <v>21</v>
      </c>
      <c r="J99" t="s">
        <v>82</v>
      </c>
      <c r="K99">
        <v>27</v>
      </c>
    </row>
    <row r="100" spans="1:11" x14ac:dyDescent="0.3">
      <c r="A100" s="2">
        <v>43557</v>
      </c>
      <c r="B100" t="s">
        <v>138</v>
      </c>
      <c r="C100">
        <v>4</v>
      </c>
      <c r="D100" t="s">
        <v>77</v>
      </c>
      <c r="E100" t="s">
        <v>57</v>
      </c>
      <c r="F100">
        <v>0.5</v>
      </c>
      <c r="G100">
        <v>86</v>
      </c>
      <c r="H100">
        <v>21</v>
      </c>
      <c r="J100" t="s">
        <v>82</v>
      </c>
      <c r="K100">
        <v>39</v>
      </c>
    </row>
    <row r="101" spans="1:11" x14ac:dyDescent="0.3">
      <c r="A101" s="2">
        <v>43557</v>
      </c>
      <c r="B101" t="s">
        <v>138</v>
      </c>
      <c r="C101">
        <v>4</v>
      </c>
      <c r="D101" t="s">
        <v>77</v>
      </c>
      <c r="E101" t="s">
        <v>57</v>
      </c>
      <c r="F101">
        <v>0.5</v>
      </c>
      <c r="G101">
        <v>86</v>
      </c>
      <c r="H101">
        <v>21</v>
      </c>
      <c r="J101" t="s">
        <v>82</v>
      </c>
      <c r="K101">
        <v>29</v>
      </c>
    </row>
    <row r="102" spans="1:11" x14ac:dyDescent="0.3">
      <c r="A102" s="2">
        <v>43557</v>
      </c>
      <c r="B102" t="s">
        <v>138</v>
      </c>
      <c r="C102">
        <v>4</v>
      </c>
      <c r="D102" t="s">
        <v>77</v>
      </c>
      <c r="E102" t="s">
        <v>57</v>
      </c>
      <c r="F102">
        <v>0.5</v>
      </c>
      <c r="G102">
        <v>86</v>
      </c>
      <c r="H102">
        <v>21</v>
      </c>
      <c r="J102" t="s">
        <v>82</v>
      </c>
      <c r="K102">
        <v>41</v>
      </c>
    </row>
    <row r="103" spans="1:11" x14ac:dyDescent="0.3">
      <c r="A103" s="2">
        <v>43557</v>
      </c>
      <c r="B103" t="s">
        <v>138</v>
      </c>
      <c r="C103">
        <v>4</v>
      </c>
      <c r="D103" t="s">
        <v>77</v>
      </c>
      <c r="E103" t="s">
        <v>57</v>
      </c>
      <c r="F103">
        <v>0.5</v>
      </c>
      <c r="G103">
        <v>86</v>
      </c>
      <c r="H103">
        <v>21</v>
      </c>
      <c r="J103" t="s">
        <v>82</v>
      </c>
      <c r="K103">
        <v>38</v>
      </c>
    </row>
    <row r="104" spans="1:11" x14ac:dyDescent="0.3">
      <c r="A104" s="2">
        <v>43557</v>
      </c>
      <c r="B104" t="s">
        <v>138</v>
      </c>
      <c r="C104">
        <v>4</v>
      </c>
      <c r="D104" t="s">
        <v>77</v>
      </c>
      <c r="E104" t="s">
        <v>57</v>
      </c>
      <c r="F104">
        <v>0.5</v>
      </c>
      <c r="G104">
        <v>86</v>
      </c>
      <c r="H104">
        <v>21</v>
      </c>
      <c r="J104" t="s">
        <v>82</v>
      </c>
      <c r="K104">
        <v>33</v>
      </c>
    </row>
    <row r="105" spans="1:11" x14ac:dyDescent="0.3">
      <c r="A105" s="2">
        <v>43557</v>
      </c>
      <c r="B105" t="s">
        <v>138</v>
      </c>
      <c r="C105">
        <v>4</v>
      </c>
      <c r="D105" t="s">
        <v>77</v>
      </c>
      <c r="E105" t="s">
        <v>57</v>
      </c>
      <c r="F105">
        <v>0.5</v>
      </c>
      <c r="G105">
        <v>86</v>
      </c>
      <c r="H105">
        <v>21</v>
      </c>
      <c r="J105" t="s">
        <v>82</v>
      </c>
      <c r="K105">
        <v>35</v>
      </c>
    </row>
    <row r="106" spans="1:11" x14ac:dyDescent="0.3">
      <c r="A106" s="2">
        <v>43557</v>
      </c>
      <c r="B106" t="s">
        <v>138</v>
      </c>
      <c r="C106">
        <v>4</v>
      </c>
      <c r="D106" t="s">
        <v>77</v>
      </c>
      <c r="E106" t="s">
        <v>57</v>
      </c>
      <c r="F106">
        <v>0.5</v>
      </c>
      <c r="G106">
        <v>86</v>
      </c>
      <c r="H106">
        <v>21</v>
      </c>
      <c r="J106" t="s">
        <v>82</v>
      </c>
      <c r="K106">
        <v>33</v>
      </c>
    </row>
    <row r="107" spans="1:11" x14ac:dyDescent="0.3">
      <c r="A107" s="2">
        <v>43557</v>
      </c>
      <c r="B107" t="s">
        <v>138</v>
      </c>
      <c r="C107">
        <v>4</v>
      </c>
      <c r="D107" t="s">
        <v>77</v>
      </c>
      <c r="E107" t="s">
        <v>57</v>
      </c>
      <c r="F107">
        <v>0.5</v>
      </c>
      <c r="G107">
        <v>86</v>
      </c>
      <c r="H107">
        <v>21</v>
      </c>
      <c r="J107" t="s">
        <v>82</v>
      </c>
      <c r="K107">
        <v>21</v>
      </c>
    </row>
    <row r="108" spans="1:11" x14ac:dyDescent="0.3">
      <c r="A108" s="2">
        <v>43557</v>
      </c>
      <c r="B108" t="s">
        <v>138</v>
      </c>
      <c r="C108">
        <v>4</v>
      </c>
      <c r="D108" t="s">
        <v>77</v>
      </c>
      <c r="E108" t="s">
        <v>57</v>
      </c>
      <c r="F108">
        <v>0.5</v>
      </c>
      <c r="G108">
        <v>86</v>
      </c>
      <c r="H108">
        <v>21</v>
      </c>
      <c r="J108" t="s">
        <v>82</v>
      </c>
      <c r="K108">
        <v>31</v>
      </c>
    </row>
    <row r="109" spans="1:11" x14ac:dyDescent="0.3">
      <c r="A109" s="2">
        <v>43557</v>
      </c>
      <c r="B109" t="s">
        <v>138</v>
      </c>
      <c r="C109">
        <v>4</v>
      </c>
      <c r="D109" t="s">
        <v>77</v>
      </c>
      <c r="E109" t="s">
        <v>57</v>
      </c>
      <c r="F109">
        <v>0.5</v>
      </c>
      <c r="G109">
        <v>86</v>
      </c>
      <c r="H109">
        <v>21</v>
      </c>
      <c r="J109" t="s">
        <v>82</v>
      </c>
      <c r="K109">
        <v>32</v>
      </c>
    </row>
    <row r="110" spans="1:11" x14ac:dyDescent="0.3">
      <c r="A110" s="2">
        <v>43557</v>
      </c>
      <c r="B110" t="s">
        <v>138</v>
      </c>
      <c r="C110">
        <v>4</v>
      </c>
      <c r="D110" t="s">
        <v>77</v>
      </c>
      <c r="E110" t="s">
        <v>57</v>
      </c>
      <c r="F110">
        <v>0.5</v>
      </c>
      <c r="G110">
        <v>86</v>
      </c>
      <c r="H110">
        <v>21</v>
      </c>
      <c r="J110" t="s">
        <v>82</v>
      </c>
      <c r="K110">
        <v>30</v>
      </c>
    </row>
    <row r="111" spans="1:11" x14ac:dyDescent="0.3">
      <c r="A111" s="2">
        <v>43557</v>
      </c>
      <c r="B111" t="s">
        <v>138</v>
      </c>
      <c r="C111">
        <v>4</v>
      </c>
      <c r="D111" t="s">
        <v>77</v>
      </c>
      <c r="E111" t="s">
        <v>57</v>
      </c>
      <c r="F111">
        <v>0.5</v>
      </c>
      <c r="G111">
        <v>86</v>
      </c>
      <c r="H111">
        <v>21</v>
      </c>
      <c r="J111" t="s">
        <v>82</v>
      </c>
      <c r="K111">
        <v>25</v>
      </c>
    </row>
    <row r="112" spans="1:11" x14ac:dyDescent="0.3">
      <c r="A112" s="2">
        <v>43557</v>
      </c>
      <c r="B112" t="s">
        <v>138</v>
      </c>
      <c r="C112">
        <v>4</v>
      </c>
      <c r="D112" t="s">
        <v>77</v>
      </c>
      <c r="E112" t="s">
        <v>57</v>
      </c>
      <c r="F112">
        <v>0.5</v>
      </c>
      <c r="G112">
        <v>86</v>
      </c>
      <c r="H112">
        <v>21</v>
      </c>
      <c r="J112" t="s">
        <v>82</v>
      </c>
      <c r="K112">
        <v>34</v>
      </c>
    </row>
    <row r="113" spans="1:11" x14ac:dyDescent="0.3">
      <c r="A113" s="2">
        <v>43557</v>
      </c>
      <c r="B113" t="s">
        <v>138</v>
      </c>
      <c r="C113">
        <v>4</v>
      </c>
      <c r="D113" t="s">
        <v>77</v>
      </c>
      <c r="E113" t="s">
        <v>57</v>
      </c>
      <c r="F113">
        <v>0.5</v>
      </c>
      <c r="G113">
        <v>86</v>
      </c>
      <c r="H113">
        <v>21</v>
      </c>
      <c r="J113" t="s">
        <v>82</v>
      </c>
      <c r="K113">
        <v>26</v>
      </c>
    </row>
    <row r="114" spans="1:11" x14ac:dyDescent="0.3">
      <c r="A114" s="2">
        <v>43557</v>
      </c>
      <c r="B114" t="s">
        <v>138</v>
      </c>
      <c r="C114">
        <v>4</v>
      </c>
      <c r="D114" t="s">
        <v>77</v>
      </c>
      <c r="E114" t="s">
        <v>57</v>
      </c>
      <c r="F114">
        <v>0.5</v>
      </c>
      <c r="G114">
        <v>86</v>
      </c>
      <c r="H114">
        <v>21</v>
      </c>
      <c r="J114" t="s">
        <v>82</v>
      </c>
      <c r="K114">
        <v>55</v>
      </c>
    </row>
    <row r="115" spans="1:11" x14ac:dyDescent="0.3">
      <c r="A115" s="2">
        <v>43557</v>
      </c>
      <c r="B115" t="s">
        <v>138</v>
      </c>
      <c r="C115">
        <v>4</v>
      </c>
      <c r="D115" t="s">
        <v>77</v>
      </c>
      <c r="E115" t="s">
        <v>57</v>
      </c>
      <c r="F115">
        <v>0.5</v>
      </c>
      <c r="G115">
        <v>86</v>
      </c>
      <c r="H115">
        <v>21</v>
      </c>
      <c r="J115" t="s">
        <v>82</v>
      </c>
      <c r="K115">
        <v>45</v>
      </c>
    </row>
    <row r="116" spans="1:11" x14ac:dyDescent="0.3">
      <c r="A116" s="2">
        <v>43557</v>
      </c>
      <c r="B116" t="s">
        <v>138</v>
      </c>
      <c r="C116">
        <v>4</v>
      </c>
      <c r="D116" t="s">
        <v>77</v>
      </c>
      <c r="E116" t="s">
        <v>57</v>
      </c>
      <c r="F116">
        <v>0.5</v>
      </c>
      <c r="G116">
        <v>86</v>
      </c>
      <c r="H116">
        <v>21</v>
      </c>
      <c r="J116" t="s">
        <v>82</v>
      </c>
      <c r="K116">
        <v>54</v>
      </c>
    </row>
    <row r="117" spans="1:11" x14ac:dyDescent="0.3">
      <c r="A117" s="2">
        <v>43782</v>
      </c>
      <c r="B117" t="s">
        <v>91</v>
      </c>
      <c r="C117">
        <v>1</v>
      </c>
      <c r="D117" t="s">
        <v>77</v>
      </c>
      <c r="E117" t="s">
        <v>57</v>
      </c>
      <c r="F117">
        <v>0.5</v>
      </c>
      <c r="G117">
        <v>52</v>
      </c>
      <c r="H117">
        <v>11</v>
      </c>
      <c r="I117">
        <v>0</v>
      </c>
      <c r="J117" t="s">
        <v>188</v>
      </c>
      <c r="K117">
        <v>29</v>
      </c>
    </row>
    <row r="118" spans="1:11" x14ac:dyDescent="0.3">
      <c r="A118" s="2">
        <v>43782</v>
      </c>
      <c r="B118" t="s">
        <v>91</v>
      </c>
      <c r="C118">
        <v>1</v>
      </c>
      <c r="D118" t="s">
        <v>77</v>
      </c>
      <c r="E118" t="s">
        <v>57</v>
      </c>
      <c r="F118">
        <v>0.5</v>
      </c>
      <c r="G118">
        <v>52</v>
      </c>
      <c r="H118">
        <v>11</v>
      </c>
      <c r="I118">
        <v>0</v>
      </c>
      <c r="J118" t="s">
        <v>188</v>
      </c>
      <c r="K118">
        <v>6</v>
      </c>
    </row>
    <row r="119" spans="1:11" x14ac:dyDescent="0.3">
      <c r="A119" s="2">
        <v>43782</v>
      </c>
      <c r="B119" t="s">
        <v>91</v>
      </c>
      <c r="C119">
        <v>1</v>
      </c>
      <c r="D119" t="s">
        <v>77</v>
      </c>
      <c r="E119" t="s">
        <v>57</v>
      </c>
      <c r="F119">
        <v>0.5</v>
      </c>
      <c r="G119">
        <v>52</v>
      </c>
      <c r="H119">
        <v>11</v>
      </c>
      <c r="I119">
        <v>0</v>
      </c>
      <c r="J119" t="s">
        <v>188</v>
      </c>
      <c r="K119">
        <v>25</v>
      </c>
    </row>
    <row r="120" spans="1:11" x14ac:dyDescent="0.3">
      <c r="A120" s="2">
        <v>43782</v>
      </c>
      <c r="B120" t="s">
        <v>91</v>
      </c>
      <c r="C120">
        <v>1</v>
      </c>
      <c r="D120" t="s">
        <v>77</v>
      </c>
      <c r="E120" t="s">
        <v>57</v>
      </c>
      <c r="F120">
        <v>0.5</v>
      </c>
      <c r="G120">
        <v>52</v>
      </c>
      <c r="H120">
        <v>11</v>
      </c>
      <c r="I120">
        <v>0</v>
      </c>
      <c r="J120" t="s">
        <v>188</v>
      </c>
      <c r="K120">
        <v>21</v>
      </c>
    </row>
    <row r="121" spans="1:11" x14ac:dyDescent="0.3">
      <c r="A121" s="2">
        <v>43782</v>
      </c>
      <c r="B121" t="s">
        <v>91</v>
      </c>
      <c r="C121">
        <v>1</v>
      </c>
      <c r="D121" t="s">
        <v>77</v>
      </c>
      <c r="E121" t="s">
        <v>57</v>
      </c>
      <c r="F121">
        <v>0.5</v>
      </c>
      <c r="G121">
        <v>52</v>
      </c>
      <c r="H121">
        <v>11</v>
      </c>
      <c r="I121">
        <v>0</v>
      </c>
      <c r="J121" t="s">
        <v>188</v>
      </c>
      <c r="K121">
        <v>27</v>
      </c>
    </row>
    <row r="122" spans="1:11" x14ac:dyDescent="0.3">
      <c r="A122" s="2">
        <v>43782</v>
      </c>
      <c r="B122" t="s">
        <v>91</v>
      </c>
      <c r="C122">
        <v>1</v>
      </c>
      <c r="D122" t="s">
        <v>77</v>
      </c>
      <c r="E122" t="s">
        <v>57</v>
      </c>
      <c r="F122">
        <v>0.5</v>
      </c>
      <c r="G122">
        <v>52</v>
      </c>
      <c r="H122">
        <v>11</v>
      </c>
      <c r="I122">
        <v>0</v>
      </c>
      <c r="J122" t="s">
        <v>188</v>
      </c>
      <c r="K122">
        <v>35</v>
      </c>
    </row>
    <row r="123" spans="1:11" x14ac:dyDescent="0.3">
      <c r="A123" s="2">
        <v>43782</v>
      </c>
      <c r="B123" t="s">
        <v>91</v>
      </c>
      <c r="C123">
        <v>1</v>
      </c>
      <c r="D123" t="s">
        <v>77</v>
      </c>
      <c r="E123" t="s">
        <v>57</v>
      </c>
      <c r="F123">
        <v>0.5</v>
      </c>
      <c r="G123">
        <v>52</v>
      </c>
      <c r="H123">
        <v>11</v>
      </c>
      <c r="I123">
        <v>0</v>
      </c>
      <c r="J123" t="s">
        <v>188</v>
      </c>
      <c r="K123">
        <v>50</v>
      </c>
    </row>
    <row r="124" spans="1:11" x14ac:dyDescent="0.3">
      <c r="A124" s="2">
        <v>43782</v>
      </c>
      <c r="B124" t="s">
        <v>91</v>
      </c>
      <c r="C124">
        <v>1</v>
      </c>
      <c r="D124" t="s">
        <v>77</v>
      </c>
      <c r="E124" t="s">
        <v>57</v>
      </c>
      <c r="F124">
        <v>0.5</v>
      </c>
      <c r="G124">
        <v>52</v>
      </c>
      <c r="H124">
        <v>11</v>
      </c>
      <c r="I124">
        <v>0</v>
      </c>
      <c r="J124" t="s">
        <v>188</v>
      </c>
      <c r="K124">
        <v>51</v>
      </c>
    </row>
    <row r="125" spans="1:11" x14ac:dyDescent="0.3">
      <c r="A125" s="2">
        <v>43782</v>
      </c>
      <c r="B125" t="s">
        <v>91</v>
      </c>
      <c r="C125">
        <v>1</v>
      </c>
      <c r="D125" t="s">
        <v>77</v>
      </c>
      <c r="E125" t="s">
        <v>57</v>
      </c>
      <c r="F125">
        <v>0.5</v>
      </c>
      <c r="G125">
        <v>52</v>
      </c>
      <c r="H125">
        <v>11</v>
      </c>
      <c r="I125">
        <v>0</v>
      </c>
      <c r="J125" t="s">
        <v>188</v>
      </c>
      <c r="K125">
        <v>32</v>
      </c>
    </row>
    <row r="126" spans="1:11" x14ac:dyDescent="0.3">
      <c r="A126" s="2">
        <v>43782</v>
      </c>
      <c r="B126" t="s">
        <v>91</v>
      </c>
      <c r="C126">
        <v>1</v>
      </c>
      <c r="D126" t="s">
        <v>77</v>
      </c>
      <c r="E126" t="s">
        <v>57</v>
      </c>
      <c r="F126">
        <v>0.5</v>
      </c>
      <c r="G126">
        <v>52</v>
      </c>
      <c r="H126">
        <v>11</v>
      </c>
      <c r="I126">
        <v>0</v>
      </c>
      <c r="J126" t="s">
        <v>188</v>
      </c>
      <c r="K126">
        <v>55</v>
      </c>
    </row>
    <row r="127" spans="1:11" x14ac:dyDescent="0.3">
      <c r="A127" s="2">
        <v>43782</v>
      </c>
      <c r="B127" t="s">
        <v>91</v>
      </c>
      <c r="C127">
        <v>1</v>
      </c>
      <c r="D127" t="s">
        <v>77</v>
      </c>
      <c r="E127" t="s">
        <v>57</v>
      </c>
      <c r="F127">
        <v>0.5</v>
      </c>
      <c r="G127">
        <v>52</v>
      </c>
      <c r="H127">
        <v>11</v>
      </c>
      <c r="I127">
        <v>0</v>
      </c>
      <c r="J127" t="s">
        <v>188</v>
      </c>
      <c r="K127">
        <v>19</v>
      </c>
    </row>
    <row r="128" spans="1:11" x14ac:dyDescent="0.3">
      <c r="A128" s="2">
        <v>43782</v>
      </c>
      <c r="B128" t="s">
        <v>91</v>
      </c>
      <c r="C128">
        <v>1</v>
      </c>
      <c r="D128" t="s">
        <v>77</v>
      </c>
      <c r="E128" t="s">
        <v>57</v>
      </c>
      <c r="F128">
        <v>0.5</v>
      </c>
      <c r="G128">
        <v>52</v>
      </c>
      <c r="H128">
        <v>11</v>
      </c>
      <c r="I128">
        <v>0</v>
      </c>
      <c r="J128" t="s">
        <v>188</v>
      </c>
      <c r="K128">
        <v>58</v>
      </c>
    </row>
    <row r="129" spans="1:11" x14ac:dyDescent="0.3">
      <c r="A129" s="2">
        <v>43782</v>
      </c>
      <c r="B129" t="s">
        <v>91</v>
      </c>
      <c r="C129">
        <v>1</v>
      </c>
      <c r="D129" t="s">
        <v>77</v>
      </c>
      <c r="E129" t="s">
        <v>57</v>
      </c>
      <c r="F129">
        <v>0.5</v>
      </c>
      <c r="G129">
        <v>52</v>
      </c>
      <c r="H129">
        <v>11</v>
      </c>
      <c r="I129">
        <v>0</v>
      </c>
      <c r="J129" t="s">
        <v>188</v>
      </c>
      <c r="K129">
        <v>15</v>
      </c>
    </row>
    <row r="130" spans="1:11" x14ac:dyDescent="0.3">
      <c r="A130" s="2">
        <v>43782</v>
      </c>
      <c r="B130" t="s">
        <v>91</v>
      </c>
      <c r="C130">
        <v>1</v>
      </c>
      <c r="D130" t="s">
        <v>77</v>
      </c>
      <c r="E130" t="s">
        <v>57</v>
      </c>
      <c r="F130">
        <v>0.5</v>
      </c>
      <c r="G130">
        <v>52</v>
      </c>
      <c r="H130">
        <v>11</v>
      </c>
      <c r="I130">
        <v>0</v>
      </c>
      <c r="J130" t="s">
        <v>188</v>
      </c>
      <c r="K130">
        <v>24</v>
      </c>
    </row>
    <row r="131" spans="1:11" x14ac:dyDescent="0.3">
      <c r="A131" s="2">
        <v>43782</v>
      </c>
      <c r="B131" t="s">
        <v>91</v>
      </c>
      <c r="C131">
        <v>1</v>
      </c>
      <c r="D131" t="s">
        <v>77</v>
      </c>
      <c r="E131" t="s">
        <v>57</v>
      </c>
      <c r="F131">
        <v>0.5</v>
      </c>
      <c r="G131">
        <v>52</v>
      </c>
      <c r="H131">
        <v>11</v>
      </c>
      <c r="I131">
        <v>0</v>
      </c>
      <c r="J131" t="s">
        <v>188</v>
      </c>
      <c r="K131">
        <v>25</v>
      </c>
    </row>
    <row r="132" spans="1:11" x14ac:dyDescent="0.3">
      <c r="A132" s="2">
        <v>43782</v>
      </c>
      <c r="B132" t="s">
        <v>91</v>
      </c>
      <c r="C132">
        <v>1</v>
      </c>
      <c r="D132" t="s">
        <v>77</v>
      </c>
      <c r="E132" t="s">
        <v>57</v>
      </c>
      <c r="F132">
        <v>0.5</v>
      </c>
      <c r="G132">
        <v>52</v>
      </c>
      <c r="H132">
        <v>11</v>
      </c>
      <c r="I132">
        <v>0</v>
      </c>
      <c r="J132" t="s">
        <v>188</v>
      </c>
      <c r="K132">
        <v>39</v>
      </c>
    </row>
    <row r="133" spans="1:11" x14ac:dyDescent="0.3">
      <c r="A133" s="2">
        <v>43782</v>
      </c>
      <c r="B133" t="s">
        <v>91</v>
      </c>
      <c r="C133">
        <v>1</v>
      </c>
      <c r="D133" t="s">
        <v>77</v>
      </c>
      <c r="E133" t="s">
        <v>57</v>
      </c>
      <c r="F133">
        <v>0.5</v>
      </c>
      <c r="G133">
        <v>52</v>
      </c>
      <c r="H133">
        <v>11</v>
      </c>
      <c r="I133">
        <v>0</v>
      </c>
      <c r="J133" t="s">
        <v>188</v>
      </c>
      <c r="K133">
        <v>24</v>
      </c>
    </row>
    <row r="134" spans="1:11" x14ac:dyDescent="0.3">
      <c r="A134" s="2">
        <v>43782</v>
      </c>
      <c r="B134" t="s">
        <v>91</v>
      </c>
      <c r="C134">
        <v>1</v>
      </c>
      <c r="D134" t="s">
        <v>77</v>
      </c>
      <c r="E134" t="s">
        <v>57</v>
      </c>
      <c r="F134">
        <v>0.5</v>
      </c>
      <c r="G134">
        <v>52</v>
      </c>
      <c r="H134">
        <v>11</v>
      </c>
      <c r="I134">
        <v>0</v>
      </c>
      <c r="J134" t="s">
        <v>188</v>
      </c>
      <c r="K134">
        <v>25</v>
      </c>
    </row>
    <row r="135" spans="1:11" x14ac:dyDescent="0.3">
      <c r="A135" s="2">
        <v>43782</v>
      </c>
      <c r="B135" t="s">
        <v>91</v>
      </c>
      <c r="C135">
        <v>1</v>
      </c>
      <c r="D135" t="s">
        <v>77</v>
      </c>
      <c r="E135" t="s">
        <v>57</v>
      </c>
      <c r="F135">
        <v>0.5</v>
      </c>
      <c r="G135">
        <v>52</v>
      </c>
      <c r="H135">
        <v>11</v>
      </c>
      <c r="I135">
        <v>0</v>
      </c>
      <c r="J135" t="s">
        <v>188</v>
      </c>
      <c r="K135">
        <v>17</v>
      </c>
    </row>
    <row r="136" spans="1:11" x14ac:dyDescent="0.3">
      <c r="A136" s="2">
        <v>43782</v>
      </c>
      <c r="B136" t="s">
        <v>91</v>
      </c>
      <c r="C136">
        <v>1</v>
      </c>
      <c r="D136" t="s">
        <v>77</v>
      </c>
      <c r="E136" t="s">
        <v>57</v>
      </c>
      <c r="F136">
        <v>0.5</v>
      </c>
      <c r="G136">
        <v>52</v>
      </c>
      <c r="H136">
        <v>11</v>
      </c>
      <c r="I136">
        <v>0</v>
      </c>
      <c r="J136" t="s">
        <v>188</v>
      </c>
      <c r="K136">
        <v>20</v>
      </c>
    </row>
    <row r="137" spans="1:11" x14ac:dyDescent="0.3">
      <c r="A137" s="2">
        <v>43782</v>
      </c>
      <c r="B137" t="s">
        <v>91</v>
      </c>
      <c r="C137">
        <v>1</v>
      </c>
      <c r="D137" t="s">
        <v>77</v>
      </c>
      <c r="E137" t="s">
        <v>57</v>
      </c>
      <c r="F137">
        <v>0.5</v>
      </c>
      <c r="G137">
        <v>52</v>
      </c>
      <c r="H137">
        <v>11</v>
      </c>
      <c r="I137">
        <v>0</v>
      </c>
      <c r="J137" t="s">
        <v>188</v>
      </c>
      <c r="K137">
        <v>15</v>
      </c>
    </row>
    <row r="138" spans="1:11" x14ac:dyDescent="0.3">
      <c r="A138" s="2">
        <v>43782</v>
      </c>
      <c r="B138" t="s">
        <v>91</v>
      </c>
      <c r="C138">
        <v>1</v>
      </c>
      <c r="D138" t="s">
        <v>77</v>
      </c>
      <c r="E138" t="s">
        <v>57</v>
      </c>
      <c r="F138">
        <v>0.5</v>
      </c>
      <c r="G138">
        <v>52</v>
      </c>
      <c r="H138">
        <v>11</v>
      </c>
      <c r="I138">
        <v>0</v>
      </c>
      <c r="J138" t="s">
        <v>188</v>
      </c>
      <c r="K138">
        <v>35</v>
      </c>
    </row>
    <row r="139" spans="1:11" x14ac:dyDescent="0.3">
      <c r="A139" s="2">
        <v>43782</v>
      </c>
      <c r="B139" t="s">
        <v>91</v>
      </c>
      <c r="C139">
        <v>1</v>
      </c>
      <c r="D139" t="s">
        <v>77</v>
      </c>
      <c r="E139" t="s">
        <v>57</v>
      </c>
      <c r="F139">
        <v>0.5</v>
      </c>
      <c r="G139">
        <v>52</v>
      </c>
      <c r="H139">
        <v>11</v>
      </c>
      <c r="I139">
        <v>0</v>
      </c>
      <c r="J139" t="s">
        <v>188</v>
      </c>
      <c r="K139">
        <v>37</v>
      </c>
    </row>
    <row r="140" spans="1:11" x14ac:dyDescent="0.3">
      <c r="A140" s="2">
        <v>43782</v>
      </c>
      <c r="B140" t="s">
        <v>91</v>
      </c>
      <c r="C140">
        <v>1</v>
      </c>
      <c r="D140" t="s">
        <v>77</v>
      </c>
      <c r="E140" t="s">
        <v>57</v>
      </c>
      <c r="F140">
        <v>0.5</v>
      </c>
      <c r="G140">
        <v>52</v>
      </c>
      <c r="H140">
        <v>11</v>
      </c>
      <c r="I140">
        <v>0</v>
      </c>
      <c r="J140" t="s">
        <v>188</v>
      </c>
      <c r="K140">
        <v>56</v>
      </c>
    </row>
    <row r="141" spans="1:11" x14ac:dyDescent="0.3">
      <c r="A141" s="2">
        <v>43782</v>
      </c>
      <c r="B141" t="s">
        <v>91</v>
      </c>
      <c r="C141">
        <v>1</v>
      </c>
      <c r="D141" t="s">
        <v>77</v>
      </c>
      <c r="E141" t="s">
        <v>57</v>
      </c>
      <c r="F141">
        <v>0.5</v>
      </c>
      <c r="G141">
        <v>52</v>
      </c>
      <c r="H141">
        <v>11</v>
      </c>
      <c r="I141">
        <v>0</v>
      </c>
      <c r="J141" t="s">
        <v>188</v>
      </c>
      <c r="K141">
        <v>18</v>
      </c>
    </row>
    <row r="142" spans="1:11" x14ac:dyDescent="0.3">
      <c r="A142" s="2">
        <v>43782</v>
      </c>
      <c r="B142" t="s">
        <v>91</v>
      </c>
      <c r="C142">
        <v>2</v>
      </c>
      <c r="D142" t="s">
        <v>77</v>
      </c>
      <c r="E142" t="s">
        <v>56</v>
      </c>
      <c r="F142">
        <v>0.5</v>
      </c>
      <c r="G142">
        <v>23</v>
      </c>
      <c r="H142">
        <v>6</v>
      </c>
      <c r="I142">
        <v>0</v>
      </c>
      <c r="J142" t="s">
        <v>125</v>
      </c>
      <c r="K142">
        <v>68</v>
      </c>
    </row>
    <row r="143" spans="1:11" x14ac:dyDescent="0.3">
      <c r="A143" s="2">
        <v>43782</v>
      </c>
      <c r="B143" t="s">
        <v>91</v>
      </c>
      <c r="C143">
        <v>2</v>
      </c>
      <c r="D143" t="s">
        <v>77</v>
      </c>
      <c r="E143" t="s">
        <v>56</v>
      </c>
      <c r="F143">
        <v>0.5</v>
      </c>
      <c r="G143">
        <v>23</v>
      </c>
      <c r="H143">
        <v>6</v>
      </c>
      <c r="I143">
        <v>0</v>
      </c>
      <c r="J143" t="s">
        <v>125</v>
      </c>
      <c r="K143">
        <v>58</v>
      </c>
    </row>
    <row r="144" spans="1:11" x14ac:dyDescent="0.3">
      <c r="A144" s="2">
        <v>43782</v>
      </c>
      <c r="B144" t="s">
        <v>91</v>
      </c>
      <c r="C144">
        <v>2</v>
      </c>
      <c r="D144" t="s">
        <v>77</v>
      </c>
      <c r="E144" t="s">
        <v>56</v>
      </c>
      <c r="F144">
        <v>0.5</v>
      </c>
      <c r="G144">
        <v>23</v>
      </c>
      <c r="H144">
        <v>6</v>
      </c>
      <c r="I144">
        <v>0</v>
      </c>
      <c r="J144" t="s">
        <v>125</v>
      </c>
      <c r="K144">
        <v>37</v>
      </c>
    </row>
    <row r="145" spans="1:11" x14ac:dyDescent="0.3">
      <c r="A145" s="2">
        <v>43782</v>
      </c>
      <c r="B145" t="s">
        <v>91</v>
      </c>
      <c r="C145">
        <v>2</v>
      </c>
      <c r="D145" t="s">
        <v>77</v>
      </c>
      <c r="E145" t="s">
        <v>56</v>
      </c>
      <c r="F145">
        <v>0.5</v>
      </c>
      <c r="G145">
        <v>23</v>
      </c>
      <c r="H145">
        <v>6</v>
      </c>
      <c r="I145">
        <v>0</v>
      </c>
      <c r="J145" t="s">
        <v>125</v>
      </c>
      <c r="K145">
        <v>42</v>
      </c>
    </row>
    <row r="146" spans="1:11" x14ac:dyDescent="0.3">
      <c r="A146" s="2">
        <v>43782</v>
      </c>
      <c r="B146" t="s">
        <v>91</v>
      </c>
      <c r="C146">
        <v>2</v>
      </c>
      <c r="D146" t="s">
        <v>77</v>
      </c>
      <c r="E146" t="s">
        <v>56</v>
      </c>
      <c r="F146">
        <v>0.5</v>
      </c>
      <c r="G146">
        <v>23</v>
      </c>
      <c r="H146">
        <v>6</v>
      </c>
      <c r="I146">
        <v>0</v>
      </c>
      <c r="J146" t="s">
        <v>125</v>
      </c>
      <c r="K146">
        <v>31</v>
      </c>
    </row>
    <row r="147" spans="1:11" x14ac:dyDescent="0.3">
      <c r="A147" s="2">
        <v>43782</v>
      </c>
      <c r="B147" t="s">
        <v>91</v>
      </c>
      <c r="C147">
        <v>2</v>
      </c>
      <c r="D147" t="s">
        <v>77</v>
      </c>
      <c r="E147" t="s">
        <v>56</v>
      </c>
      <c r="F147">
        <v>0.5</v>
      </c>
      <c r="G147">
        <v>23</v>
      </c>
      <c r="H147">
        <v>6</v>
      </c>
      <c r="I147">
        <v>0</v>
      </c>
      <c r="J147" t="s">
        <v>125</v>
      </c>
      <c r="K147">
        <v>82</v>
      </c>
    </row>
    <row r="148" spans="1:11" x14ac:dyDescent="0.3">
      <c r="A148" s="2">
        <v>43782</v>
      </c>
      <c r="B148" t="s">
        <v>91</v>
      </c>
      <c r="C148">
        <v>2</v>
      </c>
      <c r="D148" t="s">
        <v>77</v>
      </c>
      <c r="E148" t="s">
        <v>56</v>
      </c>
      <c r="F148">
        <v>0.5</v>
      </c>
      <c r="G148">
        <v>23</v>
      </c>
      <c r="H148">
        <v>6</v>
      </c>
      <c r="I148">
        <v>0</v>
      </c>
      <c r="J148" t="s">
        <v>125</v>
      </c>
      <c r="K148">
        <v>29</v>
      </c>
    </row>
    <row r="149" spans="1:11" x14ac:dyDescent="0.3">
      <c r="A149" s="2">
        <v>43782</v>
      </c>
      <c r="B149" t="s">
        <v>91</v>
      </c>
      <c r="C149">
        <v>2</v>
      </c>
      <c r="D149" t="s">
        <v>77</v>
      </c>
      <c r="E149" t="s">
        <v>56</v>
      </c>
      <c r="F149">
        <v>0.5</v>
      </c>
      <c r="G149">
        <v>23</v>
      </c>
      <c r="H149">
        <v>6</v>
      </c>
      <c r="I149">
        <v>0</v>
      </c>
      <c r="J149" t="s">
        <v>125</v>
      </c>
      <c r="K149">
        <v>22</v>
      </c>
    </row>
    <row r="150" spans="1:11" x14ac:dyDescent="0.3">
      <c r="A150" s="2">
        <v>43782</v>
      </c>
      <c r="B150" t="s">
        <v>91</v>
      </c>
      <c r="C150">
        <v>2</v>
      </c>
      <c r="D150" t="s">
        <v>77</v>
      </c>
      <c r="E150" t="s">
        <v>56</v>
      </c>
      <c r="F150">
        <v>0.5</v>
      </c>
      <c r="G150">
        <v>23</v>
      </c>
      <c r="H150">
        <v>6</v>
      </c>
      <c r="I150">
        <v>0</v>
      </c>
      <c r="J150" t="s">
        <v>125</v>
      </c>
      <c r="K150">
        <v>16</v>
      </c>
    </row>
    <row r="151" spans="1:11" x14ac:dyDescent="0.3">
      <c r="A151" s="2">
        <v>43782</v>
      </c>
      <c r="B151" t="s">
        <v>91</v>
      </c>
      <c r="C151">
        <v>2</v>
      </c>
      <c r="D151" t="s">
        <v>77</v>
      </c>
      <c r="E151" t="s">
        <v>56</v>
      </c>
      <c r="F151">
        <v>0.5</v>
      </c>
      <c r="G151">
        <v>23</v>
      </c>
      <c r="H151">
        <v>6</v>
      </c>
      <c r="I151">
        <v>0</v>
      </c>
      <c r="J151" t="s">
        <v>125</v>
      </c>
      <c r="K151">
        <v>33</v>
      </c>
    </row>
    <row r="152" spans="1:11" x14ac:dyDescent="0.3">
      <c r="A152" s="2">
        <v>43782</v>
      </c>
      <c r="B152" t="s">
        <v>91</v>
      </c>
      <c r="C152">
        <v>2</v>
      </c>
      <c r="D152" t="s">
        <v>77</v>
      </c>
      <c r="E152" t="s">
        <v>56</v>
      </c>
      <c r="F152">
        <v>0.5</v>
      </c>
      <c r="G152">
        <v>23</v>
      </c>
      <c r="H152">
        <v>6</v>
      </c>
      <c r="I152">
        <v>0</v>
      </c>
      <c r="J152" t="s">
        <v>125</v>
      </c>
      <c r="K152">
        <v>35</v>
      </c>
    </row>
    <row r="153" spans="1:11" x14ac:dyDescent="0.3">
      <c r="A153" s="2">
        <v>43782</v>
      </c>
      <c r="B153" t="s">
        <v>91</v>
      </c>
      <c r="C153">
        <v>2</v>
      </c>
      <c r="D153" t="s">
        <v>77</v>
      </c>
      <c r="E153" t="s">
        <v>56</v>
      </c>
      <c r="F153">
        <v>0.5</v>
      </c>
      <c r="G153">
        <v>23</v>
      </c>
      <c r="H153">
        <v>6</v>
      </c>
      <c r="I153">
        <v>0</v>
      </c>
      <c r="J153" t="s">
        <v>125</v>
      </c>
      <c r="K153">
        <v>29</v>
      </c>
    </row>
    <row r="154" spans="1:11" x14ac:dyDescent="0.3">
      <c r="A154" s="2">
        <v>43782</v>
      </c>
      <c r="B154" t="s">
        <v>91</v>
      </c>
      <c r="C154">
        <v>2</v>
      </c>
      <c r="D154" t="s">
        <v>77</v>
      </c>
      <c r="E154" t="s">
        <v>56</v>
      </c>
      <c r="F154">
        <v>0.5</v>
      </c>
      <c r="G154">
        <v>23</v>
      </c>
      <c r="H154">
        <v>6</v>
      </c>
      <c r="I154">
        <v>0</v>
      </c>
      <c r="J154" t="s">
        <v>125</v>
      </c>
      <c r="K154">
        <v>22</v>
      </c>
    </row>
    <row r="155" spans="1:11" x14ac:dyDescent="0.3">
      <c r="A155" s="2">
        <v>43782</v>
      </c>
      <c r="B155" t="s">
        <v>91</v>
      </c>
      <c r="C155">
        <v>2</v>
      </c>
      <c r="D155" t="s">
        <v>77</v>
      </c>
      <c r="E155" t="s">
        <v>56</v>
      </c>
      <c r="F155">
        <v>0.5</v>
      </c>
      <c r="G155">
        <v>23</v>
      </c>
      <c r="H155">
        <v>6</v>
      </c>
      <c r="I155">
        <v>0</v>
      </c>
      <c r="J155" t="s">
        <v>125</v>
      </c>
      <c r="K155">
        <v>27</v>
      </c>
    </row>
    <row r="156" spans="1:11" x14ac:dyDescent="0.3">
      <c r="A156" s="2">
        <v>43782</v>
      </c>
      <c r="B156" t="s">
        <v>91</v>
      </c>
      <c r="C156">
        <v>2</v>
      </c>
      <c r="D156" t="s">
        <v>77</v>
      </c>
      <c r="E156" t="s">
        <v>56</v>
      </c>
      <c r="F156">
        <v>0.5</v>
      </c>
      <c r="G156">
        <v>23</v>
      </c>
      <c r="H156">
        <v>6</v>
      </c>
      <c r="I156">
        <v>0</v>
      </c>
      <c r="J156" t="s">
        <v>125</v>
      </c>
      <c r="K156">
        <v>54</v>
      </c>
    </row>
    <row r="157" spans="1:11" x14ac:dyDescent="0.3">
      <c r="A157" s="2">
        <v>43782</v>
      </c>
      <c r="B157" t="s">
        <v>91</v>
      </c>
      <c r="C157">
        <v>2</v>
      </c>
      <c r="D157" t="s">
        <v>77</v>
      </c>
      <c r="E157" t="s">
        <v>56</v>
      </c>
      <c r="F157">
        <v>0.5</v>
      </c>
      <c r="G157">
        <v>23</v>
      </c>
      <c r="H157">
        <v>6</v>
      </c>
      <c r="I157">
        <v>0</v>
      </c>
      <c r="J157" t="s">
        <v>125</v>
      </c>
      <c r="K157">
        <v>73</v>
      </c>
    </row>
    <row r="158" spans="1:11" x14ac:dyDescent="0.3">
      <c r="A158" s="2">
        <v>43782</v>
      </c>
      <c r="B158" t="s">
        <v>91</v>
      </c>
      <c r="C158">
        <v>2</v>
      </c>
      <c r="D158" t="s">
        <v>77</v>
      </c>
      <c r="E158" t="s">
        <v>56</v>
      </c>
      <c r="F158">
        <v>0.5</v>
      </c>
      <c r="G158">
        <v>23</v>
      </c>
      <c r="H158">
        <v>6</v>
      </c>
      <c r="I158">
        <v>0</v>
      </c>
      <c r="J158" t="s">
        <v>125</v>
      </c>
      <c r="K158">
        <v>23</v>
      </c>
    </row>
    <row r="159" spans="1:11" x14ac:dyDescent="0.3">
      <c r="A159" s="2">
        <v>43782</v>
      </c>
      <c r="B159" t="s">
        <v>91</v>
      </c>
      <c r="C159">
        <v>2</v>
      </c>
      <c r="D159" t="s">
        <v>77</v>
      </c>
      <c r="E159" t="s">
        <v>56</v>
      </c>
      <c r="F159">
        <v>0.5</v>
      </c>
      <c r="G159">
        <v>23</v>
      </c>
      <c r="H159">
        <v>6</v>
      </c>
      <c r="I159">
        <v>0</v>
      </c>
      <c r="J159" t="s">
        <v>125</v>
      </c>
      <c r="K159">
        <v>20</v>
      </c>
    </row>
    <row r="160" spans="1:11" x14ac:dyDescent="0.3">
      <c r="A160" s="2">
        <v>43782</v>
      </c>
      <c r="B160" t="s">
        <v>91</v>
      </c>
      <c r="C160">
        <v>2</v>
      </c>
      <c r="D160" t="s">
        <v>77</v>
      </c>
      <c r="E160" t="s">
        <v>56</v>
      </c>
      <c r="F160">
        <v>0.5</v>
      </c>
      <c r="G160">
        <v>23</v>
      </c>
      <c r="H160">
        <v>6</v>
      </c>
      <c r="I160">
        <v>0</v>
      </c>
      <c r="J160" t="s">
        <v>125</v>
      </c>
      <c r="K160">
        <v>47</v>
      </c>
    </row>
    <row r="161" spans="1:11" x14ac:dyDescent="0.3">
      <c r="A161" s="2">
        <v>43782</v>
      </c>
      <c r="B161" t="s">
        <v>91</v>
      </c>
      <c r="C161">
        <v>2</v>
      </c>
      <c r="D161" t="s">
        <v>77</v>
      </c>
      <c r="E161" t="s">
        <v>56</v>
      </c>
      <c r="F161">
        <v>0.5</v>
      </c>
      <c r="G161">
        <v>23</v>
      </c>
      <c r="H161">
        <v>6</v>
      </c>
      <c r="I161">
        <v>0</v>
      </c>
      <c r="J161" t="s">
        <v>125</v>
      </c>
      <c r="K161">
        <v>49</v>
      </c>
    </row>
    <row r="162" spans="1:11" x14ac:dyDescent="0.3">
      <c r="A162" s="2">
        <v>43782</v>
      </c>
      <c r="B162" t="s">
        <v>91</v>
      </c>
      <c r="C162">
        <v>2</v>
      </c>
      <c r="D162" t="s">
        <v>77</v>
      </c>
      <c r="E162" t="s">
        <v>56</v>
      </c>
      <c r="F162">
        <v>0.5</v>
      </c>
      <c r="G162">
        <v>23</v>
      </c>
      <c r="H162">
        <v>6</v>
      </c>
      <c r="I162">
        <v>0</v>
      </c>
      <c r="J162" t="s">
        <v>125</v>
      </c>
      <c r="K162">
        <v>33</v>
      </c>
    </row>
    <row r="163" spans="1:11" x14ac:dyDescent="0.3">
      <c r="A163" s="2">
        <v>43782</v>
      </c>
      <c r="B163" t="s">
        <v>91</v>
      </c>
      <c r="C163">
        <v>2</v>
      </c>
      <c r="D163" t="s">
        <v>77</v>
      </c>
      <c r="E163" t="s">
        <v>56</v>
      </c>
      <c r="F163">
        <v>0.5</v>
      </c>
      <c r="G163">
        <v>23</v>
      </c>
      <c r="H163">
        <v>6</v>
      </c>
      <c r="I163">
        <v>0</v>
      </c>
      <c r="J163" t="s">
        <v>125</v>
      </c>
      <c r="K163">
        <v>29</v>
      </c>
    </row>
    <row r="164" spans="1:11" x14ac:dyDescent="0.3">
      <c r="A164" s="2">
        <v>43782</v>
      </c>
      <c r="B164" t="s">
        <v>91</v>
      </c>
      <c r="C164">
        <v>2</v>
      </c>
      <c r="D164" t="s">
        <v>77</v>
      </c>
      <c r="E164" t="s">
        <v>56</v>
      </c>
      <c r="F164">
        <v>0.5</v>
      </c>
      <c r="G164">
        <v>23</v>
      </c>
      <c r="H164">
        <v>6</v>
      </c>
      <c r="I164">
        <v>0</v>
      </c>
      <c r="J164" t="s">
        <v>125</v>
      </c>
      <c r="K164">
        <v>32</v>
      </c>
    </row>
    <row r="165" spans="1:11" x14ac:dyDescent="0.3">
      <c r="A165" s="2">
        <v>43782</v>
      </c>
      <c r="B165" t="s">
        <v>91</v>
      </c>
      <c r="C165">
        <v>3</v>
      </c>
      <c r="D165" t="s">
        <v>77</v>
      </c>
      <c r="E165" t="s">
        <v>56</v>
      </c>
      <c r="F165">
        <v>0.5</v>
      </c>
      <c r="G165">
        <v>35</v>
      </c>
      <c r="H165">
        <v>22</v>
      </c>
      <c r="I165">
        <v>0</v>
      </c>
      <c r="J165" t="s">
        <v>125</v>
      </c>
      <c r="K165">
        <v>26</v>
      </c>
    </row>
    <row r="166" spans="1:11" x14ac:dyDescent="0.3">
      <c r="A166" s="2">
        <v>43782</v>
      </c>
      <c r="B166" t="s">
        <v>91</v>
      </c>
      <c r="C166">
        <v>3</v>
      </c>
      <c r="D166" t="s">
        <v>77</v>
      </c>
      <c r="E166" t="s">
        <v>56</v>
      </c>
      <c r="F166">
        <v>0.5</v>
      </c>
      <c r="G166">
        <v>35</v>
      </c>
      <c r="H166">
        <v>22</v>
      </c>
      <c r="I166">
        <v>0</v>
      </c>
      <c r="J166" t="s">
        <v>125</v>
      </c>
      <c r="K166">
        <v>19</v>
      </c>
    </row>
    <row r="167" spans="1:11" x14ac:dyDescent="0.3">
      <c r="A167" s="2">
        <v>43782</v>
      </c>
      <c r="B167" t="s">
        <v>91</v>
      </c>
      <c r="C167">
        <v>3</v>
      </c>
      <c r="D167" t="s">
        <v>77</v>
      </c>
      <c r="E167" t="s">
        <v>56</v>
      </c>
      <c r="F167">
        <v>0.5</v>
      </c>
      <c r="G167">
        <v>35</v>
      </c>
      <c r="H167">
        <v>22</v>
      </c>
      <c r="I167">
        <v>0</v>
      </c>
      <c r="J167" t="s">
        <v>125</v>
      </c>
      <c r="K167">
        <v>45</v>
      </c>
    </row>
    <row r="168" spans="1:11" x14ac:dyDescent="0.3">
      <c r="A168" s="2">
        <v>43782</v>
      </c>
      <c r="B168" t="s">
        <v>91</v>
      </c>
      <c r="C168">
        <v>3</v>
      </c>
      <c r="D168" t="s">
        <v>77</v>
      </c>
      <c r="E168" t="s">
        <v>56</v>
      </c>
      <c r="F168">
        <v>0.5</v>
      </c>
      <c r="G168">
        <v>35</v>
      </c>
      <c r="H168">
        <v>22</v>
      </c>
      <c r="I168">
        <v>0</v>
      </c>
      <c r="J168" t="s">
        <v>125</v>
      </c>
      <c r="K168">
        <v>62</v>
      </c>
    </row>
    <row r="169" spans="1:11" x14ac:dyDescent="0.3">
      <c r="A169" s="2">
        <v>43782</v>
      </c>
      <c r="B169" t="s">
        <v>91</v>
      </c>
      <c r="C169">
        <v>3</v>
      </c>
      <c r="D169" t="s">
        <v>77</v>
      </c>
      <c r="E169" t="s">
        <v>56</v>
      </c>
      <c r="F169">
        <v>0.5</v>
      </c>
      <c r="G169">
        <v>35</v>
      </c>
      <c r="H169">
        <v>22</v>
      </c>
      <c r="I169">
        <v>0</v>
      </c>
      <c r="J169" t="s">
        <v>125</v>
      </c>
      <c r="K169">
        <v>44</v>
      </c>
    </row>
    <row r="170" spans="1:11" x14ac:dyDescent="0.3">
      <c r="A170" s="2">
        <v>43782</v>
      </c>
      <c r="B170" t="s">
        <v>91</v>
      </c>
      <c r="C170">
        <v>3</v>
      </c>
      <c r="D170" t="s">
        <v>77</v>
      </c>
      <c r="E170" t="s">
        <v>56</v>
      </c>
      <c r="F170">
        <v>0.5</v>
      </c>
      <c r="G170">
        <v>35</v>
      </c>
      <c r="H170">
        <v>22</v>
      </c>
      <c r="I170">
        <v>0</v>
      </c>
      <c r="J170" t="s">
        <v>125</v>
      </c>
      <c r="K170">
        <v>30</v>
      </c>
    </row>
    <row r="171" spans="1:11" x14ac:dyDescent="0.3">
      <c r="A171" s="2">
        <v>43782</v>
      </c>
      <c r="B171" t="s">
        <v>91</v>
      </c>
      <c r="C171">
        <v>3</v>
      </c>
      <c r="D171" t="s">
        <v>77</v>
      </c>
      <c r="E171" t="s">
        <v>56</v>
      </c>
      <c r="F171">
        <v>0.5</v>
      </c>
      <c r="G171">
        <v>35</v>
      </c>
      <c r="H171">
        <v>22</v>
      </c>
      <c r="I171">
        <v>0</v>
      </c>
      <c r="J171" t="s">
        <v>125</v>
      </c>
      <c r="K171">
        <v>22</v>
      </c>
    </row>
    <row r="172" spans="1:11" x14ac:dyDescent="0.3">
      <c r="A172" s="2">
        <v>43782</v>
      </c>
      <c r="B172" t="s">
        <v>91</v>
      </c>
      <c r="C172">
        <v>3</v>
      </c>
      <c r="D172" t="s">
        <v>77</v>
      </c>
      <c r="E172" t="s">
        <v>56</v>
      </c>
      <c r="F172">
        <v>0.5</v>
      </c>
      <c r="G172">
        <v>35</v>
      </c>
      <c r="H172">
        <v>22</v>
      </c>
      <c r="I172">
        <v>0</v>
      </c>
      <c r="J172" t="s">
        <v>125</v>
      </c>
      <c r="K172">
        <v>74</v>
      </c>
    </row>
    <row r="173" spans="1:11" x14ac:dyDescent="0.3">
      <c r="A173" s="2">
        <v>43782</v>
      </c>
      <c r="B173" t="s">
        <v>91</v>
      </c>
      <c r="C173">
        <v>3</v>
      </c>
      <c r="D173" t="s">
        <v>77</v>
      </c>
      <c r="E173" t="s">
        <v>56</v>
      </c>
      <c r="F173">
        <v>0.5</v>
      </c>
      <c r="G173">
        <v>35</v>
      </c>
      <c r="H173">
        <v>22</v>
      </c>
      <c r="I173">
        <v>0</v>
      </c>
      <c r="J173" t="s">
        <v>125</v>
      </c>
      <c r="K173">
        <v>48</v>
      </c>
    </row>
    <row r="174" spans="1:11" x14ac:dyDescent="0.3">
      <c r="A174" s="2">
        <v>43782</v>
      </c>
      <c r="B174" t="s">
        <v>91</v>
      </c>
      <c r="C174">
        <v>3</v>
      </c>
      <c r="D174" t="s">
        <v>77</v>
      </c>
      <c r="E174" t="s">
        <v>56</v>
      </c>
      <c r="F174">
        <v>0.5</v>
      </c>
      <c r="G174">
        <v>35</v>
      </c>
      <c r="H174">
        <v>22</v>
      </c>
      <c r="I174">
        <v>0</v>
      </c>
      <c r="J174" t="s">
        <v>125</v>
      </c>
      <c r="K174">
        <v>35</v>
      </c>
    </row>
    <row r="175" spans="1:11" x14ac:dyDescent="0.3">
      <c r="A175" s="2">
        <v>43782</v>
      </c>
      <c r="B175" t="s">
        <v>91</v>
      </c>
      <c r="C175">
        <v>3</v>
      </c>
      <c r="D175" t="s">
        <v>77</v>
      </c>
      <c r="E175" t="s">
        <v>56</v>
      </c>
      <c r="F175">
        <v>0.5</v>
      </c>
      <c r="G175">
        <v>35</v>
      </c>
      <c r="H175">
        <v>22</v>
      </c>
      <c r="I175">
        <v>0</v>
      </c>
      <c r="J175" t="s">
        <v>125</v>
      </c>
      <c r="K175">
        <v>21</v>
      </c>
    </row>
    <row r="176" spans="1:11" x14ac:dyDescent="0.3">
      <c r="A176" s="2">
        <v>43782</v>
      </c>
      <c r="B176" t="s">
        <v>91</v>
      </c>
      <c r="C176">
        <v>3</v>
      </c>
      <c r="D176" t="s">
        <v>77</v>
      </c>
      <c r="E176" t="s">
        <v>56</v>
      </c>
      <c r="F176">
        <v>0.5</v>
      </c>
      <c r="G176">
        <v>35</v>
      </c>
      <c r="H176">
        <v>22</v>
      </c>
      <c r="I176">
        <v>0</v>
      </c>
      <c r="J176" t="s">
        <v>125</v>
      </c>
      <c r="K176">
        <v>66</v>
      </c>
    </row>
    <row r="177" spans="1:11" x14ac:dyDescent="0.3">
      <c r="A177" s="2">
        <v>43782</v>
      </c>
      <c r="B177" t="s">
        <v>91</v>
      </c>
      <c r="C177">
        <v>3</v>
      </c>
      <c r="D177" t="s">
        <v>77</v>
      </c>
      <c r="E177" t="s">
        <v>56</v>
      </c>
      <c r="F177">
        <v>0.5</v>
      </c>
      <c r="G177">
        <v>35</v>
      </c>
      <c r="H177">
        <v>22</v>
      </c>
      <c r="I177">
        <v>0</v>
      </c>
      <c r="J177" t="s">
        <v>125</v>
      </c>
      <c r="K177">
        <v>47</v>
      </c>
    </row>
    <row r="178" spans="1:11" x14ac:dyDescent="0.3">
      <c r="A178" s="2">
        <v>43782</v>
      </c>
      <c r="B178" t="s">
        <v>91</v>
      </c>
      <c r="C178">
        <v>3</v>
      </c>
      <c r="D178" t="s">
        <v>77</v>
      </c>
      <c r="E178" t="s">
        <v>56</v>
      </c>
      <c r="F178">
        <v>0.5</v>
      </c>
      <c r="G178">
        <v>35</v>
      </c>
      <c r="H178">
        <v>22</v>
      </c>
      <c r="I178">
        <v>0</v>
      </c>
      <c r="J178" t="s">
        <v>125</v>
      </c>
      <c r="K178">
        <v>22</v>
      </c>
    </row>
    <row r="179" spans="1:11" x14ac:dyDescent="0.3">
      <c r="A179" s="2">
        <v>43782</v>
      </c>
      <c r="B179" t="s">
        <v>91</v>
      </c>
      <c r="C179">
        <v>3</v>
      </c>
      <c r="D179" t="s">
        <v>77</v>
      </c>
      <c r="E179" t="s">
        <v>56</v>
      </c>
      <c r="F179">
        <v>0.5</v>
      </c>
      <c r="G179">
        <v>35</v>
      </c>
      <c r="H179">
        <v>22</v>
      </c>
      <c r="I179">
        <v>0</v>
      </c>
      <c r="J179" t="s">
        <v>125</v>
      </c>
      <c r="K179">
        <v>40</v>
      </c>
    </row>
    <row r="180" spans="1:11" x14ac:dyDescent="0.3">
      <c r="A180" s="2">
        <v>43782</v>
      </c>
      <c r="B180" t="s">
        <v>91</v>
      </c>
      <c r="C180">
        <v>3</v>
      </c>
      <c r="D180" t="s">
        <v>77</v>
      </c>
      <c r="E180" t="s">
        <v>56</v>
      </c>
      <c r="F180">
        <v>0.5</v>
      </c>
      <c r="G180">
        <v>35</v>
      </c>
      <c r="H180">
        <v>22</v>
      </c>
      <c r="I180">
        <v>0</v>
      </c>
      <c r="J180" t="s">
        <v>125</v>
      </c>
      <c r="K180">
        <v>43</v>
      </c>
    </row>
    <row r="181" spans="1:11" x14ac:dyDescent="0.3">
      <c r="A181" s="2">
        <v>43782</v>
      </c>
      <c r="B181" t="s">
        <v>91</v>
      </c>
      <c r="C181">
        <v>3</v>
      </c>
      <c r="D181" t="s">
        <v>77</v>
      </c>
      <c r="E181" t="s">
        <v>56</v>
      </c>
      <c r="F181">
        <v>0.5</v>
      </c>
      <c r="G181">
        <v>35</v>
      </c>
      <c r="H181">
        <v>22</v>
      </c>
      <c r="I181">
        <v>0</v>
      </c>
      <c r="J181" t="s">
        <v>125</v>
      </c>
      <c r="K181">
        <v>46</v>
      </c>
    </row>
    <row r="182" spans="1:11" x14ac:dyDescent="0.3">
      <c r="A182" s="2">
        <v>43782</v>
      </c>
      <c r="B182" t="s">
        <v>91</v>
      </c>
      <c r="C182">
        <v>3</v>
      </c>
      <c r="D182" t="s">
        <v>77</v>
      </c>
      <c r="E182" t="s">
        <v>56</v>
      </c>
      <c r="F182">
        <v>0.5</v>
      </c>
      <c r="G182">
        <v>35</v>
      </c>
      <c r="H182">
        <v>22</v>
      </c>
      <c r="I182">
        <v>0</v>
      </c>
      <c r="J182" t="s">
        <v>125</v>
      </c>
      <c r="K182">
        <v>14</v>
      </c>
    </row>
    <row r="183" spans="1:11" x14ac:dyDescent="0.3">
      <c r="A183" s="2">
        <v>43782</v>
      </c>
      <c r="B183" t="s">
        <v>91</v>
      </c>
      <c r="C183">
        <v>3</v>
      </c>
      <c r="D183" t="s">
        <v>77</v>
      </c>
      <c r="E183" t="s">
        <v>56</v>
      </c>
      <c r="F183">
        <v>0.5</v>
      </c>
      <c r="G183">
        <v>35</v>
      </c>
      <c r="H183">
        <v>22</v>
      </c>
      <c r="I183">
        <v>0</v>
      </c>
      <c r="J183" t="s">
        <v>125</v>
      </c>
      <c r="K183">
        <v>63</v>
      </c>
    </row>
    <row r="184" spans="1:11" x14ac:dyDescent="0.3">
      <c r="A184" s="2">
        <v>43782</v>
      </c>
      <c r="B184" t="s">
        <v>91</v>
      </c>
      <c r="C184">
        <v>3</v>
      </c>
      <c r="D184" t="s">
        <v>77</v>
      </c>
      <c r="E184" t="s">
        <v>56</v>
      </c>
      <c r="F184">
        <v>0.5</v>
      </c>
      <c r="G184">
        <v>35</v>
      </c>
      <c r="H184">
        <v>22</v>
      </c>
      <c r="I184">
        <v>0</v>
      </c>
      <c r="J184" t="s">
        <v>125</v>
      </c>
      <c r="K184">
        <v>39</v>
      </c>
    </row>
    <row r="185" spans="1:11" x14ac:dyDescent="0.3">
      <c r="A185" s="2">
        <v>43782</v>
      </c>
      <c r="B185" t="s">
        <v>91</v>
      </c>
      <c r="C185">
        <v>3</v>
      </c>
      <c r="D185" t="s">
        <v>77</v>
      </c>
      <c r="E185" t="s">
        <v>56</v>
      </c>
      <c r="F185">
        <v>0.5</v>
      </c>
      <c r="G185">
        <v>35</v>
      </c>
      <c r="H185">
        <v>22</v>
      </c>
      <c r="I185">
        <v>0</v>
      </c>
      <c r="J185" t="s">
        <v>125</v>
      </c>
      <c r="K185">
        <v>28</v>
      </c>
    </row>
    <row r="186" spans="1:11" x14ac:dyDescent="0.3">
      <c r="A186" s="2">
        <v>43782</v>
      </c>
      <c r="B186" t="s">
        <v>91</v>
      </c>
      <c r="C186">
        <v>3</v>
      </c>
      <c r="D186" t="s">
        <v>77</v>
      </c>
      <c r="E186" t="s">
        <v>56</v>
      </c>
      <c r="F186">
        <v>0.5</v>
      </c>
      <c r="G186">
        <v>35</v>
      </c>
      <c r="H186">
        <v>22</v>
      </c>
      <c r="I186">
        <v>0</v>
      </c>
      <c r="J186" t="s">
        <v>125</v>
      </c>
      <c r="K186">
        <v>46</v>
      </c>
    </row>
    <row r="187" spans="1:11" x14ac:dyDescent="0.3">
      <c r="A187" s="2">
        <v>43782</v>
      </c>
      <c r="B187" t="s">
        <v>91</v>
      </c>
      <c r="C187">
        <v>3</v>
      </c>
      <c r="D187" t="s">
        <v>77</v>
      </c>
      <c r="E187" t="s">
        <v>56</v>
      </c>
      <c r="F187">
        <v>0.5</v>
      </c>
      <c r="G187">
        <v>35</v>
      </c>
      <c r="H187">
        <v>22</v>
      </c>
      <c r="I187">
        <v>0</v>
      </c>
      <c r="J187" t="s">
        <v>125</v>
      </c>
      <c r="K187">
        <v>28</v>
      </c>
    </row>
    <row r="188" spans="1:11" x14ac:dyDescent="0.3">
      <c r="A188" s="2">
        <v>43782</v>
      </c>
      <c r="B188" t="s">
        <v>91</v>
      </c>
      <c r="C188">
        <v>3</v>
      </c>
      <c r="D188" t="s">
        <v>77</v>
      </c>
      <c r="E188" t="s">
        <v>56</v>
      </c>
      <c r="F188">
        <v>0.5</v>
      </c>
      <c r="G188">
        <v>35</v>
      </c>
      <c r="H188">
        <v>22</v>
      </c>
      <c r="I188">
        <v>0</v>
      </c>
      <c r="J188" t="s">
        <v>125</v>
      </c>
      <c r="K188">
        <v>74</v>
      </c>
    </row>
    <row r="189" spans="1:11" x14ac:dyDescent="0.3">
      <c r="A189" s="2">
        <v>43782</v>
      </c>
      <c r="B189" t="s">
        <v>91</v>
      </c>
      <c r="C189">
        <v>3</v>
      </c>
      <c r="D189" t="s">
        <v>77</v>
      </c>
      <c r="E189" t="s">
        <v>56</v>
      </c>
      <c r="F189">
        <v>0.5</v>
      </c>
      <c r="G189">
        <v>35</v>
      </c>
      <c r="H189">
        <v>22</v>
      </c>
      <c r="I189">
        <v>0</v>
      </c>
      <c r="J189" t="s">
        <v>125</v>
      </c>
      <c r="K189">
        <v>49</v>
      </c>
    </row>
    <row r="190" spans="1:11" x14ac:dyDescent="0.3">
      <c r="A190" s="2">
        <v>43782</v>
      </c>
      <c r="B190" t="s">
        <v>91</v>
      </c>
      <c r="C190">
        <v>4</v>
      </c>
      <c r="D190" t="s">
        <v>77</v>
      </c>
      <c r="E190" t="s">
        <v>57</v>
      </c>
      <c r="F190">
        <v>0.5</v>
      </c>
      <c r="G190">
        <v>19</v>
      </c>
      <c r="H190">
        <v>16</v>
      </c>
      <c r="I190">
        <v>0</v>
      </c>
      <c r="J190" t="s">
        <v>81</v>
      </c>
      <c r="K190">
        <v>21</v>
      </c>
    </row>
    <row r="191" spans="1:11" x14ac:dyDescent="0.3">
      <c r="A191" s="2">
        <v>43782</v>
      </c>
      <c r="B191" t="s">
        <v>91</v>
      </c>
      <c r="C191">
        <v>4</v>
      </c>
      <c r="D191" t="s">
        <v>77</v>
      </c>
      <c r="E191" t="s">
        <v>57</v>
      </c>
      <c r="F191">
        <v>0.5</v>
      </c>
      <c r="G191">
        <v>19</v>
      </c>
      <c r="H191">
        <v>16</v>
      </c>
      <c r="I191">
        <v>0</v>
      </c>
      <c r="J191" t="s">
        <v>81</v>
      </c>
      <c r="K191">
        <v>13</v>
      </c>
    </row>
    <row r="192" spans="1:11" x14ac:dyDescent="0.3">
      <c r="A192" s="2">
        <v>43782</v>
      </c>
      <c r="B192" t="s">
        <v>91</v>
      </c>
      <c r="C192">
        <v>4</v>
      </c>
      <c r="D192" t="s">
        <v>77</v>
      </c>
      <c r="E192" t="s">
        <v>57</v>
      </c>
      <c r="F192">
        <v>0.5</v>
      </c>
      <c r="G192">
        <v>19</v>
      </c>
      <c r="H192">
        <v>16</v>
      </c>
      <c r="I192">
        <v>0</v>
      </c>
      <c r="J192" t="s">
        <v>81</v>
      </c>
      <c r="K192">
        <v>87</v>
      </c>
    </row>
    <row r="193" spans="1:11" x14ac:dyDescent="0.3">
      <c r="A193" s="2">
        <v>43782</v>
      </c>
      <c r="B193" t="s">
        <v>91</v>
      </c>
      <c r="C193">
        <v>4</v>
      </c>
      <c r="D193" t="s">
        <v>77</v>
      </c>
      <c r="E193" t="s">
        <v>57</v>
      </c>
      <c r="F193">
        <v>0.5</v>
      </c>
      <c r="G193">
        <v>19</v>
      </c>
      <c r="H193">
        <v>16</v>
      </c>
      <c r="I193">
        <v>0</v>
      </c>
      <c r="J193" t="s">
        <v>81</v>
      </c>
      <c r="K193">
        <v>39</v>
      </c>
    </row>
    <row r="194" spans="1:11" x14ac:dyDescent="0.3">
      <c r="A194" s="2">
        <v>43782</v>
      </c>
      <c r="B194" t="s">
        <v>91</v>
      </c>
      <c r="C194">
        <v>4</v>
      </c>
      <c r="D194" t="s">
        <v>77</v>
      </c>
      <c r="E194" t="s">
        <v>57</v>
      </c>
      <c r="F194">
        <v>0.5</v>
      </c>
      <c r="G194">
        <v>19</v>
      </c>
      <c r="H194">
        <v>16</v>
      </c>
      <c r="I194">
        <v>0</v>
      </c>
      <c r="J194" t="s">
        <v>81</v>
      </c>
      <c r="K194">
        <v>22</v>
      </c>
    </row>
    <row r="195" spans="1:11" x14ac:dyDescent="0.3">
      <c r="A195" s="2">
        <v>43782</v>
      </c>
      <c r="B195" t="s">
        <v>91</v>
      </c>
      <c r="C195">
        <v>4</v>
      </c>
      <c r="D195" t="s">
        <v>77</v>
      </c>
      <c r="E195" t="s">
        <v>57</v>
      </c>
      <c r="F195">
        <v>0.5</v>
      </c>
      <c r="G195">
        <v>19</v>
      </c>
      <c r="H195">
        <v>16</v>
      </c>
      <c r="I195">
        <v>0</v>
      </c>
      <c r="J195" t="s">
        <v>81</v>
      </c>
      <c r="K195">
        <v>27</v>
      </c>
    </row>
    <row r="196" spans="1:11" x14ac:dyDescent="0.3">
      <c r="A196" s="2">
        <v>43782</v>
      </c>
      <c r="B196" t="s">
        <v>91</v>
      </c>
      <c r="C196">
        <v>4</v>
      </c>
      <c r="D196" t="s">
        <v>77</v>
      </c>
      <c r="E196" t="s">
        <v>57</v>
      </c>
      <c r="F196">
        <v>0.5</v>
      </c>
      <c r="G196">
        <v>19</v>
      </c>
      <c r="H196">
        <v>16</v>
      </c>
      <c r="I196">
        <v>0</v>
      </c>
      <c r="J196" t="s">
        <v>81</v>
      </c>
      <c r="K196">
        <v>26</v>
      </c>
    </row>
    <row r="197" spans="1:11" x14ac:dyDescent="0.3">
      <c r="A197" s="2">
        <v>43782</v>
      </c>
      <c r="B197" t="s">
        <v>91</v>
      </c>
      <c r="C197">
        <v>4</v>
      </c>
      <c r="D197" t="s">
        <v>77</v>
      </c>
      <c r="E197" t="s">
        <v>57</v>
      </c>
      <c r="F197">
        <v>0.5</v>
      </c>
      <c r="G197">
        <v>19</v>
      </c>
      <c r="H197">
        <v>16</v>
      </c>
      <c r="I197">
        <v>0</v>
      </c>
      <c r="J197" t="s">
        <v>81</v>
      </c>
      <c r="K197">
        <v>34</v>
      </c>
    </row>
    <row r="198" spans="1:11" x14ac:dyDescent="0.3">
      <c r="A198" s="2">
        <v>43782</v>
      </c>
      <c r="B198" t="s">
        <v>91</v>
      </c>
      <c r="C198">
        <v>4</v>
      </c>
      <c r="D198" t="s">
        <v>77</v>
      </c>
      <c r="E198" t="s">
        <v>57</v>
      </c>
      <c r="F198">
        <v>0.5</v>
      </c>
      <c r="G198">
        <v>19</v>
      </c>
      <c r="H198">
        <v>16</v>
      </c>
      <c r="I198">
        <v>0</v>
      </c>
      <c r="J198" t="s">
        <v>81</v>
      </c>
      <c r="K198">
        <v>48</v>
      </c>
    </row>
    <row r="199" spans="1:11" x14ac:dyDescent="0.3">
      <c r="A199" s="2">
        <v>43782</v>
      </c>
      <c r="B199" t="s">
        <v>91</v>
      </c>
      <c r="C199">
        <v>4</v>
      </c>
      <c r="D199" t="s">
        <v>77</v>
      </c>
      <c r="E199" t="s">
        <v>57</v>
      </c>
      <c r="F199">
        <v>0.5</v>
      </c>
      <c r="G199">
        <v>19</v>
      </c>
      <c r="H199">
        <v>16</v>
      </c>
      <c r="I199">
        <v>0</v>
      </c>
      <c r="J199" t="s">
        <v>81</v>
      </c>
      <c r="K199">
        <v>58</v>
      </c>
    </row>
    <row r="200" spans="1:11" x14ac:dyDescent="0.3">
      <c r="A200" s="2">
        <v>43782</v>
      </c>
      <c r="B200" t="s">
        <v>91</v>
      </c>
      <c r="C200">
        <v>4</v>
      </c>
      <c r="D200" t="s">
        <v>77</v>
      </c>
      <c r="E200" t="s">
        <v>57</v>
      </c>
      <c r="F200">
        <v>0.5</v>
      </c>
      <c r="G200">
        <v>19</v>
      </c>
      <c r="H200">
        <v>16</v>
      </c>
      <c r="I200">
        <v>0</v>
      </c>
      <c r="J200" t="s">
        <v>81</v>
      </c>
      <c r="K200">
        <v>14</v>
      </c>
    </row>
    <row r="201" spans="1:11" x14ac:dyDescent="0.3">
      <c r="A201" s="2">
        <v>43782</v>
      </c>
      <c r="B201" t="s">
        <v>91</v>
      </c>
      <c r="C201">
        <v>4</v>
      </c>
      <c r="D201" t="s">
        <v>77</v>
      </c>
      <c r="E201" t="s">
        <v>57</v>
      </c>
      <c r="F201">
        <v>0.5</v>
      </c>
      <c r="G201">
        <v>19</v>
      </c>
      <c r="H201">
        <v>16</v>
      </c>
      <c r="I201">
        <v>0</v>
      </c>
      <c r="J201" t="s">
        <v>81</v>
      </c>
      <c r="K201">
        <v>68</v>
      </c>
    </row>
    <row r="202" spans="1:11" x14ac:dyDescent="0.3">
      <c r="A202" s="2">
        <v>43782</v>
      </c>
      <c r="B202" t="s">
        <v>91</v>
      </c>
      <c r="C202">
        <v>4</v>
      </c>
      <c r="D202" t="s">
        <v>77</v>
      </c>
      <c r="E202" t="s">
        <v>57</v>
      </c>
      <c r="F202">
        <v>0.5</v>
      </c>
      <c r="G202">
        <v>19</v>
      </c>
      <c r="H202">
        <v>16</v>
      </c>
      <c r="I202">
        <v>0</v>
      </c>
      <c r="J202" t="s">
        <v>81</v>
      </c>
      <c r="K202">
        <v>28</v>
      </c>
    </row>
    <row r="203" spans="1:11" x14ac:dyDescent="0.3">
      <c r="A203" s="2">
        <v>43782</v>
      </c>
      <c r="B203" t="s">
        <v>91</v>
      </c>
      <c r="C203">
        <v>4</v>
      </c>
      <c r="D203" t="s">
        <v>77</v>
      </c>
      <c r="E203" t="s">
        <v>57</v>
      </c>
      <c r="F203">
        <v>0.5</v>
      </c>
      <c r="G203">
        <v>19</v>
      </c>
      <c r="H203">
        <v>16</v>
      </c>
      <c r="I203">
        <v>0</v>
      </c>
      <c r="J203" t="s">
        <v>81</v>
      </c>
      <c r="K203">
        <v>22</v>
      </c>
    </row>
    <row r="204" spans="1:11" x14ac:dyDescent="0.3">
      <c r="A204" s="2">
        <v>43782</v>
      </c>
      <c r="B204" t="s">
        <v>91</v>
      </c>
      <c r="C204">
        <v>4</v>
      </c>
      <c r="D204" t="s">
        <v>77</v>
      </c>
      <c r="E204" t="s">
        <v>57</v>
      </c>
      <c r="F204">
        <v>0.5</v>
      </c>
      <c r="G204">
        <v>19</v>
      </c>
      <c r="H204">
        <v>16</v>
      </c>
      <c r="I204">
        <v>0</v>
      </c>
      <c r="J204" t="s">
        <v>81</v>
      </c>
      <c r="K204">
        <v>26</v>
      </c>
    </row>
    <row r="205" spans="1:11" x14ac:dyDescent="0.3">
      <c r="A205" s="2">
        <v>43782</v>
      </c>
      <c r="B205" t="s">
        <v>91</v>
      </c>
      <c r="C205">
        <v>4</v>
      </c>
      <c r="D205" t="s">
        <v>77</v>
      </c>
      <c r="E205" t="s">
        <v>57</v>
      </c>
      <c r="F205">
        <v>0.5</v>
      </c>
      <c r="G205">
        <v>19</v>
      </c>
      <c r="H205">
        <v>16</v>
      </c>
      <c r="I205">
        <v>0</v>
      </c>
      <c r="J205" t="s">
        <v>81</v>
      </c>
      <c r="K205">
        <v>86</v>
      </c>
    </row>
    <row r="206" spans="1:11" x14ac:dyDescent="0.3">
      <c r="A206" s="2">
        <v>43782</v>
      </c>
      <c r="B206" t="s">
        <v>91</v>
      </c>
      <c r="C206">
        <v>4</v>
      </c>
      <c r="D206" t="s">
        <v>77</v>
      </c>
      <c r="E206" t="s">
        <v>57</v>
      </c>
      <c r="F206">
        <v>0.5</v>
      </c>
      <c r="G206">
        <v>19</v>
      </c>
      <c r="H206">
        <v>16</v>
      </c>
      <c r="I206">
        <v>0</v>
      </c>
      <c r="J206" t="s">
        <v>81</v>
      </c>
      <c r="K206">
        <v>47</v>
      </c>
    </row>
    <row r="207" spans="1:11" x14ac:dyDescent="0.3">
      <c r="A207" s="2">
        <v>43782</v>
      </c>
      <c r="B207" t="s">
        <v>91</v>
      </c>
      <c r="C207">
        <v>4</v>
      </c>
      <c r="D207" t="s">
        <v>77</v>
      </c>
      <c r="E207" t="s">
        <v>57</v>
      </c>
      <c r="F207">
        <v>0.5</v>
      </c>
      <c r="G207">
        <v>19</v>
      </c>
      <c r="H207">
        <v>16</v>
      </c>
      <c r="I207">
        <v>0</v>
      </c>
      <c r="J207" t="s">
        <v>81</v>
      </c>
      <c r="K207">
        <v>29</v>
      </c>
    </row>
    <row r="208" spans="1:11" x14ac:dyDescent="0.3">
      <c r="A208" s="2">
        <v>43782</v>
      </c>
      <c r="B208" t="s">
        <v>91</v>
      </c>
      <c r="C208">
        <v>4</v>
      </c>
      <c r="D208" t="s">
        <v>77</v>
      </c>
      <c r="E208" t="s">
        <v>57</v>
      </c>
      <c r="F208">
        <v>0.5</v>
      </c>
      <c r="G208">
        <v>19</v>
      </c>
      <c r="H208">
        <v>16</v>
      </c>
      <c r="I208">
        <v>0</v>
      </c>
      <c r="J208" t="s">
        <v>81</v>
      </c>
      <c r="K208">
        <v>39</v>
      </c>
    </row>
    <row r="209" spans="1:11" x14ac:dyDescent="0.3">
      <c r="A209" s="2">
        <v>43782</v>
      </c>
      <c r="B209" t="s">
        <v>91</v>
      </c>
      <c r="C209">
        <v>5</v>
      </c>
      <c r="D209" t="s">
        <v>77</v>
      </c>
      <c r="E209" t="s">
        <v>57</v>
      </c>
      <c r="F209">
        <v>0.5</v>
      </c>
      <c r="G209">
        <v>26</v>
      </c>
      <c r="H209">
        <v>13</v>
      </c>
      <c r="I209">
        <v>0</v>
      </c>
      <c r="J209" t="s">
        <v>189</v>
      </c>
      <c r="K209">
        <v>52</v>
      </c>
    </row>
    <row r="210" spans="1:11" x14ac:dyDescent="0.3">
      <c r="A210" s="2">
        <v>43782</v>
      </c>
      <c r="B210" t="s">
        <v>91</v>
      </c>
      <c r="C210">
        <v>5</v>
      </c>
      <c r="D210" t="s">
        <v>77</v>
      </c>
      <c r="E210" t="s">
        <v>57</v>
      </c>
      <c r="F210">
        <v>0.5</v>
      </c>
      <c r="G210">
        <v>26</v>
      </c>
      <c r="H210">
        <v>13</v>
      </c>
      <c r="I210">
        <v>0</v>
      </c>
      <c r="J210" t="s">
        <v>189</v>
      </c>
      <c r="K210">
        <v>48</v>
      </c>
    </row>
    <row r="211" spans="1:11" x14ac:dyDescent="0.3">
      <c r="A211" s="2">
        <v>43782</v>
      </c>
      <c r="B211" t="s">
        <v>91</v>
      </c>
      <c r="C211">
        <v>5</v>
      </c>
      <c r="D211" t="s">
        <v>77</v>
      </c>
      <c r="E211" t="s">
        <v>57</v>
      </c>
      <c r="F211">
        <v>0.5</v>
      </c>
      <c r="G211">
        <v>26</v>
      </c>
      <c r="H211">
        <v>13</v>
      </c>
      <c r="I211">
        <v>0</v>
      </c>
      <c r="J211" t="s">
        <v>189</v>
      </c>
      <c r="K211">
        <v>39</v>
      </c>
    </row>
    <row r="212" spans="1:11" x14ac:dyDescent="0.3">
      <c r="A212" s="2">
        <v>43782</v>
      </c>
      <c r="B212" t="s">
        <v>91</v>
      </c>
      <c r="C212">
        <v>5</v>
      </c>
      <c r="D212" t="s">
        <v>77</v>
      </c>
      <c r="E212" t="s">
        <v>57</v>
      </c>
      <c r="F212">
        <v>0.5</v>
      </c>
      <c r="G212">
        <v>26</v>
      </c>
      <c r="H212">
        <v>13</v>
      </c>
      <c r="I212">
        <v>0</v>
      </c>
      <c r="J212" t="s">
        <v>189</v>
      </c>
      <c r="K212">
        <v>33</v>
      </c>
    </row>
    <row r="213" spans="1:11" x14ac:dyDescent="0.3">
      <c r="A213" s="2">
        <v>43782</v>
      </c>
      <c r="B213" t="s">
        <v>91</v>
      </c>
      <c r="C213">
        <v>5</v>
      </c>
      <c r="D213" t="s">
        <v>77</v>
      </c>
      <c r="E213" t="s">
        <v>57</v>
      </c>
      <c r="F213">
        <v>0.5</v>
      </c>
      <c r="G213">
        <v>26</v>
      </c>
      <c r="H213">
        <v>13</v>
      </c>
      <c r="I213">
        <v>0</v>
      </c>
      <c r="J213" t="s">
        <v>189</v>
      </c>
      <c r="K213">
        <v>38</v>
      </c>
    </row>
    <row r="214" spans="1:11" x14ac:dyDescent="0.3">
      <c r="A214" s="2">
        <v>43782</v>
      </c>
      <c r="B214" t="s">
        <v>91</v>
      </c>
      <c r="C214">
        <v>5</v>
      </c>
      <c r="D214" t="s">
        <v>77</v>
      </c>
      <c r="E214" t="s">
        <v>57</v>
      </c>
      <c r="F214">
        <v>0.5</v>
      </c>
      <c r="G214">
        <v>26</v>
      </c>
      <c r="H214">
        <v>13</v>
      </c>
      <c r="I214">
        <v>0</v>
      </c>
      <c r="J214" t="s">
        <v>189</v>
      </c>
      <c r="K214">
        <v>11</v>
      </c>
    </row>
    <row r="215" spans="1:11" x14ac:dyDescent="0.3">
      <c r="A215" s="2">
        <v>43782</v>
      </c>
      <c r="B215" t="s">
        <v>91</v>
      </c>
      <c r="C215">
        <v>5</v>
      </c>
      <c r="D215" t="s">
        <v>77</v>
      </c>
      <c r="E215" t="s">
        <v>57</v>
      </c>
      <c r="F215">
        <v>0.5</v>
      </c>
      <c r="G215">
        <v>26</v>
      </c>
      <c r="H215">
        <v>13</v>
      </c>
      <c r="I215">
        <v>0</v>
      </c>
      <c r="J215" t="s">
        <v>189</v>
      </c>
      <c r="K215">
        <v>16</v>
      </c>
    </row>
    <row r="216" spans="1:11" x14ac:dyDescent="0.3">
      <c r="A216" s="2">
        <v>43782</v>
      </c>
      <c r="B216" t="s">
        <v>91</v>
      </c>
      <c r="C216">
        <v>5</v>
      </c>
      <c r="D216" t="s">
        <v>77</v>
      </c>
      <c r="E216" t="s">
        <v>57</v>
      </c>
      <c r="F216">
        <v>0.5</v>
      </c>
      <c r="G216">
        <v>26</v>
      </c>
      <c r="H216">
        <v>13</v>
      </c>
      <c r="I216">
        <v>0</v>
      </c>
      <c r="J216" t="s">
        <v>189</v>
      </c>
      <c r="K216">
        <v>15</v>
      </c>
    </row>
    <row r="217" spans="1:11" x14ac:dyDescent="0.3">
      <c r="A217" s="2">
        <v>43782</v>
      </c>
      <c r="B217" t="s">
        <v>91</v>
      </c>
      <c r="C217">
        <v>5</v>
      </c>
      <c r="D217" t="s">
        <v>77</v>
      </c>
      <c r="E217" t="s">
        <v>57</v>
      </c>
      <c r="F217">
        <v>0.5</v>
      </c>
      <c r="G217">
        <v>26</v>
      </c>
      <c r="H217">
        <v>13</v>
      </c>
      <c r="I217">
        <v>0</v>
      </c>
      <c r="J217" t="s">
        <v>189</v>
      </c>
      <c r="K217">
        <v>35</v>
      </c>
    </row>
    <row r="218" spans="1:11" x14ac:dyDescent="0.3">
      <c r="A218" s="2">
        <v>43782</v>
      </c>
      <c r="B218" t="s">
        <v>91</v>
      </c>
      <c r="C218">
        <v>5</v>
      </c>
      <c r="D218" t="s">
        <v>77</v>
      </c>
      <c r="E218" t="s">
        <v>57</v>
      </c>
      <c r="F218">
        <v>0.5</v>
      </c>
      <c r="G218">
        <v>26</v>
      </c>
      <c r="H218">
        <v>13</v>
      </c>
      <c r="I218">
        <v>0</v>
      </c>
      <c r="J218" t="s">
        <v>189</v>
      </c>
      <c r="K218">
        <v>20</v>
      </c>
    </row>
    <row r="219" spans="1:11" x14ac:dyDescent="0.3">
      <c r="A219" s="2">
        <v>43782</v>
      </c>
      <c r="B219" t="s">
        <v>91</v>
      </c>
      <c r="C219">
        <v>5</v>
      </c>
      <c r="D219" t="s">
        <v>77</v>
      </c>
      <c r="E219" t="s">
        <v>57</v>
      </c>
      <c r="F219">
        <v>0.5</v>
      </c>
      <c r="G219">
        <v>26</v>
      </c>
      <c r="H219">
        <v>13</v>
      </c>
      <c r="I219">
        <v>0</v>
      </c>
      <c r="J219" t="s">
        <v>189</v>
      </c>
      <c r="K219">
        <v>9</v>
      </c>
    </row>
    <row r="220" spans="1:11" x14ac:dyDescent="0.3">
      <c r="A220" s="2">
        <v>43782</v>
      </c>
      <c r="B220" t="s">
        <v>91</v>
      </c>
      <c r="C220">
        <v>5</v>
      </c>
      <c r="D220" t="s">
        <v>77</v>
      </c>
      <c r="E220" t="s">
        <v>57</v>
      </c>
      <c r="F220">
        <v>0.5</v>
      </c>
      <c r="G220">
        <v>26</v>
      </c>
      <c r="H220">
        <v>13</v>
      </c>
      <c r="I220">
        <v>0</v>
      </c>
      <c r="J220" t="s">
        <v>189</v>
      </c>
      <c r="K220">
        <v>21</v>
      </c>
    </row>
    <row r="221" spans="1:11" x14ac:dyDescent="0.3">
      <c r="A221" s="2">
        <v>43782</v>
      </c>
      <c r="B221" t="s">
        <v>91</v>
      </c>
      <c r="C221">
        <v>5</v>
      </c>
      <c r="D221" t="s">
        <v>77</v>
      </c>
      <c r="E221" t="s">
        <v>57</v>
      </c>
      <c r="F221">
        <v>0.5</v>
      </c>
      <c r="G221">
        <v>26</v>
      </c>
      <c r="H221">
        <v>13</v>
      </c>
      <c r="I221">
        <v>0</v>
      </c>
      <c r="J221" t="s">
        <v>189</v>
      </c>
      <c r="K221">
        <v>27</v>
      </c>
    </row>
    <row r="222" spans="1:11" x14ac:dyDescent="0.3">
      <c r="A222" s="2">
        <v>43782</v>
      </c>
      <c r="B222" t="s">
        <v>91</v>
      </c>
      <c r="C222">
        <v>5</v>
      </c>
      <c r="D222" t="s">
        <v>77</v>
      </c>
      <c r="E222" t="s">
        <v>57</v>
      </c>
      <c r="F222">
        <v>0.5</v>
      </c>
      <c r="G222">
        <v>26</v>
      </c>
      <c r="H222">
        <v>13</v>
      </c>
      <c r="I222">
        <v>0</v>
      </c>
      <c r="J222" t="s">
        <v>189</v>
      </c>
      <c r="K222">
        <v>20</v>
      </c>
    </row>
    <row r="223" spans="1:11" x14ac:dyDescent="0.3">
      <c r="A223" s="2">
        <v>43782</v>
      </c>
      <c r="B223" t="s">
        <v>91</v>
      </c>
      <c r="C223">
        <v>5</v>
      </c>
      <c r="D223" t="s">
        <v>77</v>
      </c>
      <c r="E223" t="s">
        <v>57</v>
      </c>
      <c r="F223">
        <v>0.5</v>
      </c>
      <c r="G223">
        <v>26</v>
      </c>
      <c r="H223">
        <v>13</v>
      </c>
      <c r="I223">
        <v>0</v>
      </c>
      <c r="J223" t="s">
        <v>189</v>
      </c>
      <c r="K223">
        <v>21</v>
      </c>
    </row>
    <row r="224" spans="1:11" x14ac:dyDescent="0.3">
      <c r="A224" s="2">
        <v>43782</v>
      </c>
      <c r="B224" t="s">
        <v>91</v>
      </c>
      <c r="C224">
        <v>5</v>
      </c>
      <c r="D224" t="s">
        <v>77</v>
      </c>
      <c r="E224" t="s">
        <v>57</v>
      </c>
      <c r="F224">
        <v>0.5</v>
      </c>
      <c r="G224">
        <v>26</v>
      </c>
      <c r="H224">
        <v>13</v>
      </c>
      <c r="I224">
        <v>0</v>
      </c>
      <c r="J224" t="s">
        <v>189</v>
      </c>
      <c r="K224">
        <v>18</v>
      </c>
    </row>
    <row r="225" spans="1:13" x14ac:dyDescent="0.3">
      <c r="A225" s="2">
        <v>43782</v>
      </c>
      <c r="B225" t="s">
        <v>91</v>
      </c>
      <c r="C225">
        <v>5</v>
      </c>
      <c r="D225" t="s">
        <v>77</v>
      </c>
      <c r="E225" t="s">
        <v>57</v>
      </c>
      <c r="F225">
        <v>0.5</v>
      </c>
      <c r="G225">
        <v>26</v>
      </c>
      <c r="H225">
        <v>13</v>
      </c>
      <c r="I225">
        <v>0</v>
      </c>
      <c r="J225" t="s">
        <v>189</v>
      </c>
      <c r="K225">
        <v>26</v>
      </c>
    </row>
    <row r="226" spans="1:13" x14ac:dyDescent="0.3">
      <c r="A226" s="2">
        <v>43782</v>
      </c>
      <c r="B226" t="s">
        <v>91</v>
      </c>
      <c r="C226">
        <v>5</v>
      </c>
      <c r="D226" t="s">
        <v>77</v>
      </c>
      <c r="E226" t="s">
        <v>57</v>
      </c>
      <c r="F226">
        <v>0.5</v>
      </c>
      <c r="G226">
        <v>26</v>
      </c>
      <c r="H226">
        <v>13</v>
      </c>
      <c r="I226">
        <v>0</v>
      </c>
      <c r="J226" t="s">
        <v>189</v>
      </c>
      <c r="K226">
        <v>47</v>
      </c>
    </row>
    <row r="227" spans="1:13" x14ac:dyDescent="0.3">
      <c r="A227" s="2">
        <v>43782</v>
      </c>
      <c r="B227" t="s">
        <v>91</v>
      </c>
      <c r="C227">
        <v>5</v>
      </c>
      <c r="D227" t="s">
        <v>77</v>
      </c>
      <c r="E227" t="s">
        <v>57</v>
      </c>
      <c r="F227">
        <v>0.5</v>
      </c>
      <c r="G227">
        <v>26</v>
      </c>
      <c r="H227">
        <v>13</v>
      </c>
      <c r="I227">
        <v>0</v>
      </c>
      <c r="J227" t="s">
        <v>189</v>
      </c>
      <c r="K227">
        <v>34</v>
      </c>
    </row>
    <row r="228" spans="1:13" x14ac:dyDescent="0.3">
      <c r="A228" s="2">
        <v>43782</v>
      </c>
      <c r="B228" t="s">
        <v>91</v>
      </c>
      <c r="C228">
        <v>5</v>
      </c>
      <c r="D228" t="s">
        <v>77</v>
      </c>
      <c r="E228" t="s">
        <v>57</v>
      </c>
      <c r="F228">
        <v>0.5</v>
      </c>
      <c r="G228">
        <v>26</v>
      </c>
      <c r="H228">
        <v>13</v>
      </c>
      <c r="I228">
        <v>0</v>
      </c>
      <c r="J228" t="s">
        <v>189</v>
      </c>
      <c r="K228">
        <v>14</v>
      </c>
    </row>
    <row r="229" spans="1:13" x14ac:dyDescent="0.3">
      <c r="A229" s="2">
        <v>43782</v>
      </c>
      <c r="B229" t="s">
        <v>91</v>
      </c>
      <c r="C229">
        <v>5</v>
      </c>
      <c r="D229" t="s">
        <v>77</v>
      </c>
      <c r="E229" t="s">
        <v>57</v>
      </c>
      <c r="F229">
        <v>0.5</v>
      </c>
      <c r="G229">
        <v>26</v>
      </c>
      <c r="H229">
        <v>13</v>
      </c>
      <c r="I229">
        <v>0</v>
      </c>
      <c r="J229" t="s">
        <v>189</v>
      </c>
      <c r="K229">
        <v>29</v>
      </c>
    </row>
    <row r="230" spans="1:13" x14ac:dyDescent="0.3">
      <c r="A230" s="2">
        <v>43782</v>
      </c>
      <c r="B230" t="s">
        <v>91</v>
      </c>
      <c r="C230">
        <v>5</v>
      </c>
      <c r="D230" t="s">
        <v>77</v>
      </c>
      <c r="E230" t="s">
        <v>57</v>
      </c>
      <c r="F230">
        <v>0.5</v>
      </c>
      <c r="G230">
        <v>26</v>
      </c>
      <c r="H230">
        <v>13</v>
      </c>
      <c r="I230">
        <v>0</v>
      </c>
      <c r="J230" t="s">
        <v>189</v>
      </c>
      <c r="K230">
        <v>43</v>
      </c>
    </row>
    <row r="231" spans="1:13" x14ac:dyDescent="0.3">
      <c r="A231" s="2">
        <v>43782</v>
      </c>
      <c r="B231" t="s">
        <v>91</v>
      </c>
      <c r="C231">
        <v>5</v>
      </c>
      <c r="D231" t="s">
        <v>77</v>
      </c>
      <c r="E231" t="s">
        <v>57</v>
      </c>
      <c r="F231">
        <v>0.5</v>
      </c>
      <c r="G231">
        <v>26</v>
      </c>
      <c r="H231">
        <v>13</v>
      </c>
      <c r="I231">
        <v>0</v>
      </c>
      <c r="J231" t="s">
        <v>189</v>
      </c>
      <c r="K231">
        <v>42</v>
      </c>
    </row>
    <row r="232" spans="1:13" x14ac:dyDescent="0.3">
      <c r="A232" s="2">
        <v>43782</v>
      </c>
      <c r="B232" t="s">
        <v>91</v>
      </c>
      <c r="C232">
        <v>5</v>
      </c>
      <c r="D232" t="s">
        <v>77</v>
      </c>
      <c r="E232" t="s">
        <v>57</v>
      </c>
      <c r="F232">
        <v>0.5</v>
      </c>
      <c r="G232">
        <v>26</v>
      </c>
      <c r="H232">
        <v>13</v>
      </c>
      <c r="I232">
        <v>0</v>
      </c>
      <c r="J232" t="s">
        <v>189</v>
      </c>
      <c r="K232">
        <v>29</v>
      </c>
    </row>
    <row r="233" spans="1:13" x14ac:dyDescent="0.3">
      <c r="A233" s="2">
        <v>43782</v>
      </c>
      <c r="B233" t="s">
        <v>91</v>
      </c>
      <c r="C233">
        <v>5</v>
      </c>
      <c r="D233" t="s">
        <v>77</v>
      </c>
      <c r="E233" t="s">
        <v>57</v>
      </c>
      <c r="F233">
        <v>0.5</v>
      </c>
      <c r="G233">
        <v>26</v>
      </c>
      <c r="H233">
        <v>13</v>
      </c>
      <c r="I233">
        <v>0</v>
      </c>
      <c r="J233" t="s">
        <v>189</v>
      </c>
      <c r="K233">
        <v>32</v>
      </c>
    </row>
    <row r="234" spans="1:13" x14ac:dyDescent="0.3">
      <c r="A234" s="2">
        <v>43796</v>
      </c>
      <c r="B234" t="s">
        <v>190</v>
      </c>
      <c r="C234">
        <v>1</v>
      </c>
      <c r="D234" t="s">
        <v>77</v>
      </c>
      <c r="E234" t="s">
        <v>192</v>
      </c>
      <c r="F234">
        <v>0.5</v>
      </c>
      <c r="G234">
        <v>61</v>
      </c>
      <c r="H234">
        <v>10</v>
      </c>
      <c r="I234">
        <v>0</v>
      </c>
      <c r="J234" t="s">
        <v>193</v>
      </c>
      <c r="K234">
        <v>51</v>
      </c>
      <c r="L234">
        <v>7495</v>
      </c>
      <c r="M234">
        <v>2</v>
      </c>
    </row>
    <row r="235" spans="1:13" x14ac:dyDescent="0.3">
      <c r="A235" s="2">
        <v>43796</v>
      </c>
      <c r="B235" t="s">
        <v>190</v>
      </c>
      <c r="C235">
        <v>1</v>
      </c>
      <c r="D235" t="s">
        <v>77</v>
      </c>
      <c r="E235" t="s">
        <v>192</v>
      </c>
      <c r="F235">
        <v>0.5</v>
      </c>
      <c r="G235">
        <v>61</v>
      </c>
      <c r="H235">
        <v>10</v>
      </c>
      <c r="I235">
        <v>0</v>
      </c>
      <c r="J235" t="s">
        <v>193</v>
      </c>
      <c r="K235">
        <v>48</v>
      </c>
    </row>
    <row r="236" spans="1:13" x14ac:dyDescent="0.3">
      <c r="A236" s="2">
        <v>43796</v>
      </c>
      <c r="B236" t="s">
        <v>190</v>
      </c>
      <c r="C236">
        <v>1</v>
      </c>
      <c r="D236" t="s">
        <v>77</v>
      </c>
      <c r="E236" t="s">
        <v>192</v>
      </c>
      <c r="F236">
        <v>0.5</v>
      </c>
      <c r="G236">
        <v>61</v>
      </c>
      <c r="H236">
        <v>10</v>
      </c>
      <c r="I236">
        <v>0</v>
      </c>
      <c r="J236" t="s">
        <v>193</v>
      </c>
      <c r="K236">
        <v>28</v>
      </c>
    </row>
    <row r="237" spans="1:13" x14ac:dyDescent="0.3">
      <c r="A237" s="2">
        <v>43796</v>
      </c>
      <c r="B237" t="s">
        <v>190</v>
      </c>
      <c r="C237">
        <v>1</v>
      </c>
      <c r="D237" t="s">
        <v>77</v>
      </c>
      <c r="E237" t="s">
        <v>192</v>
      </c>
      <c r="F237">
        <v>0.5</v>
      </c>
      <c r="G237">
        <v>61</v>
      </c>
      <c r="H237">
        <v>10</v>
      </c>
      <c r="I237">
        <v>0</v>
      </c>
      <c r="J237" t="s">
        <v>193</v>
      </c>
      <c r="K237">
        <v>31</v>
      </c>
    </row>
    <row r="238" spans="1:13" x14ac:dyDescent="0.3">
      <c r="A238" s="2">
        <v>43796</v>
      </c>
      <c r="B238" t="s">
        <v>190</v>
      </c>
      <c r="C238">
        <v>1</v>
      </c>
      <c r="D238" t="s">
        <v>77</v>
      </c>
      <c r="E238" t="s">
        <v>192</v>
      </c>
      <c r="F238">
        <v>0.5</v>
      </c>
      <c r="G238">
        <v>61</v>
      </c>
      <c r="H238">
        <v>10</v>
      </c>
      <c r="I238">
        <v>0</v>
      </c>
      <c r="J238" t="s">
        <v>193</v>
      </c>
      <c r="K238">
        <v>63</v>
      </c>
    </row>
    <row r="239" spans="1:13" x14ac:dyDescent="0.3">
      <c r="A239" s="2">
        <v>43796</v>
      </c>
      <c r="B239" t="s">
        <v>190</v>
      </c>
      <c r="C239">
        <v>1</v>
      </c>
      <c r="D239" t="s">
        <v>77</v>
      </c>
      <c r="E239" t="s">
        <v>192</v>
      </c>
      <c r="F239">
        <v>0.5</v>
      </c>
      <c r="G239">
        <v>61</v>
      </c>
      <c r="H239">
        <v>10</v>
      </c>
      <c r="I239">
        <v>0</v>
      </c>
      <c r="J239" t="s">
        <v>193</v>
      </c>
      <c r="K239">
        <v>78</v>
      </c>
    </row>
    <row r="240" spans="1:13" x14ac:dyDescent="0.3">
      <c r="A240" s="2">
        <v>43796</v>
      </c>
      <c r="B240" t="s">
        <v>190</v>
      </c>
      <c r="C240">
        <v>1</v>
      </c>
      <c r="D240" t="s">
        <v>77</v>
      </c>
      <c r="E240" t="s">
        <v>192</v>
      </c>
      <c r="F240">
        <v>0.5</v>
      </c>
      <c r="G240">
        <v>61</v>
      </c>
      <c r="H240">
        <v>10</v>
      </c>
      <c r="I240">
        <v>0</v>
      </c>
      <c r="J240" t="s">
        <v>193</v>
      </c>
      <c r="K240">
        <v>31</v>
      </c>
    </row>
    <row r="241" spans="1:11" x14ac:dyDescent="0.3">
      <c r="A241" s="2">
        <v>43796</v>
      </c>
      <c r="B241" t="s">
        <v>190</v>
      </c>
      <c r="C241">
        <v>1</v>
      </c>
      <c r="D241" t="s">
        <v>77</v>
      </c>
      <c r="E241" t="s">
        <v>192</v>
      </c>
      <c r="F241">
        <v>0.5</v>
      </c>
      <c r="G241">
        <v>61</v>
      </c>
      <c r="H241">
        <v>10</v>
      </c>
      <c r="I241">
        <v>0</v>
      </c>
      <c r="J241" t="s">
        <v>193</v>
      </c>
      <c r="K241">
        <v>76</v>
      </c>
    </row>
    <row r="242" spans="1:11" x14ac:dyDescent="0.3">
      <c r="A242" s="2">
        <v>43796</v>
      </c>
      <c r="B242" t="s">
        <v>190</v>
      </c>
      <c r="C242">
        <v>1</v>
      </c>
      <c r="D242" t="s">
        <v>77</v>
      </c>
      <c r="E242" t="s">
        <v>192</v>
      </c>
      <c r="F242">
        <v>0.5</v>
      </c>
      <c r="G242">
        <v>61</v>
      </c>
      <c r="H242">
        <v>10</v>
      </c>
      <c r="I242">
        <v>0</v>
      </c>
      <c r="J242" t="s">
        <v>193</v>
      </c>
      <c r="K242">
        <v>66</v>
      </c>
    </row>
    <row r="243" spans="1:11" x14ac:dyDescent="0.3">
      <c r="A243" s="2">
        <v>43796</v>
      </c>
      <c r="B243" t="s">
        <v>190</v>
      </c>
      <c r="C243">
        <v>1</v>
      </c>
      <c r="D243" t="s">
        <v>77</v>
      </c>
      <c r="E243" t="s">
        <v>192</v>
      </c>
      <c r="F243">
        <v>0.5</v>
      </c>
      <c r="G243">
        <v>61</v>
      </c>
      <c r="H243">
        <v>10</v>
      </c>
      <c r="I243">
        <v>0</v>
      </c>
      <c r="J243" t="s">
        <v>193</v>
      </c>
      <c r="K243">
        <v>22</v>
      </c>
    </row>
    <row r="244" spans="1:11" x14ac:dyDescent="0.3">
      <c r="A244" s="2">
        <v>43796</v>
      </c>
      <c r="B244" t="s">
        <v>190</v>
      </c>
      <c r="C244">
        <v>1</v>
      </c>
      <c r="D244" t="s">
        <v>77</v>
      </c>
      <c r="E244" t="s">
        <v>192</v>
      </c>
      <c r="F244">
        <v>0.5</v>
      </c>
      <c r="G244">
        <v>61</v>
      </c>
      <c r="H244">
        <v>10</v>
      </c>
      <c r="I244">
        <v>0</v>
      </c>
      <c r="J244" t="s">
        <v>193</v>
      </c>
      <c r="K244">
        <v>9</v>
      </c>
    </row>
    <row r="245" spans="1:11" x14ac:dyDescent="0.3">
      <c r="A245" s="2">
        <v>43796</v>
      </c>
      <c r="B245" t="s">
        <v>190</v>
      </c>
      <c r="C245">
        <v>1</v>
      </c>
      <c r="D245" t="s">
        <v>77</v>
      </c>
      <c r="E245" t="s">
        <v>192</v>
      </c>
      <c r="F245">
        <v>0.5</v>
      </c>
      <c r="G245">
        <v>61</v>
      </c>
      <c r="H245">
        <v>10</v>
      </c>
      <c r="I245">
        <v>0</v>
      </c>
      <c r="J245" t="s">
        <v>193</v>
      </c>
      <c r="K245">
        <v>60</v>
      </c>
    </row>
    <row r="246" spans="1:11" x14ac:dyDescent="0.3">
      <c r="A246" s="2">
        <v>43796</v>
      </c>
      <c r="B246" t="s">
        <v>190</v>
      </c>
      <c r="C246">
        <v>1</v>
      </c>
      <c r="D246" t="s">
        <v>77</v>
      </c>
      <c r="E246" t="s">
        <v>192</v>
      </c>
      <c r="F246">
        <v>0.5</v>
      </c>
      <c r="G246">
        <v>61</v>
      </c>
      <c r="H246">
        <v>10</v>
      </c>
      <c r="I246">
        <v>0</v>
      </c>
      <c r="J246" t="s">
        <v>193</v>
      </c>
      <c r="K246">
        <v>38</v>
      </c>
    </row>
    <row r="247" spans="1:11" x14ac:dyDescent="0.3">
      <c r="A247" s="2">
        <v>43796</v>
      </c>
      <c r="B247" t="s">
        <v>190</v>
      </c>
      <c r="C247">
        <v>1</v>
      </c>
      <c r="D247" t="s">
        <v>77</v>
      </c>
      <c r="E247" t="s">
        <v>192</v>
      </c>
      <c r="F247">
        <v>0.5</v>
      </c>
      <c r="G247">
        <v>61</v>
      </c>
      <c r="H247">
        <v>10</v>
      </c>
      <c r="I247">
        <v>0</v>
      </c>
      <c r="J247" t="s">
        <v>193</v>
      </c>
      <c r="K247">
        <v>24</v>
      </c>
    </row>
    <row r="248" spans="1:11" x14ac:dyDescent="0.3">
      <c r="A248" s="2">
        <v>43796</v>
      </c>
      <c r="B248" t="s">
        <v>190</v>
      </c>
      <c r="C248">
        <v>1</v>
      </c>
      <c r="D248" t="s">
        <v>77</v>
      </c>
      <c r="E248" t="s">
        <v>192</v>
      </c>
      <c r="F248">
        <v>0.5</v>
      </c>
      <c r="G248">
        <v>61</v>
      </c>
      <c r="H248">
        <v>10</v>
      </c>
      <c r="I248">
        <v>0</v>
      </c>
      <c r="J248" t="s">
        <v>193</v>
      </c>
      <c r="K248">
        <v>50</v>
      </c>
    </row>
    <row r="249" spans="1:11" x14ac:dyDescent="0.3">
      <c r="A249" s="2">
        <v>43796</v>
      </c>
      <c r="B249" t="s">
        <v>190</v>
      </c>
      <c r="C249">
        <v>1</v>
      </c>
      <c r="D249" t="s">
        <v>77</v>
      </c>
      <c r="E249" t="s">
        <v>192</v>
      </c>
      <c r="F249">
        <v>0.5</v>
      </c>
      <c r="G249">
        <v>61</v>
      </c>
      <c r="H249">
        <v>10</v>
      </c>
      <c r="I249">
        <v>0</v>
      </c>
      <c r="J249" t="s">
        <v>193</v>
      </c>
      <c r="K249">
        <v>49</v>
      </c>
    </row>
    <row r="250" spans="1:11" x14ac:dyDescent="0.3">
      <c r="A250" s="2">
        <v>43796</v>
      </c>
      <c r="B250" t="s">
        <v>190</v>
      </c>
      <c r="C250">
        <v>1</v>
      </c>
      <c r="D250" t="s">
        <v>77</v>
      </c>
      <c r="E250" t="s">
        <v>192</v>
      </c>
      <c r="F250">
        <v>0.5</v>
      </c>
      <c r="G250">
        <v>61</v>
      </c>
      <c r="H250">
        <v>10</v>
      </c>
      <c r="I250">
        <v>0</v>
      </c>
      <c r="J250" t="s">
        <v>193</v>
      </c>
      <c r="K250">
        <v>27</v>
      </c>
    </row>
    <row r="251" spans="1:11" x14ac:dyDescent="0.3">
      <c r="A251" s="2">
        <v>43796</v>
      </c>
      <c r="B251" t="s">
        <v>190</v>
      </c>
      <c r="C251">
        <v>1</v>
      </c>
      <c r="D251" t="s">
        <v>77</v>
      </c>
      <c r="E251" t="s">
        <v>192</v>
      </c>
      <c r="F251">
        <v>0.5</v>
      </c>
      <c r="G251">
        <v>61</v>
      </c>
      <c r="H251">
        <v>10</v>
      </c>
      <c r="I251">
        <v>0</v>
      </c>
      <c r="J251" t="s">
        <v>193</v>
      </c>
      <c r="K251">
        <v>26</v>
      </c>
    </row>
    <row r="252" spans="1:11" x14ac:dyDescent="0.3">
      <c r="A252" s="2">
        <v>43796</v>
      </c>
      <c r="B252" t="s">
        <v>190</v>
      </c>
      <c r="C252">
        <v>1</v>
      </c>
      <c r="D252" t="s">
        <v>77</v>
      </c>
      <c r="E252" t="s">
        <v>192</v>
      </c>
      <c r="F252">
        <v>0.5</v>
      </c>
      <c r="G252">
        <v>61</v>
      </c>
      <c r="H252">
        <v>10</v>
      </c>
      <c r="I252">
        <v>0</v>
      </c>
      <c r="J252" t="s">
        <v>193</v>
      </c>
      <c r="K252">
        <v>12</v>
      </c>
    </row>
    <row r="253" spans="1:11" x14ac:dyDescent="0.3">
      <c r="A253" s="2">
        <v>43796</v>
      </c>
      <c r="B253" t="s">
        <v>190</v>
      </c>
      <c r="C253">
        <v>1</v>
      </c>
      <c r="D253" t="s">
        <v>77</v>
      </c>
      <c r="E253" t="s">
        <v>192</v>
      </c>
      <c r="F253">
        <v>0.5</v>
      </c>
      <c r="G253">
        <v>61</v>
      </c>
      <c r="H253">
        <v>10</v>
      </c>
      <c r="I253">
        <v>0</v>
      </c>
      <c r="J253" t="s">
        <v>193</v>
      </c>
      <c r="K253">
        <v>32</v>
      </c>
    </row>
    <row r="254" spans="1:11" x14ac:dyDescent="0.3">
      <c r="A254" s="2">
        <v>43796</v>
      </c>
      <c r="B254" t="s">
        <v>190</v>
      </c>
      <c r="C254">
        <v>1</v>
      </c>
      <c r="D254" t="s">
        <v>77</v>
      </c>
      <c r="E254" t="s">
        <v>192</v>
      </c>
      <c r="F254">
        <v>0.5</v>
      </c>
      <c r="G254">
        <v>61</v>
      </c>
      <c r="H254">
        <v>10</v>
      </c>
      <c r="I254">
        <v>0</v>
      </c>
      <c r="J254" t="s">
        <v>193</v>
      </c>
      <c r="K254">
        <v>27</v>
      </c>
    </row>
    <row r="255" spans="1:11" x14ac:dyDescent="0.3">
      <c r="A255" s="2">
        <v>43796</v>
      </c>
      <c r="B255" t="s">
        <v>190</v>
      </c>
      <c r="C255">
        <v>1</v>
      </c>
      <c r="D255" t="s">
        <v>77</v>
      </c>
      <c r="E255" t="s">
        <v>192</v>
      </c>
      <c r="F255">
        <v>0.5</v>
      </c>
      <c r="G255">
        <v>61</v>
      </c>
      <c r="H255">
        <v>10</v>
      </c>
      <c r="I255">
        <v>0</v>
      </c>
      <c r="J255" t="s">
        <v>193</v>
      </c>
      <c r="K255">
        <v>20</v>
      </c>
    </row>
    <row r="256" spans="1:11" x14ac:dyDescent="0.3">
      <c r="A256" s="2">
        <v>43796</v>
      </c>
      <c r="B256" t="s">
        <v>190</v>
      </c>
      <c r="C256">
        <v>1</v>
      </c>
      <c r="D256" t="s">
        <v>77</v>
      </c>
      <c r="E256" t="s">
        <v>192</v>
      </c>
      <c r="F256">
        <v>0.5</v>
      </c>
      <c r="G256">
        <v>61</v>
      </c>
      <c r="H256">
        <v>10</v>
      </c>
      <c r="I256">
        <v>0</v>
      </c>
      <c r="J256" t="s">
        <v>193</v>
      </c>
      <c r="K256">
        <v>39</v>
      </c>
    </row>
    <row r="257" spans="1:13" x14ac:dyDescent="0.3">
      <c r="A257" s="2">
        <v>43796</v>
      </c>
      <c r="B257" t="s">
        <v>190</v>
      </c>
      <c r="C257">
        <v>1</v>
      </c>
      <c r="D257" t="s">
        <v>77</v>
      </c>
      <c r="E257" t="s">
        <v>192</v>
      </c>
      <c r="F257">
        <v>0.5</v>
      </c>
      <c r="G257">
        <v>61</v>
      </c>
      <c r="H257">
        <v>10</v>
      </c>
      <c r="I257">
        <v>0</v>
      </c>
      <c r="J257" t="s">
        <v>193</v>
      </c>
      <c r="K257">
        <v>26</v>
      </c>
    </row>
    <row r="258" spans="1:13" x14ac:dyDescent="0.3">
      <c r="A258" s="2">
        <v>43796</v>
      </c>
      <c r="B258" t="s">
        <v>190</v>
      </c>
      <c r="C258">
        <v>1</v>
      </c>
      <c r="D258" t="s">
        <v>77</v>
      </c>
      <c r="E258" t="s">
        <v>192</v>
      </c>
      <c r="F258">
        <v>0.5</v>
      </c>
      <c r="G258">
        <v>61</v>
      </c>
      <c r="H258">
        <v>10</v>
      </c>
      <c r="I258">
        <v>0</v>
      </c>
      <c r="J258" t="s">
        <v>193</v>
      </c>
      <c r="K258">
        <v>80</v>
      </c>
    </row>
    <row r="259" spans="1:13" x14ac:dyDescent="0.3">
      <c r="A259" s="2">
        <v>43796</v>
      </c>
      <c r="B259" t="s">
        <v>190</v>
      </c>
      <c r="C259">
        <v>2</v>
      </c>
      <c r="D259" t="s">
        <v>77</v>
      </c>
      <c r="E259" t="s">
        <v>194</v>
      </c>
      <c r="F259">
        <v>0.5</v>
      </c>
      <c r="G259">
        <v>58</v>
      </c>
      <c r="H259">
        <v>21</v>
      </c>
      <c r="I259">
        <v>1</v>
      </c>
      <c r="J259" t="s">
        <v>195</v>
      </c>
      <c r="K259">
        <v>18</v>
      </c>
      <c r="L259">
        <v>7498</v>
      </c>
      <c r="M259">
        <v>2</v>
      </c>
    </row>
    <row r="260" spans="1:13" x14ac:dyDescent="0.3">
      <c r="A260" s="2">
        <v>43796</v>
      </c>
      <c r="B260" t="s">
        <v>190</v>
      </c>
      <c r="C260">
        <v>2</v>
      </c>
      <c r="D260" t="s">
        <v>77</v>
      </c>
      <c r="E260" t="s">
        <v>194</v>
      </c>
      <c r="F260">
        <v>0.5</v>
      </c>
      <c r="G260">
        <v>58</v>
      </c>
      <c r="H260">
        <v>21</v>
      </c>
      <c r="I260">
        <v>1</v>
      </c>
      <c r="J260" t="s">
        <v>195</v>
      </c>
      <c r="K260">
        <v>39</v>
      </c>
    </row>
    <row r="261" spans="1:13" x14ac:dyDescent="0.3">
      <c r="A261" s="2">
        <v>43796</v>
      </c>
      <c r="B261" t="s">
        <v>190</v>
      </c>
      <c r="C261">
        <v>2</v>
      </c>
      <c r="D261" t="s">
        <v>77</v>
      </c>
      <c r="E261" t="s">
        <v>194</v>
      </c>
      <c r="F261">
        <v>0.5</v>
      </c>
      <c r="G261">
        <v>58</v>
      </c>
      <c r="H261">
        <v>21</v>
      </c>
      <c r="I261">
        <v>1</v>
      </c>
      <c r="J261" t="s">
        <v>195</v>
      </c>
      <c r="K261">
        <v>7</v>
      </c>
    </row>
    <row r="262" spans="1:13" x14ac:dyDescent="0.3">
      <c r="A262" s="2">
        <v>43796</v>
      </c>
      <c r="B262" t="s">
        <v>190</v>
      </c>
      <c r="C262">
        <v>2</v>
      </c>
      <c r="D262" t="s">
        <v>77</v>
      </c>
      <c r="E262" t="s">
        <v>194</v>
      </c>
      <c r="F262">
        <v>0.5</v>
      </c>
      <c r="G262">
        <v>58</v>
      </c>
      <c r="H262">
        <v>21</v>
      </c>
      <c r="I262">
        <v>1</v>
      </c>
      <c r="J262" t="s">
        <v>195</v>
      </c>
      <c r="K262">
        <v>34</v>
      </c>
    </row>
    <row r="263" spans="1:13" x14ac:dyDescent="0.3">
      <c r="A263" s="2">
        <v>43796</v>
      </c>
      <c r="B263" t="s">
        <v>190</v>
      </c>
      <c r="C263">
        <v>2</v>
      </c>
      <c r="D263" t="s">
        <v>77</v>
      </c>
      <c r="E263" t="s">
        <v>194</v>
      </c>
      <c r="F263">
        <v>0.5</v>
      </c>
      <c r="G263">
        <v>58</v>
      </c>
      <c r="H263">
        <v>21</v>
      </c>
      <c r="I263">
        <v>1</v>
      </c>
      <c r="J263" t="s">
        <v>195</v>
      </c>
      <c r="K263">
        <v>62</v>
      </c>
    </row>
    <row r="264" spans="1:13" x14ac:dyDescent="0.3">
      <c r="A264" s="2">
        <v>43796</v>
      </c>
      <c r="B264" t="s">
        <v>190</v>
      </c>
      <c r="C264">
        <v>2</v>
      </c>
      <c r="D264" t="s">
        <v>77</v>
      </c>
      <c r="E264" t="s">
        <v>194</v>
      </c>
      <c r="F264">
        <v>0.5</v>
      </c>
      <c r="G264">
        <v>58</v>
      </c>
      <c r="H264">
        <v>21</v>
      </c>
      <c r="I264">
        <v>1</v>
      </c>
      <c r="J264" t="s">
        <v>195</v>
      </c>
      <c r="K264">
        <v>11</v>
      </c>
    </row>
    <row r="265" spans="1:13" x14ac:dyDescent="0.3">
      <c r="A265" s="2">
        <v>43796</v>
      </c>
      <c r="B265" t="s">
        <v>190</v>
      </c>
      <c r="C265">
        <v>2</v>
      </c>
      <c r="D265" t="s">
        <v>77</v>
      </c>
      <c r="E265" t="s">
        <v>194</v>
      </c>
      <c r="F265">
        <v>0.5</v>
      </c>
      <c r="G265">
        <v>58</v>
      </c>
      <c r="H265">
        <v>21</v>
      </c>
      <c r="I265">
        <v>1</v>
      </c>
      <c r="J265" t="s">
        <v>195</v>
      </c>
      <c r="K265">
        <v>28</v>
      </c>
    </row>
    <row r="266" spans="1:13" x14ac:dyDescent="0.3">
      <c r="A266" s="2">
        <v>43796</v>
      </c>
      <c r="B266" t="s">
        <v>190</v>
      </c>
      <c r="C266">
        <v>2</v>
      </c>
      <c r="D266" t="s">
        <v>77</v>
      </c>
      <c r="E266" t="s">
        <v>194</v>
      </c>
      <c r="F266">
        <v>0.5</v>
      </c>
      <c r="G266">
        <v>58</v>
      </c>
      <c r="H266">
        <v>21</v>
      </c>
      <c r="I266">
        <v>1</v>
      </c>
      <c r="J266" t="s">
        <v>195</v>
      </c>
      <c r="K266">
        <v>31</v>
      </c>
    </row>
    <row r="267" spans="1:13" x14ac:dyDescent="0.3">
      <c r="A267" s="2">
        <v>43796</v>
      </c>
      <c r="B267" t="s">
        <v>190</v>
      </c>
      <c r="C267">
        <v>2</v>
      </c>
      <c r="D267" t="s">
        <v>77</v>
      </c>
      <c r="E267" t="s">
        <v>194</v>
      </c>
      <c r="F267">
        <v>0.5</v>
      </c>
      <c r="G267">
        <v>58</v>
      </c>
      <c r="H267">
        <v>21</v>
      </c>
      <c r="I267">
        <v>1</v>
      </c>
      <c r="J267" t="s">
        <v>195</v>
      </c>
      <c r="K267">
        <v>17</v>
      </c>
    </row>
    <row r="268" spans="1:13" x14ac:dyDescent="0.3">
      <c r="A268" s="2">
        <v>43796</v>
      </c>
      <c r="B268" t="s">
        <v>190</v>
      </c>
      <c r="C268">
        <v>2</v>
      </c>
      <c r="D268" t="s">
        <v>77</v>
      </c>
      <c r="E268" t="s">
        <v>194</v>
      </c>
      <c r="F268">
        <v>0.5</v>
      </c>
      <c r="G268">
        <v>58</v>
      </c>
      <c r="H268">
        <v>21</v>
      </c>
      <c r="I268">
        <v>1</v>
      </c>
      <c r="J268" t="s">
        <v>195</v>
      </c>
      <c r="K268">
        <v>74</v>
      </c>
    </row>
    <row r="269" spans="1:13" x14ac:dyDescent="0.3">
      <c r="A269" s="2">
        <v>43796</v>
      </c>
      <c r="B269" t="s">
        <v>190</v>
      </c>
      <c r="C269">
        <v>2</v>
      </c>
      <c r="D269" t="s">
        <v>77</v>
      </c>
      <c r="E269" t="s">
        <v>194</v>
      </c>
      <c r="F269">
        <v>0.5</v>
      </c>
      <c r="G269">
        <v>58</v>
      </c>
      <c r="H269">
        <v>21</v>
      </c>
      <c r="I269">
        <v>1</v>
      </c>
      <c r="J269" t="s">
        <v>195</v>
      </c>
      <c r="K269">
        <v>16</v>
      </c>
    </row>
    <row r="270" spans="1:13" x14ac:dyDescent="0.3">
      <c r="A270" s="2">
        <v>43796</v>
      </c>
      <c r="B270" t="s">
        <v>190</v>
      </c>
      <c r="C270">
        <v>2</v>
      </c>
      <c r="D270" t="s">
        <v>77</v>
      </c>
      <c r="E270" t="s">
        <v>194</v>
      </c>
      <c r="F270">
        <v>0.5</v>
      </c>
      <c r="G270">
        <v>58</v>
      </c>
      <c r="H270">
        <v>21</v>
      </c>
      <c r="I270">
        <v>1</v>
      </c>
      <c r="J270" t="s">
        <v>195</v>
      </c>
      <c r="K270">
        <v>27</v>
      </c>
    </row>
    <row r="271" spans="1:13" x14ac:dyDescent="0.3">
      <c r="A271" s="2">
        <v>43796</v>
      </c>
      <c r="B271" t="s">
        <v>190</v>
      </c>
      <c r="C271">
        <v>2</v>
      </c>
      <c r="D271" t="s">
        <v>77</v>
      </c>
      <c r="E271" t="s">
        <v>194</v>
      </c>
      <c r="F271">
        <v>0.5</v>
      </c>
      <c r="G271">
        <v>58</v>
      </c>
      <c r="H271">
        <v>21</v>
      </c>
      <c r="I271">
        <v>1</v>
      </c>
      <c r="J271" t="s">
        <v>195</v>
      </c>
      <c r="K271">
        <v>35</v>
      </c>
    </row>
    <row r="272" spans="1:13" x14ac:dyDescent="0.3">
      <c r="A272" s="2">
        <v>43796</v>
      </c>
      <c r="B272" t="s">
        <v>190</v>
      </c>
      <c r="C272">
        <v>2</v>
      </c>
      <c r="D272" t="s">
        <v>77</v>
      </c>
      <c r="E272" t="s">
        <v>194</v>
      </c>
      <c r="F272">
        <v>0.5</v>
      </c>
      <c r="G272">
        <v>58</v>
      </c>
      <c r="H272">
        <v>21</v>
      </c>
      <c r="I272">
        <v>1</v>
      </c>
      <c r="J272" t="s">
        <v>195</v>
      </c>
      <c r="K272">
        <v>22</v>
      </c>
    </row>
    <row r="273" spans="1:13" x14ac:dyDescent="0.3">
      <c r="A273" s="2">
        <v>43796</v>
      </c>
      <c r="B273" t="s">
        <v>190</v>
      </c>
      <c r="C273">
        <v>2</v>
      </c>
      <c r="D273" t="s">
        <v>77</v>
      </c>
      <c r="E273" t="s">
        <v>194</v>
      </c>
      <c r="F273">
        <v>0.5</v>
      </c>
      <c r="G273">
        <v>58</v>
      </c>
      <c r="H273">
        <v>21</v>
      </c>
      <c r="I273">
        <v>1</v>
      </c>
      <c r="J273" t="s">
        <v>195</v>
      </c>
      <c r="K273">
        <v>17</v>
      </c>
    </row>
    <row r="274" spans="1:13" x14ac:dyDescent="0.3">
      <c r="A274" s="2">
        <v>43796</v>
      </c>
      <c r="B274" t="s">
        <v>190</v>
      </c>
      <c r="C274">
        <v>2</v>
      </c>
      <c r="D274" t="s">
        <v>77</v>
      </c>
      <c r="E274" t="s">
        <v>194</v>
      </c>
      <c r="F274">
        <v>0.5</v>
      </c>
      <c r="G274">
        <v>58</v>
      </c>
      <c r="H274">
        <v>21</v>
      </c>
      <c r="I274">
        <v>1</v>
      </c>
      <c r="J274" t="s">
        <v>195</v>
      </c>
      <c r="K274">
        <v>36</v>
      </c>
    </row>
    <row r="275" spans="1:13" x14ac:dyDescent="0.3">
      <c r="A275" s="2">
        <v>43796</v>
      </c>
      <c r="B275" t="s">
        <v>190</v>
      </c>
      <c r="C275">
        <v>2</v>
      </c>
      <c r="D275" t="s">
        <v>77</v>
      </c>
      <c r="E275" t="s">
        <v>194</v>
      </c>
      <c r="F275">
        <v>0.5</v>
      </c>
      <c r="G275">
        <v>58</v>
      </c>
      <c r="H275">
        <v>21</v>
      </c>
      <c r="I275">
        <v>1</v>
      </c>
      <c r="J275" t="s">
        <v>195</v>
      </c>
      <c r="K275">
        <v>10</v>
      </c>
    </row>
    <row r="276" spans="1:13" x14ac:dyDescent="0.3">
      <c r="A276" s="2">
        <v>43796</v>
      </c>
      <c r="B276" t="s">
        <v>190</v>
      </c>
      <c r="C276">
        <v>2</v>
      </c>
      <c r="D276" t="s">
        <v>77</v>
      </c>
      <c r="E276" t="s">
        <v>194</v>
      </c>
      <c r="F276">
        <v>0.5</v>
      </c>
      <c r="G276">
        <v>58</v>
      </c>
      <c r="H276">
        <v>21</v>
      </c>
      <c r="I276">
        <v>1</v>
      </c>
      <c r="J276" t="s">
        <v>195</v>
      </c>
      <c r="K276">
        <v>11</v>
      </c>
    </row>
    <row r="277" spans="1:13" x14ac:dyDescent="0.3">
      <c r="A277" s="2">
        <v>43796</v>
      </c>
      <c r="B277" t="s">
        <v>190</v>
      </c>
      <c r="C277">
        <v>2</v>
      </c>
      <c r="D277" t="s">
        <v>77</v>
      </c>
      <c r="E277" t="s">
        <v>194</v>
      </c>
      <c r="F277">
        <v>0.5</v>
      </c>
      <c r="G277">
        <v>58</v>
      </c>
      <c r="H277">
        <v>21</v>
      </c>
      <c r="I277">
        <v>1</v>
      </c>
      <c r="J277" t="s">
        <v>195</v>
      </c>
      <c r="K277">
        <v>42</v>
      </c>
    </row>
    <row r="278" spans="1:13" x14ac:dyDescent="0.3">
      <c r="A278" s="2">
        <v>43796</v>
      </c>
      <c r="B278" t="s">
        <v>190</v>
      </c>
      <c r="C278">
        <v>2</v>
      </c>
      <c r="D278" t="s">
        <v>77</v>
      </c>
      <c r="E278" t="s">
        <v>194</v>
      </c>
      <c r="F278">
        <v>0.5</v>
      </c>
      <c r="G278">
        <v>58</v>
      </c>
      <c r="H278">
        <v>21</v>
      </c>
      <c r="I278">
        <v>1</v>
      </c>
      <c r="J278" t="s">
        <v>195</v>
      </c>
      <c r="K278">
        <v>19</v>
      </c>
    </row>
    <row r="279" spans="1:13" x14ac:dyDescent="0.3">
      <c r="A279" s="2">
        <v>43796</v>
      </c>
      <c r="B279" t="s">
        <v>190</v>
      </c>
      <c r="C279">
        <v>2</v>
      </c>
      <c r="D279" t="s">
        <v>77</v>
      </c>
      <c r="E279" t="s">
        <v>194</v>
      </c>
      <c r="F279">
        <v>0.5</v>
      </c>
      <c r="G279">
        <v>58</v>
      </c>
      <c r="H279">
        <v>21</v>
      </c>
      <c r="I279">
        <v>1</v>
      </c>
      <c r="J279" t="s">
        <v>195</v>
      </c>
      <c r="K279">
        <v>29</v>
      </c>
    </row>
    <row r="280" spans="1:13" x14ac:dyDescent="0.3">
      <c r="A280" s="2">
        <v>43796</v>
      </c>
      <c r="B280" t="s">
        <v>190</v>
      </c>
      <c r="C280">
        <v>2</v>
      </c>
      <c r="D280" t="s">
        <v>77</v>
      </c>
      <c r="E280" t="s">
        <v>194</v>
      </c>
      <c r="F280">
        <v>0.5</v>
      </c>
      <c r="G280">
        <v>58</v>
      </c>
      <c r="H280">
        <v>21</v>
      </c>
      <c r="I280">
        <v>1</v>
      </c>
      <c r="J280" t="s">
        <v>195</v>
      </c>
      <c r="K280">
        <v>19</v>
      </c>
    </row>
    <row r="281" spans="1:13" x14ac:dyDescent="0.3">
      <c r="A281" s="2">
        <v>43796</v>
      </c>
      <c r="B281" t="s">
        <v>190</v>
      </c>
      <c r="C281">
        <v>2</v>
      </c>
      <c r="D281" t="s">
        <v>77</v>
      </c>
      <c r="E281" t="s">
        <v>194</v>
      </c>
      <c r="F281">
        <v>0.5</v>
      </c>
      <c r="G281">
        <v>58</v>
      </c>
      <c r="H281">
        <v>21</v>
      </c>
      <c r="I281">
        <v>1</v>
      </c>
      <c r="J281" t="s">
        <v>195</v>
      </c>
      <c r="K281">
        <v>18</v>
      </c>
    </row>
    <row r="282" spans="1:13" x14ac:dyDescent="0.3">
      <c r="A282" s="2">
        <v>43796</v>
      </c>
      <c r="B282" t="s">
        <v>190</v>
      </c>
      <c r="C282">
        <v>2</v>
      </c>
      <c r="D282" t="s">
        <v>77</v>
      </c>
      <c r="E282" t="s">
        <v>194</v>
      </c>
      <c r="F282">
        <v>0.5</v>
      </c>
      <c r="G282">
        <v>58</v>
      </c>
      <c r="H282">
        <v>21</v>
      </c>
      <c r="I282">
        <v>1</v>
      </c>
      <c r="J282" t="s">
        <v>195</v>
      </c>
      <c r="K282">
        <v>20</v>
      </c>
    </row>
    <row r="283" spans="1:13" x14ac:dyDescent="0.3">
      <c r="A283" s="2">
        <v>43796</v>
      </c>
      <c r="B283" t="s">
        <v>190</v>
      </c>
      <c r="C283">
        <v>2</v>
      </c>
      <c r="D283" t="s">
        <v>77</v>
      </c>
      <c r="E283" t="s">
        <v>194</v>
      </c>
      <c r="F283">
        <v>0.5</v>
      </c>
      <c r="G283">
        <v>58</v>
      </c>
      <c r="H283">
        <v>21</v>
      </c>
      <c r="I283">
        <v>1</v>
      </c>
      <c r="J283" t="s">
        <v>195</v>
      </c>
      <c r="K283">
        <v>26</v>
      </c>
    </row>
    <row r="284" spans="1:13" x14ac:dyDescent="0.3">
      <c r="A284" s="2">
        <v>43796</v>
      </c>
      <c r="B284" t="s">
        <v>190</v>
      </c>
      <c r="C284">
        <v>3</v>
      </c>
      <c r="D284" t="s">
        <v>77</v>
      </c>
      <c r="E284" t="s">
        <v>197</v>
      </c>
      <c r="F284">
        <v>0.5</v>
      </c>
      <c r="G284">
        <v>30</v>
      </c>
      <c r="H284">
        <v>10</v>
      </c>
      <c r="I284">
        <v>0</v>
      </c>
      <c r="J284" t="s">
        <v>310</v>
      </c>
      <c r="K284">
        <v>81</v>
      </c>
      <c r="L284">
        <v>7501</v>
      </c>
      <c r="M284">
        <v>2</v>
      </c>
    </row>
    <row r="285" spans="1:13" x14ac:dyDescent="0.3">
      <c r="A285" s="2">
        <v>43796</v>
      </c>
      <c r="B285" t="s">
        <v>190</v>
      </c>
      <c r="C285">
        <v>3</v>
      </c>
      <c r="D285" t="s">
        <v>77</v>
      </c>
      <c r="E285" t="s">
        <v>197</v>
      </c>
      <c r="F285">
        <v>0.5</v>
      </c>
      <c r="G285">
        <v>30</v>
      </c>
      <c r="H285">
        <v>10</v>
      </c>
      <c r="I285">
        <v>0</v>
      </c>
      <c r="J285" t="s">
        <v>310</v>
      </c>
      <c r="K285">
        <v>25</v>
      </c>
    </row>
    <row r="286" spans="1:13" x14ac:dyDescent="0.3">
      <c r="A286" s="2">
        <v>43796</v>
      </c>
      <c r="B286" t="s">
        <v>190</v>
      </c>
      <c r="C286">
        <v>3</v>
      </c>
      <c r="D286" t="s">
        <v>77</v>
      </c>
      <c r="E286" t="s">
        <v>197</v>
      </c>
      <c r="F286">
        <v>0.5</v>
      </c>
      <c r="G286">
        <v>30</v>
      </c>
      <c r="H286">
        <v>10</v>
      </c>
      <c r="I286">
        <v>0</v>
      </c>
      <c r="J286" t="s">
        <v>310</v>
      </c>
      <c r="K286">
        <v>20</v>
      </c>
    </row>
    <row r="287" spans="1:13" x14ac:dyDescent="0.3">
      <c r="A287" s="2">
        <v>43796</v>
      </c>
      <c r="B287" t="s">
        <v>190</v>
      </c>
      <c r="C287">
        <v>3</v>
      </c>
      <c r="D287" t="s">
        <v>77</v>
      </c>
      <c r="E287" t="s">
        <v>197</v>
      </c>
      <c r="F287">
        <v>0.5</v>
      </c>
      <c r="G287">
        <v>30</v>
      </c>
      <c r="H287">
        <v>10</v>
      </c>
      <c r="I287">
        <v>0</v>
      </c>
      <c r="J287" t="s">
        <v>310</v>
      </c>
      <c r="K287">
        <v>30</v>
      </c>
    </row>
    <row r="288" spans="1:13" x14ac:dyDescent="0.3">
      <c r="A288" s="2">
        <v>43796</v>
      </c>
      <c r="B288" t="s">
        <v>190</v>
      </c>
      <c r="C288">
        <v>3</v>
      </c>
      <c r="D288" t="s">
        <v>77</v>
      </c>
      <c r="E288" t="s">
        <v>197</v>
      </c>
      <c r="F288">
        <v>0.5</v>
      </c>
      <c r="G288">
        <v>30</v>
      </c>
      <c r="H288">
        <v>10</v>
      </c>
      <c r="I288">
        <v>0</v>
      </c>
      <c r="J288" t="s">
        <v>310</v>
      </c>
      <c r="K288">
        <v>24</v>
      </c>
    </row>
    <row r="289" spans="1:11" x14ac:dyDescent="0.3">
      <c r="A289" s="2">
        <v>43796</v>
      </c>
      <c r="B289" t="s">
        <v>190</v>
      </c>
      <c r="C289">
        <v>3</v>
      </c>
      <c r="D289" t="s">
        <v>77</v>
      </c>
      <c r="E289" t="s">
        <v>197</v>
      </c>
      <c r="F289">
        <v>0.5</v>
      </c>
      <c r="G289">
        <v>30</v>
      </c>
      <c r="H289">
        <v>10</v>
      </c>
      <c r="I289">
        <v>0</v>
      </c>
      <c r="J289" t="s">
        <v>310</v>
      </c>
      <c r="K289">
        <v>23</v>
      </c>
    </row>
    <row r="290" spans="1:11" x14ac:dyDescent="0.3">
      <c r="A290" s="2">
        <v>43796</v>
      </c>
      <c r="B290" t="s">
        <v>190</v>
      </c>
      <c r="C290">
        <v>3</v>
      </c>
      <c r="D290" t="s">
        <v>77</v>
      </c>
      <c r="E290" t="s">
        <v>197</v>
      </c>
      <c r="F290">
        <v>0.5</v>
      </c>
      <c r="G290">
        <v>30</v>
      </c>
      <c r="H290">
        <v>10</v>
      </c>
      <c r="I290">
        <v>0</v>
      </c>
      <c r="J290" t="s">
        <v>310</v>
      </c>
      <c r="K290">
        <v>44</v>
      </c>
    </row>
    <row r="291" spans="1:11" x14ac:dyDescent="0.3">
      <c r="A291" s="2">
        <v>43796</v>
      </c>
      <c r="B291" t="s">
        <v>190</v>
      </c>
      <c r="C291">
        <v>3</v>
      </c>
      <c r="D291" t="s">
        <v>77</v>
      </c>
      <c r="E291" t="s">
        <v>197</v>
      </c>
      <c r="F291">
        <v>0.5</v>
      </c>
      <c r="G291">
        <v>30</v>
      </c>
      <c r="H291">
        <v>10</v>
      </c>
      <c r="I291">
        <v>0</v>
      </c>
      <c r="J291" t="s">
        <v>310</v>
      </c>
      <c r="K291">
        <v>19</v>
      </c>
    </row>
    <row r="292" spans="1:11" x14ac:dyDescent="0.3">
      <c r="A292" s="2">
        <v>43796</v>
      </c>
      <c r="B292" t="s">
        <v>190</v>
      </c>
      <c r="C292">
        <v>3</v>
      </c>
      <c r="D292" t="s">
        <v>77</v>
      </c>
      <c r="E292" t="s">
        <v>197</v>
      </c>
      <c r="F292">
        <v>0.5</v>
      </c>
      <c r="G292">
        <v>30</v>
      </c>
      <c r="H292">
        <v>10</v>
      </c>
      <c r="I292">
        <v>0</v>
      </c>
      <c r="J292" t="s">
        <v>310</v>
      </c>
      <c r="K292">
        <v>46</v>
      </c>
    </row>
    <row r="293" spans="1:11" x14ac:dyDescent="0.3">
      <c r="A293" s="2">
        <v>43796</v>
      </c>
      <c r="B293" t="s">
        <v>190</v>
      </c>
      <c r="C293">
        <v>3</v>
      </c>
      <c r="D293" t="s">
        <v>77</v>
      </c>
      <c r="E293" t="s">
        <v>197</v>
      </c>
      <c r="F293">
        <v>0.5</v>
      </c>
      <c r="G293">
        <v>30</v>
      </c>
      <c r="H293">
        <v>10</v>
      </c>
      <c r="I293">
        <v>0</v>
      </c>
      <c r="J293" t="s">
        <v>310</v>
      </c>
      <c r="K293">
        <v>38</v>
      </c>
    </row>
    <row r="294" spans="1:11" x14ac:dyDescent="0.3">
      <c r="A294" s="2">
        <v>43796</v>
      </c>
      <c r="B294" t="s">
        <v>190</v>
      </c>
      <c r="C294">
        <v>3</v>
      </c>
      <c r="D294" t="s">
        <v>77</v>
      </c>
      <c r="E294" t="s">
        <v>197</v>
      </c>
      <c r="F294">
        <v>0.5</v>
      </c>
      <c r="G294">
        <v>30</v>
      </c>
      <c r="H294">
        <v>10</v>
      </c>
      <c r="I294">
        <v>0</v>
      </c>
      <c r="J294" t="s">
        <v>310</v>
      </c>
      <c r="K294">
        <v>44</v>
      </c>
    </row>
    <row r="295" spans="1:11" x14ac:dyDescent="0.3">
      <c r="A295" s="2">
        <v>43796</v>
      </c>
      <c r="B295" t="s">
        <v>190</v>
      </c>
      <c r="C295">
        <v>3</v>
      </c>
      <c r="D295" t="s">
        <v>77</v>
      </c>
      <c r="E295" t="s">
        <v>197</v>
      </c>
      <c r="F295">
        <v>0.5</v>
      </c>
      <c r="G295">
        <v>30</v>
      </c>
      <c r="H295">
        <v>10</v>
      </c>
      <c r="I295">
        <v>0</v>
      </c>
      <c r="J295" t="s">
        <v>310</v>
      </c>
      <c r="K295">
        <v>65</v>
      </c>
    </row>
    <row r="296" spans="1:11" x14ac:dyDescent="0.3">
      <c r="A296" s="2">
        <v>43796</v>
      </c>
      <c r="B296" t="s">
        <v>190</v>
      </c>
      <c r="C296">
        <v>3</v>
      </c>
      <c r="D296" t="s">
        <v>77</v>
      </c>
      <c r="E296" t="s">
        <v>197</v>
      </c>
      <c r="F296">
        <v>0.5</v>
      </c>
      <c r="G296">
        <v>30</v>
      </c>
      <c r="H296">
        <v>10</v>
      </c>
      <c r="I296">
        <v>0</v>
      </c>
      <c r="J296" t="s">
        <v>310</v>
      </c>
      <c r="K296">
        <v>32</v>
      </c>
    </row>
    <row r="297" spans="1:11" x14ac:dyDescent="0.3">
      <c r="A297" s="2">
        <v>43796</v>
      </c>
      <c r="B297" t="s">
        <v>190</v>
      </c>
      <c r="C297">
        <v>3</v>
      </c>
      <c r="D297" t="s">
        <v>77</v>
      </c>
      <c r="E297" t="s">
        <v>197</v>
      </c>
      <c r="F297">
        <v>0.5</v>
      </c>
      <c r="G297">
        <v>30</v>
      </c>
      <c r="H297">
        <v>10</v>
      </c>
      <c r="I297">
        <v>0</v>
      </c>
      <c r="J297" t="s">
        <v>310</v>
      </c>
      <c r="K297">
        <v>26</v>
      </c>
    </row>
    <row r="298" spans="1:11" x14ac:dyDescent="0.3">
      <c r="A298" s="2">
        <v>43796</v>
      </c>
      <c r="B298" t="s">
        <v>190</v>
      </c>
      <c r="C298">
        <v>3</v>
      </c>
      <c r="D298" t="s">
        <v>77</v>
      </c>
      <c r="E298" t="s">
        <v>197</v>
      </c>
      <c r="F298">
        <v>0.5</v>
      </c>
      <c r="G298">
        <v>30</v>
      </c>
      <c r="H298">
        <v>10</v>
      </c>
      <c r="I298">
        <v>0</v>
      </c>
      <c r="J298" t="s">
        <v>310</v>
      </c>
      <c r="K298">
        <v>18</v>
      </c>
    </row>
    <row r="299" spans="1:11" x14ac:dyDescent="0.3">
      <c r="A299" s="2">
        <v>43796</v>
      </c>
      <c r="B299" t="s">
        <v>190</v>
      </c>
      <c r="C299">
        <v>3</v>
      </c>
      <c r="D299" t="s">
        <v>77</v>
      </c>
      <c r="E299" t="s">
        <v>197</v>
      </c>
      <c r="F299">
        <v>0.5</v>
      </c>
      <c r="G299">
        <v>30</v>
      </c>
      <c r="H299">
        <v>10</v>
      </c>
      <c r="I299">
        <v>0</v>
      </c>
      <c r="J299" t="s">
        <v>310</v>
      </c>
      <c r="K299">
        <v>33</v>
      </c>
    </row>
    <row r="300" spans="1:11" x14ac:dyDescent="0.3">
      <c r="A300" s="2">
        <v>43796</v>
      </c>
      <c r="B300" t="s">
        <v>190</v>
      </c>
      <c r="C300">
        <v>3</v>
      </c>
      <c r="D300" t="s">
        <v>77</v>
      </c>
      <c r="E300" t="s">
        <v>197</v>
      </c>
      <c r="F300">
        <v>0.5</v>
      </c>
      <c r="G300">
        <v>30</v>
      </c>
      <c r="H300">
        <v>10</v>
      </c>
      <c r="I300">
        <v>0</v>
      </c>
      <c r="J300" t="s">
        <v>310</v>
      </c>
      <c r="K300">
        <v>32</v>
      </c>
    </row>
    <row r="301" spans="1:11" x14ac:dyDescent="0.3">
      <c r="A301" s="2">
        <v>43796</v>
      </c>
      <c r="B301" t="s">
        <v>190</v>
      </c>
      <c r="C301">
        <v>3</v>
      </c>
      <c r="D301" t="s">
        <v>77</v>
      </c>
      <c r="E301" t="s">
        <v>197</v>
      </c>
      <c r="F301">
        <v>0.5</v>
      </c>
      <c r="G301">
        <v>30</v>
      </c>
      <c r="H301">
        <v>10</v>
      </c>
      <c r="I301">
        <v>0</v>
      </c>
      <c r="J301" t="s">
        <v>310</v>
      </c>
      <c r="K301">
        <v>40</v>
      </c>
    </row>
    <row r="302" spans="1:11" x14ac:dyDescent="0.3">
      <c r="A302" s="2">
        <v>43796</v>
      </c>
      <c r="B302" t="s">
        <v>190</v>
      </c>
      <c r="C302">
        <v>3</v>
      </c>
      <c r="D302" t="s">
        <v>77</v>
      </c>
      <c r="E302" t="s">
        <v>197</v>
      </c>
      <c r="F302">
        <v>0.5</v>
      </c>
      <c r="G302">
        <v>30</v>
      </c>
      <c r="H302">
        <v>10</v>
      </c>
      <c r="I302">
        <v>0</v>
      </c>
      <c r="J302" t="s">
        <v>310</v>
      </c>
      <c r="K302">
        <v>26</v>
      </c>
    </row>
    <row r="303" spans="1:11" x14ac:dyDescent="0.3">
      <c r="A303" s="2">
        <v>43796</v>
      </c>
      <c r="B303" t="s">
        <v>190</v>
      </c>
      <c r="C303">
        <v>3</v>
      </c>
      <c r="D303" t="s">
        <v>77</v>
      </c>
      <c r="E303" t="s">
        <v>197</v>
      </c>
      <c r="F303">
        <v>0.5</v>
      </c>
      <c r="G303">
        <v>30</v>
      </c>
      <c r="H303">
        <v>10</v>
      </c>
      <c r="I303">
        <v>0</v>
      </c>
      <c r="J303" t="s">
        <v>310</v>
      </c>
      <c r="K303">
        <v>29</v>
      </c>
    </row>
    <row r="304" spans="1:11" x14ac:dyDescent="0.3">
      <c r="A304" s="2">
        <v>43796</v>
      </c>
      <c r="B304" t="s">
        <v>190</v>
      </c>
      <c r="C304">
        <v>3</v>
      </c>
      <c r="D304" t="s">
        <v>77</v>
      </c>
      <c r="E304" t="s">
        <v>197</v>
      </c>
      <c r="F304">
        <v>0.5</v>
      </c>
      <c r="G304">
        <v>30</v>
      </c>
      <c r="H304">
        <v>10</v>
      </c>
      <c r="I304">
        <v>0</v>
      </c>
      <c r="J304" t="s">
        <v>310</v>
      </c>
      <c r="K304">
        <v>51</v>
      </c>
    </row>
    <row r="305" spans="1:13" x14ac:dyDescent="0.3">
      <c r="A305" s="2">
        <v>43796</v>
      </c>
      <c r="B305" t="s">
        <v>190</v>
      </c>
      <c r="C305">
        <v>3</v>
      </c>
      <c r="D305" t="s">
        <v>77</v>
      </c>
      <c r="E305" t="s">
        <v>197</v>
      </c>
      <c r="F305">
        <v>0.5</v>
      </c>
      <c r="G305">
        <v>30</v>
      </c>
      <c r="H305">
        <v>10</v>
      </c>
      <c r="I305">
        <v>0</v>
      </c>
      <c r="J305" t="s">
        <v>310</v>
      </c>
      <c r="K305">
        <v>25</v>
      </c>
    </row>
    <row r="306" spans="1:13" x14ac:dyDescent="0.3">
      <c r="A306" s="2">
        <v>43796</v>
      </c>
      <c r="B306" t="s">
        <v>190</v>
      </c>
      <c r="C306">
        <v>3</v>
      </c>
      <c r="D306" t="s">
        <v>77</v>
      </c>
      <c r="E306" t="s">
        <v>197</v>
      </c>
      <c r="F306">
        <v>0.5</v>
      </c>
      <c r="G306">
        <v>30</v>
      </c>
      <c r="H306">
        <v>10</v>
      </c>
      <c r="I306">
        <v>0</v>
      </c>
      <c r="J306" t="s">
        <v>310</v>
      </c>
      <c r="K306">
        <v>85</v>
      </c>
    </row>
    <row r="307" spans="1:13" x14ac:dyDescent="0.3">
      <c r="A307" s="2">
        <v>43796</v>
      </c>
      <c r="B307" t="s">
        <v>190</v>
      </c>
      <c r="C307">
        <v>3</v>
      </c>
      <c r="D307" t="s">
        <v>77</v>
      </c>
      <c r="E307" t="s">
        <v>197</v>
      </c>
      <c r="F307">
        <v>0.5</v>
      </c>
      <c r="G307">
        <v>30</v>
      </c>
      <c r="H307">
        <v>10</v>
      </c>
      <c r="I307">
        <v>0</v>
      </c>
      <c r="J307" t="s">
        <v>310</v>
      </c>
      <c r="K307">
        <v>34</v>
      </c>
    </row>
    <row r="308" spans="1:13" x14ac:dyDescent="0.3">
      <c r="A308" s="2">
        <v>43796</v>
      </c>
      <c r="B308" t="s">
        <v>190</v>
      </c>
      <c r="C308">
        <v>3</v>
      </c>
      <c r="D308" t="s">
        <v>77</v>
      </c>
      <c r="E308" t="s">
        <v>197</v>
      </c>
      <c r="F308">
        <v>0.5</v>
      </c>
      <c r="G308">
        <v>30</v>
      </c>
      <c r="H308">
        <v>10</v>
      </c>
      <c r="I308">
        <v>0</v>
      </c>
      <c r="J308" t="s">
        <v>310</v>
      </c>
      <c r="K308">
        <v>26</v>
      </c>
    </row>
    <row r="309" spans="1:13" x14ac:dyDescent="0.3">
      <c r="A309" s="2">
        <v>43796</v>
      </c>
      <c r="B309" t="s">
        <v>190</v>
      </c>
      <c r="C309">
        <v>4</v>
      </c>
      <c r="D309" t="s">
        <v>77</v>
      </c>
      <c r="E309" t="s">
        <v>198</v>
      </c>
      <c r="F309">
        <v>0.5</v>
      </c>
      <c r="G309">
        <v>32</v>
      </c>
      <c r="H309">
        <v>5</v>
      </c>
      <c r="I309">
        <v>0</v>
      </c>
      <c r="J309" t="s">
        <v>199</v>
      </c>
      <c r="K309">
        <v>42</v>
      </c>
      <c r="L309">
        <v>7491</v>
      </c>
      <c r="M309">
        <v>2</v>
      </c>
    </row>
    <row r="310" spans="1:13" x14ac:dyDescent="0.3">
      <c r="A310" s="2">
        <v>43796</v>
      </c>
      <c r="B310" t="s">
        <v>190</v>
      </c>
      <c r="C310">
        <v>4</v>
      </c>
      <c r="D310" t="s">
        <v>77</v>
      </c>
      <c r="E310" t="s">
        <v>198</v>
      </c>
      <c r="F310">
        <v>0.5</v>
      </c>
      <c r="G310">
        <v>32</v>
      </c>
      <c r="H310">
        <v>5</v>
      </c>
      <c r="I310">
        <v>0</v>
      </c>
      <c r="J310" t="s">
        <v>199</v>
      </c>
      <c r="K310">
        <v>35</v>
      </c>
    </row>
    <row r="311" spans="1:13" x14ac:dyDescent="0.3">
      <c r="A311" s="2">
        <v>43796</v>
      </c>
      <c r="B311" t="s">
        <v>190</v>
      </c>
      <c r="C311">
        <v>4</v>
      </c>
      <c r="D311" t="s">
        <v>77</v>
      </c>
      <c r="E311" t="s">
        <v>198</v>
      </c>
      <c r="F311">
        <v>0.5</v>
      </c>
      <c r="G311">
        <v>32</v>
      </c>
      <c r="H311">
        <v>5</v>
      </c>
      <c r="I311">
        <v>0</v>
      </c>
      <c r="J311" t="s">
        <v>199</v>
      </c>
      <c r="K311">
        <v>48</v>
      </c>
    </row>
    <row r="312" spans="1:13" x14ac:dyDescent="0.3">
      <c r="A312" s="2">
        <v>43796</v>
      </c>
      <c r="B312" t="s">
        <v>190</v>
      </c>
      <c r="C312">
        <v>4</v>
      </c>
      <c r="D312" t="s">
        <v>77</v>
      </c>
      <c r="E312" t="s">
        <v>198</v>
      </c>
      <c r="F312">
        <v>0.5</v>
      </c>
      <c r="G312">
        <v>32</v>
      </c>
      <c r="H312">
        <v>5</v>
      </c>
      <c r="I312">
        <v>0</v>
      </c>
      <c r="J312" t="s">
        <v>199</v>
      </c>
      <c r="K312">
        <v>35</v>
      </c>
    </row>
    <row r="313" spans="1:13" x14ac:dyDescent="0.3">
      <c r="A313" s="2">
        <v>43796</v>
      </c>
      <c r="B313" t="s">
        <v>190</v>
      </c>
      <c r="C313">
        <v>4</v>
      </c>
      <c r="D313" t="s">
        <v>77</v>
      </c>
      <c r="E313" t="s">
        <v>198</v>
      </c>
      <c r="F313">
        <v>0.5</v>
      </c>
      <c r="G313">
        <v>32</v>
      </c>
      <c r="H313">
        <v>5</v>
      </c>
      <c r="I313">
        <v>0</v>
      </c>
      <c r="J313" t="s">
        <v>199</v>
      </c>
      <c r="K313">
        <v>29</v>
      </c>
    </row>
    <row r="314" spans="1:13" x14ac:dyDescent="0.3">
      <c r="A314" s="2">
        <v>43796</v>
      </c>
      <c r="B314" t="s">
        <v>190</v>
      </c>
      <c r="C314">
        <v>4</v>
      </c>
      <c r="D314" t="s">
        <v>77</v>
      </c>
      <c r="E314" t="s">
        <v>198</v>
      </c>
      <c r="F314">
        <v>0.5</v>
      </c>
      <c r="G314">
        <v>32</v>
      </c>
      <c r="H314">
        <v>5</v>
      </c>
      <c r="I314">
        <v>0</v>
      </c>
      <c r="J314" t="s">
        <v>199</v>
      </c>
      <c r="K314">
        <v>65</v>
      </c>
    </row>
    <row r="315" spans="1:13" x14ac:dyDescent="0.3">
      <c r="A315" s="2">
        <v>43796</v>
      </c>
      <c r="B315" t="s">
        <v>190</v>
      </c>
      <c r="C315">
        <v>4</v>
      </c>
      <c r="D315" t="s">
        <v>77</v>
      </c>
      <c r="E315" t="s">
        <v>198</v>
      </c>
      <c r="F315">
        <v>0.5</v>
      </c>
      <c r="G315">
        <v>32</v>
      </c>
      <c r="H315">
        <v>5</v>
      </c>
      <c r="I315">
        <v>0</v>
      </c>
      <c r="J315" t="s">
        <v>199</v>
      </c>
      <c r="K315">
        <v>28</v>
      </c>
    </row>
    <row r="316" spans="1:13" x14ac:dyDescent="0.3">
      <c r="A316" s="2">
        <v>43796</v>
      </c>
      <c r="B316" t="s">
        <v>190</v>
      </c>
      <c r="C316">
        <v>4</v>
      </c>
      <c r="D316" t="s">
        <v>77</v>
      </c>
      <c r="E316" t="s">
        <v>198</v>
      </c>
      <c r="F316">
        <v>0.5</v>
      </c>
      <c r="G316">
        <v>32</v>
      </c>
      <c r="H316">
        <v>5</v>
      </c>
      <c r="I316">
        <v>0</v>
      </c>
      <c r="J316" t="s">
        <v>199</v>
      </c>
      <c r="K316">
        <v>33</v>
      </c>
    </row>
    <row r="317" spans="1:13" x14ac:dyDescent="0.3">
      <c r="A317" s="2">
        <v>43796</v>
      </c>
      <c r="B317" t="s">
        <v>190</v>
      </c>
      <c r="C317">
        <v>4</v>
      </c>
      <c r="D317" t="s">
        <v>77</v>
      </c>
      <c r="E317" t="s">
        <v>198</v>
      </c>
      <c r="F317">
        <v>0.5</v>
      </c>
      <c r="G317">
        <v>32</v>
      </c>
      <c r="H317">
        <v>5</v>
      </c>
      <c r="I317">
        <v>0</v>
      </c>
      <c r="J317" t="s">
        <v>199</v>
      </c>
      <c r="K317">
        <v>68</v>
      </c>
    </row>
    <row r="318" spans="1:13" x14ac:dyDescent="0.3">
      <c r="A318" s="2">
        <v>43796</v>
      </c>
      <c r="B318" t="s">
        <v>190</v>
      </c>
      <c r="C318">
        <v>4</v>
      </c>
      <c r="D318" t="s">
        <v>77</v>
      </c>
      <c r="E318" t="s">
        <v>198</v>
      </c>
      <c r="F318">
        <v>0.5</v>
      </c>
      <c r="G318">
        <v>32</v>
      </c>
      <c r="H318">
        <v>5</v>
      </c>
      <c r="I318">
        <v>0</v>
      </c>
      <c r="J318" t="s">
        <v>199</v>
      </c>
      <c r="K318">
        <v>28</v>
      </c>
    </row>
    <row r="319" spans="1:13" x14ac:dyDescent="0.3">
      <c r="A319" s="2">
        <v>43796</v>
      </c>
      <c r="B319" t="s">
        <v>190</v>
      </c>
      <c r="C319">
        <v>4</v>
      </c>
      <c r="D319" t="s">
        <v>77</v>
      </c>
      <c r="E319" t="s">
        <v>198</v>
      </c>
      <c r="F319">
        <v>0.5</v>
      </c>
      <c r="G319">
        <v>32</v>
      </c>
      <c r="H319">
        <v>5</v>
      </c>
      <c r="I319">
        <v>0</v>
      </c>
      <c r="J319" t="s">
        <v>199</v>
      </c>
      <c r="K319">
        <v>12</v>
      </c>
    </row>
    <row r="320" spans="1:13" x14ac:dyDescent="0.3">
      <c r="A320" s="2">
        <v>43796</v>
      </c>
      <c r="B320" t="s">
        <v>190</v>
      </c>
      <c r="C320">
        <v>4</v>
      </c>
      <c r="D320" t="s">
        <v>77</v>
      </c>
      <c r="E320" t="s">
        <v>198</v>
      </c>
      <c r="F320">
        <v>0.5</v>
      </c>
      <c r="G320">
        <v>32</v>
      </c>
      <c r="H320">
        <v>5</v>
      </c>
      <c r="I320">
        <v>0</v>
      </c>
      <c r="J320" t="s">
        <v>199</v>
      </c>
      <c r="K320">
        <v>40</v>
      </c>
    </row>
    <row r="321" spans="1:13" x14ac:dyDescent="0.3">
      <c r="A321" s="2">
        <v>43796</v>
      </c>
      <c r="B321" t="s">
        <v>190</v>
      </c>
      <c r="C321">
        <v>4</v>
      </c>
      <c r="D321" t="s">
        <v>77</v>
      </c>
      <c r="E321" t="s">
        <v>198</v>
      </c>
      <c r="F321">
        <v>0.5</v>
      </c>
      <c r="G321">
        <v>32</v>
      </c>
      <c r="H321">
        <v>5</v>
      </c>
      <c r="I321">
        <v>0</v>
      </c>
      <c r="J321" t="s">
        <v>199</v>
      </c>
      <c r="K321">
        <v>37</v>
      </c>
    </row>
    <row r="322" spans="1:13" x14ac:dyDescent="0.3">
      <c r="A322" s="2">
        <v>43796</v>
      </c>
      <c r="B322" t="s">
        <v>190</v>
      </c>
      <c r="C322">
        <v>4</v>
      </c>
      <c r="D322" t="s">
        <v>77</v>
      </c>
      <c r="E322" t="s">
        <v>198</v>
      </c>
      <c r="F322">
        <v>0.5</v>
      </c>
      <c r="G322">
        <v>32</v>
      </c>
      <c r="H322">
        <v>5</v>
      </c>
      <c r="I322">
        <v>0</v>
      </c>
      <c r="J322" t="s">
        <v>199</v>
      </c>
      <c r="K322">
        <v>72</v>
      </c>
    </row>
    <row r="323" spans="1:13" x14ac:dyDescent="0.3">
      <c r="A323" s="2">
        <v>43796</v>
      </c>
      <c r="B323" t="s">
        <v>190</v>
      </c>
      <c r="C323">
        <v>4</v>
      </c>
      <c r="D323" t="s">
        <v>77</v>
      </c>
      <c r="E323" t="s">
        <v>198</v>
      </c>
      <c r="F323">
        <v>0.5</v>
      </c>
      <c r="G323">
        <v>32</v>
      </c>
      <c r="H323">
        <v>5</v>
      </c>
      <c r="I323">
        <v>0</v>
      </c>
      <c r="J323" t="s">
        <v>199</v>
      </c>
      <c r="K323">
        <v>43</v>
      </c>
    </row>
    <row r="324" spans="1:13" x14ac:dyDescent="0.3">
      <c r="A324" s="2">
        <v>43796</v>
      </c>
      <c r="B324" t="s">
        <v>190</v>
      </c>
      <c r="C324">
        <v>4</v>
      </c>
      <c r="D324" t="s">
        <v>77</v>
      </c>
      <c r="E324" t="s">
        <v>198</v>
      </c>
      <c r="F324">
        <v>0.5</v>
      </c>
      <c r="G324">
        <v>32</v>
      </c>
      <c r="H324">
        <v>5</v>
      </c>
      <c r="I324">
        <v>0</v>
      </c>
      <c r="J324" t="s">
        <v>199</v>
      </c>
      <c r="K324">
        <v>60</v>
      </c>
    </row>
    <row r="325" spans="1:13" x14ac:dyDescent="0.3">
      <c r="A325" s="2">
        <v>43796</v>
      </c>
      <c r="B325" t="s">
        <v>190</v>
      </c>
      <c r="C325">
        <v>4</v>
      </c>
      <c r="D325" t="s">
        <v>77</v>
      </c>
      <c r="E325" t="s">
        <v>198</v>
      </c>
      <c r="F325">
        <v>0.5</v>
      </c>
      <c r="G325">
        <v>32</v>
      </c>
      <c r="H325">
        <v>5</v>
      </c>
      <c r="I325">
        <v>0</v>
      </c>
      <c r="J325" t="s">
        <v>199</v>
      </c>
      <c r="K325">
        <v>30</v>
      </c>
    </row>
    <row r="326" spans="1:13" x14ac:dyDescent="0.3">
      <c r="A326" s="2">
        <v>43796</v>
      </c>
      <c r="B326" t="s">
        <v>190</v>
      </c>
      <c r="C326">
        <v>4</v>
      </c>
      <c r="D326" t="s">
        <v>77</v>
      </c>
      <c r="E326" t="s">
        <v>198</v>
      </c>
      <c r="F326">
        <v>0.5</v>
      </c>
      <c r="G326">
        <v>32</v>
      </c>
      <c r="H326">
        <v>5</v>
      </c>
      <c r="I326">
        <v>0</v>
      </c>
      <c r="J326" t="s">
        <v>199</v>
      </c>
      <c r="K326">
        <v>29</v>
      </c>
    </row>
    <row r="327" spans="1:13" x14ac:dyDescent="0.3">
      <c r="A327" s="2">
        <v>43796</v>
      </c>
      <c r="B327" t="s">
        <v>190</v>
      </c>
      <c r="C327">
        <v>4</v>
      </c>
      <c r="D327" t="s">
        <v>77</v>
      </c>
      <c r="E327" t="s">
        <v>198</v>
      </c>
      <c r="F327">
        <v>0.5</v>
      </c>
      <c r="G327">
        <v>32</v>
      </c>
      <c r="H327">
        <v>5</v>
      </c>
      <c r="I327">
        <v>0</v>
      </c>
      <c r="J327" t="s">
        <v>199</v>
      </c>
      <c r="K327">
        <v>47</v>
      </c>
    </row>
    <row r="328" spans="1:13" x14ac:dyDescent="0.3">
      <c r="A328" s="2">
        <v>43796</v>
      </c>
      <c r="B328" t="s">
        <v>190</v>
      </c>
      <c r="C328">
        <v>4</v>
      </c>
      <c r="D328" t="s">
        <v>77</v>
      </c>
      <c r="E328" t="s">
        <v>198</v>
      </c>
      <c r="F328">
        <v>0.5</v>
      </c>
      <c r="G328">
        <v>32</v>
      </c>
      <c r="H328">
        <v>5</v>
      </c>
      <c r="I328">
        <v>0</v>
      </c>
      <c r="J328" t="s">
        <v>199</v>
      </c>
      <c r="K328">
        <v>35</v>
      </c>
    </row>
    <row r="329" spans="1:13" x14ac:dyDescent="0.3">
      <c r="A329" s="2">
        <v>43796</v>
      </c>
      <c r="B329" t="s">
        <v>190</v>
      </c>
      <c r="C329">
        <v>4</v>
      </c>
      <c r="D329" t="s">
        <v>77</v>
      </c>
      <c r="E329" t="s">
        <v>198</v>
      </c>
      <c r="F329">
        <v>0.5</v>
      </c>
      <c r="G329">
        <v>32</v>
      </c>
      <c r="H329">
        <v>5</v>
      </c>
      <c r="I329">
        <v>0</v>
      </c>
      <c r="J329" t="s">
        <v>199</v>
      </c>
      <c r="K329">
        <v>24</v>
      </c>
    </row>
    <row r="330" spans="1:13" x14ac:dyDescent="0.3">
      <c r="A330" s="2">
        <v>43796</v>
      </c>
      <c r="B330" t="s">
        <v>190</v>
      </c>
      <c r="C330">
        <v>4</v>
      </c>
      <c r="D330" t="s">
        <v>77</v>
      </c>
      <c r="E330" t="s">
        <v>198</v>
      </c>
      <c r="F330">
        <v>0.5</v>
      </c>
      <c r="G330">
        <v>32</v>
      </c>
      <c r="H330">
        <v>5</v>
      </c>
      <c r="I330">
        <v>0</v>
      </c>
      <c r="J330" t="s">
        <v>199</v>
      </c>
      <c r="K330">
        <v>46</v>
      </c>
    </row>
    <row r="331" spans="1:13" x14ac:dyDescent="0.3">
      <c r="A331" s="2">
        <v>43796</v>
      </c>
      <c r="B331" t="s">
        <v>190</v>
      </c>
      <c r="C331">
        <v>4</v>
      </c>
      <c r="D331" t="s">
        <v>77</v>
      </c>
      <c r="E331" t="s">
        <v>198</v>
      </c>
      <c r="F331">
        <v>0.5</v>
      </c>
      <c r="G331">
        <v>32</v>
      </c>
      <c r="H331">
        <v>5</v>
      </c>
      <c r="I331">
        <v>0</v>
      </c>
      <c r="J331" t="s">
        <v>199</v>
      </c>
      <c r="K331">
        <v>18</v>
      </c>
    </row>
    <row r="332" spans="1:13" x14ac:dyDescent="0.3">
      <c r="A332" s="2">
        <v>43796</v>
      </c>
      <c r="B332" t="s">
        <v>190</v>
      </c>
      <c r="C332">
        <v>4</v>
      </c>
      <c r="D332" t="s">
        <v>77</v>
      </c>
      <c r="E332" t="s">
        <v>198</v>
      </c>
      <c r="F332">
        <v>0.5</v>
      </c>
      <c r="G332">
        <v>32</v>
      </c>
      <c r="H332">
        <v>5</v>
      </c>
      <c r="I332">
        <v>0</v>
      </c>
      <c r="J332" t="s">
        <v>199</v>
      </c>
      <c r="K332">
        <v>57</v>
      </c>
    </row>
    <row r="333" spans="1:13" x14ac:dyDescent="0.3">
      <c r="A333" s="2">
        <v>43796</v>
      </c>
      <c r="B333" t="s">
        <v>190</v>
      </c>
      <c r="C333">
        <v>4</v>
      </c>
      <c r="D333" t="s">
        <v>77</v>
      </c>
      <c r="E333" t="s">
        <v>198</v>
      </c>
      <c r="F333">
        <v>0.5</v>
      </c>
      <c r="G333">
        <v>32</v>
      </c>
      <c r="H333">
        <v>5</v>
      </c>
      <c r="I333">
        <v>0</v>
      </c>
      <c r="J333" t="s">
        <v>199</v>
      </c>
      <c r="K333">
        <v>52</v>
      </c>
    </row>
    <row r="334" spans="1:13" x14ac:dyDescent="0.3">
      <c r="A334" s="2">
        <v>43796</v>
      </c>
      <c r="B334" t="s">
        <v>190</v>
      </c>
      <c r="C334">
        <v>5</v>
      </c>
      <c r="D334" t="s">
        <v>77</v>
      </c>
      <c r="E334" t="s">
        <v>196</v>
      </c>
      <c r="F334">
        <v>0.5</v>
      </c>
      <c r="G334">
        <v>24</v>
      </c>
      <c r="H334">
        <v>13</v>
      </c>
      <c r="I334">
        <v>0</v>
      </c>
      <c r="J334" t="s">
        <v>200</v>
      </c>
      <c r="K334">
        <v>46</v>
      </c>
      <c r="L334">
        <v>7499</v>
      </c>
      <c r="M334">
        <v>2</v>
      </c>
    </row>
    <row r="335" spans="1:13" x14ac:dyDescent="0.3">
      <c r="A335" s="2">
        <v>43796</v>
      </c>
      <c r="B335" t="s">
        <v>190</v>
      </c>
      <c r="C335">
        <v>5</v>
      </c>
      <c r="D335" t="s">
        <v>77</v>
      </c>
      <c r="E335" t="s">
        <v>196</v>
      </c>
      <c r="F335">
        <v>0.5</v>
      </c>
      <c r="G335">
        <v>24</v>
      </c>
      <c r="H335">
        <v>13</v>
      </c>
      <c r="I335">
        <v>0</v>
      </c>
      <c r="J335" t="s">
        <v>200</v>
      </c>
      <c r="K335">
        <v>51</v>
      </c>
    </row>
    <row r="336" spans="1:13" x14ac:dyDescent="0.3">
      <c r="A336" s="2">
        <v>43796</v>
      </c>
      <c r="B336" t="s">
        <v>190</v>
      </c>
      <c r="C336">
        <v>5</v>
      </c>
      <c r="D336" t="s">
        <v>77</v>
      </c>
      <c r="E336" t="s">
        <v>196</v>
      </c>
      <c r="F336">
        <v>0.5</v>
      </c>
      <c r="G336">
        <v>24</v>
      </c>
      <c r="H336">
        <v>13</v>
      </c>
      <c r="I336">
        <v>0</v>
      </c>
      <c r="J336" t="s">
        <v>200</v>
      </c>
      <c r="K336">
        <v>7</v>
      </c>
    </row>
    <row r="337" spans="1:11" x14ac:dyDescent="0.3">
      <c r="A337" s="2">
        <v>43796</v>
      </c>
      <c r="B337" t="s">
        <v>190</v>
      </c>
      <c r="C337">
        <v>5</v>
      </c>
      <c r="D337" t="s">
        <v>77</v>
      </c>
      <c r="E337" t="s">
        <v>196</v>
      </c>
      <c r="F337">
        <v>0.5</v>
      </c>
      <c r="G337">
        <v>24</v>
      </c>
      <c r="H337">
        <v>13</v>
      </c>
      <c r="I337">
        <v>0</v>
      </c>
      <c r="J337" t="s">
        <v>200</v>
      </c>
      <c r="K337">
        <v>30</v>
      </c>
    </row>
    <row r="338" spans="1:11" x14ac:dyDescent="0.3">
      <c r="A338" s="2">
        <v>43796</v>
      </c>
      <c r="B338" t="s">
        <v>190</v>
      </c>
      <c r="C338">
        <v>5</v>
      </c>
      <c r="D338" t="s">
        <v>77</v>
      </c>
      <c r="E338" t="s">
        <v>196</v>
      </c>
      <c r="F338">
        <v>0.5</v>
      </c>
      <c r="G338">
        <v>24</v>
      </c>
      <c r="H338">
        <v>13</v>
      </c>
      <c r="I338">
        <v>0</v>
      </c>
      <c r="J338" t="s">
        <v>200</v>
      </c>
      <c r="K338">
        <v>34</v>
      </c>
    </row>
    <row r="339" spans="1:11" x14ac:dyDescent="0.3">
      <c r="A339" s="2">
        <v>43796</v>
      </c>
      <c r="B339" t="s">
        <v>190</v>
      </c>
      <c r="C339">
        <v>5</v>
      </c>
      <c r="D339" t="s">
        <v>77</v>
      </c>
      <c r="E339" t="s">
        <v>196</v>
      </c>
      <c r="F339">
        <v>0.5</v>
      </c>
      <c r="G339">
        <v>24</v>
      </c>
      <c r="H339">
        <v>13</v>
      </c>
      <c r="I339">
        <v>0</v>
      </c>
      <c r="J339" t="s">
        <v>200</v>
      </c>
      <c r="K339">
        <v>50</v>
      </c>
    </row>
    <row r="340" spans="1:11" x14ac:dyDescent="0.3">
      <c r="A340" s="2">
        <v>43796</v>
      </c>
      <c r="B340" t="s">
        <v>190</v>
      </c>
      <c r="C340">
        <v>5</v>
      </c>
      <c r="D340" t="s">
        <v>77</v>
      </c>
      <c r="E340" t="s">
        <v>196</v>
      </c>
      <c r="F340">
        <v>0.5</v>
      </c>
      <c r="G340">
        <v>24</v>
      </c>
      <c r="H340">
        <v>13</v>
      </c>
      <c r="I340">
        <v>0</v>
      </c>
      <c r="J340" t="s">
        <v>200</v>
      </c>
      <c r="K340">
        <v>36</v>
      </c>
    </row>
    <row r="341" spans="1:11" x14ac:dyDescent="0.3">
      <c r="A341" s="2">
        <v>43796</v>
      </c>
      <c r="B341" t="s">
        <v>190</v>
      </c>
      <c r="C341">
        <v>5</v>
      </c>
      <c r="D341" t="s">
        <v>77</v>
      </c>
      <c r="E341" t="s">
        <v>196</v>
      </c>
      <c r="F341">
        <v>0.5</v>
      </c>
      <c r="G341">
        <v>24</v>
      </c>
      <c r="H341">
        <v>13</v>
      </c>
      <c r="I341">
        <v>0</v>
      </c>
      <c r="J341" t="s">
        <v>200</v>
      </c>
      <c r="K341">
        <v>25</v>
      </c>
    </row>
    <row r="342" spans="1:11" x14ac:dyDescent="0.3">
      <c r="A342" s="2">
        <v>43796</v>
      </c>
      <c r="B342" t="s">
        <v>190</v>
      </c>
      <c r="C342">
        <v>5</v>
      </c>
      <c r="D342" t="s">
        <v>77</v>
      </c>
      <c r="E342" t="s">
        <v>196</v>
      </c>
      <c r="F342">
        <v>0.5</v>
      </c>
      <c r="G342">
        <v>24</v>
      </c>
      <c r="H342">
        <v>13</v>
      </c>
      <c r="I342">
        <v>0</v>
      </c>
      <c r="J342" t="s">
        <v>200</v>
      </c>
      <c r="K342">
        <v>80</v>
      </c>
    </row>
    <row r="343" spans="1:11" x14ac:dyDescent="0.3">
      <c r="A343" s="2">
        <v>43796</v>
      </c>
      <c r="B343" t="s">
        <v>190</v>
      </c>
      <c r="C343">
        <v>5</v>
      </c>
      <c r="D343" t="s">
        <v>77</v>
      </c>
      <c r="E343" t="s">
        <v>196</v>
      </c>
      <c r="F343">
        <v>0.5</v>
      </c>
      <c r="G343">
        <v>24</v>
      </c>
      <c r="H343">
        <v>13</v>
      </c>
      <c r="I343">
        <v>0</v>
      </c>
      <c r="J343" t="s">
        <v>200</v>
      </c>
      <c r="K343">
        <v>50</v>
      </c>
    </row>
    <row r="344" spans="1:11" x14ac:dyDescent="0.3">
      <c r="A344" s="2">
        <v>43796</v>
      </c>
      <c r="B344" t="s">
        <v>190</v>
      </c>
      <c r="C344">
        <v>5</v>
      </c>
      <c r="D344" t="s">
        <v>77</v>
      </c>
      <c r="E344" t="s">
        <v>196</v>
      </c>
      <c r="F344">
        <v>0.5</v>
      </c>
      <c r="G344">
        <v>24</v>
      </c>
      <c r="H344">
        <v>13</v>
      </c>
      <c r="I344">
        <v>0</v>
      </c>
      <c r="J344" t="s">
        <v>200</v>
      </c>
      <c r="K344">
        <v>75</v>
      </c>
    </row>
    <row r="345" spans="1:11" x14ac:dyDescent="0.3">
      <c r="A345" s="2">
        <v>43796</v>
      </c>
      <c r="B345" t="s">
        <v>190</v>
      </c>
      <c r="C345">
        <v>5</v>
      </c>
      <c r="D345" t="s">
        <v>77</v>
      </c>
      <c r="E345" t="s">
        <v>196</v>
      </c>
      <c r="F345">
        <v>0.5</v>
      </c>
      <c r="G345">
        <v>24</v>
      </c>
      <c r="H345">
        <v>13</v>
      </c>
      <c r="I345">
        <v>0</v>
      </c>
      <c r="J345" t="s">
        <v>200</v>
      </c>
      <c r="K345">
        <v>32</v>
      </c>
    </row>
    <row r="346" spans="1:11" x14ac:dyDescent="0.3">
      <c r="A346" s="2">
        <v>43796</v>
      </c>
      <c r="B346" t="s">
        <v>190</v>
      </c>
      <c r="C346">
        <v>5</v>
      </c>
      <c r="D346" t="s">
        <v>77</v>
      </c>
      <c r="E346" t="s">
        <v>196</v>
      </c>
      <c r="F346">
        <v>0.5</v>
      </c>
      <c r="G346">
        <v>24</v>
      </c>
      <c r="H346">
        <v>13</v>
      </c>
      <c r="I346">
        <v>0</v>
      </c>
      <c r="J346" t="s">
        <v>200</v>
      </c>
      <c r="K346">
        <v>41</v>
      </c>
    </row>
    <row r="347" spans="1:11" x14ac:dyDescent="0.3">
      <c r="A347" s="2">
        <v>43796</v>
      </c>
      <c r="B347" t="s">
        <v>190</v>
      </c>
      <c r="C347">
        <v>5</v>
      </c>
      <c r="D347" t="s">
        <v>77</v>
      </c>
      <c r="E347" t="s">
        <v>196</v>
      </c>
      <c r="F347">
        <v>0.5</v>
      </c>
      <c r="G347">
        <v>24</v>
      </c>
      <c r="H347">
        <v>13</v>
      </c>
      <c r="I347">
        <v>0</v>
      </c>
      <c r="J347" t="s">
        <v>200</v>
      </c>
      <c r="K347">
        <v>50</v>
      </c>
    </row>
    <row r="348" spans="1:11" x14ac:dyDescent="0.3">
      <c r="A348" s="2">
        <v>43796</v>
      </c>
      <c r="B348" t="s">
        <v>190</v>
      </c>
      <c r="C348">
        <v>5</v>
      </c>
      <c r="D348" t="s">
        <v>77</v>
      </c>
      <c r="E348" t="s">
        <v>196</v>
      </c>
      <c r="F348">
        <v>0.5</v>
      </c>
      <c r="G348">
        <v>24</v>
      </c>
      <c r="H348">
        <v>13</v>
      </c>
      <c r="I348">
        <v>0</v>
      </c>
      <c r="J348" t="s">
        <v>200</v>
      </c>
      <c r="K348">
        <v>26</v>
      </c>
    </row>
    <row r="349" spans="1:11" x14ac:dyDescent="0.3">
      <c r="A349" s="2">
        <v>43796</v>
      </c>
      <c r="B349" t="s">
        <v>190</v>
      </c>
      <c r="C349">
        <v>5</v>
      </c>
      <c r="D349" t="s">
        <v>77</v>
      </c>
      <c r="E349" t="s">
        <v>196</v>
      </c>
      <c r="F349">
        <v>0.5</v>
      </c>
      <c r="G349">
        <v>24</v>
      </c>
      <c r="H349">
        <v>13</v>
      </c>
      <c r="I349">
        <v>0</v>
      </c>
      <c r="J349" t="s">
        <v>200</v>
      </c>
      <c r="K349">
        <v>23</v>
      </c>
    </row>
    <row r="350" spans="1:11" x14ac:dyDescent="0.3">
      <c r="A350" s="2">
        <v>43796</v>
      </c>
      <c r="B350" t="s">
        <v>190</v>
      </c>
      <c r="C350">
        <v>5</v>
      </c>
      <c r="D350" t="s">
        <v>77</v>
      </c>
      <c r="E350" t="s">
        <v>196</v>
      </c>
      <c r="F350">
        <v>0.5</v>
      </c>
      <c r="G350">
        <v>24</v>
      </c>
      <c r="H350">
        <v>13</v>
      </c>
      <c r="I350">
        <v>0</v>
      </c>
      <c r="J350" t="s">
        <v>200</v>
      </c>
      <c r="K350">
        <v>29</v>
      </c>
    </row>
    <row r="351" spans="1:11" x14ac:dyDescent="0.3">
      <c r="A351" s="2">
        <v>43796</v>
      </c>
      <c r="B351" t="s">
        <v>190</v>
      </c>
      <c r="C351">
        <v>5</v>
      </c>
      <c r="D351" t="s">
        <v>77</v>
      </c>
      <c r="E351" t="s">
        <v>196</v>
      </c>
      <c r="F351">
        <v>0.5</v>
      </c>
      <c r="G351">
        <v>24</v>
      </c>
      <c r="H351">
        <v>13</v>
      </c>
      <c r="I351">
        <v>0</v>
      </c>
      <c r="J351" t="s">
        <v>200</v>
      </c>
      <c r="K351">
        <v>17</v>
      </c>
    </row>
    <row r="352" spans="1:11" x14ac:dyDescent="0.3">
      <c r="A352" s="2">
        <v>43796</v>
      </c>
      <c r="B352" t="s">
        <v>190</v>
      </c>
      <c r="C352">
        <v>5</v>
      </c>
      <c r="D352" t="s">
        <v>77</v>
      </c>
      <c r="E352" t="s">
        <v>196</v>
      </c>
      <c r="F352">
        <v>0.5</v>
      </c>
      <c r="G352">
        <v>24</v>
      </c>
      <c r="H352">
        <v>13</v>
      </c>
      <c r="I352">
        <v>0</v>
      </c>
      <c r="J352" t="s">
        <v>200</v>
      </c>
      <c r="K352">
        <v>56</v>
      </c>
    </row>
    <row r="353" spans="1:13" x14ac:dyDescent="0.3">
      <c r="A353" s="2">
        <v>43796</v>
      </c>
      <c r="B353" t="s">
        <v>190</v>
      </c>
      <c r="C353">
        <v>5</v>
      </c>
      <c r="D353" t="s">
        <v>77</v>
      </c>
      <c r="E353" t="s">
        <v>196</v>
      </c>
      <c r="F353">
        <v>0.5</v>
      </c>
      <c r="G353">
        <v>24</v>
      </c>
      <c r="H353">
        <v>13</v>
      </c>
      <c r="I353">
        <v>0</v>
      </c>
      <c r="J353" t="s">
        <v>200</v>
      </c>
      <c r="K353">
        <v>7</v>
      </c>
    </row>
    <row r="354" spans="1:13" x14ac:dyDescent="0.3">
      <c r="A354" s="2">
        <v>43796</v>
      </c>
      <c r="B354" t="s">
        <v>190</v>
      </c>
      <c r="C354">
        <v>5</v>
      </c>
      <c r="D354" t="s">
        <v>77</v>
      </c>
      <c r="E354" t="s">
        <v>196</v>
      </c>
      <c r="F354">
        <v>0.5</v>
      </c>
      <c r="G354">
        <v>24</v>
      </c>
      <c r="H354">
        <v>13</v>
      </c>
      <c r="I354">
        <v>0</v>
      </c>
      <c r="J354" t="s">
        <v>200</v>
      </c>
      <c r="K354">
        <v>70</v>
      </c>
    </row>
    <row r="355" spans="1:13" x14ac:dyDescent="0.3">
      <c r="A355" s="2">
        <v>43796</v>
      </c>
      <c r="B355" t="s">
        <v>190</v>
      </c>
      <c r="C355">
        <v>5</v>
      </c>
      <c r="D355" t="s">
        <v>77</v>
      </c>
      <c r="E355" t="s">
        <v>196</v>
      </c>
      <c r="F355">
        <v>0.5</v>
      </c>
      <c r="G355">
        <v>24</v>
      </c>
      <c r="H355">
        <v>13</v>
      </c>
      <c r="I355">
        <v>0</v>
      </c>
      <c r="J355" t="s">
        <v>200</v>
      </c>
      <c r="K355">
        <v>10</v>
      </c>
    </row>
    <row r="356" spans="1:13" x14ac:dyDescent="0.3">
      <c r="A356" s="2">
        <v>43796</v>
      </c>
      <c r="B356" t="s">
        <v>190</v>
      </c>
      <c r="C356">
        <v>5</v>
      </c>
      <c r="D356" t="s">
        <v>77</v>
      </c>
      <c r="E356" t="s">
        <v>196</v>
      </c>
      <c r="F356">
        <v>0.5</v>
      </c>
      <c r="G356">
        <v>24</v>
      </c>
      <c r="H356">
        <v>13</v>
      </c>
      <c r="I356">
        <v>0</v>
      </c>
      <c r="J356" t="s">
        <v>200</v>
      </c>
      <c r="K356">
        <v>25</v>
      </c>
    </row>
    <row r="357" spans="1:13" x14ac:dyDescent="0.3">
      <c r="A357" s="2">
        <v>43796</v>
      </c>
      <c r="B357" t="s">
        <v>190</v>
      </c>
      <c r="C357">
        <v>5</v>
      </c>
      <c r="D357" t="s">
        <v>77</v>
      </c>
      <c r="E357" t="s">
        <v>196</v>
      </c>
      <c r="F357">
        <v>0.5</v>
      </c>
      <c r="G357">
        <v>24</v>
      </c>
      <c r="H357">
        <v>13</v>
      </c>
      <c r="I357">
        <v>0</v>
      </c>
      <c r="J357" t="s">
        <v>200</v>
      </c>
      <c r="K357">
        <v>30</v>
      </c>
    </row>
    <row r="358" spans="1:13" x14ac:dyDescent="0.3">
      <c r="A358" s="2">
        <v>43796</v>
      </c>
      <c r="B358" t="s">
        <v>190</v>
      </c>
      <c r="C358">
        <v>6</v>
      </c>
      <c r="D358" t="s">
        <v>77</v>
      </c>
      <c r="E358" t="s">
        <v>201</v>
      </c>
      <c r="F358">
        <v>0.5</v>
      </c>
      <c r="G358">
        <v>77</v>
      </c>
      <c r="H358">
        <v>15</v>
      </c>
      <c r="I358">
        <v>0</v>
      </c>
      <c r="J358" t="s">
        <v>202</v>
      </c>
      <c r="K358">
        <v>48</v>
      </c>
      <c r="L358">
        <v>7502</v>
      </c>
      <c r="M358">
        <v>2</v>
      </c>
    </row>
    <row r="359" spans="1:13" x14ac:dyDescent="0.3">
      <c r="A359" s="2">
        <v>43796</v>
      </c>
      <c r="B359" t="s">
        <v>190</v>
      </c>
      <c r="C359">
        <v>6</v>
      </c>
      <c r="D359" t="s">
        <v>77</v>
      </c>
      <c r="E359" t="s">
        <v>201</v>
      </c>
      <c r="F359">
        <v>0.5</v>
      </c>
      <c r="G359">
        <v>77</v>
      </c>
      <c r="H359">
        <v>15</v>
      </c>
      <c r="I359">
        <v>0</v>
      </c>
      <c r="J359" t="s">
        <v>202</v>
      </c>
      <c r="K359">
        <v>38</v>
      </c>
    </row>
    <row r="360" spans="1:13" x14ac:dyDescent="0.3">
      <c r="A360" s="2">
        <v>43796</v>
      </c>
      <c r="B360" t="s">
        <v>190</v>
      </c>
      <c r="C360">
        <v>6</v>
      </c>
      <c r="D360" t="s">
        <v>77</v>
      </c>
      <c r="E360" t="s">
        <v>201</v>
      </c>
      <c r="F360">
        <v>0.5</v>
      </c>
      <c r="G360">
        <v>77</v>
      </c>
      <c r="H360">
        <v>15</v>
      </c>
      <c r="I360">
        <v>0</v>
      </c>
      <c r="J360" t="s">
        <v>202</v>
      </c>
      <c r="K360">
        <v>17</v>
      </c>
    </row>
    <row r="361" spans="1:13" x14ac:dyDescent="0.3">
      <c r="A361" s="2">
        <v>43796</v>
      </c>
      <c r="B361" t="s">
        <v>190</v>
      </c>
      <c r="C361">
        <v>6</v>
      </c>
      <c r="D361" t="s">
        <v>77</v>
      </c>
      <c r="E361" t="s">
        <v>201</v>
      </c>
      <c r="F361">
        <v>0.5</v>
      </c>
      <c r="G361">
        <v>77</v>
      </c>
      <c r="H361">
        <v>15</v>
      </c>
      <c r="I361">
        <v>0</v>
      </c>
      <c r="J361" t="s">
        <v>202</v>
      </c>
      <c r="K361">
        <v>40</v>
      </c>
    </row>
    <row r="362" spans="1:13" x14ac:dyDescent="0.3">
      <c r="A362" s="2">
        <v>43796</v>
      </c>
      <c r="B362" t="s">
        <v>190</v>
      </c>
      <c r="C362">
        <v>6</v>
      </c>
      <c r="D362" t="s">
        <v>77</v>
      </c>
      <c r="E362" t="s">
        <v>201</v>
      </c>
      <c r="F362">
        <v>0.5</v>
      </c>
      <c r="G362">
        <v>77</v>
      </c>
      <c r="H362">
        <v>15</v>
      </c>
      <c r="I362">
        <v>0</v>
      </c>
      <c r="J362" t="s">
        <v>202</v>
      </c>
      <c r="K362">
        <v>22</v>
      </c>
    </row>
    <row r="363" spans="1:13" x14ac:dyDescent="0.3">
      <c r="A363" s="2">
        <v>43796</v>
      </c>
      <c r="B363" t="s">
        <v>190</v>
      </c>
      <c r="C363">
        <v>6</v>
      </c>
      <c r="D363" t="s">
        <v>77</v>
      </c>
      <c r="E363" t="s">
        <v>201</v>
      </c>
      <c r="F363">
        <v>0.5</v>
      </c>
      <c r="G363">
        <v>77</v>
      </c>
      <c r="H363">
        <v>15</v>
      </c>
      <c r="I363">
        <v>0</v>
      </c>
      <c r="J363" t="s">
        <v>202</v>
      </c>
      <c r="K363">
        <v>36</v>
      </c>
    </row>
    <row r="364" spans="1:13" x14ac:dyDescent="0.3">
      <c r="A364" s="2">
        <v>43796</v>
      </c>
      <c r="B364" t="s">
        <v>190</v>
      </c>
      <c r="C364">
        <v>6</v>
      </c>
      <c r="D364" t="s">
        <v>77</v>
      </c>
      <c r="E364" t="s">
        <v>201</v>
      </c>
      <c r="F364">
        <v>0.5</v>
      </c>
      <c r="G364">
        <v>77</v>
      </c>
      <c r="H364">
        <v>15</v>
      </c>
      <c r="I364">
        <v>0</v>
      </c>
      <c r="J364" t="s">
        <v>202</v>
      </c>
      <c r="K364">
        <v>27</v>
      </c>
    </row>
    <row r="365" spans="1:13" x14ac:dyDescent="0.3">
      <c r="A365" s="2">
        <v>43796</v>
      </c>
      <c r="B365" t="s">
        <v>190</v>
      </c>
      <c r="C365">
        <v>6</v>
      </c>
      <c r="D365" t="s">
        <v>77</v>
      </c>
      <c r="E365" t="s">
        <v>201</v>
      </c>
      <c r="F365">
        <v>0.5</v>
      </c>
      <c r="G365">
        <v>77</v>
      </c>
      <c r="H365">
        <v>15</v>
      </c>
      <c r="I365">
        <v>0</v>
      </c>
      <c r="J365" t="s">
        <v>202</v>
      </c>
      <c r="K365">
        <v>15</v>
      </c>
    </row>
    <row r="366" spans="1:13" x14ac:dyDescent="0.3">
      <c r="A366" s="2">
        <v>43796</v>
      </c>
      <c r="B366" t="s">
        <v>190</v>
      </c>
      <c r="C366">
        <v>6</v>
      </c>
      <c r="D366" t="s">
        <v>77</v>
      </c>
      <c r="E366" t="s">
        <v>201</v>
      </c>
      <c r="F366">
        <v>0.5</v>
      </c>
      <c r="G366">
        <v>77</v>
      </c>
      <c r="H366">
        <v>15</v>
      </c>
      <c r="I366">
        <v>0</v>
      </c>
      <c r="J366" t="s">
        <v>202</v>
      </c>
      <c r="K366">
        <v>39</v>
      </c>
    </row>
    <row r="367" spans="1:13" x14ac:dyDescent="0.3">
      <c r="A367" s="2">
        <v>43796</v>
      </c>
      <c r="B367" t="s">
        <v>190</v>
      </c>
      <c r="C367">
        <v>6</v>
      </c>
      <c r="D367" t="s">
        <v>77</v>
      </c>
      <c r="E367" t="s">
        <v>201</v>
      </c>
      <c r="F367">
        <v>0.5</v>
      </c>
      <c r="G367">
        <v>77</v>
      </c>
      <c r="H367">
        <v>15</v>
      </c>
      <c r="I367">
        <v>0</v>
      </c>
      <c r="J367" t="s">
        <v>202</v>
      </c>
      <c r="K367">
        <v>26</v>
      </c>
    </row>
    <row r="368" spans="1:13" x14ac:dyDescent="0.3">
      <c r="A368" s="2">
        <v>43796</v>
      </c>
      <c r="B368" t="s">
        <v>190</v>
      </c>
      <c r="C368">
        <v>6</v>
      </c>
      <c r="D368" t="s">
        <v>77</v>
      </c>
      <c r="E368" t="s">
        <v>201</v>
      </c>
      <c r="F368">
        <v>0.5</v>
      </c>
      <c r="G368">
        <v>77</v>
      </c>
      <c r="H368">
        <v>15</v>
      </c>
      <c r="I368">
        <v>0</v>
      </c>
      <c r="J368" t="s">
        <v>202</v>
      </c>
      <c r="K368">
        <v>28</v>
      </c>
    </row>
    <row r="369" spans="1:13" x14ac:dyDescent="0.3">
      <c r="A369" s="2">
        <v>43796</v>
      </c>
      <c r="B369" t="s">
        <v>190</v>
      </c>
      <c r="C369">
        <v>6</v>
      </c>
      <c r="D369" t="s">
        <v>77</v>
      </c>
      <c r="E369" t="s">
        <v>201</v>
      </c>
      <c r="F369">
        <v>0.5</v>
      </c>
      <c r="G369">
        <v>77</v>
      </c>
      <c r="H369">
        <v>15</v>
      </c>
      <c r="I369">
        <v>0</v>
      </c>
      <c r="J369" t="s">
        <v>202</v>
      </c>
      <c r="K369">
        <v>23</v>
      </c>
    </row>
    <row r="370" spans="1:13" x14ac:dyDescent="0.3">
      <c r="A370" s="2">
        <v>43796</v>
      </c>
      <c r="B370" t="s">
        <v>190</v>
      </c>
      <c r="C370">
        <v>6</v>
      </c>
      <c r="D370" t="s">
        <v>77</v>
      </c>
      <c r="E370" t="s">
        <v>201</v>
      </c>
      <c r="F370">
        <v>0.5</v>
      </c>
      <c r="G370">
        <v>77</v>
      </c>
      <c r="H370">
        <v>15</v>
      </c>
      <c r="I370">
        <v>0</v>
      </c>
      <c r="J370" t="s">
        <v>202</v>
      </c>
      <c r="K370">
        <v>15</v>
      </c>
    </row>
    <row r="371" spans="1:13" x14ac:dyDescent="0.3">
      <c r="A371" s="2">
        <v>43796</v>
      </c>
      <c r="B371" t="s">
        <v>190</v>
      </c>
      <c r="C371">
        <v>6</v>
      </c>
      <c r="D371" t="s">
        <v>77</v>
      </c>
      <c r="E371" t="s">
        <v>201</v>
      </c>
      <c r="F371">
        <v>0.5</v>
      </c>
      <c r="G371">
        <v>77</v>
      </c>
      <c r="H371">
        <v>15</v>
      </c>
      <c r="I371">
        <v>0</v>
      </c>
      <c r="J371" t="s">
        <v>202</v>
      </c>
      <c r="K371">
        <v>10</v>
      </c>
    </row>
    <row r="372" spans="1:13" x14ac:dyDescent="0.3">
      <c r="A372" s="2">
        <v>43796</v>
      </c>
      <c r="B372" t="s">
        <v>190</v>
      </c>
      <c r="C372">
        <v>6</v>
      </c>
      <c r="D372" t="s">
        <v>77</v>
      </c>
      <c r="E372" t="s">
        <v>201</v>
      </c>
      <c r="F372">
        <v>0.5</v>
      </c>
      <c r="G372">
        <v>77</v>
      </c>
      <c r="H372">
        <v>15</v>
      </c>
      <c r="I372">
        <v>0</v>
      </c>
      <c r="J372" t="s">
        <v>202</v>
      </c>
      <c r="K372">
        <v>10</v>
      </c>
    </row>
    <row r="373" spans="1:13" x14ac:dyDescent="0.3">
      <c r="A373" s="2">
        <v>43796</v>
      </c>
      <c r="B373" t="s">
        <v>190</v>
      </c>
      <c r="C373">
        <v>6</v>
      </c>
      <c r="D373" t="s">
        <v>77</v>
      </c>
      <c r="E373" t="s">
        <v>201</v>
      </c>
      <c r="F373">
        <v>0.5</v>
      </c>
      <c r="G373">
        <v>77</v>
      </c>
      <c r="H373">
        <v>15</v>
      </c>
      <c r="I373">
        <v>0</v>
      </c>
      <c r="J373" t="s">
        <v>202</v>
      </c>
      <c r="K373">
        <v>85</v>
      </c>
    </row>
    <row r="374" spans="1:13" x14ac:dyDescent="0.3">
      <c r="A374" s="2">
        <v>43796</v>
      </c>
      <c r="B374" t="s">
        <v>190</v>
      </c>
      <c r="C374">
        <v>6</v>
      </c>
      <c r="D374" t="s">
        <v>77</v>
      </c>
      <c r="E374" t="s">
        <v>201</v>
      </c>
      <c r="F374">
        <v>0.5</v>
      </c>
      <c r="G374">
        <v>77</v>
      </c>
      <c r="H374">
        <v>15</v>
      </c>
      <c r="I374">
        <v>0</v>
      </c>
      <c r="J374" t="s">
        <v>202</v>
      </c>
      <c r="K374">
        <v>44</v>
      </c>
    </row>
    <row r="375" spans="1:13" x14ac:dyDescent="0.3">
      <c r="A375" s="2">
        <v>43796</v>
      </c>
      <c r="B375" t="s">
        <v>190</v>
      </c>
      <c r="C375">
        <v>6</v>
      </c>
      <c r="D375" t="s">
        <v>77</v>
      </c>
      <c r="E375" t="s">
        <v>201</v>
      </c>
      <c r="F375">
        <v>0.5</v>
      </c>
      <c r="G375">
        <v>77</v>
      </c>
      <c r="H375">
        <v>15</v>
      </c>
      <c r="I375">
        <v>0</v>
      </c>
      <c r="J375" t="s">
        <v>202</v>
      </c>
      <c r="K375">
        <v>11</v>
      </c>
    </row>
    <row r="376" spans="1:13" x14ac:dyDescent="0.3">
      <c r="A376" s="2">
        <v>43796</v>
      </c>
      <c r="B376" t="s">
        <v>190</v>
      </c>
      <c r="C376">
        <v>6</v>
      </c>
      <c r="D376" t="s">
        <v>77</v>
      </c>
      <c r="E376" t="s">
        <v>201</v>
      </c>
      <c r="F376">
        <v>0.5</v>
      </c>
      <c r="G376">
        <v>77</v>
      </c>
      <c r="H376">
        <v>15</v>
      </c>
      <c r="I376">
        <v>0</v>
      </c>
      <c r="J376" t="s">
        <v>202</v>
      </c>
      <c r="K376">
        <v>10</v>
      </c>
    </row>
    <row r="377" spans="1:13" x14ac:dyDescent="0.3">
      <c r="A377" s="2">
        <v>43796</v>
      </c>
      <c r="B377" t="s">
        <v>190</v>
      </c>
      <c r="C377">
        <v>6</v>
      </c>
      <c r="D377" t="s">
        <v>77</v>
      </c>
      <c r="E377" t="s">
        <v>201</v>
      </c>
      <c r="F377">
        <v>0.5</v>
      </c>
      <c r="G377">
        <v>77</v>
      </c>
      <c r="H377">
        <v>15</v>
      </c>
      <c r="I377">
        <v>0</v>
      </c>
      <c r="J377" t="s">
        <v>202</v>
      </c>
      <c r="K377">
        <v>36</v>
      </c>
    </row>
    <row r="378" spans="1:13" x14ac:dyDescent="0.3">
      <c r="A378" s="2">
        <v>43796</v>
      </c>
      <c r="B378" t="s">
        <v>190</v>
      </c>
      <c r="C378">
        <v>6</v>
      </c>
      <c r="D378" t="s">
        <v>77</v>
      </c>
      <c r="E378" t="s">
        <v>201</v>
      </c>
      <c r="F378">
        <v>0.5</v>
      </c>
      <c r="G378">
        <v>77</v>
      </c>
      <c r="H378">
        <v>15</v>
      </c>
      <c r="I378">
        <v>0</v>
      </c>
      <c r="J378" t="s">
        <v>202</v>
      </c>
      <c r="K378">
        <v>52</v>
      </c>
    </row>
    <row r="379" spans="1:13" x14ac:dyDescent="0.3">
      <c r="A379" s="2">
        <v>43796</v>
      </c>
      <c r="B379" t="s">
        <v>190</v>
      </c>
      <c r="C379">
        <v>6</v>
      </c>
      <c r="D379" t="s">
        <v>77</v>
      </c>
      <c r="E379" t="s">
        <v>201</v>
      </c>
      <c r="F379">
        <v>0.5</v>
      </c>
      <c r="G379">
        <v>77</v>
      </c>
      <c r="H379">
        <v>15</v>
      </c>
      <c r="I379">
        <v>0</v>
      </c>
      <c r="J379" t="s">
        <v>202</v>
      </c>
      <c r="K379">
        <v>38</v>
      </c>
    </row>
    <row r="380" spans="1:13" x14ac:dyDescent="0.3">
      <c r="A380" s="2">
        <v>43796</v>
      </c>
      <c r="B380" t="s">
        <v>190</v>
      </c>
      <c r="C380">
        <v>6</v>
      </c>
      <c r="D380" t="s">
        <v>77</v>
      </c>
      <c r="E380" t="s">
        <v>201</v>
      </c>
      <c r="F380">
        <v>0.5</v>
      </c>
      <c r="G380">
        <v>77</v>
      </c>
      <c r="H380">
        <v>15</v>
      </c>
      <c r="I380">
        <v>0</v>
      </c>
      <c r="J380" t="s">
        <v>202</v>
      </c>
      <c r="K380">
        <v>32</v>
      </c>
    </row>
    <row r="381" spans="1:13" x14ac:dyDescent="0.3">
      <c r="A381" s="2">
        <v>43796</v>
      </c>
      <c r="B381" t="s">
        <v>190</v>
      </c>
      <c r="C381">
        <v>6</v>
      </c>
      <c r="D381" t="s">
        <v>77</v>
      </c>
      <c r="E381" t="s">
        <v>201</v>
      </c>
      <c r="F381">
        <v>0.5</v>
      </c>
      <c r="G381">
        <v>77</v>
      </c>
      <c r="H381">
        <v>15</v>
      </c>
      <c r="I381">
        <v>0</v>
      </c>
      <c r="J381" t="s">
        <v>202</v>
      </c>
      <c r="K381">
        <v>51</v>
      </c>
    </row>
    <row r="382" spans="1:13" x14ac:dyDescent="0.3">
      <c r="A382" s="2">
        <v>43796</v>
      </c>
      <c r="B382" t="s">
        <v>190</v>
      </c>
      <c r="C382">
        <v>6</v>
      </c>
      <c r="D382" t="s">
        <v>77</v>
      </c>
      <c r="E382" t="s">
        <v>201</v>
      </c>
      <c r="F382">
        <v>0.5</v>
      </c>
      <c r="G382">
        <v>77</v>
      </c>
      <c r="H382">
        <v>15</v>
      </c>
      <c r="I382">
        <v>0</v>
      </c>
      <c r="J382" t="s">
        <v>202</v>
      </c>
      <c r="K382">
        <v>34</v>
      </c>
    </row>
    <row r="383" spans="1:13" x14ac:dyDescent="0.3">
      <c r="A383" s="2">
        <v>43796</v>
      </c>
      <c r="B383" t="s">
        <v>190</v>
      </c>
      <c r="C383">
        <v>7</v>
      </c>
      <c r="D383" t="s">
        <v>77</v>
      </c>
      <c r="E383" t="s">
        <v>203</v>
      </c>
      <c r="F383">
        <v>0.5</v>
      </c>
      <c r="G383">
        <v>56</v>
      </c>
      <c r="H383">
        <v>11</v>
      </c>
      <c r="I383">
        <v>0</v>
      </c>
      <c r="J383" t="s">
        <v>309</v>
      </c>
      <c r="K383">
        <v>36</v>
      </c>
      <c r="L383">
        <v>7496</v>
      </c>
      <c r="M383">
        <v>2</v>
      </c>
    </row>
    <row r="384" spans="1:13" x14ac:dyDescent="0.3">
      <c r="A384" s="2">
        <v>43796</v>
      </c>
      <c r="B384" t="s">
        <v>190</v>
      </c>
      <c r="C384">
        <v>7</v>
      </c>
      <c r="D384" t="s">
        <v>77</v>
      </c>
      <c r="E384" t="s">
        <v>203</v>
      </c>
      <c r="F384">
        <v>0.5</v>
      </c>
      <c r="G384">
        <v>56</v>
      </c>
      <c r="H384">
        <v>11</v>
      </c>
      <c r="I384">
        <v>0</v>
      </c>
      <c r="J384" t="s">
        <v>344</v>
      </c>
      <c r="K384">
        <v>23</v>
      </c>
    </row>
    <row r="385" spans="1:11" x14ac:dyDescent="0.3">
      <c r="A385" s="2">
        <v>43796</v>
      </c>
      <c r="B385" t="s">
        <v>190</v>
      </c>
      <c r="C385">
        <v>7</v>
      </c>
      <c r="D385" t="s">
        <v>77</v>
      </c>
      <c r="E385" t="s">
        <v>203</v>
      </c>
      <c r="F385">
        <v>0.5</v>
      </c>
      <c r="G385">
        <v>56</v>
      </c>
      <c r="H385">
        <v>11</v>
      </c>
      <c r="I385">
        <v>0</v>
      </c>
      <c r="J385" t="s">
        <v>345</v>
      </c>
      <c r="K385">
        <v>52</v>
      </c>
    </row>
    <row r="386" spans="1:11" x14ac:dyDescent="0.3">
      <c r="A386" s="2">
        <v>43796</v>
      </c>
      <c r="B386" t="s">
        <v>190</v>
      </c>
      <c r="C386">
        <v>7</v>
      </c>
      <c r="D386" t="s">
        <v>77</v>
      </c>
      <c r="E386" t="s">
        <v>203</v>
      </c>
      <c r="F386">
        <v>0.5</v>
      </c>
      <c r="G386">
        <v>56</v>
      </c>
      <c r="H386">
        <v>11</v>
      </c>
      <c r="I386">
        <v>0</v>
      </c>
      <c r="J386" t="s">
        <v>346</v>
      </c>
      <c r="K386">
        <v>50</v>
      </c>
    </row>
    <row r="387" spans="1:11" x14ac:dyDescent="0.3">
      <c r="A387" s="2">
        <v>43796</v>
      </c>
      <c r="B387" t="s">
        <v>190</v>
      </c>
      <c r="C387">
        <v>7</v>
      </c>
      <c r="D387" t="s">
        <v>77</v>
      </c>
      <c r="E387" t="s">
        <v>203</v>
      </c>
      <c r="F387">
        <v>0.5</v>
      </c>
      <c r="G387">
        <v>56</v>
      </c>
      <c r="H387">
        <v>11</v>
      </c>
      <c r="I387">
        <v>0</v>
      </c>
      <c r="J387" t="s">
        <v>347</v>
      </c>
      <c r="K387">
        <v>37</v>
      </c>
    </row>
    <row r="388" spans="1:11" x14ac:dyDescent="0.3">
      <c r="A388" s="2">
        <v>43796</v>
      </c>
      <c r="B388" t="s">
        <v>190</v>
      </c>
      <c r="C388">
        <v>7</v>
      </c>
      <c r="D388" t="s">
        <v>77</v>
      </c>
      <c r="E388" t="s">
        <v>203</v>
      </c>
      <c r="F388">
        <v>0.5</v>
      </c>
      <c r="G388">
        <v>56</v>
      </c>
      <c r="H388">
        <v>11</v>
      </c>
      <c r="I388">
        <v>0</v>
      </c>
      <c r="J388" t="s">
        <v>348</v>
      </c>
      <c r="K388">
        <v>43</v>
      </c>
    </row>
    <row r="389" spans="1:11" x14ac:dyDescent="0.3">
      <c r="A389" s="2">
        <v>43796</v>
      </c>
      <c r="B389" t="s">
        <v>190</v>
      </c>
      <c r="C389">
        <v>7</v>
      </c>
      <c r="D389" t="s">
        <v>77</v>
      </c>
      <c r="E389" t="s">
        <v>203</v>
      </c>
      <c r="F389">
        <v>0.5</v>
      </c>
      <c r="G389">
        <v>56</v>
      </c>
      <c r="H389">
        <v>11</v>
      </c>
      <c r="I389">
        <v>0</v>
      </c>
      <c r="J389" t="s">
        <v>349</v>
      </c>
      <c r="K389">
        <v>48</v>
      </c>
    </row>
    <row r="390" spans="1:11" x14ac:dyDescent="0.3">
      <c r="A390" s="2">
        <v>43796</v>
      </c>
      <c r="B390" t="s">
        <v>190</v>
      </c>
      <c r="C390">
        <v>7</v>
      </c>
      <c r="D390" t="s">
        <v>77</v>
      </c>
      <c r="E390" t="s">
        <v>203</v>
      </c>
      <c r="F390">
        <v>0.5</v>
      </c>
      <c r="G390">
        <v>56</v>
      </c>
      <c r="H390">
        <v>11</v>
      </c>
      <c r="I390">
        <v>0</v>
      </c>
      <c r="J390" t="s">
        <v>350</v>
      </c>
      <c r="K390">
        <v>24</v>
      </c>
    </row>
    <row r="391" spans="1:11" x14ac:dyDescent="0.3">
      <c r="A391" s="2">
        <v>43796</v>
      </c>
      <c r="B391" t="s">
        <v>190</v>
      </c>
      <c r="C391">
        <v>7</v>
      </c>
      <c r="D391" t="s">
        <v>77</v>
      </c>
      <c r="E391" t="s">
        <v>203</v>
      </c>
      <c r="F391">
        <v>0.5</v>
      </c>
      <c r="G391">
        <v>56</v>
      </c>
      <c r="H391">
        <v>11</v>
      </c>
      <c r="I391">
        <v>0</v>
      </c>
      <c r="J391" t="s">
        <v>351</v>
      </c>
      <c r="K391">
        <v>40</v>
      </c>
    </row>
    <row r="392" spans="1:11" x14ac:dyDescent="0.3">
      <c r="A392" s="2">
        <v>43796</v>
      </c>
      <c r="B392" t="s">
        <v>190</v>
      </c>
      <c r="C392">
        <v>7</v>
      </c>
      <c r="D392" t="s">
        <v>77</v>
      </c>
      <c r="E392" t="s">
        <v>203</v>
      </c>
      <c r="F392">
        <v>0.5</v>
      </c>
      <c r="G392">
        <v>56</v>
      </c>
      <c r="H392">
        <v>11</v>
      </c>
      <c r="I392">
        <v>0</v>
      </c>
      <c r="J392" t="s">
        <v>352</v>
      </c>
      <c r="K392">
        <v>13</v>
      </c>
    </row>
    <row r="393" spans="1:11" x14ac:dyDescent="0.3">
      <c r="A393" s="2">
        <v>43796</v>
      </c>
      <c r="B393" t="s">
        <v>190</v>
      </c>
      <c r="C393">
        <v>7</v>
      </c>
      <c r="D393" t="s">
        <v>77</v>
      </c>
      <c r="E393" t="s">
        <v>203</v>
      </c>
      <c r="F393">
        <v>0.5</v>
      </c>
      <c r="G393">
        <v>56</v>
      </c>
      <c r="H393">
        <v>11</v>
      </c>
      <c r="I393">
        <v>0</v>
      </c>
      <c r="J393" t="s">
        <v>353</v>
      </c>
      <c r="K393">
        <v>43</v>
      </c>
    </row>
    <row r="394" spans="1:11" x14ac:dyDescent="0.3">
      <c r="A394" s="2">
        <v>43796</v>
      </c>
      <c r="B394" t="s">
        <v>190</v>
      </c>
      <c r="C394">
        <v>7</v>
      </c>
      <c r="D394" t="s">
        <v>77</v>
      </c>
      <c r="E394" t="s">
        <v>203</v>
      </c>
      <c r="F394">
        <v>0.5</v>
      </c>
      <c r="G394">
        <v>56</v>
      </c>
      <c r="H394">
        <v>11</v>
      </c>
      <c r="I394">
        <v>0</v>
      </c>
      <c r="J394" t="s">
        <v>354</v>
      </c>
      <c r="K394">
        <v>42</v>
      </c>
    </row>
    <row r="395" spans="1:11" x14ac:dyDescent="0.3">
      <c r="A395" s="2">
        <v>43796</v>
      </c>
      <c r="B395" t="s">
        <v>190</v>
      </c>
      <c r="C395">
        <v>7</v>
      </c>
      <c r="D395" t="s">
        <v>77</v>
      </c>
      <c r="E395" t="s">
        <v>203</v>
      </c>
      <c r="F395">
        <v>0.5</v>
      </c>
      <c r="G395">
        <v>56</v>
      </c>
      <c r="H395">
        <v>11</v>
      </c>
      <c r="I395">
        <v>0</v>
      </c>
      <c r="J395" t="s">
        <v>355</v>
      </c>
      <c r="K395">
        <v>40</v>
      </c>
    </row>
    <row r="396" spans="1:11" x14ac:dyDescent="0.3">
      <c r="A396" s="2">
        <v>43796</v>
      </c>
      <c r="B396" t="s">
        <v>190</v>
      </c>
      <c r="C396">
        <v>7</v>
      </c>
      <c r="D396" t="s">
        <v>77</v>
      </c>
      <c r="E396" t="s">
        <v>203</v>
      </c>
      <c r="F396">
        <v>0.5</v>
      </c>
      <c r="G396">
        <v>56</v>
      </c>
      <c r="H396">
        <v>11</v>
      </c>
      <c r="I396">
        <v>0</v>
      </c>
      <c r="J396" t="s">
        <v>356</v>
      </c>
      <c r="K396">
        <v>36</v>
      </c>
    </row>
    <row r="397" spans="1:11" x14ac:dyDescent="0.3">
      <c r="A397" s="2">
        <v>43796</v>
      </c>
      <c r="B397" t="s">
        <v>190</v>
      </c>
      <c r="C397">
        <v>7</v>
      </c>
      <c r="D397" t="s">
        <v>77</v>
      </c>
      <c r="E397" t="s">
        <v>203</v>
      </c>
      <c r="F397">
        <v>0.5</v>
      </c>
      <c r="G397">
        <v>56</v>
      </c>
      <c r="H397">
        <v>11</v>
      </c>
      <c r="I397">
        <v>0</v>
      </c>
      <c r="J397" t="s">
        <v>309</v>
      </c>
      <c r="K397">
        <v>21</v>
      </c>
    </row>
    <row r="398" spans="1:11" x14ac:dyDescent="0.3">
      <c r="A398" s="2">
        <v>43796</v>
      </c>
      <c r="B398" t="s">
        <v>190</v>
      </c>
      <c r="C398">
        <v>7</v>
      </c>
      <c r="D398" t="s">
        <v>77</v>
      </c>
      <c r="E398" t="s">
        <v>203</v>
      </c>
      <c r="F398">
        <v>0.5</v>
      </c>
      <c r="G398">
        <v>56</v>
      </c>
      <c r="H398">
        <v>11</v>
      </c>
      <c r="I398">
        <v>0</v>
      </c>
      <c r="J398" t="s">
        <v>344</v>
      </c>
      <c r="K398">
        <v>29</v>
      </c>
    </row>
    <row r="399" spans="1:11" x14ac:dyDescent="0.3">
      <c r="A399" s="2">
        <v>43796</v>
      </c>
      <c r="B399" t="s">
        <v>190</v>
      </c>
      <c r="C399">
        <v>7</v>
      </c>
      <c r="D399" t="s">
        <v>77</v>
      </c>
      <c r="E399" t="s">
        <v>203</v>
      </c>
      <c r="F399">
        <v>0.5</v>
      </c>
      <c r="G399">
        <v>56</v>
      </c>
      <c r="H399">
        <v>11</v>
      </c>
      <c r="I399">
        <v>0</v>
      </c>
      <c r="J399" t="s">
        <v>345</v>
      </c>
      <c r="K399">
        <v>7</v>
      </c>
    </row>
    <row r="400" spans="1:11" x14ac:dyDescent="0.3">
      <c r="A400" s="2">
        <v>43796</v>
      </c>
      <c r="B400" t="s">
        <v>190</v>
      </c>
      <c r="C400">
        <v>7</v>
      </c>
      <c r="D400" t="s">
        <v>77</v>
      </c>
      <c r="E400" t="s">
        <v>203</v>
      </c>
      <c r="F400">
        <v>0.5</v>
      </c>
      <c r="G400">
        <v>56</v>
      </c>
      <c r="H400">
        <v>11</v>
      </c>
      <c r="I400">
        <v>0</v>
      </c>
      <c r="J400" t="s">
        <v>346</v>
      </c>
      <c r="K400">
        <v>51</v>
      </c>
    </row>
    <row r="401" spans="1:11" x14ac:dyDescent="0.3">
      <c r="A401" s="2">
        <v>43796</v>
      </c>
      <c r="B401" t="s">
        <v>190</v>
      </c>
      <c r="C401">
        <v>7</v>
      </c>
      <c r="D401" t="s">
        <v>77</v>
      </c>
      <c r="E401" t="s">
        <v>203</v>
      </c>
      <c r="F401">
        <v>0.5</v>
      </c>
      <c r="G401">
        <v>56</v>
      </c>
      <c r="H401">
        <v>11</v>
      </c>
      <c r="I401">
        <v>0</v>
      </c>
      <c r="J401" t="s">
        <v>347</v>
      </c>
      <c r="K401">
        <v>16</v>
      </c>
    </row>
    <row r="402" spans="1:11" x14ac:dyDescent="0.3">
      <c r="A402" s="2">
        <v>43796</v>
      </c>
      <c r="B402" t="s">
        <v>190</v>
      </c>
      <c r="C402">
        <v>7</v>
      </c>
      <c r="D402" t="s">
        <v>77</v>
      </c>
      <c r="E402" t="s">
        <v>203</v>
      </c>
      <c r="F402">
        <v>0.5</v>
      </c>
      <c r="G402">
        <v>56</v>
      </c>
      <c r="H402">
        <v>11</v>
      </c>
      <c r="I402">
        <v>0</v>
      </c>
      <c r="J402" t="s">
        <v>348</v>
      </c>
      <c r="K402">
        <v>46</v>
      </c>
    </row>
    <row r="403" spans="1:11" x14ac:dyDescent="0.3">
      <c r="A403" s="2">
        <v>43796</v>
      </c>
      <c r="B403" t="s">
        <v>190</v>
      </c>
      <c r="C403">
        <v>7</v>
      </c>
      <c r="D403" t="s">
        <v>77</v>
      </c>
      <c r="E403" t="s">
        <v>203</v>
      </c>
      <c r="F403">
        <v>0.5</v>
      </c>
      <c r="G403">
        <v>56</v>
      </c>
      <c r="H403">
        <v>11</v>
      </c>
      <c r="I403">
        <v>0</v>
      </c>
      <c r="J403" t="s">
        <v>349</v>
      </c>
      <c r="K403">
        <v>50</v>
      </c>
    </row>
    <row r="404" spans="1:11" x14ac:dyDescent="0.3">
      <c r="A404" s="2">
        <v>43796</v>
      </c>
      <c r="B404" t="s">
        <v>190</v>
      </c>
      <c r="C404">
        <v>7</v>
      </c>
      <c r="D404" t="s">
        <v>77</v>
      </c>
      <c r="E404" t="s">
        <v>203</v>
      </c>
      <c r="F404">
        <v>0.5</v>
      </c>
      <c r="G404">
        <v>56</v>
      </c>
      <c r="H404">
        <v>11</v>
      </c>
      <c r="I404">
        <v>0</v>
      </c>
      <c r="J404" t="s">
        <v>350</v>
      </c>
      <c r="K404">
        <v>20</v>
      </c>
    </row>
    <row r="405" spans="1:11" x14ac:dyDescent="0.3">
      <c r="A405" s="2">
        <v>43796</v>
      </c>
      <c r="B405" t="s">
        <v>190</v>
      </c>
      <c r="C405">
        <v>7</v>
      </c>
      <c r="D405" t="s">
        <v>77</v>
      </c>
      <c r="E405" t="s">
        <v>203</v>
      </c>
      <c r="F405">
        <v>0.5</v>
      </c>
      <c r="G405">
        <v>56</v>
      </c>
      <c r="H405">
        <v>11</v>
      </c>
      <c r="I405">
        <v>0</v>
      </c>
      <c r="J405" t="s">
        <v>351</v>
      </c>
      <c r="K405">
        <v>70</v>
      </c>
    </row>
    <row r="406" spans="1:11" x14ac:dyDescent="0.3">
      <c r="A406" s="2">
        <v>43796</v>
      </c>
      <c r="B406" t="s">
        <v>190</v>
      </c>
      <c r="C406">
        <v>7</v>
      </c>
      <c r="D406" t="s">
        <v>77</v>
      </c>
      <c r="E406" t="s">
        <v>203</v>
      </c>
      <c r="F406">
        <v>0.5</v>
      </c>
      <c r="G406">
        <v>56</v>
      </c>
      <c r="H406">
        <v>11</v>
      </c>
      <c r="I406">
        <v>0</v>
      </c>
      <c r="J406" t="s">
        <v>352</v>
      </c>
      <c r="K406">
        <v>38</v>
      </c>
    </row>
    <row r="407" spans="1:11" x14ac:dyDescent="0.3">
      <c r="A407" s="2">
        <v>43796</v>
      </c>
      <c r="B407" t="s">
        <v>190</v>
      </c>
      <c r="C407">
        <v>7</v>
      </c>
      <c r="D407" t="s">
        <v>77</v>
      </c>
      <c r="E407" t="s">
        <v>203</v>
      </c>
      <c r="F407">
        <v>0.5</v>
      </c>
      <c r="G407">
        <v>56</v>
      </c>
      <c r="H407">
        <v>11</v>
      </c>
      <c r="I407">
        <v>0</v>
      </c>
      <c r="J407" t="s">
        <v>353</v>
      </c>
      <c r="K407">
        <v>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6362B-3C68-4594-8E37-20E2E4697E23}">
  <dimension ref="A1:AA88"/>
  <sheetViews>
    <sheetView workbookViewId="0">
      <selection activeCell="G31" sqref="G31"/>
    </sheetView>
  </sheetViews>
  <sheetFormatPr defaultRowHeight="14.4" x14ac:dyDescent="0.3"/>
  <sheetData>
    <row r="1" spans="1:27" x14ac:dyDescent="0.3">
      <c r="A1" s="9" t="s">
        <v>217</v>
      </c>
      <c r="B1" s="9" t="s">
        <v>218</v>
      </c>
      <c r="C1" s="9" t="s">
        <v>219</v>
      </c>
      <c r="D1" s="9" t="s">
        <v>220</v>
      </c>
      <c r="E1" s="9" t="s">
        <v>221</v>
      </c>
      <c r="F1" s="9" t="s">
        <v>222</v>
      </c>
      <c r="G1" s="9" t="s">
        <v>223</v>
      </c>
      <c r="H1" s="9" t="s">
        <v>224</v>
      </c>
      <c r="I1" s="9" t="s">
        <v>225</v>
      </c>
      <c r="J1" s="9" t="s">
        <v>226</v>
      </c>
      <c r="K1" s="9" t="s">
        <v>227</v>
      </c>
      <c r="L1" s="9" t="s">
        <v>228</v>
      </c>
      <c r="M1" s="9" t="s">
        <v>229</v>
      </c>
      <c r="N1" s="9" t="s">
        <v>230</v>
      </c>
      <c r="O1" s="9" t="s">
        <v>231</v>
      </c>
      <c r="P1" s="9" t="s">
        <v>232</v>
      </c>
      <c r="Q1" s="9" t="s">
        <v>233</v>
      </c>
      <c r="R1" s="10" t="s">
        <v>234</v>
      </c>
      <c r="S1" s="11" t="s">
        <v>22</v>
      </c>
      <c r="T1" s="9" t="s">
        <v>235</v>
      </c>
      <c r="U1" s="9" t="s">
        <v>236</v>
      </c>
      <c r="V1" s="9" t="s">
        <v>237</v>
      </c>
      <c r="W1" s="9" t="s">
        <v>238</v>
      </c>
      <c r="Y1" s="9" t="s">
        <v>332</v>
      </c>
      <c r="Z1" s="9" t="s">
        <v>219</v>
      </c>
      <c r="AA1" s="9" t="s">
        <v>238</v>
      </c>
    </row>
    <row r="2" spans="1:27" x14ac:dyDescent="0.3">
      <c r="A2" s="12">
        <v>3084055.9196000001</v>
      </c>
      <c r="B2" s="12">
        <v>359672.47570000001</v>
      </c>
      <c r="C2" s="12">
        <v>-0.3992</v>
      </c>
      <c r="D2" s="12">
        <v>1</v>
      </c>
      <c r="E2" s="12" t="s">
        <v>239</v>
      </c>
      <c r="F2" s="12">
        <v>0.01</v>
      </c>
      <c r="G2" s="12">
        <v>2.1999999999999999E-2</v>
      </c>
      <c r="H2" s="12" t="s">
        <v>240</v>
      </c>
      <c r="I2" s="12">
        <v>12</v>
      </c>
      <c r="J2" s="12">
        <v>2</v>
      </c>
      <c r="K2" s="12">
        <v>1.8069999999999999</v>
      </c>
      <c r="L2" s="12">
        <v>0.95</v>
      </c>
      <c r="M2" s="12">
        <v>1.5369999999999999</v>
      </c>
      <c r="N2" s="12">
        <v>1.5880000000000001</v>
      </c>
      <c r="O2" s="12">
        <v>2.4060000000000001</v>
      </c>
      <c r="P2" s="12">
        <v>6.0000000000000001E-3</v>
      </c>
      <c r="Q2" s="12">
        <v>8.0000000000000002E-3</v>
      </c>
      <c r="R2" s="2">
        <v>43557</v>
      </c>
      <c r="S2" s="13">
        <v>0.34362268518518518</v>
      </c>
      <c r="T2" s="12">
        <v>2.0499999999999998</v>
      </c>
      <c r="U2" s="12">
        <v>-82.4254777477</v>
      </c>
      <c r="V2" s="12">
        <v>27.873953503900001</v>
      </c>
      <c r="W2" s="12">
        <v>-0.32429999999999998</v>
      </c>
      <c r="Y2">
        <v>2.04</v>
      </c>
      <c r="Z2">
        <f>C2-0.01</f>
        <v>-0.40920000000000001</v>
      </c>
      <c r="AA2">
        <f>W2-0.01</f>
        <v>-0.33429999999999999</v>
      </c>
    </row>
    <row r="3" spans="1:27" x14ac:dyDescent="0.3">
      <c r="A3" s="12">
        <v>3084055.3591</v>
      </c>
      <c r="B3" s="12">
        <v>359673.53860000003</v>
      </c>
      <c r="C3" s="12">
        <v>-0.46779999999999999</v>
      </c>
      <c r="D3" s="12">
        <v>2</v>
      </c>
      <c r="E3" s="12" t="s">
        <v>241</v>
      </c>
      <c r="F3" s="12">
        <v>8.9999999999999993E-3</v>
      </c>
      <c r="G3" s="12">
        <v>1.9E-2</v>
      </c>
      <c r="H3" s="12" t="s">
        <v>240</v>
      </c>
      <c r="I3" s="12">
        <v>12</v>
      </c>
      <c r="J3" s="12">
        <v>2</v>
      </c>
      <c r="K3" s="12">
        <v>1.8089999999999999</v>
      </c>
      <c r="L3" s="12">
        <v>0.95299999999999996</v>
      </c>
      <c r="M3" s="12">
        <v>1.538</v>
      </c>
      <c r="N3" s="12">
        <v>1.591</v>
      </c>
      <c r="O3" s="12">
        <v>2.4089999999999998</v>
      </c>
      <c r="P3" s="12">
        <v>5.0000000000000001E-3</v>
      </c>
      <c r="Q3" s="12">
        <v>7.0000000000000001E-3</v>
      </c>
      <c r="R3" s="2">
        <v>43557</v>
      </c>
      <c r="S3" s="13">
        <v>0.34400462962962958</v>
      </c>
      <c r="T3" s="12">
        <v>2.0499999999999998</v>
      </c>
      <c r="U3" s="12">
        <v>-82.425466887100001</v>
      </c>
      <c r="V3" s="12">
        <v>27.8739485571</v>
      </c>
      <c r="W3" s="12">
        <v>-0.39290999999999998</v>
      </c>
      <c r="Y3">
        <v>2.04</v>
      </c>
      <c r="Z3">
        <f t="shared" ref="Z3:Z66" si="0">C3-0.01</f>
        <v>-0.4778</v>
      </c>
      <c r="AA3">
        <f t="shared" ref="AA3:AA66" si="1">W3-0.01</f>
        <v>-0.40290999999999999</v>
      </c>
    </row>
    <row r="4" spans="1:27" x14ac:dyDescent="0.3">
      <c r="A4" s="12">
        <v>3084054.7834999999</v>
      </c>
      <c r="B4" s="12">
        <v>359673.71879999997</v>
      </c>
      <c r="C4" s="12">
        <v>-0.5071</v>
      </c>
      <c r="D4" s="12">
        <v>3</v>
      </c>
      <c r="E4" s="12"/>
      <c r="F4" s="12">
        <v>0.01</v>
      </c>
      <c r="G4" s="12">
        <v>0.02</v>
      </c>
      <c r="H4" s="12" t="s">
        <v>240</v>
      </c>
      <c r="I4" s="12">
        <v>12</v>
      </c>
      <c r="J4" s="12">
        <v>2</v>
      </c>
      <c r="K4" s="12">
        <v>1.8120000000000001</v>
      </c>
      <c r="L4" s="12">
        <v>0.95699999999999996</v>
      </c>
      <c r="M4" s="12">
        <v>1.538</v>
      </c>
      <c r="N4" s="12">
        <v>1.595</v>
      </c>
      <c r="O4" s="12">
        <v>2.4140000000000001</v>
      </c>
      <c r="P4" s="12">
        <v>6.0000000000000001E-3</v>
      </c>
      <c r="Q4" s="12">
        <v>8.0000000000000002E-3</v>
      </c>
      <c r="R4" s="2">
        <v>43557</v>
      </c>
      <c r="S4" s="13">
        <v>0.34436342592592589</v>
      </c>
      <c r="T4" s="12">
        <v>2.0499999999999998</v>
      </c>
      <c r="U4" s="12">
        <v>-82.425464989000005</v>
      </c>
      <c r="V4" s="12">
        <v>27.873943381499998</v>
      </c>
      <c r="W4" s="12">
        <v>-0.43220999999999998</v>
      </c>
      <c r="Y4">
        <v>2.04</v>
      </c>
      <c r="Z4">
        <f t="shared" si="0"/>
        <v>-0.5171</v>
      </c>
      <c r="AA4">
        <f t="shared" si="1"/>
        <v>-0.44220999999999999</v>
      </c>
    </row>
    <row r="5" spans="1:27" x14ac:dyDescent="0.3">
      <c r="A5" s="12">
        <v>3084053.1723000002</v>
      </c>
      <c r="B5" s="12">
        <v>359675.28659999999</v>
      </c>
      <c r="C5" s="12">
        <v>-0.66159999999999997</v>
      </c>
      <c r="D5" s="12">
        <v>4</v>
      </c>
      <c r="E5" s="12"/>
      <c r="F5" s="12">
        <v>0.01</v>
      </c>
      <c r="G5" s="12">
        <v>0.02</v>
      </c>
      <c r="H5" s="12" t="s">
        <v>240</v>
      </c>
      <c r="I5" s="12">
        <v>12</v>
      </c>
      <c r="J5" s="12">
        <v>1</v>
      </c>
      <c r="K5" s="12">
        <v>1.8129999999999999</v>
      </c>
      <c r="L5" s="12">
        <v>0.95899999999999996</v>
      </c>
      <c r="M5" s="12">
        <v>1.5389999999999999</v>
      </c>
      <c r="N5" s="12">
        <v>1.5960000000000001</v>
      </c>
      <c r="O5" s="12">
        <v>2.4159999999999999</v>
      </c>
      <c r="P5" s="12">
        <v>5.0000000000000001E-3</v>
      </c>
      <c r="Q5" s="12">
        <v>8.0000000000000002E-3</v>
      </c>
      <c r="R5" s="2">
        <v>43557</v>
      </c>
      <c r="S5" s="13">
        <v>0.34451388888888884</v>
      </c>
      <c r="T5" s="12">
        <v>2.0499999999999998</v>
      </c>
      <c r="U5" s="12">
        <v>-82.425448876600001</v>
      </c>
      <c r="V5" s="12">
        <v>27.873929005499999</v>
      </c>
      <c r="W5" s="12">
        <v>-0.58672000000000002</v>
      </c>
      <c r="Y5">
        <v>2.04</v>
      </c>
      <c r="Z5">
        <f t="shared" si="0"/>
        <v>-0.67159999999999997</v>
      </c>
      <c r="AA5">
        <f t="shared" si="1"/>
        <v>-0.59672000000000003</v>
      </c>
    </row>
    <row r="6" spans="1:27" x14ac:dyDescent="0.3">
      <c r="A6" s="12">
        <v>3084051.3695999999</v>
      </c>
      <c r="B6" s="12">
        <v>359677.03259999998</v>
      </c>
      <c r="C6" s="12">
        <v>-0.73329999999999995</v>
      </c>
      <c r="D6" s="12">
        <v>5</v>
      </c>
      <c r="E6" s="12"/>
      <c r="F6" s="12">
        <v>0.01</v>
      </c>
      <c r="G6" s="12">
        <v>2.1999999999999999E-2</v>
      </c>
      <c r="H6" s="12" t="s">
        <v>240</v>
      </c>
      <c r="I6" s="12">
        <v>12</v>
      </c>
      <c r="J6" s="12">
        <v>1</v>
      </c>
      <c r="K6" s="12">
        <v>1.8140000000000001</v>
      </c>
      <c r="L6" s="12">
        <v>0.96</v>
      </c>
      <c r="M6" s="12">
        <v>1.5389999999999999</v>
      </c>
      <c r="N6" s="12">
        <v>1.597</v>
      </c>
      <c r="O6" s="12">
        <v>2.4169999999999998</v>
      </c>
      <c r="P6" s="12">
        <v>6.0000000000000001E-3</v>
      </c>
      <c r="Q6" s="12">
        <v>8.0000000000000002E-3</v>
      </c>
      <c r="R6" s="2">
        <v>43557</v>
      </c>
      <c r="S6" s="13">
        <v>0.3446643518518519</v>
      </c>
      <c r="T6" s="12">
        <v>2.0499999999999998</v>
      </c>
      <c r="U6" s="12">
        <v>-82.425430931799994</v>
      </c>
      <c r="V6" s="12">
        <v>27.8739129201</v>
      </c>
      <c r="W6" s="12">
        <v>-0.65844000000000003</v>
      </c>
      <c r="Y6">
        <v>2.04</v>
      </c>
      <c r="Z6">
        <f t="shared" si="0"/>
        <v>-0.74329999999999996</v>
      </c>
      <c r="AA6">
        <f t="shared" si="1"/>
        <v>-0.66844000000000003</v>
      </c>
    </row>
    <row r="7" spans="1:27" x14ac:dyDescent="0.3">
      <c r="A7" s="12">
        <v>3084049.9478000002</v>
      </c>
      <c r="B7" s="12">
        <v>359678.3909</v>
      </c>
      <c r="C7" s="12">
        <v>-0.80269999999999997</v>
      </c>
      <c r="D7" s="12">
        <v>6</v>
      </c>
      <c r="E7" s="12"/>
      <c r="F7" s="12">
        <v>8.9999999999999993E-3</v>
      </c>
      <c r="G7" s="12">
        <v>2.1000000000000001E-2</v>
      </c>
      <c r="H7" s="12" t="s">
        <v>240</v>
      </c>
      <c r="I7" s="12">
        <v>12</v>
      </c>
      <c r="J7" s="12">
        <v>1</v>
      </c>
      <c r="K7" s="12">
        <v>1.8149999999999999</v>
      </c>
      <c r="L7" s="12">
        <v>0.96199999999999997</v>
      </c>
      <c r="M7" s="12">
        <v>1.5389999999999999</v>
      </c>
      <c r="N7" s="12">
        <v>1.5980000000000001</v>
      </c>
      <c r="O7" s="12">
        <v>2.4180000000000001</v>
      </c>
      <c r="P7" s="12">
        <v>6.0000000000000001E-3</v>
      </c>
      <c r="Q7" s="12">
        <v>8.0000000000000002E-3</v>
      </c>
      <c r="R7" s="2">
        <v>43557</v>
      </c>
      <c r="S7" s="13">
        <v>0.3448032407407407</v>
      </c>
      <c r="T7" s="12">
        <v>2.0499999999999998</v>
      </c>
      <c r="U7" s="12">
        <v>-82.425416969400004</v>
      </c>
      <c r="V7" s="12">
        <v>27.873900231499999</v>
      </c>
      <c r="W7" s="12">
        <v>-0.72785</v>
      </c>
      <c r="Y7">
        <v>2.04</v>
      </c>
      <c r="Z7">
        <f t="shared" si="0"/>
        <v>-0.81269999999999998</v>
      </c>
      <c r="AA7">
        <f t="shared" si="1"/>
        <v>-0.73785000000000001</v>
      </c>
    </row>
    <row r="8" spans="1:27" x14ac:dyDescent="0.3">
      <c r="A8" s="12">
        <v>3084053.3560000001</v>
      </c>
      <c r="B8" s="12">
        <v>359681.533</v>
      </c>
      <c r="C8" s="12">
        <v>-0.79039999999999999</v>
      </c>
      <c r="D8" s="12">
        <v>7</v>
      </c>
      <c r="E8" s="12"/>
      <c r="F8" s="12">
        <v>8.9999999999999993E-3</v>
      </c>
      <c r="G8" s="12">
        <v>0.02</v>
      </c>
      <c r="H8" s="12" t="s">
        <v>240</v>
      </c>
      <c r="I8" s="12">
        <v>12</v>
      </c>
      <c r="J8" s="12">
        <v>1</v>
      </c>
      <c r="K8" s="12">
        <v>1.8160000000000001</v>
      </c>
      <c r="L8" s="12">
        <v>0.96299999999999997</v>
      </c>
      <c r="M8" s="12">
        <v>1.5389999999999999</v>
      </c>
      <c r="N8" s="12">
        <v>1.6</v>
      </c>
      <c r="O8" s="12">
        <v>2.42</v>
      </c>
      <c r="P8" s="12">
        <v>5.0000000000000001E-3</v>
      </c>
      <c r="Q8" s="12">
        <v>7.0000000000000001E-3</v>
      </c>
      <c r="R8" s="2">
        <v>43557</v>
      </c>
      <c r="S8" s="13">
        <v>0.3450462962962963</v>
      </c>
      <c r="T8" s="12">
        <v>2.0499999999999998</v>
      </c>
      <c r="U8" s="12">
        <v>-82.425385461999994</v>
      </c>
      <c r="V8" s="12">
        <v>27.8739313192</v>
      </c>
      <c r="W8" s="12">
        <v>-0.71558999999999995</v>
      </c>
      <c r="Y8">
        <v>2.04</v>
      </c>
      <c r="Z8">
        <f t="shared" si="0"/>
        <v>-0.8004</v>
      </c>
      <c r="AA8">
        <f t="shared" si="1"/>
        <v>-0.72558999999999996</v>
      </c>
    </row>
    <row r="9" spans="1:27" x14ac:dyDescent="0.3">
      <c r="A9" s="12">
        <v>3084054.8742999998</v>
      </c>
      <c r="B9" s="12">
        <v>359680.18829999998</v>
      </c>
      <c r="C9" s="12">
        <v>-0.68600000000000005</v>
      </c>
      <c r="D9" s="12">
        <v>8</v>
      </c>
      <c r="E9" s="12"/>
      <c r="F9" s="12">
        <v>8.0000000000000002E-3</v>
      </c>
      <c r="G9" s="12">
        <v>1.7000000000000001E-2</v>
      </c>
      <c r="H9" s="12" t="s">
        <v>240</v>
      </c>
      <c r="I9" s="12">
        <v>12</v>
      </c>
      <c r="J9" s="12">
        <v>2</v>
      </c>
      <c r="K9" s="12">
        <v>1.8169999999999999</v>
      </c>
      <c r="L9" s="12">
        <v>0.96499999999999997</v>
      </c>
      <c r="M9" s="12">
        <v>1.5389999999999999</v>
      </c>
      <c r="N9" s="12">
        <v>1.601</v>
      </c>
      <c r="O9" s="12">
        <v>2.4220000000000002</v>
      </c>
      <c r="P9" s="12">
        <v>5.0000000000000001E-3</v>
      </c>
      <c r="Q9" s="12">
        <v>6.0000000000000001E-3</v>
      </c>
      <c r="R9" s="2">
        <v>43557</v>
      </c>
      <c r="S9" s="13">
        <v>0.34520833333333334</v>
      </c>
      <c r="T9" s="12">
        <v>2.0499999999999998</v>
      </c>
      <c r="U9" s="12">
        <v>-82.425399297699997</v>
      </c>
      <c r="V9" s="12">
        <v>27.873944880100002</v>
      </c>
      <c r="W9" s="12">
        <v>-0.61117999999999995</v>
      </c>
      <c r="Y9">
        <v>2.04</v>
      </c>
      <c r="Z9">
        <f t="shared" si="0"/>
        <v>-0.69600000000000006</v>
      </c>
      <c r="AA9">
        <f t="shared" si="1"/>
        <v>-0.62117999999999995</v>
      </c>
    </row>
    <row r="10" spans="1:27" x14ac:dyDescent="0.3">
      <c r="A10" s="12">
        <v>3084056.1686999998</v>
      </c>
      <c r="B10" s="12">
        <v>359678.85600000003</v>
      </c>
      <c r="C10" s="12">
        <v>-0.63090000000000002</v>
      </c>
      <c r="D10" s="12">
        <v>9</v>
      </c>
      <c r="E10" s="12"/>
      <c r="F10" s="12">
        <v>8.9999999999999993E-3</v>
      </c>
      <c r="G10" s="12">
        <v>1.7999999999999999E-2</v>
      </c>
      <c r="H10" s="12" t="s">
        <v>240</v>
      </c>
      <c r="I10" s="12">
        <v>12</v>
      </c>
      <c r="J10" s="12">
        <v>2</v>
      </c>
      <c r="K10" s="12">
        <v>1.8180000000000001</v>
      </c>
      <c r="L10" s="12">
        <v>0.96699999999999997</v>
      </c>
      <c r="M10" s="12">
        <v>1.5389999999999999</v>
      </c>
      <c r="N10" s="12">
        <v>1.6020000000000001</v>
      </c>
      <c r="O10" s="12">
        <v>2.423</v>
      </c>
      <c r="P10" s="12">
        <v>5.0000000000000001E-3</v>
      </c>
      <c r="Q10" s="12">
        <v>7.0000000000000001E-3</v>
      </c>
      <c r="R10" s="2">
        <v>43557</v>
      </c>
      <c r="S10" s="13">
        <v>0.34539351851851857</v>
      </c>
      <c r="T10" s="12">
        <v>2.0499999999999998</v>
      </c>
      <c r="U10" s="12">
        <v>-82.425412980999994</v>
      </c>
      <c r="V10" s="12">
        <v>27.873956421799999</v>
      </c>
      <c r="W10" s="12">
        <v>-0.55606999999999995</v>
      </c>
      <c r="Y10">
        <v>2.04</v>
      </c>
      <c r="Z10">
        <f t="shared" si="0"/>
        <v>-0.64090000000000003</v>
      </c>
      <c r="AA10">
        <f t="shared" si="1"/>
        <v>-0.56606999999999996</v>
      </c>
    </row>
    <row r="11" spans="1:27" x14ac:dyDescent="0.3">
      <c r="A11" s="12">
        <v>3084057.5775000001</v>
      </c>
      <c r="B11" s="12">
        <v>359677.39429999999</v>
      </c>
      <c r="C11" s="12">
        <v>-0.49819999999999998</v>
      </c>
      <c r="D11" s="12">
        <v>10</v>
      </c>
      <c r="E11" s="12"/>
      <c r="F11" s="12">
        <v>8.0000000000000002E-3</v>
      </c>
      <c r="G11" s="12">
        <v>1.7000000000000001E-2</v>
      </c>
      <c r="H11" s="12" t="s">
        <v>240</v>
      </c>
      <c r="I11" s="12">
        <v>12</v>
      </c>
      <c r="J11" s="12">
        <v>2</v>
      </c>
      <c r="K11" s="12">
        <v>1.819</v>
      </c>
      <c r="L11" s="12">
        <v>0.96799999999999997</v>
      </c>
      <c r="M11" s="12">
        <v>1.5389999999999999</v>
      </c>
      <c r="N11" s="12">
        <v>1.6040000000000001</v>
      </c>
      <c r="O11" s="12">
        <v>2.4249999999999998</v>
      </c>
      <c r="P11" s="12">
        <v>5.0000000000000001E-3</v>
      </c>
      <c r="Q11" s="12">
        <v>7.0000000000000001E-3</v>
      </c>
      <c r="R11" s="2">
        <v>43557</v>
      </c>
      <c r="S11" s="13">
        <v>0.34563657407407405</v>
      </c>
      <c r="T11" s="12">
        <v>2.0499999999999998</v>
      </c>
      <c r="U11" s="12">
        <v>-82.425427991999996</v>
      </c>
      <c r="V11" s="12">
        <v>27.873968982299999</v>
      </c>
      <c r="W11" s="12">
        <v>-0.42336000000000001</v>
      </c>
      <c r="Y11">
        <v>2.04</v>
      </c>
      <c r="Z11">
        <f t="shared" si="0"/>
        <v>-0.50819999999999999</v>
      </c>
      <c r="AA11">
        <f t="shared" si="1"/>
        <v>-0.43336000000000002</v>
      </c>
    </row>
    <row r="12" spans="1:27" x14ac:dyDescent="0.3">
      <c r="A12" s="12">
        <v>3084057.7167000002</v>
      </c>
      <c r="B12" s="12">
        <v>359677.26610000001</v>
      </c>
      <c r="C12" s="12">
        <v>-0.38229999999999997</v>
      </c>
      <c r="D12" s="12">
        <v>11</v>
      </c>
      <c r="E12" s="12" t="s">
        <v>242</v>
      </c>
      <c r="F12" s="12">
        <v>8.9999999999999993E-3</v>
      </c>
      <c r="G12" s="12">
        <v>1.9E-2</v>
      </c>
      <c r="H12" s="12" t="s">
        <v>240</v>
      </c>
      <c r="I12" s="12">
        <v>12</v>
      </c>
      <c r="J12" s="12">
        <v>1</v>
      </c>
      <c r="K12" s="12">
        <v>1.82</v>
      </c>
      <c r="L12" s="12">
        <v>0.97</v>
      </c>
      <c r="M12" s="12">
        <v>1.54</v>
      </c>
      <c r="N12" s="12">
        <v>1.605</v>
      </c>
      <c r="O12" s="12">
        <v>2.4260000000000002</v>
      </c>
      <c r="P12" s="12">
        <v>6.0000000000000001E-3</v>
      </c>
      <c r="Q12" s="12">
        <v>7.0000000000000001E-3</v>
      </c>
      <c r="R12" s="2">
        <v>43557</v>
      </c>
      <c r="S12" s="13">
        <v>0.34600694444444446</v>
      </c>
      <c r="T12" s="12">
        <v>2.0499999999999998</v>
      </c>
      <c r="U12" s="12">
        <v>-82.425429310400006</v>
      </c>
      <c r="V12" s="12">
        <v>27.873970225000001</v>
      </c>
      <c r="W12" s="12">
        <v>-0.30746000000000001</v>
      </c>
      <c r="Y12">
        <v>2.04</v>
      </c>
      <c r="Z12">
        <f t="shared" si="0"/>
        <v>-0.39229999999999998</v>
      </c>
      <c r="AA12">
        <f t="shared" si="1"/>
        <v>-0.31746000000000002</v>
      </c>
    </row>
    <row r="13" spans="1:27" x14ac:dyDescent="0.3">
      <c r="A13" s="12">
        <v>3084058.0189</v>
      </c>
      <c r="B13" s="12">
        <v>359676.92259999999</v>
      </c>
      <c r="C13" s="12">
        <v>-0.35170000000000001</v>
      </c>
      <c r="D13" s="12">
        <v>12</v>
      </c>
      <c r="E13" s="12" t="s">
        <v>242</v>
      </c>
      <c r="F13" s="12">
        <v>8.9999999999999993E-3</v>
      </c>
      <c r="G13" s="12">
        <v>1.9E-2</v>
      </c>
      <c r="H13" s="12" t="s">
        <v>240</v>
      </c>
      <c r="I13" s="12">
        <v>12</v>
      </c>
      <c r="J13" s="12">
        <v>1</v>
      </c>
      <c r="K13" s="12">
        <v>1.821</v>
      </c>
      <c r="L13" s="12">
        <v>0.97299999999999998</v>
      </c>
      <c r="M13" s="12">
        <v>1.54</v>
      </c>
      <c r="N13" s="12">
        <v>1.607</v>
      </c>
      <c r="O13" s="12">
        <v>2.4289999999999998</v>
      </c>
      <c r="P13" s="12">
        <v>5.0000000000000001E-3</v>
      </c>
      <c r="Q13" s="12">
        <v>7.0000000000000001E-3</v>
      </c>
      <c r="R13" s="2">
        <v>43557</v>
      </c>
      <c r="S13" s="13">
        <v>0.34616898148148145</v>
      </c>
      <c r="T13" s="12">
        <v>2.0499999999999998</v>
      </c>
      <c r="U13" s="12">
        <v>-82.425432834600002</v>
      </c>
      <c r="V13" s="12">
        <v>27.8739729162</v>
      </c>
      <c r="W13" s="12">
        <v>-0.27684999999999998</v>
      </c>
      <c r="Y13">
        <v>2.04</v>
      </c>
      <c r="Z13">
        <f t="shared" si="0"/>
        <v>-0.36170000000000002</v>
      </c>
      <c r="AA13">
        <f t="shared" si="1"/>
        <v>-0.28684999999999999</v>
      </c>
    </row>
    <row r="14" spans="1:27" x14ac:dyDescent="0.3">
      <c r="A14" s="12">
        <v>3084058.4134999998</v>
      </c>
      <c r="B14" s="12">
        <v>359676.57569999999</v>
      </c>
      <c r="C14" s="12">
        <v>-0.36840000000000001</v>
      </c>
      <c r="D14" s="12">
        <v>13</v>
      </c>
      <c r="E14" s="12" t="s">
        <v>242</v>
      </c>
      <c r="F14" s="12">
        <v>8.9999999999999993E-3</v>
      </c>
      <c r="G14" s="12">
        <v>0.02</v>
      </c>
      <c r="H14" s="12" t="s">
        <v>240</v>
      </c>
      <c r="I14" s="12">
        <v>12</v>
      </c>
      <c r="J14" s="12">
        <v>1</v>
      </c>
      <c r="K14" s="12">
        <v>1.8220000000000001</v>
      </c>
      <c r="L14" s="12">
        <v>0.97399999999999998</v>
      </c>
      <c r="M14" s="12">
        <v>1.54</v>
      </c>
      <c r="N14" s="12">
        <v>1.6080000000000001</v>
      </c>
      <c r="O14" s="12">
        <v>2.4300000000000002</v>
      </c>
      <c r="P14" s="12">
        <v>5.0000000000000001E-3</v>
      </c>
      <c r="Q14" s="12">
        <v>8.0000000000000002E-3</v>
      </c>
      <c r="R14" s="2">
        <v>43557</v>
      </c>
      <c r="S14" s="13">
        <v>0.34629629629629632</v>
      </c>
      <c r="T14" s="12">
        <v>2.0499999999999998</v>
      </c>
      <c r="U14" s="12">
        <v>-82.425436404199999</v>
      </c>
      <c r="V14" s="12">
        <v>27.873976440900002</v>
      </c>
      <c r="W14" s="12">
        <v>-0.29354999999999998</v>
      </c>
      <c r="Y14">
        <v>2.04</v>
      </c>
      <c r="Z14">
        <f t="shared" si="0"/>
        <v>-0.37840000000000001</v>
      </c>
      <c r="AA14">
        <f t="shared" si="1"/>
        <v>-0.30354999999999999</v>
      </c>
    </row>
    <row r="15" spans="1:27" x14ac:dyDescent="0.3">
      <c r="A15" s="12">
        <v>3084058.7686000001</v>
      </c>
      <c r="B15" s="12">
        <v>359676.13699999999</v>
      </c>
      <c r="C15" s="12">
        <v>-0.30159999999999998</v>
      </c>
      <c r="D15" s="12">
        <v>14</v>
      </c>
      <c r="E15" s="12" t="s">
        <v>242</v>
      </c>
      <c r="F15" s="12">
        <v>0.01</v>
      </c>
      <c r="G15" s="12">
        <v>2.1000000000000001E-2</v>
      </c>
      <c r="H15" s="12" t="s">
        <v>240</v>
      </c>
      <c r="I15" s="12">
        <v>12</v>
      </c>
      <c r="J15" s="12">
        <v>1</v>
      </c>
      <c r="K15" s="12">
        <v>1.823</v>
      </c>
      <c r="L15" s="12">
        <v>0.97599999999999998</v>
      </c>
      <c r="M15" s="12">
        <v>1.54</v>
      </c>
      <c r="N15" s="12">
        <v>1.609</v>
      </c>
      <c r="O15" s="12">
        <v>2.431</v>
      </c>
      <c r="P15" s="12">
        <v>6.0000000000000001E-3</v>
      </c>
      <c r="Q15" s="12">
        <v>8.0000000000000002E-3</v>
      </c>
      <c r="R15" s="2">
        <v>43557</v>
      </c>
      <c r="S15" s="13">
        <v>0.34642361111111114</v>
      </c>
      <c r="T15" s="12">
        <v>2.0499999999999998</v>
      </c>
      <c r="U15" s="12">
        <v>-82.425440901399995</v>
      </c>
      <c r="V15" s="12">
        <v>27.8739795995</v>
      </c>
      <c r="W15" s="12">
        <v>-0.22675000000000001</v>
      </c>
      <c r="Y15">
        <v>2.04</v>
      </c>
      <c r="Z15">
        <f t="shared" si="0"/>
        <v>-0.31159999999999999</v>
      </c>
      <c r="AA15">
        <f t="shared" si="1"/>
        <v>-0.23675000000000002</v>
      </c>
    </row>
    <row r="16" spans="1:27" x14ac:dyDescent="0.3">
      <c r="A16" s="12">
        <v>3084059.3838</v>
      </c>
      <c r="B16" s="12">
        <v>359675.62439999997</v>
      </c>
      <c r="C16" s="12">
        <v>-0.26840000000000003</v>
      </c>
      <c r="D16" s="12">
        <v>15</v>
      </c>
      <c r="E16" s="12" t="s">
        <v>242</v>
      </c>
      <c r="F16" s="12">
        <v>0.01</v>
      </c>
      <c r="G16" s="12">
        <v>2.1000000000000001E-2</v>
      </c>
      <c r="H16" s="12" t="s">
        <v>240</v>
      </c>
      <c r="I16" s="12">
        <v>12</v>
      </c>
      <c r="J16" s="12">
        <v>1</v>
      </c>
      <c r="K16" s="12">
        <v>1.823</v>
      </c>
      <c r="L16" s="12">
        <v>0.97699999999999998</v>
      </c>
      <c r="M16" s="12">
        <v>1.5389999999999999</v>
      </c>
      <c r="N16" s="12">
        <v>1.61</v>
      </c>
      <c r="O16" s="12">
        <v>2.4319999999999999</v>
      </c>
      <c r="P16" s="12">
        <v>6.0000000000000001E-3</v>
      </c>
      <c r="Q16" s="12">
        <v>8.0000000000000002E-3</v>
      </c>
      <c r="R16" s="2">
        <v>43557</v>
      </c>
      <c r="S16" s="13">
        <v>0.34653935185185186</v>
      </c>
      <c r="T16" s="12">
        <v>2.0499999999999998</v>
      </c>
      <c r="U16" s="12">
        <v>-82.425446179900007</v>
      </c>
      <c r="V16" s="12">
        <v>27.8739850977</v>
      </c>
      <c r="W16" s="12">
        <v>-0.19353999999999999</v>
      </c>
      <c r="Y16">
        <v>2.04</v>
      </c>
      <c r="Z16">
        <f t="shared" si="0"/>
        <v>-0.27840000000000004</v>
      </c>
      <c r="AA16">
        <f t="shared" si="1"/>
        <v>-0.20354</v>
      </c>
    </row>
    <row r="17" spans="1:27" x14ac:dyDescent="0.3">
      <c r="A17" s="12">
        <v>3084060.0299</v>
      </c>
      <c r="B17" s="12">
        <v>359674.81199999998</v>
      </c>
      <c r="C17" s="12">
        <v>-0.17879999999999999</v>
      </c>
      <c r="D17" s="12">
        <v>16</v>
      </c>
      <c r="E17" s="12" t="s">
        <v>242</v>
      </c>
      <c r="F17" s="12">
        <v>0.01</v>
      </c>
      <c r="G17" s="12">
        <v>2.1999999999999999E-2</v>
      </c>
      <c r="H17" s="12" t="s">
        <v>240</v>
      </c>
      <c r="I17" s="12">
        <v>12</v>
      </c>
      <c r="J17" s="12">
        <v>1</v>
      </c>
      <c r="K17" s="12">
        <v>1.8240000000000001</v>
      </c>
      <c r="L17" s="12">
        <v>0.97799999999999998</v>
      </c>
      <c r="M17" s="12">
        <v>1.5389999999999999</v>
      </c>
      <c r="N17" s="12">
        <v>1.61</v>
      </c>
      <c r="O17" s="12">
        <v>2.4329999999999998</v>
      </c>
      <c r="P17" s="12">
        <v>6.0000000000000001E-3</v>
      </c>
      <c r="Q17" s="12">
        <v>8.9999999999999993E-3</v>
      </c>
      <c r="R17" s="2">
        <v>43557</v>
      </c>
      <c r="S17" s="13">
        <v>0.34668981481481481</v>
      </c>
      <c r="T17" s="12">
        <v>2.0499999999999998</v>
      </c>
      <c r="U17" s="12">
        <v>-82.425454506700007</v>
      </c>
      <c r="V17" s="12">
        <v>27.873990843200001</v>
      </c>
      <c r="W17" s="12">
        <v>-0.10394</v>
      </c>
      <c r="Y17">
        <v>2.04</v>
      </c>
      <c r="Z17">
        <f t="shared" si="0"/>
        <v>-0.1888</v>
      </c>
      <c r="AA17">
        <f t="shared" si="1"/>
        <v>-0.11394</v>
      </c>
    </row>
    <row r="18" spans="1:27" x14ac:dyDescent="0.3">
      <c r="A18" s="12">
        <v>3084059.8497000001</v>
      </c>
      <c r="B18" s="12">
        <v>359673.49349999998</v>
      </c>
      <c r="C18" s="12">
        <v>-0.26540000000000002</v>
      </c>
      <c r="D18" s="12">
        <v>17</v>
      </c>
      <c r="E18" s="12" t="s">
        <v>239</v>
      </c>
      <c r="F18" s="12">
        <v>1.2E-2</v>
      </c>
      <c r="G18" s="12">
        <v>2.5999999999999999E-2</v>
      </c>
      <c r="H18" s="12" t="s">
        <v>240</v>
      </c>
      <c r="I18" s="12">
        <v>10</v>
      </c>
      <c r="J18" s="12">
        <v>1</v>
      </c>
      <c r="K18" s="12">
        <v>1.9930000000000001</v>
      </c>
      <c r="L18" s="12">
        <v>1.091</v>
      </c>
      <c r="M18" s="12">
        <v>1.6679999999999999</v>
      </c>
      <c r="N18" s="12">
        <v>1.8320000000000001</v>
      </c>
      <c r="O18" s="12">
        <v>2.7069999999999999</v>
      </c>
      <c r="P18" s="12">
        <v>7.0000000000000001E-3</v>
      </c>
      <c r="Q18" s="12">
        <v>0.01</v>
      </c>
      <c r="R18" s="2">
        <v>43557</v>
      </c>
      <c r="S18" s="13">
        <v>0.34710648148148149</v>
      </c>
      <c r="T18" s="12">
        <v>2.0499999999999998</v>
      </c>
      <c r="U18" s="12">
        <v>-82.425467875699994</v>
      </c>
      <c r="V18" s="12">
        <v>27.873989078499999</v>
      </c>
      <c r="W18" s="12">
        <v>-0.19051999999999999</v>
      </c>
      <c r="Y18">
        <v>2.04</v>
      </c>
      <c r="Z18">
        <f t="shared" si="0"/>
        <v>-0.27540000000000003</v>
      </c>
      <c r="AA18">
        <f t="shared" si="1"/>
        <v>-0.20052</v>
      </c>
    </row>
    <row r="19" spans="1:27" x14ac:dyDescent="0.3">
      <c r="A19" s="12">
        <v>3084063.9641999998</v>
      </c>
      <c r="B19" s="12">
        <v>359676.18239999999</v>
      </c>
      <c r="C19" s="12">
        <v>-0.20660000000000001</v>
      </c>
      <c r="D19" s="12">
        <v>18</v>
      </c>
      <c r="E19" s="12" t="s">
        <v>243</v>
      </c>
      <c r="F19" s="12">
        <v>1.2E-2</v>
      </c>
      <c r="G19" s="12">
        <v>2.1999999999999999E-2</v>
      </c>
      <c r="H19" s="12" t="s">
        <v>240</v>
      </c>
      <c r="I19" s="12">
        <v>7</v>
      </c>
      <c r="J19" s="12">
        <v>2</v>
      </c>
      <c r="K19" s="12">
        <v>3.4790000000000001</v>
      </c>
      <c r="L19" s="12">
        <v>1.897</v>
      </c>
      <c r="M19" s="12">
        <v>2.9159999999999999</v>
      </c>
      <c r="N19" s="12">
        <v>4.5890000000000004</v>
      </c>
      <c r="O19" s="12">
        <v>5.7590000000000003</v>
      </c>
      <c r="P19" s="12">
        <v>8.9999999999999993E-3</v>
      </c>
      <c r="Q19" s="12">
        <v>8.9999999999999993E-3</v>
      </c>
      <c r="R19" s="2">
        <v>43557</v>
      </c>
      <c r="S19" s="13">
        <v>0.34761574074074075</v>
      </c>
      <c r="T19" s="12">
        <v>2.0499999999999998</v>
      </c>
      <c r="U19" s="12">
        <v>-82.425441054199993</v>
      </c>
      <c r="V19" s="12">
        <v>27.874026492799999</v>
      </c>
      <c r="W19" s="12">
        <v>-0.13175999999999999</v>
      </c>
      <c r="Y19">
        <v>2.04</v>
      </c>
      <c r="Z19">
        <f t="shared" si="0"/>
        <v>-0.21660000000000001</v>
      </c>
      <c r="AA19">
        <f t="shared" si="1"/>
        <v>-0.14176</v>
      </c>
    </row>
    <row r="20" spans="1:27" x14ac:dyDescent="0.3">
      <c r="A20" s="12">
        <v>3084064.2393</v>
      </c>
      <c r="B20" s="12">
        <v>359675.81280000001</v>
      </c>
      <c r="C20" s="12">
        <v>-0.18770000000000001</v>
      </c>
      <c r="D20" s="12">
        <v>19</v>
      </c>
      <c r="E20" s="12"/>
      <c r="F20" s="12">
        <v>1.6E-2</v>
      </c>
      <c r="G20" s="12">
        <v>3.1E-2</v>
      </c>
      <c r="H20" s="12" t="s">
        <v>240</v>
      </c>
      <c r="I20" s="12">
        <v>9</v>
      </c>
      <c r="J20" s="12">
        <v>1</v>
      </c>
      <c r="K20" s="12">
        <v>1.867</v>
      </c>
      <c r="L20" s="12">
        <v>1.056</v>
      </c>
      <c r="M20" s="12">
        <v>1.5389999999999999</v>
      </c>
      <c r="N20" s="12">
        <v>1.627</v>
      </c>
      <c r="O20" s="12">
        <v>2.476</v>
      </c>
      <c r="P20" s="12">
        <v>8.9999999999999993E-3</v>
      </c>
      <c r="Q20" s="12">
        <v>1.2999999999999999E-2</v>
      </c>
      <c r="R20" s="2">
        <v>43557</v>
      </c>
      <c r="S20" s="13">
        <v>0.3477662037037037</v>
      </c>
      <c r="T20" s="12">
        <v>2.0499999999999998</v>
      </c>
      <c r="U20" s="12">
        <v>-82.425444840300003</v>
      </c>
      <c r="V20" s="12">
        <v>27.8740289367</v>
      </c>
      <c r="W20" s="12">
        <v>-0.11286</v>
      </c>
      <c r="Y20">
        <v>2.04</v>
      </c>
      <c r="Z20">
        <f t="shared" si="0"/>
        <v>-0.19770000000000001</v>
      </c>
      <c r="AA20">
        <f t="shared" si="1"/>
        <v>-0.12286</v>
      </c>
    </row>
    <row r="21" spans="1:27" x14ac:dyDescent="0.3">
      <c r="A21" s="12">
        <v>3084064.3982000002</v>
      </c>
      <c r="B21" s="12">
        <v>359675.56020000001</v>
      </c>
      <c r="C21" s="12">
        <v>-0.13270000000000001</v>
      </c>
      <c r="D21" s="12">
        <v>20</v>
      </c>
      <c r="E21" s="12"/>
      <c r="F21" s="12">
        <v>1.4E-2</v>
      </c>
      <c r="G21" s="12">
        <v>2.9000000000000001E-2</v>
      </c>
      <c r="H21" s="12" t="s">
        <v>240</v>
      </c>
      <c r="I21" s="12">
        <v>8</v>
      </c>
      <c r="J21" s="12">
        <v>2</v>
      </c>
      <c r="K21" s="12">
        <v>2.202</v>
      </c>
      <c r="L21" s="12">
        <v>1.1160000000000001</v>
      </c>
      <c r="M21" s="12">
        <v>1.899</v>
      </c>
      <c r="N21" s="12">
        <v>1.988</v>
      </c>
      <c r="O21" s="12">
        <v>2.9670000000000001</v>
      </c>
      <c r="P21" s="12">
        <v>8.0000000000000002E-3</v>
      </c>
      <c r="Q21" s="12">
        <v>1.0999999999999999E-2</v>
      </c>
      <c r="R21" s="2">
        <v>43557</v>
      </c>
      <c r="S21" s="13">
        <v>0.34788194444444448</v>
      </c>
      <c r="T21" s="12">
        <v>2.0499999999999998</v>
      </c>
      <c r="U21" s="12">
        <v>-82.425447424400005</v>
      </c>
      <c r="V21" s="12">
        <v>27.874030344200001</v>
      </c>
      <c r="W21" s="12">
        <v>-5.7860000000000002E-2</v>
      </c>
      <c r="Y21">
        <v>2.04</v>
      </c>
      <c r="Z21">
        <f t="shared" si="0"/>
        <v>-0.14270000000000002</v>
      </c>
      <c r="AA21">
        <f t="shared" si="1"/>
        <v>-6.7860000000000004E-2</v>
      </c>
    </row>
    <row r="22" spans="1:27" x14ac:dyDescent="0.3">
      <c r="A22" s="12">
        <v>3084064.6667999998</v>
      </c>
      <c r="B22" s="12">
        <v>359675.32439999998</v>
      </c>
      <c r="C22" s="12">
        <v>-0.107</v>
      </c>
      <c r="D22" s="12">
        <v>21</v>
      </c>
      <c r="E22" s="12"/>
      <c r="F22" s="12">
        <v>1.4E-2</v>
      </c>
      <c r="G22" s="12">
        <v>3.5999999999999997E-2</v>
      </c>
      <c r="H22" s="12" t="s">
        <v>240</v>
      </c>
      <c r="I22" s="12">
        <v>8</v>
      </c>
      <c r="J22" s="12">
        <v>1</v>
      </c>
      <c r="K22" s="12">
        <v>2.61</v>
      </c>
      <c r="L22" s="12">
        <v>1.3420000000000001</v>
      </c>
      <c r="M22" s="12">
        <v>2.238</v>
      </c>
      <c r="N22" s="12">
        <v>2.484</v>
      </c>
      <c r="O22" s="12">
        <v>3.6030000000000002</v>
      </c>
      <c r="P22" s="12">
        <v>8.9999999999999993E-3</v>
      </c>
      <c r="Q22" s="12">
        <v>1.0999999999999999E-2</v>
      </c>
      <c r="R22" s="2">
        <v>43557</v>
      </c>
      <c r="S22" s="13">
        <v>0.3479976851851852</v>
      </c>
      <c r="T22" s="12">
        <v>2.0499999999999998</v>
      </c>
      <c r="U22" s="12">
        <v>-82.425449850800007</v>
      </c>
      <c r="V22" s="12">
        <v>27.874032743400001</v>
      </c>
      <c r="W22" s="12">
        <v>-3.2149999999999998E-2</v>
      </c>
      <c r="Y22">
        <v>2.04</v>
      </c>
      <c r="Z22">
        <f t="shared" si="0"/>
        <v>-0.11699999999999999</v>
      </c>
      <c r="AA22">
        <f t="shared" si="1"/>
        <v>-4.215E-2</v>
      </c>
    </row>
    <row r="23" spans="1:27" x14ac:dyDescent="0.3">
      <c r="A23" s="12">
        <v>3084063.6354999999</v>
      </c>
      <c r="B23" s="12">
        <v>359676.39740000002</v>
      </c>
      <c r="C23" s="12">
        <v>-0.20130000000000001</v>
      </c>
      <c r="D23" s="12">
        <v>22</v>
      </c>
      <c r="E23" s="12" t="s">
        <v>242</v>
      </c>
      <c r="F23" s="12">
        <v>2.9000000000000001E-2</v>
      </c>
      <c r="G23" s="12">
        <v>3.7999999999999999E-2</v>
      </c>
      <c r="H23" s="12" t="s">
        <v>240</v>
      </c>
      <c r="I23" s="12">
        <v>11</v>
      </c>
      <c r="J23" s="12">
        <v>2</v>
      </c>
      <c r="K23" s="12">
        <v>2.06</v>
      </c>
      <c r="L23" s="12">
        <v>1.1919999999999999</v>
      </c>
      <c r="M23" s="12">
        <v>1.681</v>
      </c>
      <c r="N23" s="12">
        <v>1.9530000000000001</v>
      </c>
      <c r="O23" s="12">
        <v>2.839</v>
      </c>
      <c r="P23" s="12">
        <v>1.2E-2</v>
      </c>
      <c r="Q23" s="12">
        <v>2.7E-2</v>
      </c>
      <c r="R23" s="2">
        <v>43557</v>
      </c>
      <c r="S23" s="13">
        <v>0.34825231481481483</v>
      </c>
      <c r="T23" s="12">
        <v>2.0499999999999998</v>
      </c>
      <c r="U23" s="12">
        <v>-82.425438831899996</v>
      </c>
      <c r="V23" s="12">
        <v>27.874023549</v>
      </c>
      <c r="W23" s="12">
        <v>-0.12645999999999999</v>
      </c>
      <c r="Y23">
        <v>2.04</v>
      </c>
      <c r="Z23">
        <f t="shared" si="0"/>
        <v>-0.21130000000000002</v>
      </c>
      <c r="AA23">
        <f t="shared" si="1"/>
        <v>-0.13646</v>
      </c>
    </row>
    <row r="24" spans="1:27" x14ac:dyDescent="0.3">
      <c r="A24" s="12">
        <v>3084062.9467000002</v>
      </c>
      <c r="B24" s="12">
        <v>359677.26120000001</v>
      </c>
      <c r="C24" s="12">
        <v>-0.2442</v>
      </c>
      <c r="D24" s="12">
        <v>23</v>
      </c>
      <c r="E24" s="12" t="s">
        <v>242</v>
      </c>
      <c r="F24" s="12">
        <v>1.2999999999999999E-2</v>
      </c>
      <c r="G24" s="12">
        <v>2.7E-2</v>
      </c>
      <c r="H24" s="12" t="s">
        <v>240</v>
      </c>
      <c r="I24" s="12">
        <v>12</v>
      </c>
      <c r="J24" s="12">
        <v>2</v>
      </c>
      <c r="K24" s="12">
        <v>1.8320000000000001</v>
      </c>
      <c r="L24" s="12">
        <v>0.996</v>
      </c>
      <c r="M24" s="12">
        <v>1.5369999999999999</v>
      </c>
      <c r="N24" s="12">
        <v>1.62</v>
      </c>
      <c r="O24" s="12">
        <v>2.4460000000000002</v>
      </c>
      <c r="P24" s="12">
        <v>7.0000000000000001E-3</v>
      </c>
      <c r="Q24" s="12">
        <v>1.0999999999999999E-2</v>
      </c>
      <c r="R24" s="2">
        <v>43557</v>
      </c>
      <c r="S24" s="13">
        <v>0.34864583333333332</v>
      </c>
      <c r="T24" s="12">
        <v>2.0499999999999998</v>
      </c>
      <c r="U24" s="12">
        <v>-82.425429978099999</v>
      </c>
      <c r="V24" s="12">
        <v>27.8740174235</v>
      </c>
      <c r="W24" s="12">
        <v>-0.16936999999999999</v>
      </c>
      <c r="Y24">
        <v>2.04</v>
      </c>
      <c r="Z24">
        <f t="shared" si="0"/>
        <v>-0.25419999999999998</v>
      </c>
      <c r="AA24">
        <f t="shared" si="1"/>
        <v>-0.17937</v>
      </c>
    </row>
    <row r="25" spans="1:27" x14ac:dyDescent="0.3">
      <c r="A25" s="12">
        <v>3084062.9175999998</v>
      </c>
      <c r="B25" s="12">
        <v>359677.39299999998</v>
      </c>
      <c r="C25" s="12">
        <v>-0.153</v>
      </c>
      <c r="D25" s="12">
        <v>24</v>
      </c>
      <c r="E25" s="12" t="s">
        <v>244</v>
      </c>
      <c r="F25" s="12">
        <v>1.2999999999999999E-2</v>
      </c>
      <c r="G25" s="12">
        <v>2.7E-2</v>
      </c>
      <c r="H25" s="12" t="s">
        <v>240</v>
      </c>
      <c r="I25" s="12">
        <v>12</v>
      </c>
      <c r="J25" s="12">
        <v>1</v>
      </c>
      <c r="K25" s="12">
        <v>1.8320000000000001</v>
      </c>
      <c r="L25" s="12">
        <v>0.997</v>
      </c>
      <c r="M25" s="12">
        <v>1.5369999999999999</v>
      </c>
      <c r="N25" s="12">
        <v>1.621</v>
      </c>
      <c r="O25" s="12">
        <v>2.4460000000000002</v>
      </c>
      <c r="P25" s="12">
        <v>7.0000000000000001E-3</v>
      </c>
      <c r="Q25" s="12">
        <v>1.0999999999999999E-2</v>
      </c>
      <c r="R25" s="2">
        <v>43557</v>
      </c>
      <c r="S25" s="13">
        <v>0.34887731481481482</v>
      </c>
      <c r="T25" s="12">
        <v>2.0499999999999998</v>
      </c>
      <c r="U25" s="12">
        <v>-82.425428636099994</v>
      </c>
      <c r="V25" s="12">
        <v>27.874017174700001</v>
      </c>
      <c r="W25" s="12">
        <v>-7.8170000000000003E-2</v>
      </c>
      <c r="Y25">
        <v>2.04</v>
      </c>
      <c r="Z25">
        <f t="shared" si="0"/>
        <v>-0.16300000000000001</v>
      </c>
      <c r="AA25">
        <f t="shared" si="1"/>
        <v>-8.8169999999999998E-2</v>
      </c>
    </row>
    <row r="26" spans="1:27" x14ac:dyDescent="0.3">
      <c r="A26" s="12">
        <v>3084062.4681000002</v>
      </c>
      <c r="B26" s="12">
        <v>359677.9241</v>
      </c>
      <c r="C26" s="12">
        <v>-0.18579999999999999</v>
      </c>
      <c r="D26" s="12">
        <v>25</v>
      </c>
      <c r="E26" s="12" t="s">
        <v>244</v>
      </c>
      <c r="F26" s="12">
        <v>1.2999999999999999E-2</v>
      </c>
      <c r="G26" s="12">
        <v>2.8000000000000001E-2</v>
      </c>
      <c r="H26" s="12" t="s">
        <v>240</v>
      </c>
      <c r="I26" s="12">
        <v>12</v>
      </c>
      <c r="J26" s="12">
        <v>1</v>
      </c>
      <c r="K26" s="12">
        <v>1.833</v>
      </c>
      <c r="L26" s="12">
        <v>1</v>
      </c>
      <c r="M26" s="12">
        <v>1.536</v>
      </c>
      <c r="N26" s="12">
        <v>1.6220000000000001</v>
      </c>
      <c r="O26" s="12">
        <v>2.448</v>
      </c>
      <c r="P26" s="12">
        <v>7.0000000000000001E-3</v>
      </c>
      <c r="Q26" s="12">
        <v>1.0999999999999999E-2</v>
      </c>
      <c r="R26" s="2">
        <v>43557</v>
      </c>
      <c r="S26" s="13">
        <v>0.34905092592592596</v>
      </c>
      <c r="T26" s="12">
        <v>2.0499999999999998</v>
      </c>
      <c r="U26" s="12">
        <v>-82.425423189399993</v>
      </c>
      <c r="V26" s="12">
        <v>27.8740131739</v>
      </c>
      <c r="W26" s="12">
        <v>-0.11098</v>
      </c>
      <c r="Y26">
        <v>2.04</v>
      </c>
      <c r="Z26">
        <f t="shared" si="0"/>
        <v>-0.1958</v>
      </c>
      <c r="AA26">
        <f t="shared" si="1"/>
        <v>-0.12097999999999999</v>
      </c>
    </row>
    <row r="27" spans="1:27" x14ac:dyDescent="0.3">
      <c r="A27" s="12">
        <v>3084061.8766000001</v>
      </c>
      <c r="B27" s="12">
        <v>359678.60509999999</v>
      </c>
      <c r="C27" s="12">
        <v>-0.2104</v>
      </c>
      <c r="D27" s="12">
        <v>26</v>
      </c>
      <c r="E27" s="12" t="s">
        <v>244</v>
      </c>
      <c r="F27" s="12">
        <v>1.2999999999999999E-2</v>
      </c>
      <c r="G27" s="12">
        <v>2.7E-2</v>
      </c>
      <c r="H27" s="12" t="s">
        <v>240</v>
      </c>
      <c r="I27" s="12">
        <v>12</v>
      </c>
      <c r="J27" s="12">
        <v>1</v>
      </c>
      <c r="K27" s="12">
        <v>1.8340000000000001</v>
      </c>
      <c r="L27" s="12">
        <v>1.002</v>
      </c>
      <c r="M27" s="12">
        <v>1.536</v>
      </c>
      <c r="N27" s="12">
        <v>1.623</v>
      </c>
      <c r="O27" s="12">
        <v>2.4489999999999998</v>
      </c>
      <c r="P27" s="12">
        <v>7.0000000000000001E-3</v>
      </c>
      <c r="Q27" s="12">
        <v>1.0999999999999999E-2</v>
      </c>
      <c r="R27" s="2">
        <v>43557</v>
      </c>
      <c r="S27" s="13">
        <v>0.34918981481481487</v>
      </c>
      <c r="T27" s="12">
        <v>2.0499999999999998</v>
      </c>
      <c r="U27" s="12">
        <v>-82.425416203500006</v>
      </c>
      <c r="V27" s="12">
        <v>27.874007907300001</v>
      </c>
      <c r="W27" s="12">
        <v>-0.13558000000000001</v>
      </c>
      <c r="Y27">
        <v>2.04</v>
      </c>
      <c r="Z27">
        <f t="shared" si="0"/>
        <v>-0.22040000000000001</v>
      </c>
      <c r="AA27">
        <f t="shared" si="1"/>
        <v>-0.14558000000000001</v>
      </c>
    </row>
    <row r="28" spans="1:27" x14ac:dyDescent="0.3">
      <c r="A28" s="12">
        <v>3084061.6923000002</v>
      </c>
      <c r="B28" s="12">
        <v>359678.86729999998</v>
      </c>
      <c r="C28" s="12">
        <v>-0.29039999999999999</v>
      </c>
      <c r="D28" s="12">
        <v>27</v>
      </c>
      <c r="E28" s="12" t="s">
        <v>242</v>
      </c>
      <c r="F28" s="12">
        <v>1.2999999999999999E-2</v>
      </c>
      <c r="G28" s="12">
        <v>2.8000000000000001E-2</v>
      </c>
      <c r="H28" s="12" t="s">
        <v>240</v>
      </c>
      <c r="I28" s="12">
        <v>12</v>
      </c>
      <c r="J28" s="12">
        <v>4</v>
      </c>
      <c r="K28" s="12">
        <v>1.8340000000000001</v>
      </c>
      <c r="L28" s="12">
        <v>1.002</v>
      </c>
      <c r="M28" s="12">
        <v>1.536</v>
      </c>
      <c r="N28" s="12">
        <v>1.623</v>
      </c>
      <c r="O28" s="12">
        <v>2.4489999999999998</v>
      </c>
      <c r="P28" s="12">
        <v>7.0000000000000001E-3</v>
      </c>
      <c r="Q28" s="12">
        <v>1.0999999999999999E-2</v>
      </c>
      <c r="R28" s="2">
        <v>43557</v>
      </c>
      <c r="S28" s="13">
        <v>0.34936342592592595</v>
      </c>
      <c r="T28" s="12">
        <v>2.0499999999999998</v>
      </c>
      <c r="U28" s="12">
        <v>-82.425413518900001</v>
      </c>
      <c r="V28" s="12">
        <v>27.874006271599999</v>
      </c>
      <c r="W28" s="12">
        <v>-0.21557999999999999</v>
      </c>
      <c r="Y28">
        <v>2.04</v>
      </c>
      <c r="Z28">
        <f t="shared" si="0"/>
        <v>-0.3004</v>
      </c>
      <c r="AA28">
        <f t="shared" si="1"/>
        <v>-0.22558</v>
      </c>
    </row>
    <row r="29" spans="1:27" x14ac:dyDescent="0.3">
      <c r="A29" s="12">
        <v>3084061.3128</v>
      </c>
      <c r="B29" s="12">
        <v>359679.28869999998</v>
      </c>
      <c r="C29" s="12">
        <v>-0.313</v>
      </c>
      <c r="D29" s="12">
        <v>28</v>
      </c>
      <c r="E29" s="12" t="s">
        <v>242</v>
      </c>
      <c r="F29" s="12">
        <v>8.9999999999999993E-3</v>
      </c>
      <c r="G29" s="12">
        <v>1.7999999999999999E-2</v>
      </c>
      <c r="H29" s="12" t="s">
        <v>240</v>
      </c>
      <c r="I29" s="12">
        <v>8</v>
      </c>
      <c r="J29" s="12">
        <v>1</v>
      </c>
      <c r="K29" s="12">
        <v>2.133</v>
      </c>
      <c r="L29" s="12">
        <v>1.254</v>
      </c>
      <c r="M29" s="12">
        <v>1.726</v>
      </c>
      <c r="N29" s="12">
        <v>1.2709999999999999</v>
      </c>
      <c r="O29" s="12">
        <v>2.4830000000000001</v>
      </c>
      <c r="P29" s="12">
        <v>5.0000000000000001E-3</v>
      </c>
      <c r="Q29" s="12">
        <v>8.0000000000000002E-3</v>
      </c>
      <c r="R29" s="2">
        <v>43557</v>
      </c>
      <c r="S29" s="13">
        <v>0.34998842592592588</v>
      </c>
      <c r="T29" s="12">
        <v>2.0499999999999998</v>
      </c>
      <c r="U29" s="12">
        <v>-82.425409194400004</v>
      </c>
      <c r="V29" s="12">
        <v>27.874002891</v>
      </c>
      <c r="W29" s="12">
        <v>-0.23819000000000001</v>
      </c>
      <c r="Y29">
        <v>2.04</v>
      </c>
      <c r="Z29">
        <f t="shared" si="0"/>
        <v>-0.32300000000000001</v>
      </c>
      <c r="AA29">
        <f t="shared" si="1"/>
        <v>-0.24819000000000002</v>
      </c>
    </row>
    <row r="30" spans="1:27" x14ac:dyDescent="0.3">
      <c r="A30" s="12">
        <v>3084061.1203999999</v>
      </c>
      <c r="B30" s="12">
        <v>359679.76559999998</v>
      </c>
      <c r="C30" s="12">
        <v>-0.48549999999999999</v>
      </c>
      <c r="D30" s="12">
        <v>29</v>
      </c>
      <c r="E30" s="12" t="s">
        <v>245</v>
      </c>
      <c r="F30" s="12">
        <v>8.9999999999999993E-3</v>
      </c>
      <c r="G30" s="12">
        <v>1.7999999999999999E-2</v>
      </c>
      <c r="H30" s="12" t="s">
        <v>240</v>
      </c>
      <c r="I30" s="12">
        <v>8</v>
      </c>
      <c r="J30" s="12">
        <v>2</v>
      </c>
      <c r="K30" s="12">
        <v>2.1360000000000001</v>
      </c>
      <c r="L30" s="12">
        <v>1.256</v>
      </c>
      <c r="M30" s="12">
        <v>1.7270000000000001</v>
      </c>
      <c r="N30" s="12">
        <v>1.272</v>
      </c>
      <c r="O30" s="12">
        <v>2.4860000000000002</v>
      </c>
      <c r="P30" s="12">
        <v>5.0000000000000001E-3</v>
      </c>
      <c r="Q30" s="12">
        <v>8.0000000000000002E-3</v>
      </c>
      <c r="R30" s="2">
        <v>43557</v>
      </c>
      <c r="S30" s="13">
        <v>0.35021990740740744</v>
      </c>
      <c r="T30" s="12">
        <v>2.0499999999999998</v>
      </c>
      <c r="U30" s="12">
        <v>-82.425404328499994</v>
      </c>
      <c r="V30" s="12">
        <v>27.874001204700001</v>
      </c>
      <c r="W30" s="12">
        <v>-0.41069</v>
      </c>
      <c r="Y30">
        <v>2.04</v>
      </c>
      <c r="Z30">
        <f t="shared" si="0"/>
        <v>-0.4955</v>
      </c>
      <c r="AA30">
        <f t="shared" si="1"/>
        <v>-0.42069000000000001</v>
      </c>
    </row>
    <row r="31" spans="1:27" x14ac:dyDescent="0.3">
      <c r="A31" s="12">
        <v>3084060.3898</v>
      </c>
      <c r="B31" s="12">
        <v>359680.7648</v>
      </c>
      <c r="C31" s="12">
        <v>-0.52459999999999996</v>
      </c>
      <c r="D31" s="12">
        <v>30</v>
      </c>
      <c r="E31" s="12"/>
      <c r="F31" s="12">
        <v>0.01</v>
      </c>
      <c r="G31" s="12">
        <v>0.02</v>
      </c>
      <c r="H31" s="12" t="s">
        <v>240</v>
      </c>
      <c r="I31" s="12">
        <v>8</v>
      </c>
      <c r="J31" s="12">
        <v>2</v>
      </c>
      <c r="K31" s="12">
        <v>2.14</v>
      </c>
      <c r="L31" s="12">
        <v>1.26</v>
      </c>
      <c r="M31" s="12">
        <v>1.7290000000000001</v>
      </c>
      <c r="N31" s="12">
        <v>1.2749999999999999</v>
      </c>
      <c r="O31" s="12">
        <v>2.4900000000000002</v>
      </c>
      <c r="P31" s="12">
        <v>6.0000000000000001E-3</v>
      </c>
      <c r="Q31" s="12">
        <v>8.0000000000000002E-3</v>
      </c>
      <c r="R31" s="2">
        <v>43557</v>
      </c>
      <c r="S31" s="13">
        <v>0.35038194444444448</v>
      </c>
      <c r="T31" s="12">
        <v>2.0499999999999998</v>
      </c>
      <c r="U31" s="12">
        <v>-82.425394094599994</v>
      </c>
      <c r="V31" s="12">
        <v>27.873994716199999</v>
      </c>
      <c r="W31" s="12">
        <v>-0.44979999999999998</v>
      </c>
      <c r="Y31">
        <v>2.04</v>
      </c>
      <c r="Z31">
        <f t="shared" si="0"/>
        <v>-0.53459999999999996</v>
      </c>
      <c r="AA31">
        <f t="shared" si="1"/>
        <v>-0.45979999999999999</v>
      </c>
    </row>
    <row r="32" spans="1:27" x14ac:dyDescent="0.3">
      <c r="A32" s="12">
        <v>3084059.37</v>
      </c>
      <c r="B32" s="12">
        <v>359682.55729999999</v>
      </c>
      <c r="C32" s="12">
        <v>-0.64410000000000001</v>
      </c>
      <c r="D32" s="12">
        <v>31</v>
      </c>
      <c r="E32" s="12"/>
      <c r="F32" s="12">
        <v>0.01</v>
      </c>
      <c r="G32" s="12">
        <v>1.7999999999999999E-2</v>
      </c>
      <c r="H32" s="12" t="s">
        <v>240</v>
      </c>
      <c r="I32" s="12">
        <v>9</v>
      </c>
      <c r="J32" s="12">
        <v>1</v>
      </c>
      <c r="K32" s="12">
        <v>2.1419999999999999</v>
      </c>
      <c r="L32" s="12">
        <v>1.262</v>
      </c>
      <c r="M32" s="12">
        <v>1.7310000000000001</v>
      </c>
      <c r="N32" s="12">
        <v>1.276</v>
      </c>
      <c r="O32" s="12">
        <v>2.4940000000000002</v>
      </c>
      <c r="P32" s="12">
        <v>7.0000000000000001E-3</v>
      </c>
      <c r="Q32" s="12">
        <v>7.0000000000000001E-3</v>
      </c>
      <c r="R32" s="2">
        <v>43557</v>
      </c>
      <c r="S32" s="13">
        <v>0.35052083333333334</v>
      </c>
      <c r="T32" s="12">
        <v>2.0499999999999998</v>
      </c>
      <c r="U32" s="12">
        <v>-82.425375770100004</v>
      </c>
      <c r="V32" s="12">
        <v>27.873985700999999</v>
      </c>
      <c r="W32" s="12">
        <v>-0.56932000000000005</v>
      </c>
      <c r="Y32">
        <v>2.04</v>
      </c>
      <c r="Z32">
        <f t="shared" si="0"/>
        <v>-0.65410000000000001</v>
      </c>
      <c r="AA32">
        <f t="shared" si="1"/>
        <v>-0.57932000000000006</v>
      </c>
    </row>
    <row r="33" spans="1:27" x14ac:dyDescent="0.3">
      <c r="A33" s="12">
        <v>3084058.1549999998</v>
      </c>
      <c r="B33" s="12">
        <v>359684.42050000001</v>
      </c>
      <c r="C33" s="12">
        <v>-0.73839999999999995</v>
      </c>
      <c r="D33" s="12">
        <v>32</v>
      </c>
      <c r="E33" s="12"/>
      <c r="F33" s="12">
        <v>8.0000000000000002E-3</v>
      </c>
      <c r="G33" s="12">
        <v>1.4999999999999999E-2</v>
      </c>
      <c r="H33" s="12" t="s">
        <v>240</v>
      </c>
      <c r="I33" s="12">
        <v>9</v>
      </c>
      <c r="J33" s="12">
        <v>1</v>
      </c>
      <c r="K33" s="12">
        <v>1.6879999999999999</v>
      </c>
      <c r="L33" s="12">
        <v>0.90200000000000002</v>
      </c>
      <c r="M33" s="12">
        <v>1.4259999999999999</v>
      </c>
      <c r="N33" s="12">
        <v>0.93</v>
      </c>
      <c r="O33" s="12">
        <v>1.927</v>
      </c>
      <c r="P33" s="12">
        <v>6.0000000000000001E-3</v>
      </c>
      <c r="Q33" s="12">
        <v>6.0000000000000001E-3</v>
      </c>
      <c r="R33" s="2">
        <v>43557</v>
      </c>
      <c r="S33" s="13">
        <v>0.3506481481481481</v>
      </c>
      <c r="T33" s="12">
        <v>2.0499999999999998</v>
      </c>
      <c r="U33" s="12">
        <v>-82.425356704500004</v>
      </c>
      <c r="V33" s="12">
        <v>27.873974931700001</v>
      </c>
      <c r="W33" s="12">
        <v>-0.66363000000000005</v>
      </c>
      <c r="Y33">
        <v>2.04</v>
      </c>
      <c r="Z33">
        <f t="shared" si="0"/>
        <v>-0.74839999999999995</v>
      </c>
      <c r="AA33">
        <f t="shared" si="1"/>
        <v>-0.67363000000000006</v>
      </c>
    </row>
    <row r="34" spans="1:27" x14ac:dyDescent="0.3">
      <c r="A34" s="12">
        <v>3084065.2015</v>
      </c>
      <c r="B34" s="12">
        <v>359690.45980000001</v>
      </c>
      <c r="C34" s="12">
        <v>-0.78249999999999997</v>
      </c>
      <c r="D34" s="12">
        <v>33</v>
      </c>
      <c r="E34" s="12"/>
      <c r="F34" s="12">
        <v>1.0999999999999999E-2</v>
      </c>
      <c r="G34" s="12">
        <v>2.1000000000000001E-2</v>
      </c>
      <c r="H34" s="12" t="s">
        <v>240</v>
      </c>
      <c r="I34" s="12">
        <v>9</v>
      </c>
      <c r="J34" s="12">
        <v>4</v>
      </c>
      <c r="K34" s="12">
        <v>1.6870000000000001</v>
      </c>
      <c r="L34" s="12">
        <v>0.90300000000000002</v>
      </c>
      <c r="M34" s="12">
        <v>1.425</v>
      </c>
      <c r="N34" s="12">
        <v>0.92900000000000005</v>
      </c>
      <c r="O34" s="12">
        <v>1.9259999999999999</v>
      </c>
      <c r="P34" s="12">
        <v>8.0000000000000002E-3</v>
      </c>
      <c r="Q34" s="12">
        <v>8.0000000000000002E-3</v>
      </c>
      <c r="R34" s="2">
        <v>43557</v>
      </c>
      <c r="S34" s="13">
        <v>0.35106481481481483</v>
      </c>
      <c r="T34" s="12">
        <v>2.0499999999999998</v>
      </c>
      <c r="U34" s="12">
        <v>-82.425296203900004</v>
      </c>
      <c r="V34" s="12">
        <v>27.8740391579</v>
      </c>
      <c r="W34" s="12">
        <v>-0.70781000000000005</v>
      </c>
      <c r="Y34">
        <v>2.04</v>
      </c>
      <c r="Z34">
        <f t="shared" si="0"/>
        <v>-0.79249999999999998</v>
      </c>
      <c r="AA34">
        <f t="shared" si="1"/>
        <v>-0.71781000000000006</v>
      </c>
    </row>
    <row r="35" spans="1:27" x14ac:dyDescent="0.3">
      <c r="A35" s="12">
        <v>3084066.5060000001</v>
      </c>
      <c r="B35" s="12">
        <v>359688.81109999999</v>
      </c>
      <c r="C35" s="12">
        <v>-0.69499999999999995</v>
      </c>
      <c r="D35" s="12">
        <v>34</v>
      </c>
      <c r="E35" s="12"/>
      <c r="F35" s="12">
        <v>0.01</v>
      </c>
      <c r="G35" s="12">
        <v>1.7999999999999999E-2</v>
      </c>
      <c r="H35" s="12" t="s">
        <v>240</v>
      </c>
      <c r="I35" s="12">
        <v>9</v>
      </c>
      <c r="J35" s="12">
        <v>2</v>
      </c>
      <c r="K35" s="12">
        <v>1.6870000000000001</v>
      </c>
      <c r="L35" s="12">
        <v>0.90300000000000002</v>
      </c>
      <c r="M35" s="12">
        <v>1.425</v>
      </c>
      <c r="N35" s="12">
        <v>0.92900000000000005</v>
      </c>
      <c r="O35" s="12">
        <v>1.9259999999999999</v>
      </c>
      <c r="P35" s="12">
        <v>7.0000000000000001E-3</v>
      </c>
      <c r="Q35" s="12">
        <v>7.0000000000000001E-3</v>
      </c>
      <c r="R35" s="2">
        <v>43557</v>
      </c>
      <c r="S35" s="13">
        <v>0.35121527777777778</v>
      </c>
      <c r="T35" s="12">
        <v>2.0499999999999998</v>
      </c>
      <c r="U35" s="12">
        <v>-82.425313101699999</v>
      </c>
      <c r="V35" s="12">
        <v>27.874050757500001</v>
      </c>
      <c r="W35" s="12">
        <v>-0.62029999999999996</v>
      </c>
      <c r="Y35">
        <v>2.04</v>
      </c>
      <c r="Z35">
        <f t="shared" si="0"/>
        <v>-0.70499999999999996</v>
      </c>
      <c r="AA35">
        <f t="shared" si="1"/>
        <v>-0.63029999999999997</v>
      </c>
    </row>
    <row r="36" spans="1:27" x14ac:dyDescent="0.3">
      <c r="A36" s="12">
        <v>3084067.7267</v>
      </c>
      <c r="B36" s="12">
        <v>359687.04840000003</v>
      </c>
      <c r="C36" s="12">
        <v>-0.60850000000000004</v>
      </c>
      <c r="D36" s="12">
        <v>35</v>
      </c>
      <c r="E36" s="12"/>
      <c r="F36" s="12">
        <v>8.9999999999999993E-3</v>
      </c>
      <c r="G36" s="12">
        <v>1.7000000000000001E-2</v>
      </c>
      <c r="H36" s="12" t="s">
        <v>240</v>
      </c>
      <c r="I36" s="12">
        <v>9</v>
      </c>
      <c r="J36" s="12">
        <v>1</v>
      </c>
      <c r="K36" s="12">
        <v>1.6859999999999999</v>
      </c>
      <c r="L36" s="12">
        <v>0.90300000000000002</v>
      </c>
      <c r="M36" s="12">
        <v>1.4239999999999999</v>
      </c>
      <c r="N36" s="12">
        <v>0.92900000000000005</v>
      </c>
      <c r="O36" s="12">
        <v>1.925</v>
      </c>
      <c r="P36" s="12">
        <v>6.0000000000000001E-3</v>
      </c>
      <c r="Q36" s="12">
        <v>7.0000000000000001E-3</v>
      </c>
      <c r="R36" s="2">
        <v>43557</v>
      </c>
      <c r="S36" s="13">
        <v>0.3513425925925926</v>
      </c>
      <c r="T36" s="12">
        <v>2.0499999999999998</v>
      </c>
      <c r="U36" s="12">
        <v>-82.4253311473</v>
      </c>
      <c r="V36" s="12">
        <v>27.874061588899998</v>
      </c>
      <c r="W36" s="12">
        <v>-0.53378000000000003</v>
      </c>
      <c r="Y36">
        <v>2.04</v>
      </c>
      <c r="Z36">
        <f t="shared" si="0"/>
        <v>-0.61850000000000005</v>
      </c>
      <c r="AA36">
        <f t="shared" si="1"/>
        <v>-0.54378000000000004</v>
      </c>
    </row>
    <row r="37" spans="1:27" x14ac:dyDescent="0.3">
      <c r="A37" s="12">
        <v>3084069.1841000002</v>
      </c>
      <c r="B37" s="12">
        <v>359684.7071</v>
      </c>
      <c r="C37" s="12">
        <v>-0.47189999999999999</v>
      </c>
      <c r="D37" s="12">
        <v>36</v>
      </c>
      <c r="E37" s="12" t="s">
        <v>245</v>
      </c>
      <c r="F37" s="12">
        <v>1.0999999999999999E-2</v>
      </c>
      <c r="G37" s="12">
        <v>0.02</v>
      </c>
      <c r="H37" s="12" t="s">
        <v>240</v>
      </c>
      <c r="I37" s="12">
        <v>8</v>
      </c>
      <c r="J37" s="12">
        <v>1</v>
      </c>
      <c r="K37" s="12">
        <v>2.16</v>
      </c>
      <c r="L37" s="12">
        <v>1.2789999999999999</v>
      </c>
      <c r="M37" s="12">
        <v>1.74</v>
      </c>
      <c r="N37" s="12">
        <v>1.2869999999999999</v>
      </c>
      <c r="O37" s="12">
        <v>2.5139999999999998</v>
      </c>
      <c r="P37" s="12">
        <v>7.0000000000000001E-3</v>
      </c>
      <c r="Q37" s="12">
        <v>8.9999999999999993E-3</v>
      </c>
      <c r="R37" s="2">
        <v>43557</v>
      </c>
      <c r="S37" s="13">
        <v>0.35159722222222217</v>
      </c>
      <c r="T37" s="12">
        <v>2.0499999999999998</v>
      </c>
      <c r="U37" s="12">
        <v>-82.425355096900006</v>
      </c>
      <c r="V37" s="12">
        <v>27.874074495599999</v>
      </c>
      <c r="W37" s="12">
        <v>-0.39716000000000001</v>
      </c>
      <c r="Y37">
        <v>2.04</v>
      </c>
      <c r="Z37">
        <f t="shared" si="0"/>
        <v>-0.4819</v>
      </c>
      <c r="AA37">
        <f t="shared" si="1"/>
        <v>-0.40716000000000002</v>
      </c>
    </row>
    <row r="38" spans="1:27" x14ac:dyDescent="0.3">
      <c r="A38" s="12">
        <v>3084069.3642000002</v>
      </c>
      <c r="B38" s="12">
        <v>359684.49959999998</v>
      </c>
      <c r="C38" s="12">
        <v>-0.33339999999999997</v>
      </c>
      <c r="D38" s="12">
        <v>37</v>
      </c>
      <c r="E38" s="12" t="s">
        <v>242</v>
      </c>
      <c r="F38" s="12">
        <v>1.0999999999999999E-2</v>
      </c>
      <c r="G38" s="12">
        <v>2.1000000000000001E-2</v>
      </c>
      <c r="H38" s="12" t="s">
        <v>240</v>
      </c>
      <c r="I38" s="12">
        <v>8</v>
      </c>
      <c r="J38" s="12">
        <v>2</v>
      </c>
      <c r="K38" s="12">
        <v>2.1629999999999998</v>
      </c>
      <c r="L38" s="12">
        <v>1.282</v>
      </c>
      <c r="M38" s="12">
        <v>1.742</v>
      </c>
      <c r="N38" s="12">
        <v>1.288</v>
      </c>
      <c r="O38" s="12">
        <v>2.5169999999999999</v>
      </c>
      <c r="P38" s="12">
        <v>6.0000000000000001E-3</v>
      </c>
      <c r="Q38" s="12">
        <v>8.9999999999999993E-3</v>
      </c>
      <c r="R38" s="2">
        <v>43557</v>
      </c>
      <c r="S38" s="13">
        <v>0.35174768518518523</v>
      </c>
      <c r="T38" s="12">
        <v>2.0499999999999998</v>
      </c>
      <c r="U38" s="12">
        <v>-82.425357225499994</v>
      </c>
      <c r="V38" s="12">
        <v>27.8740760992</v>
      </c>
      <c r="W38" s="12">
        <v>-0.25866</v>
      </c>
      <c r="Y38">
        <v>2.04</v>
      </c>
      <c r="Z38">
        <f t="shared" si="0"/>
        <v>-0.34339999999999998</v>
      </c>
      <c r="AA38">
        <f t="shared" si="1"/>
        <v>-0.26866000000000001</v>
      </c>
    </row>
    <row r="39" spans="1:27" x14ac:dyDescent="0.3">
      <c r="A39" s="12">
        <v>3084069.7472999999</v>
      </c>
      <c r="B39" s="12">
        <v>359683.88079999998</v>
      </c>
      <c r="C39" s="12">
        <v>-0.308</v>
      </c>
      <c r="D39" s="12">
        <v>38</v>
      </c>
      <c r="E39" s="12" t="s">
        <v>242</v>
      </c>
      <c r="F39" s="12">
        <v>1.0999999999999999E-2</v>
      </c>
      <c r="G39" s="12">
        <v>0.02</v>
      </c>
      <c r="H39" s="12" t="s">
        <v>240</v>
      </c>
      <c r="I39" s="12">
        <v>8</v>
      </c>
      <c r="J39" s="12">
        <v>2</v>
      </c>
      <c r="K39" s="12">
        <v>2.1659999999999999</v>
      </c>
      <c r="L39" s="12">
        <v>1.2849999999999999</v>
      </c>
      <c r="M39" s="12">
        <v>1.7430000000000001</v>
      </c>
      <c r="N39" s="12">
        <v>1.29</v>
      </c>
      <c r="O39" s="12">
        <v>2.5209999999999999</v>
      </c>
      <c r="P39" s="12">
        <v>6.0000000000000001E-3</v>
      </c>
      <c r="Q39" s="12">
        <v>8.9999999999999993E-3</v>
      </c>
      <c r="R39" s="2">
        <v>43557</v>
      </c>
      <c r="S39" s="13">
        <v>0.3518634259259259</v>
      </c>
      <c r="T39" s="12">
        <v>2.0499999999999998</v>
      </c>
      <c r="U39" s="12">
        <v>-82.425363555100006</v>
      </c>
      <c r="V39" s="12">
        <v>27.874079491500002</v>
      </c>
      <c r="W39" s="12">
        <v>-0.23326</v>
      </c>
      <c r="Y39">
        <v>2.04</v>
      </c>
      <c r="Z39">
        <f t="shared" si="0"/>
        <v>-0.318</v>
      </c>
      <c r="AA39">
        <f t="shared" si="1"/>
        <v>-0.24326</v>
      </c>
    </row>
    <row r="40" spans="1:27" x14ac:dyDescent="0.3">
      <c r="A40" s="12">
        <v>3084070.3336</v>
      </c>
      <c r="B40" s="12">
        <v>359683.03490000003</v>
      </c>
      <c r="C40" s="12">
        <v>-0.3039</v>
      </c>
      <c r="D40" s="12">
        <v>39</v>
      </c>
      <c r="E40" s="12" t="s">
        <v>242</v>
      </c>
      <c r="F40" s="12">
        <v>1.2E-2</v>
      </c>
      <c r="G40" s="12">
        <v>2.3E-2</v>
      </c>
      <c r="H40" s="12" t="s">
        <v>240</v>
      </c>
      <c r="I40" s="12">
        <v>8</v>
      </c>
      <c r="J40" s="12">
        <v>2</v>
      </c>
      <c r="K40" s="12">
        <v>2.1680000000000001</v>
      </c>
      <c r="L40" s="12">
        <v>1.2869999999999999</v>
      </c>
      <c r="M40" s="12">
        <v>1.744</v>
      </c>
      <c r="N40" s="12">
        <v>1.2909999999999999</v>
      </c>
      <c r="O40" s="12">
        <v>2.5230000000000001</v>
      </c>
      <c r="P40" s="12">
        <v>7.0000000000000001E-3</v>
      </c>
      <c r="Q40" s="12">
        <v>0.01</v>
      </c>
      <c r="R40" s="2">
        <v>43557</v>
      </c>
      <c r="S40" s="13">
        <v>0.35197916666666668</v>
      </c>
      <c r="T40" s="12">
        <v>2.0499999999999998</v>
      </c>
      <c r="U40" s="12">
        <v>-82.425372215099998</v>
      </c>
      <c r="V40" s="12">
        <v>27.874084693899999</v>
      </c>
      <c r="W40" s="12">
        <v>-0.22914999999999999</v>
      </c>
      <c r="Y40">
        <v>2.04</v>
      </c>
      <c r="Z40">
        <f t="shared" si="0"/>
        <v>-0.31390000000000001</v>
      </c>
      <c r="AA40">
        <f t="shared" si="1"/>
        <v>-0.23915</v>
      </c>
    </row>
    <row r="41" spans="1:27" x14ac:dyDescent="0.3">
      <c r="A41" s="12">
        <v>3084070.8601000002</v>
      </c>
      <c r="B41" s="12">
        <v>359682.26020000002</v>
      </c>
      <c r="C41" s="12">
        <v>-0.21990000000000001</v>
      </c>
      <c r="D41" s="12">
        <v>40</v>
      </c>
      <c r="E41" s="12" t="s">
        <v>242</v>
      </c>
      <c r="F41" s="12">
        <v>1.2E-2</v>
      </c>
      <c r="G41" s="12">
        <v>2.3E-2</v>
      </c>
      <c r="H41" s="12" t="s">
        <v>240</v>
      </c>
      <c r="I41" s="12">
        <v>8</v>
      </c>
      <c r="J41" s="12">
        <v>2</v>
      </c>
      <c r="K41" s="12">
        <v>2.17</v>
      </c>
      <c r="L41" s="12">
        <v>1.2889999999999999</v>
      </c>
      <c r="M41" s="12">
        <v>1.7450000000000001</v>
      </c>
      <c r="N41" s="12">
        <v>1.292</v>
      </c>
      <c r="O41" s="12">
        <v>2.5249999999999999</v>
      </c>
      <c r="P41" s="12">
        <v>7.0000000000000001E-3</v>
      </c>
      <c r="Q41" s="12">
        <v>0.01</v>
      </c>
      <c r="R41" s="2">
        <v>43557</v>
      </c>
      <c r="S41" s="13">
        <v>0.3520949074074074</v>
      </c>
      <c r="T41" s="12">
        <v>2.0499999999999998</v>
      </c>
      <c r="U41" s="12">
        <v>-82.425380144900004</v>
      </c>
      <c r="V41" s="12">
        <v>27.874089364</v>
      </c>
      <c r="W41" s="12">
        <v>-0.14513999999999999</v>
      </c>
      <c r="Y41">
        <v>2.04</v>
      </c>
      <c r="Z41">
        <f t="shared" si="0"/>
        <v>-0.22990000000000002</v>
      </c>
      <c r="AA41">
        <f t="shared" si="1"/>
        <v>-0.15514</v>
      </c>
    </row>
    <row r="42" spans="1:27" x14ac:dyDescent="0.3">
      <c r="A42" s="12">
        <v>3084075.1606000001</v>
      </c>
      <c r="B42" s="12">
        <v>359685.95659999998</v>
      </c>
      <c r="C42" s="12">
        <v>-0.27360000000000001</v>
      </c>
      <c r="D42" s="12">
        <v>41</v>
      </c>
      <c r="E42" s="12" t="s">
        <v>242</v>
      </c>
      <c r="F42" s="12">
        <v>1.2999999999999999E-2</v>
      </c>
      <c r="G42" s="12">
        <v>2.5999999999999999E-2</v>
      </c>
      <c r="H42" s="12" t="s">
        <v>240</v>
      </c>
      <c r="I42" s="12">
        <v>8</v>
      </c>
      <c r="J42" s="12">
        <v>1</v>
      </c>
      <c r="K42" s="12">
        <v>2.173</v>
      </c>
      <c r="L42" s="12">
        <v>1.2929999999999999</v>
      </c>
      <c r="M42" s="12">
        <v>1.7470000000000001</v>
      </c>
      <c r="N42" s="12">
        <v>1.294</v>
      </c>
      <c r="O42" s="12">
        <v>2.5299999999999998</v>
      </c>
      <c r="P42" s="12">
        <v>7.0000000000000001E-3</v>
      </c>
      <c r="Q42" s="12">
        <v>1.0999999999999999E-2</v>
      </c>
      <c r="R42" s="2">
        <v>43557</v>
      </c>
      <c r="S42" s="13">
        <v>0.35237268518518516</v>
      </c>
      <c r="T42" s="12">
        <v>2.0499999999999998</v>
      </c>
      <c r="U42" s="12">
        <v>-82.425343113500006</v>
      </c>
      <c r="V42" s="12">
        <v>27.874128562700001</v>
      </c>
      <c r="W42" s="12">
        <v>-0.19889000000000001</v>
      </c>
      <c r="Y42">
        <v>2.04</v>
      </c>
      <c r="Z42">
        <f t="shared" si="0"/>
        <v>-0.28360000000000002</v>
      </c>
      <c r="AA42">
        <f t="shared" si="1"/>
        <v>-0.20889000000000002</v>
      </c>
    </row>
    <row r="43" spans="1:27" x14ac:dyDescent="0.3">
      <c r="A43" s="12">
        <v>3084074.5413000002</v>
      </c>
      <c r="B43" s="12">
        <v>359687.32400000002</v>
      </c>
      <c r="C43" s="12">
        <v>-0.34429999999999999</v>
      </c>
      <c r="D43" s="12">
        <v>42</v>
      </c>
      <c r="E43" s="12" t="s">
        <v>242</v>
      </c>
      <c r="F43" s="12">
        <v>1.2999999999999999E-2</v>
      </c>
      <c r="G43" s="12">
        <v>2.5000000000000001E-2</v>
      </c>
      <c r="H43" s="12" t="s">
        <v>240</v>
      </c>
      <c r="I43" s="12">
        <v>8</v>
      </c>
      <c r="J43" s="12">
        <v>2</v>
      </c>
      <c r="K43" s="12">
        <v>2.1760000000000002</v>
      </c>
      <c r="L43" s="12">
        <v>1.296</v>
      </c>
      <c r="M43" s="12">
        <v>1.748</v>
      </c>
      <c r="N43" s="12">
        <v>1.296</v>
      </c>
      <c r="O43" s="12">
        <v>2.5329999999999999</v>
      </c>
      <c r="P43" s="12">
        <v>7.0000000000000001E-3</v>
      </c>
      <c r="Q43" s="12">
        <v>1.0999999999999999E-2</v>
      </c>
      <c r="R43" s="2">
        <v>43557</v>
      </c>
      <c r="S43" s="13">
        <v>0.35253472222222221</v>
      </c>
      <c r="T43" s="12">
        <v>2.0499999999999998</v>
      </c>
      <c r="U43" s="12">
        <v>-82.425329153500002</v>
      </c>
      <c r="V43" s="12">
        <v>27.8741231172</v>
      </c>
      <c r="W43" s="12">
        <v>-0.26960000000000001</v>
      </c>
      <c r="Y43">
        <v>2.04</v>
      </c>
      <c r="Z43">
        <f t="shared" si="0"/>
        <v>-0.3543</v>
      </c>
      <c r="AA43">
        <f t="shared" si="1"/>
        <v>-0.27960000000000002</v>
      </c>
    </row>
    <row r="44" spans="1:27" x14ac:dyDescent="0.3">
      <c r="A44" s="12">
        <v>3084074.5153999999</v>
      </c>
      <c r="B44" s="12">
        <v>359687.47639999999</v>
      </c>
      <c r="C44" s="12">
        <v>-0.48830000000000001</v>
      </c>
      <c r="D44" s="12">
        <v>43</v>
      </c>
      <c r="E44" s="12" t="s">
        <v>245</v>
      </c>
      <c r="F44" s="12">
        <v>1.2E-2</v>
      </c>
      <c r="G44" s="12">
        <v>2.4E-2</v>
      </c>
      <c r="H44" s="12" t="s">
        <v>240</v>
      </c>
      <c r="I44" s="12">
        <v>8</v>
      </c>
      <c r="J44" s="12">
        <v>1</v>
      </c>
      <c r="K44" s="12">
        <v>2.1800000000000002</v>
      </c>
      <c r="L44" s="12">
        <v>1.3</v>
      </c>
      <c r="M44" s="12">
        <v>1.75</v>
      </c>
      <c r="N44" s="12">
        <v>1.298</v>
      </c>
      <c r="O44" s="12">
        <v>2.5369999999999999</v>
      </c>
      <c r="P44" s="12">
        <v>7.0000000000000001E-3</v>
      </c>
      <c r="Q44" s="12">
        <v>0.01</v>
      </c>
      <c r="R44" s="2">
        <v>43557</v>
      </c>
      <c r="S44" s="13">
        <v>0.3527777777777778</v>
      </c>
      <c r="T44" s="12">
        <v>2.0499999999999998</v>
      </c>
      <c r="U44" s="12">
        <v>-82.425327602699994</v>
      </c>
      <c r="V44" s="12">
        <v>27.874122899500001</v>
      </c>
      <c r="W44" s="12">
        <v>-0.41360999999999998</v>
      </c>
      <c r="Y44">
        <v>2.04</v>
      </c>
      <c r="Z44">
        <f t="shared" si="0"/>
        <v>-0.49830000000000002</v>
      </c>
      <c r="AA44">
        <f t="shared" si="1"/>
        <v>-0.42360999999999999</v>
      </c>
    </row>
    <row r="45" spans="1:27" x14ac:dyDescent="0.3">
      <c r="A45" s="12">
        <v>3084073.4180000001</v>
      </c>
      <c r="B45" s="12">
        <v>359689.64319999999</v>
      </c>
      <c r="C45" s="12">
        <v>-0.61460000000000004</v>
      </c>
      <c r="D45" s="12">
        <v>44</v>
      </c>
      <c r="E45" s="12" t="s">
        <v>245</v>
      </c>
      <c r="F45" s="12">
        <v>1.2E-2</v>
      </c>
      <c r="G45" s="12">
        <v>2.4E-2</v>
      </c>
      <c r="H45" s="12" t="s">
        <v>240</v>
      </c>
      <c r="I45" s="12">
        <v>8</v>
      </c>
      <c r="J45" s="12">
        <v>2</v>
      </c>
      <c r="K45" s="12">
        <v>2.1829999999999998</v>
      </c>
      <c r="L45" s="12">
        <v>1.3029999999999999</v>
      </c>
      <c r="M45" s="12">
        <v>1.752</v>
      </c>
      <c r="N45" s="12">
        <v>1.3</v>
      </c>
      <c r="O45" s="12">
        <v>2.5409999999999999</v>
      </c>
      <c r="P45" s="12">
        <v>7.0000000000000001E-3</v>
      </c>
      <c r="Q45" s="12">
        <v>0.01</v>
      </c>
      <c r="R45" s="2">
        <v>43557</v>
      </c>
      <c r="S45" s="13">
        <v>0.35297453703703702</v>
      </c>
      <c r="T45" s="12">
        <v>2.0499999999999998</v>
      </c>
      <c r="U45" s="12">
        <v>-82.425305467699999</v>
      </c>
      <c r="V45" s="12">
        <v>27.8741132233</v>
      </c>
      <c r="W45" s="12">
        <v>-0.53993000000000002</v>
      </c>
      <c r="Y45">
        <v>2.04</v>
      </c>
      <c r="Z45">
        <f t="shared" si="0"/>
        <v>-0.62460000000000004</v>
      </c>
      <c r="AA45">
        <f t="shared" si="1"/>
        <v>-0.54993000000000003</v>
      </c>
    </row>
    <row r="46" spans="1:27" x14ac:dyDescent="0.3">
      <c r="A46" s="12">
        <v>3084072.0858999998</v>
      </c>
      <c r="B46" s="12">
        <v>359691.80599999998</v>
      </c>
      <c r="C46" s="12">
        <v>-0.70679999999999998</v>
      </c>
      <c r="D46" s="12">
        <v>45</v>
      </c>
      <c r="E46" s="12" t="s">
        <v>245</v>
      </c>
      <c r="F46" s="12">
        <v>0.01</v>
      </c>
      <c r="G46" s="12">
        <v>1.7999999999999999E-2</v>
      </c>
      <c r="H46" s="12" t="s">
        <v>240</v>
      </c>
      <c r="I46" s="12">
        <v>9</v>
      </c>
      <c r="J46" s="12">
        <v>2</v>
      </c>
      <c r="K46" s="12">
        <v>2.1859999999999999</v>
      </c>
      <c r="L46" s="12">
        <v>1.306</v>
      </c>
      <c r="M46" s="12">
        <v>1.7529999999999999</v>
      </c>
      <c r="N46" s="12">
        <v>1.302</v>
      </c>
      <c r="O46" s="12">
        <v>2.544</v>
      </c>
      <c r="P46" s="12">
        <v>7.0000000000000001E-3</v>
      </c>
      <c r="Q46" s="12">
        <v>7.0000000000000001E-3</v>
      </c>
      <c r="R46" s="2">
        <v>43557</v>
      </c>
      <c r="S46" s="13">
        <v>0.35315972222222225</v>
      </c>
      <c r="T46" s="12">
        <v>2.0499999999999998</v>
      </c>
      <c r="U46" s="12">
        <v>-82.425283345699995</v>
      </c>
      <c r="V46" s="12">
        <v>27.8741014286</v>
      </c>
      <c r="W46" s="12">
        <v>-0.63214000000000004</v>
      </c>
      <c r="Y46">
        <v>2.04</v>
      </c>
      <c r="Z46">
        <f t="shared" si="0"/>
        <v>-0.71679999999999999</v>
      </c>
      <c r="AA46">
        <f t="shared" si="1"/>
        <v>-0.64214000000000004</v>
      </c>
    </row>
    <row r="47" spans="1:27" x14ac:dyDescent="0.3">
      <c r="A47" s="12">
        <v>3084071.0077</v>
      </c>
      <c r="B47" s="12">
        <v>359693.24570000003</v>
      </c>
      <c r="C47" s="12">
        <v>-0.80520000000000003</v>
      </c>
      <c r="D47" s="12">
        <v>46</v>
      </c>
      <c r="E47" s="12"/>
      <c r="F47" s="12">
        <v>0.01</v>
      </c>
      <c r="G47" s="12">
        <v>1.7999999999999999E-2</v>
      </c>
      <c r="H47" s="12" t="s">
        <v>240</v>
      </c>
      <c r="I47" s="12">
        <v>9</v>
      </c>
      <c r="J47" s="12">
        <v>1</v>
      </c>
      <c r="K47" s="12">
        <v>1.6819999999999999</v>
      </c>
      <c r="L47" s="12">
        <v>0.90400000000000003</v>
      </c>
      <c r="M47" s="12">
        <v>1.419</v>
      </c>
      <c r="N47" s="12">
        <v>0.92300000000000004</v>
      </c>
      <c r="O47" s="12">
        <v>1.919</v>
      </c>
      <c r="P47" s="12">
        <v>7.0000000000000001E-3</v>
      </c>
      <c r="Q47" s="12">
        <v>7.0000000000000001E-3</v>
      </c>
      <c r="R47" s="2">
        <v>43557</v>
      </c>
      <c r="S47" s="13">
        <v>0.35332175925925924</v>
      </c>
      <c r="T47" s="12">
        <v>2.0499999999999998</v>
      </c>
      <c r="U47" s="12">
        <v>-82.425268597200002</v>
      </c>
      <c r="V47" s="12">
        <v>27.874091849399999</v>
      </c>
      <c r="W47" s="12">
        <v>-0.73055999999999999</v>
      </c>
      <c r="Y47">
        <v>2.04</v>
      </c>
      <c r="Z47">
        <f t="shared" si="0"/>
        <v>-0.81520000000000004</v>
      </c>
      <c r="AA47">
        <f t="shared" si="1"/>
        <v>-0.74056</v>
      </c>
    </row>
    <row r="48" spans="1:27" x14ac:dyDescent="0.3">
      <c r="A48" s="12">
        <v>3084074.9326999998</v>
      </c>
      <c r="B48" s="12">
        <v>359695.85200000001</v>
      </c>
      <c r="C48" s="12">
        <v>-0.81950000000000001</v>
      </c>
      <c r="D48" s="12">
        <v>47</v>
      </c>
      <c r="E48" s="12"/>
      <c r="F48" s="12">
        <v>0.01</v>
      </c>
      <c r="G48" s="12">
        <v>1.7999999999999999E-2</v>
      </c>
      <c r="H48" s="12" t="s">
        <v>240</v>
      </c>
      <c r="I48" s="12">
        <v>9</v>
      </c>
      <c r="J48" s="12">
        <v>1</v>
      </c>
      <c r="K48" s="12">
        <v>1.681</v>
      </c>
      <c r="L48" s="12">
        <v>0.90400000000000003</v>
      </c>
      <c r="M48" s="12">
        <v>1.4179999999999999</v>
      </c>
      <c r="N48" s="12">
        <v>0.92200000000000004</v>
      </c>
      <c r="O48" s="12">
        <v>1.9179999999999999</v>
      </c>
      <c r="P48" s="12">
        <v>7.0000000000000001E-3</v>
      </c>
      <c r="Q48" s="12">
        <v>7.0000000000000001E-3</v>
      </c>
      <c r="R48" s="2">
        <v>43557</v>
      </c>
      <c r="S48" s="13">
        <v>0.35354166666666664</v>
      </c>
      <c r="T48" s="12">
        <v>2.0499999999999998</v>
      </c>
      <c r="U48" s="12">
        <v>-82.425242592100005</v>
      </c>
      <c r="V48" s="12">
        <v>27.8741275448</v>
      </c>
      <c r="W48" s="12">
        <v>-0.74489000000000005</v>
      </c>
      <c r="Y48">
        <v>2.04</v>
      </c>
      <c r="Z48">
        <f t="shared" si="0"/>
        <v>-0.82950000000000002</v>
      </c>
      <c r="AA48">
        <f t="shared" si="1"/>
        <v>-0.75489000000000006</v>
      </c>
    </row>
    <row r="49" spans="1:27" x14ac:dyDescent="0.3">
      <c r="A49" s="12">
        <v>3084076.4863999998</v>
      </c>
      <c r="B49" s="12">
        <v>359694.06800000003</v>
      </c>
      <c r="C49" s="12">
        <v>-0.7167</v>
      </c>
      <c r="D49" s="12">
        <v>48</v>
      </c>
      <c r="E49" s="12"/>
      <c r="F49" s="12">
        <v>0.01</v>
      </c>
      <c r="G49" s="12">
        <v>1.7999999999999999E-2</v>
      </c>
      <c r="H49" s="12" t="s">
        <v>240</v>
      </c>
      <c r="I49" s="12">
        <v>9</v>
      </c>
      <c r="J49" s="12">
        <v>2</v>
      </c>
      <c r="K49" s="12">
        <v>1.681</v>
      </c>
      <c r="L49" s="12">
        <v>0.90400000000000003</v>
      </c>
      <c r="M49" s="12">
        <v>1.417</v>
      </c>
      <c r="N49" s="12">
        <v>0.92200000000000004</v>
      </c>
      <c r="O49" s="12">
        <v>1.917</v>
      </c>
      <c r="P49" s="12">
        <v>7.0000000000000001E-3</v>
      </c>
      <c r="Q49" s="12">
        <v>7.0000000000000001E-3</v>
      </c>
      <c r="R49" s="2">
        <v>43557</v>
      </c>
      <c r="S49" s="13">
        <v>0.35376157407407405</v>
      </c>
      <c r="T49" s="12">
        <v>2.0499999999999998</v>
      </c>
      <c r="U49" s="12">
        <v>-82.425260893399994</v>
      </c>
      <c r="V49" s="12">
        <v>27.874141379099999</v>
      </c>
      <c r="W49" s="12">
        <v>-0.64207999999999998</v>
      </c>
      <c r="Y49">
        <v>2.04</v>
      </c>
      <c r="Z49">
        <f t="shared" si="0"/>
        <v>-0.72670000000000001</v>
      </c>
      <c r="AA49">
        <f t="shared" si="1"/>
        <v>-0.65207999999999999</v>
      </c>
    </row>
    <row r="50" spans="1:27" x14ac:dyDescent="0.3">
      <c r="A50" s="12">
        <v>3084077.5005000001</v>
      </c>
      <c r="B50" s="12">
        <v>359692.28379999998</v>
      </c>
      <c r="C50" s="12">
        <v>-0.57199999999999995</v>
      </c>
      <c r="D50" s="12">
        <v>49</v>
      </c>
      <c r="E50" s="12"/>
      <c r="F50" s="12">
        <v>1.0999999999999999E-2</v>
      </c>
      <c r="G50" s="12">
        <v>0.02</v>
      </c>
      <c r="H50" s="12" t="s">
        <v>240</v>
      </c>
      <c r="I50" s="12">
        <v>8</v>
      </c>
      <c r="J50" s="12">
        <v>2</v>
      </c>
      <c r="K50" s="12">
        <v>2.1989999999999998</v>
      </c>
      <c r="L50" s="12">
        <v>1.32</v>
      </c>
      <c r="M50" s="12">
        <v>1.7589999999999999</v>
      </c>
      <c r="N50" s="12">
        <v>1.3089999999999999</v>
      </c>
      <c r="O50" s="12">
        <v>2.56</v>
      </c>
      <c r="P50" s="12">
        <v>7.0000000000000001E-3</v>
      </c>
      <c r="Q50" s="12">
        <v>8.0000000000000002E-3</v>
      </c>
      <c r="R50" s="2">
        <v>43557</v>
      </c>
      <c r="S50" s="13">
        <v>0.35392361111111109</v>
      </c>
      <c r="T50" s="12">
        <v>2.0499999999999998</v>
      </c>
      <c r="U50" s="12">
        <v>-82.425279133000004</v>
      </c>
      <c r="V50" s="12">
        <v>27.874150343699998</v>
      </c>
      <c r="W50" s="12">
        <v>-0.49736000000000002</v>
      </c>
      <c r="Y50">
        <v>2.04</v>
      </c>
      <c r="Z50">
        <f t="shared" si="0"/>
        <v>-0.58199999999999996</v>
      </c>
      <c r="AA50">
        <f t="shared" si="1"/>
        <v>-0.50736000000000003</v>
      </c>
    </row>
    <row r="51" spans="1:27" x14ac:dyDescent="0.3">
      <c r="A51" s="12">
        <v>3084078.8632999999</v>
      </c>
      <c r="B51" s="12">
        <v>359689.99800000002</v>
      </c>
      <c r="C51" s="12">
        <v>-0.42470000000000002</v>
      </c>
      <c r="D51" s="12">
        <v>50</v>
      </c>
      <c r="E51" s="12" t="s">
        <v>245</v>
      </c>
      <c r="F51" s="12">
        <v>1.2E-2</v>
      </c>
      <c r="G51" s="12">
        <v>2.1999999999999999E-2</v>
      </c>
      <c r="H51" s="12" t="s">
        <v>240</v>
      </c>
      <c r="I51" s="12">
        <v>8</v>
      </c>
      <c r="J51" s="12">
        <v>1</v>
      </c>
      <c r="K51" s="12">
        <v>2.202</v>
      </c>
      <c r="L51" s="12">
        <v>1.323</v>
      </c>
      <c r="M51" s="12">
        <v>1.76</v>
      </c>
      <c r="N51" s="12">
        <v>1.3109999999999999</v>
      </c>
      <c r="O51" s="12">
        <v>2.5630000000000002</v>
      </c>
      <c r="P51" s="12">
        <v>7.0000000000000001E-3</v>
      </c>
      <c r="Q51" s="12">
        <v>8.9999999999999993E-3</v>
      </c>
      <c r="R51" s="2">
        <v>43557</v>
      </c>
      <c r="S51" s="13">
        <v>0.35409722222222223</v>
      </c>
      <c r="T51" s="12">
        <v>2.0499999999999998</v>
      </c>
      <c r="U51" s="12">
        <v>-82.425302507799998</v>
      </c>
      <c r="V51" s="12">
        <v>27.874162402500001</v>
      </c>
      <c r="W51" s="12">
        <v>-0.35004000000000002</v>
      </c>
      <c r="Y51">
        <v>2.04</v>
      </c>
      <c r="Z51">
        <f t="shared" si="0"/>
        <v>-0.43470000000000003</v>
      </c>
      <c r="AA51">
        <f t="shared" si="1"/>
        <v>-0.36004000000000003</v>
      </c>
    </row>
    <row r="52" spans="1:27" x14ac:dyDescent="0.3">
      <c r="A52" s="12">
        <v>3084078.8746000002</v>
      </c>
      <c r="B52" s="12">
        <v>359689.83510000003</v>
      </c>
      <c r="C52" s="12">
        <v>-0.28079999999999999</v>
      </c>
      <c r="D52" s="12">
        <v>51</v>
      </c>
      <c r="E52" s="12" t="s">
        <v>242</v>
      </c>
      <c r="F52" s="12">
        <v>1.2E-2</v>
      </c>
      <c r="G52" s="12">
        <v>2.3E-2</v>
      </c>
      <c r="H52" s="12" t="s">
        <v>240</v>
      </c>
      <c r="I52" s="12">
        <v>8</v>
      </c>
      <c r="J52" s="12">
        <v>2</v>
      </c>
      <c r="K52" s="12">
        <v>2.2050000000000001</v>
      </c>
      <c r="L52" s="12">
        <v>1.3260000000000001</v>
      </c>
      <c r="M52" s="12">
        <v>1.7609999999999999</v>
      </c>
      <c r="N52" s="12">
        <v>1.3120000000000001</v>
      </c>
      <c r="O52" s="12">
        <v>2.5659999999999998</v>
      </c>
      <c r="P52" s="12">
        <v>7.0000000000000001E-3</v>
      </c>
      <c r="Q52" s="12">
        <v>0.01</v>
      </c>
      <c r="R52" s="2">
        <v>43557</v>
      </c>
      <c r="S52" s="13">
        <v>0.35424768518518518</v>
      </c>
      <c r="T52" s="12">
        <v>2.0499999999999998</v>
      </c>
      <c r="U52" s="12">
        <v>-82.425304163500002</v>
      </c>
      <c r="V52" s="12">
        <v>27.8741624874</v>
      </c>
      <c r="W52" s="12">
        <v>-0.20613999999999999</v>
      </c>
      <c r="Y52">
        <v>2.04</v>
      </c>
      <c r="Z52">
        <f t="shared" si="0"/>
        <v>-0.2908</v>
      </c>
      <c r="AA52">
        <f t="shared" si="1"/>
        <v>-0.21614</v>
      </c>
    </row>
    <row r="53" spans="1:27" x14ac:dyDescent="0.3">
      <c r="A53" s="12">
        <v>3084079.5767999999</v>
      </c>
      <c r="B53" s="12">
        <v>359688.84970000002</v>
      </c>
      <c r="C53" s="12">
        <v>-0.2402</v>
      </c>
      <c r="D53" s="12">
        <v>52</v>
      </c>
      <c r="E53" s="12" t="s">
        <v>242</v>
      </c>
      <c r="F53" s="12">
        <v>1.2E-2</v>
      </c>
      <c r="G53" s="12">
        <v>2.4E-2</v>
      </c>
      <c r="H53" s="12" t="s">
        <v>240</v>
      </c>
      <c r="I53" s="12">
        <v>8</v>
      </c>
      <c r="J53" s="12">
        <v>1</v>
      </c>
      <c r="K53" s="12">
        <v>2.2069999999999999</v>
      </c>
      <c r="L53" s="12">
        <v>1.329</v>
      </c>
      <c r="M53" s="12">
        <v>1.762</v>
      </c>
      <c r="N53" s="12">
        <v>1.3129999999999999</v>
      </c>
      <c r="O53" s="12">
        <v>2.5680000000000001</v>
      </c>
      <c r="P53" s="12">
        <v>7.0000000000000001E-3</v>
      </c>
      <c r="Q53" s="12">
        <v>0.01</v>
      </c>
      <c r="R53" s="2">
        <v>43557</v>
      </c>
      <c r="S53" s="13">
        <v>0.35438657407407409</v>
      </c>
      <c r="T53" s="12">
        <v>2.0499999999999998</v>
      </c>
      <c r="U53" s="12">
        <v>-82.425314253899998</v>
      </c>
      <c r="V53" s="12">
        <v>27.874168721099998</v>
      </c>
      <c r="W53" s="12">
        <v>-0.16553000000000001</v>
      </c>
      <c r="Y53">
        <v>2.04</v>
      </c>
      <c r="Z53">
        <f t="shared" si="0"/>
        <v>-0.25019999999999998</v>
      </c>
      <c r="AA53">
        <f t="shared" si="1"/>
        <v>-0.17553000000000002</v>
      </c>
    </row>
    <row r="54" spans="1:27" x14ac:dyDescent="0.3">
      <c r="A54" s="12">
        <v>3084080.0430000001</v>
      </c>
      <c r="B54" s="12">
        <v>359687.96659999999</v>
      </c>
      <c r="C54" s="12">
        <v>-0.223</v>
      </c>
      <c r="D54" s="12">
        <v>53</v>
      </c>
      <c r="E54" s="12" t="s">
        <v>242</v>
      </c>
      <c r="F54" s="12">
        <v>1.4E-2</v>
      </c>
      <c r="G54" s="12">
        <v>2.7E-2</v>
      </c>
      <c r="H54" s="12" t="s">
        <v>240</v>
      </c>
      <c r="I54" s="12">
        <v>8</v>
      </c>
      <c r="J54" s="12">
        <v>1</v>
      </c>
      <c r="K54" s="12">
        <v>2.2090000000000001</v>
      </c>
      <c r="L54" s="12">
        <v>1.331</v>
      </c>
      <c r="M54" s="12">
        <v>1.7629999999999999</v>
      </c>
      <c r="N54" s="12">
        <v>1.3140000000000001</v>
      </c>
      <c r="O54" s="12">
        <v>2.57</v>
      </c>
      <c r="P54" s="12">
        <v>8.0000000000000002E-3</v>
      </c>
      <c r="Q54" s="12">
        <v>1.2E-2</v>
      </c>
      <c r="R54" s="2">
        <v>43557</v>
      </c>
      <c r="S54" s="13">
        <v>0.35450231481481481</v>
      </c>
      <c r="T54" s="12">
        <v>2.0499999999999998</v>
      </c>
      <c r="U54" s="12">
        <v>-82.425323277399997</v>
      </c>
      <c r="V54" s="12">
        <v>27.874172835700001</v>
      </c>
      <c r="W54" s="12">
        <v>-0.14832999999999999</v>
      </c>
      <c r="Y54">
        <v>2.04</v>
      </c>
      <c r="Z54">
        <f t="shared" si="0"/>
        <v>-0.23300000000000001</v>
      </c>
      <c r="AA54">
        <f t="shared" si="1"/>
        <v>-0.15833</v>
      </c>
    </row>
    <row r="55" spans="1:27" x14ac:dyDescent="0.3">
      <c r="A55" s="12">
        <v>3084087.0161000001</v>
      </c>
      <c r="B55" s="12">
        <v>359689.40659999999</v>
      </c>
      <c r="C55" s="12">
        <v>-0.20039999999999999</v>
      </c>
      <c r="D55" s="12">
        <v>54</v>
      </c>
      <c r="E55" s="12" t="s">
        <v>243</v>
      </c>
      <c r="F55" s="12">
        <v>1.4E-2</v>
      </c>
      <c r="G55" s="12">
        <v>2.8000000000000001E-2</v>
      </c>
      <c r="H55" s="12" t="s">
        <v>240</v>
      </c>
      <c r="I55" s="12">
        <v>8</v>
      </c>
      <c r="J55" s="12">
        <v>1</v>
      </c>
      <c r="K55" s="12">
        <v>2.226</v>
      </c>
      <c r="L55" s="12">
        <v>1.35</v>
      </c>
      <c r="M55" s="12">
        <v>1.7689999999999999</v>
      </c>
      <c r="N55" s="12">
        <v>1.323</v>
      </c>
      <c r="O55" s="12">
        <v>2.589</v>
      </c>
      <c r="P55" s="12">
        <v>8.0000000000000002E-3</v>
      </c>
      <c r="Q55" s="12">
        <v>1.2E-2</v>
      </c>
      <c r="R55" s="2">
        <v>43557</v>
      </c>
      <c r="S55" s="13">
        <v>0.35556712962962966</v>
      </c>
      <c r="T55" s="12">
        <v>2.0499999999999998</v>
      </c>
      <c r="U55" s="12">
        <v>-82.425309477100001</v>
      </c>
      <c r="V55" s="12">
        <v>27.874235916699998</v>
      </c>
      <c r="W55" s="12">
        <v>-0.12576000000000001</v>
      </c>
      <c r="Y55">
        <v>2.04</v>
      </c>
      <c r="Z55">
        <f t="shared" si="0"/>
        <v>-0.2104</v>
      </c>
      <c r="AA55">
        <f t="shared" si="1"/>
        <v>-0.13576000000000002</v>
      </c>
    </row>
    <row r="56" spans="1:27" x14ac:dyDescent="0.3">
      <c r="A56" s="12">
        <v>3084087.051</v>
      </c>
      <c r="B56" s="12">
        <v>359689.58600000001</v>
      </c>
      <c r="C56" s="12">
        <v>-0.1981</v>
      </c>
      <c r="D56" s="12">
        <v>55</v>
      </c>
      <c r="E56" s="12" t="s">
        <v>242</v>
      </c>
      <c r="F56" s="12">
        <v>1.4999999999999999E-2</v>
      </c>
      <c r="G56" s="12">
        <v>2.9000000000000001E-2</v>
      </c>
      <c r="H56" s="12" t="s">
        <v>240</v>
      </c>
      <c r="I56" s="12">
        <v>8</v>
      </c>
      <c r="J56" s="12">
        <v>2</v>
      </c>
      <c r="K56" s="12">
        <v>2.2280000000000002</v>
      </c>
      <c r="L56" s="12">
        <v>1.353</v>
      </c>
      <c r="M56" s="12">
        <v>1.77</v>
      </c>
      <c r="N56" s="12">
        <v>1.325</v>
      </c>
      <c r="O56" s="12">
        <v>2.5920000000000001</v>
      </c>
      <c r="P56" s="12">
        <v>8.0000000000000002E-3</v>
      </c>
      <c r="Q56" s="12">
        <v>1.2999999999999999E-2</v>
      </c>
      <c r="R56" s="2">
        <v>43557</v>
      </c>
      <c r="S56" s="13">
        <v>0.35570601851851852</v>
      </c>
      <c r="T56" s="12">
        <v>2.0499999999999998</v>
      </c>
      <c r="U56" s="12">
        <v>-82.425307659200001</v>
      </c>
      <c r="V56" s="12">
        <v>27.874236250500001</v>
      </c>
      <c r="W56" s="12">
        <v>-0.12346</v>
      </c>
      <c r="Y56">
        <v>2.04</v>
      </c>
      <c r="Z56">
        <f t="shared" si="0"/>
        <v>-0.20810000000000001</v>
      </c>
      <c r="AA56">
        <f t="shared" si="1"/>
        <v>-0.13346</v>
      </c>
    </row>
    <row r="57" spans="1:27" x14ac:dyDescent="0.3">
      <c r="A57" s="12">
        <v>3084086.2971999999</v>
      </c>
      <c r="B57" s="12">
        <v>359691.59529999999</v>
      </c>
      <c r="C57" s="12">
        <v>-0.27050000000000002</v>
      </c>
      <c r="D57" s="12">
        <v>56</v>
      </c>
      <c r="E57" s="12" t="s">
        <v>242</v>
      </c>
      <c r="F57" s="12">
        <v>1.4999999999999999E-2</v>
      </c>
      <c r="G57" s="12">
        <v>2.9000000000000001E-2</v>
      </c>
      <c r="H57" s="12" t="s">
        <v>240</v>
      </c>
      <c r="I57" s="12">
        <v>8</v>
      </c>
      <c r="J57" s="12">
        <v>1</v>
      </c>
      <c r="K57" s="12">
        <v>2.23</v>
      </c>
      <c r="L57" s="12">
        <v>1.3560000000000001</v>
      </c>
      <c r="M57" s="12">
        <v>1.7709999999999999</v>
      </c>
      <c r="N57" s="12">
        <v>1.3260000000000001</v>
      </c>
      <c r="O57" s="12">
        <v>2.5939999999999999</v>
      </c>
      <c r="P57" s="12">
        <v>8.0000000000000002E-3</v>
      </c>
      <c r="Q57" s="12">
        <v>1.2999999999999999E-2</v>
      </c>
      <c r="R57" s="2">
        <v>43557</v>
      </c>
      <c r="S57" s="13">
        <v>0.35584490740740743</v>
      </c>
      <c r="T57" s="12">
        <v>2.0499999999999998</v>
      </c>
      <c r="U57" s="12">
        <v>-82.425287164400004</v>
      </c>
      <c r="V57" s="12">
        <v>27.874229658600001</v>
      </c>
      <c r="W57" s="12">
        <v>-0.19588</v>
      </c>
      <c r="Y57">
        <v>2.04</v>
      </c>
      <c r="Z57">
        <f t="shared" si="0"/>
        <v>-0.28050000000000003</v>
      </c>
      <c r="AA57">
        <f t="shared" si="1"/>
        <v>-0.20588000000000001</v>
      </c>
    </row>
    <row r="58" spans="1:27" x14ac:dyDescent="0.3">
      <c r="A58" s="12">
        <v>3084085.1719999998</v>
      </c>
      <c r="B58" s="12">
        <v>359694.33740000002</v>
      </c>
      <c r="C58" s="12">
        <v>-0.41570000000000001</v>
      </c>
      <c r="D58" s="12">
        <v>57</v>
      </c>
      <c r="E58" s="12" t="s">
        <v>242</v>
      </c>
      <c r="F58" s="12">
        <v>1.4999999999999999E-2</v>
      </c>
      <c r="G58" s="12">
        <v>2.9000000000000001E-2</v>
      </c>
      <c r="H58" s="12" t="s">
        <v>240</v>
      </c>
      <c r="I58" s="12">
        <v>8</v>
      </c>
      <c r="J58" s="12">
        <v>2</v>
      </c>
      <c r="K58" s="12">
        <v>2.2320000000000002</v>
      </c>
      <c r="L58" s="12">
        <v>1.3580000000000001</v>
      </c>
      <c r="M58" s="12">
        <v>1.772</v>
      </c>
      <c r="N58" s="12">
        <v>1.327</v>
      </c>
      <c r="O58" s="12">
        <v>2.597</v>
      </c>
      <c r="P58" s="12">
        <v>8.0000000000000002E-3</v>
      </c>
      <c r="Q58" s="12">
        <v>1.2999999999999999E-2</v>
      </c>
      <c r="R58" s="2">
        <v>43557</v>
      </c>
      <c r="S58" s="13">
        <v>0.35599537037037038</v>
      </c>
      <c r="T58" s="12">
        <v>2.0499999999999998</v>
      </c>
      <c r="U58" s="12">
        <v>-82.425259183600005</v>
      </c>
      <c r="V58" s="12">
        <v>27.874219792000002</v>
      </c>
      <c r="W58" s="12">
        <v>-0.34111000000000002</v>
      </c>
      <c r="Y58">
        <v>2.04</v>
      </c>
      <c r="Z58">
        <f t="shared" si="0"/>
        <v>-0.42570000000000002</v>
      </c>
      <c r="AA58">
        <f t="shared" si="1"/>
        <v>-0.35111000000000003</v>
      </c>
    </row>
    <row r="59" spans="1:27" x14ac:dyDescent="0.3">
      <c r="A59" s="12">
        <v>3084085.0709000002</v>
      </c>
      <c r="B59" s="12">
        <v>359694.59590000001</v>
      </c>
      <c r="C59" s="12">
        <v>-0.55649999999999999</v>
      </c>
      <c r="D59" s="12">
        <v>58</v>
      </c>
      <c r="E59" s="12" t="s">
        <v>245</v>
      </c>
      <c r="F59" s="12">
        <v>8.9999999999999993E-3</v>
      </c>
      <c r="G59" s="12">
        <v>1.7999999999999999E-2</v>
      </c>
      <c r="H59" s="12" t="s">
        <v>240</v>
      </c>
      <c r="I59" s="12">
        <v>8</v>
      </c>
      <c r="J59" s="12">
        <v>1</v>
      </c>
      <c r="K59" s="12">
        <v>2.2389999999999999</v>
      </c>
      <c r="L59" s="12">
        <v>1.367</v>
      </c>
      <c r="M59" s="12">
        <v>1.774</v>
      </c>
      <c r="N59" s="12">
        <v>1.33</v>
      </c>
      <c r="O59" s="12">
        <v>2.605</v>
      </c>
      <c r="P59" s="12">
        <v>5.0000000000000001E-3</v>
      </c>
      <c r="Q59" s="12">
        <v>8.0000000000000002E-3</v>
      </c>
      <c r="R59" s="2">
        <v>43557</v>
      </c>
      <c r="S59" s="13">
        <v>0.35643518518518519</v>
      </c>
      <c r="T59" s="12">
        <v>2.0499999999999998</v>
      </c>
      <c r="U59" s="12">
        <v>-82.425256546400007</v>
      </c>
      <c r="V59" s="12">
        <v>27.874218906700001</v>
      </c>
      <c r="W59" s="12">
        <v>-0.48191000000000001</v>
      </c>
      <c r="Y59">
        <v>2.04</v>
      </c>
      <c r="Z59">
        <f t="shared" si="0"/>
        <v>-0.5665</v>
      </c>
      <c r="AA59">
        <f t="shared" si="1"/>
        <v>-0.49191000000000001</v>
      </c>
    </row>
    <row r="60" spans="1:27" x14ac:dyDescent="0.3">
      <c r="A60" s="12">
        <v>3084083.5506000002</v>
      </c>
      <c r="B60" s="12">
        <v>359697.50030000001</v>
      </c>
      <c r="C60" s="12">
        <v>-0.73299999999999998</v>
      </c>
      <c r="D60" s="12">
        <v>59</v>
      </c>
      <c r="E60" s="12"/>
      <c r="F60" s="12">
        <v>1.0999999999999999E-2</v>
      </c>
      <c r="G60" s="12">
        <v>1.9E-2</v>
      </c>
      <c r="H60" s="12" t="s">
        <v>240</v>
      </c>
      <c r="I60" s="12">
        <v>9</v>
      </c>
      <c r="J60" s="12">
        <v>2</v>
      </c>
      <c r="K60" s="12">
        <v>1.655</v>
      </c>
      <c r="L60" s="12">
        <v>0.95099999999999996</v>
      </c>
      <c r="M60" s="12">
        <v>1.355</v>
      </c>
      <c r="N60" s="12">
        <v>0.88500000000000001</v>
      </c>
      <c r="O60" s="12">
        <v>1.877</v>
      </c>
      <c r="P60" s="12">
        <v>7.0000000000000001E-3</v>
      </c>
      <c r="Q60" s="12">
        <v>8.9999999999999993E-3</v>
      </c>
      <c r="R60" s="2">
        <v>43557</v>
      </c>
      <c r="S60" s="13">
        <v>0.35658564814814814</v>
      </c>
      <c r="T60" s="12">
        <v>2.0499999999999998</v>
      </c>
      <c r="U60" s="12">
        <v>-82.4252268706</v>
      </c>
      <c r="V60" s="12">
        <v>27.874205491400001</v>
      </c>
      <c r="W60" s="12">
        <v>-0.65842999999999996</v>
      </c>
      <c r="Y60">
        <v>2.04</v>
      </c>
      <c r="Z60">
        <f t="shared" si="0"/>
        <v>-0.74299999999999999</v>
      </c>
      <c r="AA60">
        <f t="shared" si="1"/>
        <v>-0.66842999999999997</v>
      </c>
    </row>
    <row r="61" spans="1:27" x14ac:dyDescent="0.3">
      <c r="A61" s="12">
        <v>3084082.8999000001</v>
      </c>
      <c r="B61" s="12">
        <v>359699.31099999999</v>
      </c>
      <c r="C61" s="12">
        <v>-0.81330000000000002</v>
      </c>
      <c r="D61" s="12">
        <v>60</v>
      </c>
      <c r="E61" s="12"/>
      <c r="F61" s="12">
        <v>8.0000000000000002E-3</v>
      </c>
      <c r="G61" s="12">
        <v>1.4E-2</v>
      </c>
      <c r="H61" s="12" t="s">
        <v>240</v>
      </c>
      <c r="I61" s="12">
        <v>10</v>
      </c>
      <c r="J61" s="12">
        <v>1</v>
      </c>
      <c r="K61" s="12">
        <v>1.5329999999999999</v>
      </c>
      <c r="L61" s="12">
        <v>0.81599999999999995</v>
      </c>
      <c r="M61" s="12">
        <v>1.2989999999999999</v>
      </c>
      <c r="N61" s="12">
        <v>0.80100000000000005</v>
      </c>
      <c r="O61" s="12">
        <v>1.73</v>
      </c>
      <c r="P61" s="12">
        <v>6.0000000000000001E-3</v>
      </c>
      <c r="Q61" s="12">
        <v>6.0000000000000001E-3</v>
      </c>
      <c r="R61" s="2">
        <v>43557</v>
      </c>
      <c r="S61" s="13">
        <v>0.35668981481481482</v>
      </c>
      <c r="T61" s="12">
        <v>2.0499999999999998</v>
      </c>
      <c r="U61" s="12">
        <v>-82.425208404800003</v>
      </c>
      <c r="V61" s="12">
        <v>27.874199809099999</v>
      </c>
      <c r="W61" s="12">
        <v>-0.73875000000000002</v>
      </c>
      <c r="Y61">
        <v>2.04</v>
      </c>
      <c r="Z61">
        <f t="shared" si="0"/>
        <v>-0.82330000000000003</v>
      </c>
      <c r="AA61">
        <f t="shared" si="1"/>
        <v>-0.74875000000000003</v>
      </c>
    </row>
    <row r="62" spans="1:27" x14ac:dyDescent="0.3">
      <c r="A62" s="12">
        <v>3084096.5674999999</v>
      </c>
      <c r="B62" s="12">
        <v>359705.60720000003</v>
      </c>
      <c r="C62" s="12">
        <v>-0.82469999999999999</v>
      </c>
      <c r="D62" s="12">
        <v>61</v>
      </c>
      <c r="E62" s="12"/>
      <c r="F62" s="12">
        <v>8.9999999999999993E-3</v>
      </c>
      <c r="G62" s="12">
        <v>1.4999999999999999E-2</v>
      </c>
      <c r="H62" s="12" t="s">
        <v>240</v>
      </c>
      <c r="I62" s="12">
        <v>10</v>
      </c>
      <c r="J62" s="12">
        <v>1</v>
      </c>
      <c r="K62" s="12">
        <v>1.5329999999999999</v>
      </c>
      <c r="L62" s="12">
        <v>0.81499999999999995</v>
      </c>
      <c r="M62" s="12">
        <v>1.2989999999999999</v>
      </c>
      <c r="N62" s="12">
        <v>0.80100000000000005</v>
      </c>
      <c r="O62" s="12">
        <v>1.73</v>
      </c>
      <c r="P62" s="12">
        <v>6.0000000000000001E-3</v>
      </c>
      <c r="Q62" s="12">
        <v>7.0000000000000001E-3</v>
      </c>
      <c r="R62" s="2">
        <v>43557</v>
      </c>
      <c r="S62" s="13">
        <v>0.35711805555555554</v>
      </c>
      <c r="T62" s="12">
        <v>2.0499999999999998</v>
      </c>
      <c r="U62" s="12">
        <v>-82.425146077199997</v>
      </c>
      <c r="V62" s="12">
        <v>27.874323815499999</v>
      </c>
      <c r="W62" s="12">
        <v>-0.75024999999999997</v>
      </c>
      <c r="Y62">
        <v>2.04</v>
      </c>
      <c r="Z62">
        <f t="shared" si="0"/>
        <v>-0.8347</v>
      </c>
      <c r="AA62">
        <f t="shared" si="1"/>
        <v>-0.76024999999999998</v>
      </c>
    </row>
    <row r="63" spans="1:27" x14ac:dyDescent="0.3">
      <c r="A63" s="12">
        <v>3084097.4169999999</v>
      </c>
      <c r="B63" s="12">
        <v>359704.0955</v>
      </c>
      <c r="C63" s="12">
        <v>-0.72</v>
      </c>
      <c r="D63" s="12">
        <v>62</v>
      </c>
      <c r="E63" s="12"/>
      <c r="F63" s="12">
        <v>8.9999999999999993E-3</v>
      </c>
      <c r="G63" s="12">
        <v>1.4999999999999999E-2</v>
      </c>
      <c r="H63" s="12" t="s">
        <v>240</v>
      </c>
      <c r="I63" s="12">
        <v>10</v>
      </c>
      <c r="J63" s="12">
        <v>1</v>
      </c>
      <c r="K63" s="12">
        <v>1.5329999999999999</v>
      </c>
      <c r="L63" s="12">
        <v>0.81499999999999995</v>
      </c>
      <c r="M63" s="12">
        <v>1.2989999999999999</v>
      </c>
      <c r="N63" s="12">
        <v>0.80100000000000005</v>
      </c>
      <c r="O63" s="12">
        <v>1.73</v>
      </c>
      <c r="P63" s="12">
        <v>6.0000000000000001E-3</v>
      </c>
      <c r="Q63" s="12">
        <v>7.0000000000000001E-3</v>
      </c>
      <c r="R63" s="2">
        <v>43557</v>
      </c>
      <c r="S63" s="13">
        <v>0.35724537037037035</v>
      </c>
      <c r="T63" s="12">
        <v>2.0499999999999998</v>
      </c>
      <c r="U63" s="12">
        <v>-82.425161529899995</v>
      </c>
      <c r="V63" s="12">
        <v>27.874331323300002</v>
      </c>
      <c r="W63" s="12">
        <v>-0.64554</v>
      </c>
      <c r="Y63">
        <v>2.04</v>
      </c>
      <c r="Z63">
        <f t="shared" si="0"/>
        <v>-0.73</v>
      </c>
      <c r="AA63">
        <f t="shared" si="1"/>
        <v>-0.65554000000000001</v>
      </c>
    </row>
    <row r="64" spans="1:27" x14ac:dyDescent="0.3">
      <c r="A64" s="12">
        <v>3084098.3535000002</v>
      </c>
      <c r="B64" s="12">
        <v>359702.65149999998</v>
      </c>
      <c r="C64" s="12">
        <v>-0.63239999999999996</v>
      </c>
      <c r="D64" s="12">
        <v>63</v>
      </c>
      <c r="E64" s="12"/>
      <c r="F64" s="12">
        <v>8.9999999999999993E-3</v>
      </c>
      <c r="G64" s="12">
        <v>1.4999999999999999E-2</v>
      </c>
      <c r="H64" s="12" t="s">
        <v>240</v>
      </c>
      <c r="I64" s="12">
        <v>10</v>
      </c>
      <c r="J64" s="12">
        <v>1</v>
      </c>
      <c r="K64" s="12">
        <v>1.5329999999999999</v>
      </c>
      <c r="L64" s="12">
        <v>0.81499999999999995</v>
      </c>
      <c r="M64" s="12">
        <v>1.2989999999999999</v>
      </c>
      <c r="N64" s="12">
        <v>0.8</v>
      </c>
      <c r="O64" s="12">
        <v>1.73</v>
      </c>
      <c r="P64" s="12">
        <v>6.0000000000000001E-3</v>
      </c>
      <c r="Q64" s="12">
        <v>7.0000000000000001E-3</v>
      </c>
      <c r="R64" s="2">
        <v>43557</v>
      </c>
      <c r="S64" s="13">
        <v>0.35737268518518522</v>
      </c>
      <c r="T64" s="12">
        <v>2.0499999999999998</v>
      </c>
      <c r="U64" s="12">
        <v>-82.425176305299999</v>
      </c>
      <c r="V64" s="12">
        <v>27.874339623299999</v>
      </c>
      <c r="W64" s="12">
        <v>-0.55793000000000004</v>
      </c>
      <c r="Y64">
        <v>2.04</v>
      </c>
      <c r="Z64">
        <f t="shared" si="0"/>
        <v>-0.64239999999999997</v>
      </c>
      <c r="AA64">
        <f t="shared" si="1"/>
        <v>-0.56793000000000005</v>
      </c>
    </row>
    <row r="65" spans="1:27" x14ac:dyDescent="0.3">
      <c r="A65" s="12">
        <v>3084099.0408000001</v>
      </c>
      <c r="B65" s="12">
        <v>359701.00069999998</v>
      </c>
      <c r="C65" s="12">
        <v>-0.52990000000000004</v>
      </c>
      <c r="D65" s="12">
        <v>64</v>
      </c>
      <c r="E65" s="12"/>
      <c r="F65" s="12">
        <v>8.9999999999999993E-3</v>
      </c>
      <c r="G65" s="12">
        <v>1.4E-2</v>
      </c>
      <c r="H65" s="12" t="s">
        <v>240</v>
      </c>
      <c r="I65" s="12">
        <v>10</v>
      </c>
      <c r="J65" s="12">
        <v>1</v>
      </c>
      <c r="K65" s="12">
        <v>1.5329999999999999</v>
      </c>
      <c r="L65" s="12">
        <v>0.81499999999999995</v>
      </c>
      <c r="M65" s="12">
        <v>1.2989999999999999</v>
      </c>
      <c r="N65" s="12">
        <v>0.8</v>
      </c>
      <c r="O65" s="12">
        <v>1.73</v>
      </c>
      <c r="P65" s="12">
        <v>6.0000000000000001E-3</v>
      </c>
      <c r="Q65" s="12">
        <v>6.0000000000000001E-3</v>
      </c>
      <c r="R65" s="2">
        <v>43557</v>
      </c>
      <c r="S65" s="13">
        <v>0.35749999999999998</v>
      </c>
      <c r="T65" s="12">
        <v>2.0499999999999998</v>
      </c>
      <c r="U65" s="12">
        <v>-82.425193151499997</v>
      </c>
      <c r="V65" s="12">
        <v>27.874345652599999</v>
      </c>
      <c r="W65" s="12">
        <v>-0.45540999999999998</v>
      </c>
      <c r="Y65">
        <v>2.04</v>
      </c>
      <c r="Z65">
        <f t="shared" si="0"/>
        <v>-0.53990000000000005</v>
      </c>
      <c r="AA65">
        <f t="shared" si="1"/>
        <v>-0.46540999999999999</v>
      </c>
    </row>
    <row r="66" spans="1:27" x14ac:dyDescent="0.3">
      <c r="A66" s="12">
        <v>3084099.2011000002</v>
      </c>
      <c r="B66" s="12">
        <v>359700.88919999998</v>
      </c>
      <c r="C66" s="12">
        <v>-0.39029999999999998</v>
      </c>
      <c r="D66" s="12">
        <v>65</v>
      </c>
      <c r="E66" s="12" t="s">
        <v>242</v>
      </c>
      <c r="F66" s="12">
        <v>8.9999999999999993E-3</v>
      </c>
      <c r="G66" s="12">
        <v>1.4E-2</v>
      </c>
      <c r="H66" s="12" t="s">
        <v>240</v>
      </c>
      <c r="I66" s="12">
        <v>10</v>
      </c>
      <c r="J66" s="12">
        <v>2</v>
      </c>
      <c r="K66" s="12">
        <v>1.5329999999999999</v>
      </c>
      <c r="L66" s="12">
        <v>0.81499999999999995</v>
      </c>
      <c r="M66" s="12">
        <v>1.2989999999999999</v>
      </c>
      <c r="N66" s="12">
        <v>0.8</v>
      </c>
      <c r="O66" s="12">
        <v>1.73</v>
      </c>
      <c r="P66" s="12">
        <v>6.0000000000000001E-3</v>
      </c>
      <c r="Q66" s="12">
        <v>6.0000000000000001E-3</v>
      </c>
      <c r="R66" s="2">
        <v>43557</v>
      </c>
      <c r="S66" s="13">
        <v>0.3576388888888889</v>
      </c>
      <c r="T66" s="12">
        <v>2.0499999999999998</v>
      </c>
      <c r="U66" s="12">
        <v>-82.425194302799994</v>
      </c>
      <c r="V66" s="12">
        <v>27.8743470876</v>
      </c>
      <c r="W66" s="12">
        <v>-0.31580999999999998</v>
      </c>
      <c r="Y66">
        <v>2.04</v>
      </c>
      <c r="Z66">
        <f t="shared" si="0"/>
        <v>-0.40029999999999999</v>
      </c>
      <c r="AA66">
        <f t="shared" si="1"/>
        <v>-0.32580999999999999</v>
      </c>
    </row>
    <row r="67" spans="1:27" x14ac:dyDescent="0.3">
      <c r="A67" s="12">
        <v>3084099.6428</v>
      </c>
      <c r="B67" s="12">
        <v>359699.67979999998</v>
      </c>
      <c r="C67" s="12">
        <v>-0.32369999999999999</v>
      </c>
      <c r="D67" s="12">
        <v>66</v>
      </c>
      <c r="E67" s="12" t="s">
        <v>242</v>
      </c>
      <c r="F67" s="12">
        <v>8.0000000000000002E-3</v>
      </c>
      <c r="G67" s="12">
        <v>1.4E-2</v>
      </c>
      <c r="H67" s="12" t="s">
        <v>240</v>
      </c>
      <c r="I67" s="12">
        <v>10</v>
      </c>
      <c r="J67" s="12">
        <v>2</v>
      </c>
      <c r="K67" s="12">
        <v>1.5329999999999999</v>
      </c>
      <c r="L67" s="12">
        <v>0.81499999999999995</v>
      </c>
      <c r="M67" s="12">
        <v>1.2989999999999999</v>
      </c>
      <c r="N67" s="12">
        <v>0.8</v>
      </c>
      <c r="O67" s="12">
        <v>1.7290000000000001</v>
      </c>
      <c r="P67" s="12">
        <v>6.0000000000000001E-3</v>
      </c>
      <c r="Q67" s="12">
        <v>6.0000000000000001E-3</v>
      </c>
      <c r="R67" s="2">
        <v>43557</v>
      </c>
      <c r="S67" s="13">
        <v>0.35778935185185184</v>
      </c>
      <c r="T67" s="12">
        <v>2.0499999999999998</v>
      </c>
      <c r="U67" s="12">
        <v>-82.425206637299993</v>
      </c>
      <c r="V67" s="12">
        <v>27.8743509468</v>
      </c>
      <c r="W67" s="12">
        <v>-0.2492</v>
      </c>
      <c r="Y67">
        <v>2.04</v>
      </c>
      <c r="Z67">
        <f t="shared" ref="Z67:Z88" si="2">C67-0.01</f>
        <v>-0.3337</v>
      </c>
      <c r="AA67">
        <f t="shared" ref="AA67:AA88" si="3">W67-0.01</f>
        <v>-0.25919999999999999</v>
      </c>
    </row>
    <row r="68" spans="1:27" x14ac:dyDescent="0.3">
      <c r="A68" s="12">
        <v>3084099.6131000002</v>
      </c>
      <c r="B68" s="12">
        <v>359699.47440000001</v>
      </c>
      <c r="C68" s="12">
        <v>-0.19209999999999999</v>
      </c>
      <c r="D68" s="12">
        <v>67</v>
      </c>
      <c r="E68" s="12" t="s">
        <v>244</v>
      </c>
      <c r="F68" s="12">
        <v>8.0000000000000002E-3</v>
      </c>
      <c r="G68" s="12">
        <v>1.4E-2</v>
      </c>
      <c r="H68" s="12" t="s">
        <v>240</v>
      </c>
      <c r="I68" s="12">
        <v>10</v>
      </c>
      <c r="J68" s="12">
        <v>3</v>
      </c>
      <c r="K68" s="12">
        <v>1.5329999999999999</v>
      </c>
      <c r="L68" s="12">
        <v>0.81499999999999995</v>
      </c>
      <c r="M68" s="12">
        <v>1.2989999999999999</v>
      </c>
      <c r="N68" s="12">
        <v>0.8</v>
      </c>
      <c r="O68" s="12">
        <v>1.7290000000000001</v>
      </c>
      <c r="P68" s="12">
        <v>6.0000000000000001E-3</v>
      </c>
      <c r="Q68" s="12">
        <v>6.0000000000000001E-3</v>
      </c>
      <c r="R68" s="2">
        <v>43557</v>
      </c>
      <c r="S68" s="13">
        <v>0.35793981481481479</v>
      </c>
      <c r="T68" s="12">
        <v>2.0499999999999998</v>
      </c>
      <c r="U68" s="12">
        <v>-82.425208719799997</v>
      </c>
      <c r="V68" s="12">
        <v>27.874350657200001</v>
      </c>
      <c r="W68" s="12">
        <v>-0.1176</v>
      </c>
      <c r="Y68">
        <v>2.04</v>
      </c>
      <c r="Z68">
        <f t="shared" si="2"/>
        <v>-0.2021</v>
      </c>
      <c r="AA68">
        <f t="shared" si="3"/>
        <v>-0.12759999999999999</v>
      </c>
    </row>
    <row r="69" spans="1:27" x14ac:dyDescent="0.3">
      <c r="A69" s="12">
        <v>3084100.1864999998</v>
      </c>
      <c r="B69" s="12">
        <v>359698.01850000001</v>
      </c>
      <c r="C69" s="12">
        <v>-0.1305</v>
      </c>
      <c r="D69" s="12">
        <v>68</v>
      </c>
      <c r="E69" s="12" t="s">
        <v>244</v>
      </c>
      <c r="F69" s="12">
        <v>8.9999999999999993E-3</v>
      </c>
      <c r="G69" s="12">
        <v>1.4999999999999999E-2</v>
      </c>
      <c r="H69" s="12" t="s">
        <v>240</v>
      </c>
      <c r="I69" s="12">
        <v>10</v>
      </c>
      <c r="J69" s="12">
        <v>2</v>
      </c>
      <c r="K69" s="12">
        <v>1.5329999999999999</v>
      </c>
      <c r="L69" s="12">
        <v>0.81499999999999995</v>
      </c>
      <c r="M69" s="12">
        <v>1.298</v>
      </c>
      <c r="N69" s="12">
        <v>0.8</v>
      </c>
      <c r="O69" s="12">
        <v>1.7290000000000001</v>
      </c>
      <c r="P69" s="12">
        <v>6.0000000000000001E-3</v>
      </c>
      <c r="Q69" s="12">
        <v>7.0000000000000001E-3</v>
      </c>
      <c r="R69" s="2">
        <v>43557</v>
      </c>
      <c r="S69" s="13">
        <v>0.35811342592592593</v>
      </c>
      <c r="T69" s="12">
        <v>2.0499999999999998</v>
      </c>
      <c r="U69" s="12">
        <v>-82.4252235732</v>
      </c>
      <c r="V69" s="12">
        <v>27.874355679099999</v>
      </c>
      <c r="W69" s="12">
        <v>-5.5980000000000002E-2</v>
      </c>
      <c r="Y69">
        <v>2.04</v>
      </c>
      <c r="Z69">
        <f t="shared" si="2"/>
        <v>-0.14050000000000001</v>
      </c>
      <c r="AA69">
        <f t="shared" si="3"/>
        <v>-6.5979999999999997E-2</v>
      </c>
    </row>
    <row r="70" spans="1:27" x14ac:dyDescent="0.3">
      <c r="A70" s="12">
        <v>3084100.3607000001</v>
      </c>
      <c r="B70" s="12">
        <v>359697.777</v>
      </c>
      <c r="C70" s="12">
        <v>-0.19389999999999999</v>
      </c>
      <c r="D70" s="12">
        <v>69</v>
      </c>
      <c r="E70" s="12" t="s">
        <v>242</v>
      </c>
      <c r="F70" s="12">
        <v>8.0000000000000002E-3</v>
      </c>
      <c r="G70" s="12">
        <v>1.4E-2</v>
      </c>
      <c r="H70" s="12" t="s">
        <v>240</v>
      </c>
      <c r="I70" s="12">
        <v>10</v>
      </c>
      <c r="J70" s="12">
        <v>2</v>
      </c>
      <c r="K70" s="12">
        <v>1.5329999999999999</v>
      </c>
      <c r="L70" s="12">
        <v>0.81499999999999995</v>
      </c>
      <c r="M70" s="12">
        <v>1.298</v>
      </c>
      <c r="N70" s="12">
        <v>0.79900000000000004</v>
      </c>
      <c r="O70" s="12">
        <v>1.7290000000000001</v>
      </c>
      <c r="P70" s="12">
        <v>6.0000000000000001E-3</v>
      </c>
      <c r="Q70" s="12">
        <v>6.0000000000000001E-3</v>
      </c>
      <c r="R70" s="2">
        <v>43557</v>
      </c>
      <c r="S70" s="13">
        <v>0.35824074074074069</v>
      </c>
      <c r="T70" s="12">
        <v>2.0499999999999998</v>
      </c>
      <c r="U70" s="12">
        <v>-82.425226046399999</v>
      </c>
      <c r="V70" s="12">
        <v>27.874357225899999</v>
      </c>
      <c r="W70" s="12">
        <v>-0.11938</v>
      </c>
      <c r="Y70">
        <v>2.04</v>
      </c>
      <c r="Z70">
        <f t="shared" si="2"/>
        <v>-0.2039</v>
      </c>
      <c r="AA70">
        <f t="shared" si="3"/>
        <v>-0.12938</v>
      </c>
    </row>
    <row r="71" spans="1:27" x14ac:dyDescent="0.3">
      <c r="A71" s="12">
        <v>3084100.8824999998</v>
      </c>
      <c r="B71" s="12">
        <v>359696.9449</v>
      </c>
      <c r="C71" s="12">
        <v>-0.2031</v>
      </c>
      <c r="D71" s="12">
        <v>70</v>
      </c>
      <c r="E71" s="12" t="s">
        <v>243</v>
      </c>
      <c r="F71" s="12">
        <v>1.0999999999999999E-2</v>
      </c>
      <c r="G71" s="12">
        <v>1.9E-2</v>
      </c>
      <c r="H71" s="12" t="s">
        <v>240</v>
      </c>
      <c r="I71" s="12">
        <v>8</v>
      </c>
      <c r="J71" s="12">
        <v>2</v>
      </c>
      <c r="K71" s="12">
        <v>2.27</v>
      </c>
      <c r="L71" s="12">
        <v>1.4059999999999999</v>
      </c>
      <c r="M71" s="12">
        <v>1.782</v>
      </c>
      <c r="N71" s="12">
        <v>1.345</v>
      </c>
      <c r="O71" s="12">
        <v>2.6389999999999998</v>
      </c>
      <c r="P71" s="12">
        <v>7.0000000000000001E-3</v>
      </c>
      <c r="Q71" s="12">
        <v>8.0000000000000002E-3</v>
      </c>
      <c r="R71" s="2">
        <v>43557</v>
      </c>
      <c r="S71" s="13">
        <v>0.35842592592592593</v>
      </c>
      <c r="T71" s="12">
        <v>2.0499999999999998</v>
      </c>
      <c r="U71" s="12">
        <v>-82.425234558599996</v>
      </c>
      <c r="V71" s="12">
        <v>27.874361847599999</v>
      </c>
      <c r="W71" s="12">
        <v>-0.12856999999999999</v>
      </c>
      <c r="Y71">
        <v>2.04</v>
      </c>
      <c r="Z71">
        <f t="shared" si="2"/>
        <v>-0.21310000000000001</v>
      </c>
      <c r="AA71">
        <f t="shared" si="3"/>
        <v>-0.13857</v>
      </c>
    </row>
    <row r="72" spans="1:27" x14ac:dyDescent="0.3">
      <c r="A72" s="12">
        <v>3084102.8383999998</v>
      </c>
      <c r="B72" s="12">
        <v>359698.30709999998</v>
      </c>
      <c r="C72" s="12">
        <v>-0.20949999999999999</v>
      </c>
      <c r="D72" s="12">
        <v>71</v>
      </c>
      <c r="E72" s="12" t="s">
        <v>246</v>
      </c>
      <c r="F72" s="12">
        <v>1.0999999999999999E-2</v>
      </c>
      <c r="G72" s="12">
        <v>0.02</v>
      </c>
      <c r="H72" s="12" t="s">
        <v>240</v>
      </c>
      <c r="I72" s="12">
        <v>8</v>
      </c>
      <c r="J72" s="12">
        <v>2</v>
      </c>
      <c r="K72" s="12">
        <v>2.3929999999999998</v>
      </c>
      <c r="L72" s="12">
        <v>1.1100000000000001</v>
      </c>
      <c r="M72" s="12">
        <v>2.12</v>
      </c>
      <c r="N72" s="12">
        <v>1.4430000000000001</v>
      </c>
      <c r="O72" s="12">
        <v>2.794</v>
      </c>
      <c r="P72" s="12">
        <v>7.0000000000000001E-3</v>
      </c>
      <c r="Q72" s="12">
        <v>8.0000000000000002E-3</v>
      </c>
      <c r="R72" s="2">
        <v>43557</v>
      </c>
      <c r="S72" s="13">
        <v>0.35920138888888892</v>
      </c>
      <c r="T72" s="12">
        <v>2.0499999999999998</v>
      </c>
      <c r="U72" s="12">
        <v>-82.425220955499995</v>
      </c>
      <c r="V72" s="12">
        <v>27.874379641899999</v>
      </c>
      <c r="W72" s="12">
        <v>-0.13499</v>
      </c>
      <c r="Y72">
        <v>2.04</v>
      </c>
      <c r="Z72">
        <f t="shared" si="2"/>
        <v>-0.2195</v>
      </c>
      <c r="AA72">
        <f t="shared" si="3"/>
        <v>-0.14499000000000001</v>
      </c>
    </row>
    <row r="73" spans="1:27" x14ac:dyDescent="0.3">
      <c r="A73" s="12">
        <v>3084102.3404000001</v>
      </c>
      <c r="B73" s="12">
        <v>359699.71789999999</v>
      </c>
      <c r="C73" s="12">
        <v>-0.31090000000000001</v>
      </c>
      <c r="D73" s="12">
        <v>72</v>
      </c>
      <c r="E73" s="12" t="s">
        <v>247</v>
      </c>
      <c r="F73" s="12">
        <v>0.01</v>
      </c>
      <c r="G73" s="12">
        <v>1.7000000000000001E-2</v>
      </c>
      <c r="H73" s="12" t="s">
        <v>240</v>
      </c>
      <c r="I73" s="12">
        <v>9</v>
      </c>
      <c r="J73" s="12">
        <v>1</v>
      </c>
      <c r="K73" s="12">
        <v>1.996</v>
      </c>
      <c r="L73" s="12">
        <v>0.98</v>
      </c>
      <c r="M73" s="12">
        <v>1.7390000000000001</v>
      </c>
      <c r="N73" s="12">
        <v>1.117</v>
      </c>
      <c r="O73" s="12">
        <v>2.2869999999999999</v>
      </c>
      <c r="P73" s="12">
        <v>7.0000000000000001E-3</v>
      </c>
      <c r="Q73" s="12">
        <v>7.0000000000000001E-3</v>
      </c>
      <c r="R73" s="2">
        <v>43557</v>
      </c>
      <c r="S73" s="13">
        <v>0.35984953703703698</v>
      </c>
      <c r="T73" s="12">
        <v>2.0499999999999998</v>
      </c>
      <c r="U73" s="12">
        <v>-82.425206568999997</v>
      </c>
      <c r="V73" s="12">
        <v>27.874375295699998</v>
      </c>
      <c r="W73" s="12">
        <v>-0.23641000000000001</v>
      </c>
      <c r="Y73">
        <v>2.04</v>
      </c>
      <c r="Z73">
        <f t="shared" si="2"/>
        <v>-0.32090000000000002</v>
      </c>
      <c r="AA73">
        <f t="shared" si="3"/>
        <v>-0.24641000000000002</v>
      </c>
    </row>
    <row r="74" spans="1:27" x14ac:dyDescent="0.3">
      <c r="A74" s="12">
        <v>3084101.1024000002</v>
      </c>
      <c r="B74" s="12">
        <v>359701.69589999999</v>
      </c>
      <c r="C74" s="12">
        <v>-0.43719999999999998</v>
      </c>
      <c r="D74" s="12">
        <v>73</v>
      </c>
      <c r="E74" s="12" t="s">
        <v>248</v>
      </c>
      <c r="F74" s="12">
        <v>8.9999999999999993E-3</v>
      </c>
      <c r="G74" s="12">
        <v>1.6E-2</v>
      </c>
      <c r="H74" s="12" t="s">
        <v>240</v>
      </c>
      <c r="I74" s="12">
        <v>9</v>
      </c>
      <c r="J74" s="12">
        <v>1</v>
      </c>
      <c r="K74" s="12">
        <v>1.998</v>
      </c>
      <c r="L74" s="12">
        <v>0.98</v>
      </c>
      <c r="M74" s="12">
        <v>1.7410000000000001</v>
      </c>
      <c r="N74" s="12">
        <v>1.1180000000000001</v>
      </c>
      <c r="O74" s="12">
        <v>2.2890000000000001</v>
      </c>
      <c r="P74" s="12">
        <v>6.0000000000000001E-3</v>
      </c>
      <c r="Q74" s="12">
        <v>7.0000000000000001E-3</v>
      </c>
      <c r="R74" s="2">
        <v>43557</v>
      </c>
      <c r="S74" s="13">
        <v>0.3601273148148148</v>
      </c>
      <c r="T74" s="12">
        <v>2.0499999999999998</v>
      </c>
      <c r="U74" s="12">
        <v>-82.425186334800003</v>
      </c>
      <c r="V74" s="12">
        <v>27.874364330799999</v>
      </c>
      <c r="W74" s="12">
        <v>-0.36271999999999999</v>
      </c>
      <c r="Y74">
        <v>2.04</v>
      </c>
      <c r="Z74">
        <f t="shared" si="2"/>
        <v>-0.44719999999999999</v>
      </c>
      <c r="AA74">
        <f t="shared" si="3"/>
        <v>-0.37272</v>
      </c>
    </row>
    <row r="75" spans="1:27" x14ac:dyDescent="0.3">
      <c r="A75" s="12">
        <v>3084100.9996000002</v>
      </c>
      <c r="B75" s="12">
        <v>359701.9852</v>
      </c>
      <c r="C75" s="12">
        <v>-0.54890000000000005</v>
      </c>
      <c r="D75" s="12">
        <v>74</v>
      </c>
      <c r="E75" s="12" t="s">
        <v>248</v>
      </c>
      <c r="F75" s="12">
        <v>0.01</v>
      </c>
      <c r="G75" s="12">
        <v>1.7000000000000001E-2</v>
      </c>
      <c r="H75" s="12" t="s">
        <v>240</v>
      </c>
      <c r="I75" s="12">
        <v>9</v>
      </c>
      <c r="J75" s="12">
        <v>2</v>
      </c>
      <c r="K75" s="12">
        <v>2</v>
      </c>
      <c r="L75" s="12">
        <v>0.97899999999999998</v>
      </c>
      <c r="M75" s="12">
        <v>1.744</v>
      </c>
      <c r="N75" s="12">
        <v>1.1200000000000001</v>
      </c>
      <c r="O75" s="12">
        <v>2.2919999999999998</v>
      </c>
      <c r="P75" s="12">
        <v>6.0000000000000001E-3</v>
      </c>
      <c r="Q75" s="12">
        <v>7.0000000000000001E-3</v>
      </c>
      <c r="R75" s="2">
        <v>43557</v>
      </c>
      <c r="S75" s="13">
        <v>0.36025462962962962</v>
      </c>
      <c r="T75" s="12">
        <v>2.0499999999999998</v>
      </c>
      <c r="U75" s="12">
        <v>-82.425183384600004</v>
      </c>
      <c r="V75" s="12">
        <v>27.874363433500001</v>
      </c>
      <c r="W75" s="12">
        <v>-0.47443000000000002</v>
      </c>
      <c r="Y75">
        <v>2.04</v>
      </c>
      <c r="Z75">
        <f t="shared" si="2"/>
        <v>-0.55890000000000006</v>
      </c>
      <c r="AA75">
        <f t="shared" si="3"/>
        <v>-0.48443000000000003</v>
      </c>
    </row>
    <row r="76" spans="1:27" x14ac:dyDescent="0.3">
      <c r="A76" s="12">
        <v>3084100.0240000002</v>
      </c>
      <c r="B76" s="12">
        <v>359703.489</v>
      </c>
      <c r="C76" s="12">
        <v>-0.64049999999999996</v>
      </c>
      <c r="D76" s="12">
        <v>75</v>
      </c>
      <c r="E76" s="12"/>
      <c r="F76" s="12">
        <v>8.9999999999999993E-3</v>
      </c>
      <c r="G76" s="12">
        <v>1.6E-2</v>
      </c>
      <c r="H76" s="12" t="s">
        <v>240</v>
      </c>
      <c r="I76" s="12">
        <v>9</v>
      </c>
      <c r="J76" s="12">
        <v>2</v>
      </c>
      <c r="K76" s="12">
        <v>2.0009999999999999</v>
      </c>
      <c r="L76" s="12">
        <v>0.97899999999999998</v>
      </c>
      <c r="M76" s="12">
        <v>1.7450000000000001</v>
      </c>
      <c r="N76" s="12">
        <v>1.1200000000000001</v>
      </c>
      <c r="O76" s="12">
        <v>2.2930000000000001</v>
      </c>
      <c r="P76" s="12">
        <v>6.0000000000000001E-3</v>
      </c>
      <c r="Q76" s="12">
        <v>7.0000000000000001E-3</v>
      </c>
      <c r="R76" s="2">
        <v>43557</v>
      </c>
      <c r="S76" s="13">
        <v>0.36040509259259257</v>
      </c>
      <c r="T76" s="12">
        <v>2.0499999999999998</v>
      </c>
      <c r="U76" s="12">
        <v>-82.425167997299994</v>
      </c>
      <c r="V76" s="12">
        <v>27.8743547869</v>
      </c>
      <c r="W76" s="12">
        <v>-0.56603999999999999</v>
      </c>
      <c r="Y76">
        <v>2.04</v>
      </c>
      <c r="Z76">
        <f t="shared" si="2"/>
        <v>-0.65049999999999997</v>
      </c>
      <c r="AA76">
        <f t="shared" si="3"/>
        <v>-0.57604</v>
      </c>
    </row>
    <row r="77" spans="1:27" x14ac:dyDescent="0.3">
      <c r="A77" s="12">
        <v>3084098.9855</v>
      </c>
      <c r="B77" s="12">
        <v>359705.2243</v>
      </c>
      <c r="C77" s="12">
        <v>-0.74270000000000003</v>
      </c>
      <c r="D77" s="12">
        <v>76</v>
      </c>
      <c r="E77" s="12"/>
      <c r="F77" s="12">
        <v>0.01</v>
      </c>
      <c r="G77" s="12">
        <v>1.7000000000000001E-2</v>
      </c>
      <c r="H77" s="12" t="s">
        <v>240</v>
      </c>
      <c r="I77" s="12">
        <v>9</v>
      </c>
      <c r="J77" s="12">
        <v>1</v>
      </c>
      <c r="K77" s="12">
        <v>2.0019999999999998</v>
      </c>
      <c r="L77" s="12">
        <v>0.97899999999999998</v>
      </c>
      <c r="M77" s="12">
        <v>1.7470000000000001</v>
      </c>
      <c r="N77" s="12">
        <v>1.121</v>
      </c>
      <c r="O77" s="12">
        <v>2.2949999999999999</v>
      </c>
      <c r="P77" s="12">
        <v>7.0000000000000001E-3</v>
      </c>
      <c r="Q77" s="12">
        <v>7.0000000000000001E-3</v>
      </c>
      <c r="R77" s="2">
        <v>43557</v>
      </c>
      <c r="S77" s="13">
        <v>0.36054398148148148</v>
      </c>
      <c r="T77" s="12">
        <v>2.0499999999999998</v>
      </c>
      <c r="U77" s="12">
        <v>-82.425150251399998</v>
      </c>
      <c r="V77" s="12">
        <v>27.8743455969</v>
      </c>
      <c r="W77" s="12">
        <v>-0.66825999999999997</v>
      </c>
      <c r="Y77">
        <v>2.04</v>
      </c>
      <c r="Z77">
        <f t="shared" si="2"/>
        <v>-0.75270000000000004</v>
      </c>
      <c r="AA77">
        <f t="shared" si="3"/>
        <v>-0.67825999999999997</v>
      </c>
    </row>
    <row r="78" spans="1:27" x14ac:dyDescent="0.3">
      <c r="A78" s="12">
        <v>3084098.3412000001</v>
      </c>
      <c r="B78" s="12">
        <v>359706.47100000002</v>
      </c>
      <c r="C78" s="12">
        <v>-0.83179999999999998</v>
      </c>
      <c r="D78" s="12">
        <v>77</v>
      </c>
      <c r="E78" s="12"/>
      <c r="F78" s="12">
        <v>8.9999999999999993E-3</v>
      </c>
      <c r="G78" s="12">
        <v>1.6E-2</v>
      </c>
      <c r="H78" s="12" t="s">
        <v>240</v>
      </c>
      <c r="I78" s="12">
        <v>9</v>
      </c>
      <c r="J78" s="12">
        <v>1</v>
      </c>
      <c r="K78" s="12">
        <v>2.0030000000000001</v>
      </c>
      <c r="L78" s="12">
        <v>0.97899999999999998</v>
      </c>
      <c r="M78" s="12">
        <v>1.748</v>
      </c>
      <c r="N78" s="12">
        <v>1.121</v>
      </c>
      <c r="O78" s="12">
        <v>2.2949999999999999</v>
      </c>
      <c r="P78" s="12">
        <v>6.0000000000000001E-3</v>
      </c>
      <c r="Q78" s="12">
        <v>7.0000000000000001E-3</v>
      </c>
      <c r="R78" s="2">
        <v>43557</v>
      </c>
      <c r="S78" s="13">
        <v>0.36064814814814811</v>
      </c>
      <c r="T78" s="12">
        <v>2.0499999999999998</v>
      </c>
      <c r="U78" s="12">
        <v>-82.425137514200003</v>
      </c>
      <c r="V78" s="12">
        <v>27.8743399132</v>
      </c>
      <c r="W78" s="12">
        <v>-0.75736999999999999</v>
      </c>
      <c r="Y78">
        <v>2.04</v>
      </c>
      <c r="Z78">
        <f t="shared" si="2"/>
        <v>-0.84179999999999999</v>
      </c>
      <c r="AA78">
        <f t="shared" si="3"/>
        <v>-0.76737</v>
      </c>
    </row>
    <row r="79" spans="1:27" x14ac:dyDescent="0.3">
      <c r="A79" s="12">
        <v>3084098.9015000002</v>
      </c>
      <c r="B79" s="12">
        <v>359699.87030000001</v>
      </c>
      <c r="C79" s="12">
        <v>-0.35920000000000002</v>
      </c>
      <c r="D79" s="12">
        <v>78</v>
      </c>
      <c r="E79" s="12" t="s">
        <v>249</v>
      </c>
      <c r="F79" s="12">
        <v>8.9999999999999993E-3</v>
      </c>
      <c r="G79" s="12">
        <v>1.4999999999999999E-2</v>
      </c>
      <c r="H79" s="12" t="s">
        <v>240</v>
      </c>
      <c r="I79" s="12">
        <v>9</v>
      </c>
      <c r="J79" s="12">
        <v>1</v>
      </c>
      <c r="K79" s="12">
        <v>2.0049999999999999</v>
      </c>
      <c r="L79" s="12">
        <v>0.97799999999999998</v>
      </c>
      <c r="M79" s="12">
        <v>1.75</v>
      </c>
      <c r="N79" s="12">
        <v>1.123</v>
      </c>
      <c r="O79" s="12">
        <v>2.2970000000000002</v>
      </c>
      <c r="P79" s="12">
        <v>6.0000000000000001E-3</v>
      </c>
      <c r="Q79" s="12">
        <v>7.0000000000000001E-3</v>
      </c>
      <c r="R79" s="2">
        <v>43557</v>
      </c>
      <c r="S79" s="13">
        <v>0.36092592592592593</v>
      </c>
      <c r="T79" s="12">
        <v>2.0499999999999998</v>
      </c>
      <c r="U79" s="12">
        <v>-82.4252046151</v>
      </c>
      <c r="V79" s="12">
        <v>27.874344276799999</v>
      </c>
      <c r="W79" s="12">
        <v>-0.28470000000000001</v>
      </c>
      <c r="Y79">
        <v>2.04</v>
      </c>
      <c r="Z79">
        <f t="shared" si="2"/>
        <v>-0.36920000000000003</v>
      </c>
      <c r="AA79">
        <f t="shared" si="3"/>
        <v>-0.29470000000000002</v>
      </c>
    </row>
    <row r="80" spans="1:27" x14ac:dyDescent="0.3">
      <c r="A80" s="12">
        <v>3084100.7905000001</v>
      </c>
      <c r="B80" s="12">
        <v>359697.44650000002</v>
      </c>
      <c r="C80" s="12">
        <v>-0.2429</v>
      </c>
      <c r="D80" s="12">
        <v>79</v>
      </c>
      <c r="E80" s="12" t="s">
        <v>250</v>
      </c>
      <c r="F80" s="12">
        <v>1.2999999999999999E-2</v>
      </c>
      <c r="G80" s="12">
        <v>2.4E-2</v>
      </c>
      <c r="H80" s="12" t="s">
        <v>240</v>
      </c>
      <c r="I80" s="12">
        <v>7</v>
      </c>
      <c r="J80" s="12">
        <v>2</v>
      </c>
      <c r="K80" s="12">
        <v>3.7650000000000001</v>
      </c>
      <c r="L80" s="12">
        <v>1.786</v>
      </c>
      <c r="M80" s="12">
        <v>3.3140000000000001</v>
      </c>
      <c r="N80" s="12">
        <v>2.5249999999999999</v>
      </c>
      <c r="O80" s="12">
        <v>4.5330000000000004</v>
      </c>
      <c r="P80" s="12">
        <v>8.0000000000000002E-3</v>
      </c>
      <c r="Q80" s="12">
        <v>0.01</v>
      </c>
      <c r="R80" s="2">
        <v>43557</v>
      </c>
      <c r="S80" s="13">
        <v>0.36204861111111114</v>
      </c>
      <c r="T80" s="12">
        <v>2.0499999999999998</v>
      </c>
      <c r="U80" s="12">
        <v>-82.425229453599997</v>
      </c>
      <c r="V80" s="12">
        <v>27.874361069999999</v>
      </c>
      <c r="W80" s="12">
        <v>-0.16838</v>
      </c>
      <c r="Y80">
        <v>2.04</v>
      </c>
      <c r="Z80">
        <f t="shared" si="2"/>
        <v>-0.25290000000000001</v>
      </c>
      <c r="AA80">
        <f t="shared" si="3"/>
        <v>-0.17838000000000001</v>
      </c>
    </row>
    <row r="81" spans="1:27" x14ac:dyDescent="0.3">
      <c r="A81" s="12">
        <v>3084092.8972999998</v>
      </c>
      <c r="B81" s="12">
        <v>359696.75229999999</v>
      </c>
      <c r="C81" s="12">
        <v>-0.2591</v>
      </c>
      <c r="D81" s="12">
        <v>80</v>
      </c>
      <c r="E81" s="12" t="s">
        <v>251</v>
      </c>
      <c r="F81" s="12">
        <v>1.2999999999999999E-2</v>
      </c>
      <c r="G81" s="12">
        <v>2.5000000000000001E-2</v>
      </c>
      <c r="H81" s="12" t="s">
        <v>240</v>
      </c>
      <c r="I81" s="12">
        <v>7</v>
      </c>
      <c r="J81" s="12">
        <v>2</v>
      </c>
      <c r="K81" s="12">
        <v>3.8279999999999998</v>
      </c>
      <c r="L81" s="12">
        <v>1.8240000000000001</v>
      </c>
      <c r="M81" s="12">
        <v>3.3650000000000002</v>
      </c>
      <c r="N81" s="12">
        <v>2.569</v>
      </c>
      <c r="O81" s="12">
        <v>4.6100000000000003</v>
      </c>
      <c r="P81" s="12">
        <v>8.0000000000000002E-3</v>
      </c>
      <c r="Q81" s="12">
        <v>0.01</v>
      </c>
      <c r="R81" s="2">
        <v>43557</v>
      </c>
      <c r="S81" s="13">
        <v>0.36290509259259257</v>
      </c>
      <c r="T81" s="12">
        <v>2.0499999999999998</v>
      </c>
      <c r="U81" s="12">
        <v>-82.425235571200005</v>
      </c>
      <c r="V81" s="12">
        <v>27.874289763699998</v>
      </c>
      <c r="W81" s="12">
        <v>-0.18454999999999999</v>
      </c>
      <c r="Y81">
        <v>2.04</v>
      </c>
      <c r="Z81">
        <f t="shared" si="2"/>
        <v>-0.26910000000000001</v>
      </c>
      <c r="AA81">
        <f t="shared" si="3"/>
        <v>-0.19455</v>
      </c>
    </row>
    <row r="82" spans="1:27" x14ac:dyDescent="0.3">
      <c r="A82" s="12">
        <v>3084087.0543999998</v>
      </c>
      <c r="B82" s="12">
        <v>359690.19520000002</v>
      </c>
      <c r="C82" s="12">
        <v>-0.23549999999999999</v>
      </c>
      <c r="D82" s="12">
        <v>81</v>
      </c>
      <c r="E82" s="12" t="s">
        <v>252</v>
      </c>
      <c r="F82" s="12">
        <v>1.7000000000000001E-2</v>
      </c>
      <c r="G82" s="12">
        <v>3.5000000000000003E-2</v>
      </c>
      <c r="H82" s="12" t="s">
        <v>240</v>
      </c>
      <c r="I82" s="12">
        <v>7</v>
      </c>
      <c r="J82" s="12">
        <v>1</v>
      </c>
      <c r="K82" s="12">
        <v>3.8740000000000001</v>
      </c>
      <c r="L82" s="12">
        <v>1.8540000000000001</v>
      </c>
      <c r="M82" s="12">
        <v>3.4020000000000001</v>
      </c>
      <c r="N82" s="12">
        <v>2.6019999999999999</v>
      </c>
      <c r="O82" s="12">
        <v>4.6669999999999998</v>
      </c>
      <c r="P82" s="12">
        <v>8.9999999999999993E-3</v>
      </c>
      <c r="Q82" s="12">
        <v>1.4E-2</v>
      </c>
      <c r="R82" s="2">
        <v>43557</v>
      </c>
      <c r="S82" s="13">
        <v>0.36354166666666665</v>
      </c>
      <c r="T82" s="12">
        <v>2.0499999999999998</v>
      </c>
      <c r="U82" s="12">
        <v>-82.425301472800001</v>
      </c>
      <c r="V82" s="12">
        <v>27.874236345100002</v>
      </c>
      <c r="W82" s="12">
        <v>-0.16087000000000001</v>
      </c>
      <c r="Y82">
        <v>2.04</v>
      </c>
      <c r="Z82">
        <f t="shared" si="2"/>
        <v>-0.2455</v>
      </c>
      <c r="AA82">
        <f t="shared" si="3"/>
        <v>-0.17087000000000002</v>
      </c>
    </row>
    <row r="83" spans="1:27" x14ac:dyDescent="0.3">
      <c r="A83" s="12">
        <v>3084081.3144</v>
      </c>
      <c r="B83" s="12">
        <v>359690.46950000001</v>
      </c>
      <c r="C83" s="12">
        <v>-0.2918</v>
      </c>
      <c r="D83" s="12">
        <v>82</v>
      </c>
      <c r="E83" s="12" t="s">
        <v>253</v>
      </c>
      <c r="F83" s="12">
        <v>1.4E-2</v>
      </c>
      <c r="G83" s="12">
        <v>2.9000000000000001E-2</v>
      </c>
      <c r="H83" s="12" t="s">
        <v>240</v>
      </c>
      <c r="I83" s="12">
        <v>7</v>
      </c>
      <c r="J83" s="12">
        <v>2</v>
      </c>
      <c r="K83" s="12">
        <v>3.919</v>
      </c>
      <c r="L83" s="12">
        <v>1.883</v>
      </c>
      <c r="M83" s="12">
        <v>3.4359999999999999</v>
      </c>
      <c r="N83" s="12">
        <v>2.6320000000000001</v>
      </c>
      <c r="O83" s="12">
        <v>4.7210000000000001</v>
      </c>
      <c r="P83" s="12">
        <v>7.0000000000000001E-3</v>
      </c>
      <c r="Q83" s="12">
        <v>1.2E-2</v>
      </c>
      <c r="R83" s="2">
        <v>43557</v>
      </c>
      <c r="S83" s="13">
        <v>0.36423611111111115</v>
      </c>
      <c r="T83" s="12">
        <v>2.0499999999999998</v>
      </c>
      <c r="U83" s="12">
        <v>-82.425298009000002</v>
      </c>
      <c r="V83" s="12">
        <v>27.874184572400001</v>
      </c>
      <c r="W83" s="12">
        <v>-0.21715999999999999</v>
      </c>
      <c r="Y83">
        <v>2.04</v>
      </c>
      <c r="Z83">
        <f t="shared" si="2"/>
        <v>-0.30180000000000001</v>
      </c>
      <c r="AA83">
        <f t="shared" si="3"/>
        <v>-0.22716</v>
      </c>
    </row>
    <row r="84" spans="1:27" x14ac:dyDescent="0.3">
      <c r="A84" s="12">
        <v>3084058.1735999999</v>
      </c>
      <c r="B84" s="12">
        <v>359676.2303</v>
      </c>
      <c r="C84" s="12">
        <v>-0.34960000000000002</v>
      </c>
      <c r="D84" s="12">
        <v>83</v>
      </c>
      <c r="E84" s="12" t="s">
        <v>254</v>
      </c>
      <c r="F84" s="12">
        <v>1.7999999999999999E-2</v>
      </c>
      <c r="G84" s="12">
        <v>3.5999999999999997E-2</v>
      </c>
      <c r="H84" s="12" t="s">
        <v>240</v>
      </c>
      <c r="I84" s="12">
        <v>7</v>
      </c>
      <c r="J84" s="12">
        <v>1</v>
      </c>
      <c r="K84" s="12">
        <v>3.9660000000000002</v>
      </c>
      <c r="L84" s="12">
        <v>1.9159999999999999</v>
      </c>
      <c r="M84" s="12">
        <v>3.4729999999999999</v>
      </c>
      <c r="N84" s="12">
        <v>2.665</v>
      </c>
      <c r="O84" s="12">
        <v>4.7779999999999996</v>
      </c>
      <c r="P84" s="12">
        <v>8.9999999999999993E-3</v>
      </c>
      <c r="Q84" s="12">
        <v>1.4999999999999999E-2</v>
      </c>
      <c r="R84" s="2">
        <v>43557</v>
      </c>
      <c r="S84" s="13">
        <v>0.36484953703703704</v>
      </c>
      <c r="T84" s="12">
        <v>2.0499999999999998</v>
      </c>
      <c r="U84" s="12">
        <v>-82.425439883600006</v>
      </c>
      <c r="V84" s="12">
        <v>27.873974239599999</v>
      </c>
      <c r="W84" s="12">
        <v>-0.27474999999999999</v>
      </c>
      <c r="Y84">
        <v>2.04</v>
      </c>
      <c r="Z84">
        <f t="shared" si="2"/>
        <v>-0.35960000000000003</v>
      </c>
      <c r="AA84">
        <f t="shared" si="3"/>
        <v>-0.28475</v>
      </c>
    </row>
    <row r="85" spans="1:27" x14ac:dyDescent="0.3">
      <c r="A85" s="12">
        <v>3084061.15</v>
      </c>
      <c r="B85" s="12">
        <v>359676.5551</v>
      </c>
      <c r="C85" s="12">
        <v>-0.1056</v>
      </c>
      <c r="D85" s="12">
        <v>84</v>
      </c>
      <c r="E85" s="12" t="s">
        <v>255</v>
      </c>
      <c r="F85" s="12">
        <v>1.6E-2</v>
      </c>
      <c r="G85" s="12">
        <v>3.3000000000000002E-2</v>
      </c>
      <c r="H85" s="12" t="s">
        <v>240</v>
      </c>
      <c r="I85" s="12">
        <v>7</v>
      </c>
      <c r="J85" s="12">
        <v>2</v>
      </c>
      <c r="K85" s="12">
        <v>3.9820000000000002</v>
      </c>
      <c r="L85" s="12">
        <v>1.927</v>
      </c>
      <c r="M85" s="12">
        <v>3.484</v>
      </c>
      <c r="N85" s="12">
        <v>2.6760000000000002</v>
      </c>
      <c r="O85" s="12">
        <v>4.7969999999999997</v>
      </c>
      <c r="P85" s="12">
        <v>8.0000000000000002E-3</v>
      </c>
      <c r="Q85" s="12">
        <v>1.4E-2</v>
      </c>
      <c r="R85" s="2">
        <v>43557</v>
      </c>
      <c r="S85" s="13">
        <v>0.36516203703703703</v>
      </c>
      <c r="T85" s="12">
        <v>2.0499999999999998</v>
      </c>
      <c r="U85" s="12">
        <v>-82.425436936699995</v>
      </c>
      <c r="V85" s="12">
        <v>27.874001134699999</v>
      </c>
      <c r="W85" s="12">
        <v>-3.0759999999999999E-2</v>
      </c>
      <c r="Y85">
        <v>2.04</v>
      </c>
      <c r="Z85">
        <f t="shared" si="2"/>
        <v>-0.11559999999999999</v>
      </c>
      <c r="AA85">
        <f t="shared" si="3"/>
        <v>-4.0759999999999998E-2</v>
      </c>
    </row>
    <row r="86" spans="1:27" x14ac:dyDescent="0.3">
      <c r="A86" s="12">
        <v>3084063.8078999999</v>
      </c>
      <c r="B86" s="12">
        <v>359677.56469999999</v>
      </c>
      <c r="C86" s="12">
        <v>-0.27029999999999998</v>
      </c>
      <c r="D86" s="12">
        <v>85</v>
      </c>
      <c r="E86" s="12" t="s">
        <v>256</v>
      </c>
      <c r="F86" s="12">
        <v>1.4999999999999999E-2</v>
      </c>
      <c r="G86" s="12">
        <v>3.1E-2</v>
      </c>
      <c r="H86" s="12" t="s">
        <v>240</v>
      </c>
      <c r="I86" s="12">
        <v>7</v>
      </c>
      <c r="J86" s="12">
        <v>2</v>
      </c>
      <c r="K86" s="12">
        <v>4.0309999999999997</v>
      </c>
      <c r="L86" s="12">
        <v>1.9630000000000001</v>
      </c>
      <c r="M86" s="12">
        <v>3.5209999999999999</v>
      </c>
      <c r="N86" s="12">
        <v>2.71</v>
      </c>
      <c r="O86" s="12">
        <v>4.8570000000000002</v>
      </c>
      <c r="P86" s="12">
        <v>8.0000000000000002E-3</v>
      </c>
      <c r="Q86" s="12">
        <v>1.2999999999999999E-2</v>
      </c>
      <c r="R86" s="2">
        <v>43557</v>
      </c>
      <c r="S86" s="13">
        <v>0.36614583333333334</v>
      </c>
      <c r="T86" s="12">
        <v>2.0499999999999998</v>
      </c>
      <c r="U86" s="12">
        <v>-82.425426997599999</v>
      </c>
      <c r="V86" s="12">
        <v>27.874025227400001</v>
      </c>
      <c r="W86" s="12">
        <v>-0.19547999999999999</v>
      </c>
      <c r="Y86">
        <v>2.04</v>
      </c>
      <c r="Z86">
        <f t="shared" si="2"/>
        <v>-0.28029999999999999</v>
      </c>
      <c r="AA86">
        <f t="shared" si="3"/>
        <v>-0.20548</v>
      </c>
    </row>
    <row r="87" spans="1:27" x14ac:dyDescent="0.3">
      <c r="A87" s="12">
        <v>3084068.1107000001</v>
      </c>
      <c r="B87" s="12">
        <v>359683.02960000001</v>
      </c>
      <c r="C87" s="12">
        <v>-0.35170000000000001</v>
      </c>
      <c r="D87" s="12">
        <v>86</v>
      </c>
      <c r="E87" s="12" t="s">
        <v>257</v>
      </c>
      <c r="F87" s="12">
        <v>1.2999999999999999E-2</v>
      </c>
      <c r="G87" s="12">
        <v>2.7E-2</v>
      </c>
      <c r="H87" s="12" t="s">
        <v>240</v>
      </c>
      <c r="I87" s="12">
        <v>7</v>
      </c>
      <c r="J87" s="12">
        <v>1</v>
      </c>
      <c r="K87" s="12">
        <v>4.1100000000000003</v>
      </c>
      <c r="L87" s="12">
        <v>2.0259999999999998</v>
      </c>
      <c r="M87" s="12">
        <v>3.5760000000000001</v>
      </c>
      <c r="N87" s="12">
        <v>2.7629999999999999</v>
      </c>
      <c r="O87" s="12">
        <v>4.9530000000000003</v>
      </c>
      <c r="P87" s="12">
        <v>7.0000000000000001E-3</v>
      </c>
      <c r="Q87" s="12">
        <v>1.0999999999999999E-2</v>
      </c>
      <c r="R87" s="2">
        <v>43557</v>
      </c>
      <c r="S87" s="13">
        <v>0.36719907407407404</v>
      </c>
      <c r="T87" s="12">
        <v>2.0499999999999998</v>
      </c>
      <c r="U87" s="12">
        <v>-82.425372006299995</v>
      </c>
      <c r="V87" s="12">
        <v>27.8740646324</v>
      </c>
      <c r="W87" s="12">
        <v>-0.27694000000000002</v>
      </c>
      <c r="Y87">
        <v>2.04</v>
      </c>
      <c r="Z87">
        <f t="shared" si="2"/>
        <v>-0.36170000000000002</v>
      </c>
      <c r="AA87">
        <f t="shared" si="3"/>
        <v>-0.28694000000000003</v>
      </c>
    </row>
    <row r="88" spans="1:27" x14ac:dyDescent="0.3">
      <c r="A88" s="12">
        <v>3084078.0517000002</v>
      </c>
      <c r="B88" s="12">
        <v>359686.80290000001</v>
      </c>
      <c r="C88" s="12">
        <v>-0.17369999999999999</v>
      </c>
      <c r="D88" s="12">
        <v>87</v>
      </c>
      <c r="E88" s="12" t="s">
        <v>258</v>
      </c>
      <c r="F88" s="12">
        <v>2.5999999999999999E-2</v>
      </c>
      <c r="G88" s="12">
        <v>5.0999999999999997E-2</v>
      </c>
      <c r="H88" s="12" t="s">
        <v>240</v>
      </c>
      <c r="I88" s="12">
        <v>7</v>
      </c>
      <c r="J88" s="12">
        <v>1</v>
      </c>
      <c r="K88" s="12">
        <v>4.1779999999999999</v>
      </c>
      <c r="L88" s="12">
        <v>2.0859999999999999</v>
      </c>
      <c r="M88" s="12">
        <v>3.62</v>
      </c>
      <c r="N88" s="12">
        <v>2.8079999999999998</v>
      </c>
      <c r="O88" s="12">
        <v>5.0339999999999998</v>
      </c>
      <c r="P88" s="12">
        <v>1.4999999999999999E-2</v>
      </c>
      <c r="Q88" s="12">
        <v>2.1999999999999999E-2</v>
      </c>
      <c r="R88" s="2">
        <v>43557</v>
      </c>
      <c r="S88" s="13">
        <v>0.36834490740740744</v>
      </c>
      <c r="T88" s="12">
        <v>2.0499999999999998</v>
      </c>
      <c r="U88" s="12">
        <v>-82.425334860299998</v>
      </c>
      <c r="V88" s="12">
        <v>27.8741547427</v>
      </c>
      <c r="W88" s="12">
        <v>-9.9010000000000001E-2</v>
      </c>
      <c r="Y88">
        <v>2.04</v>
      </c>
      <c r="Z88">
        <f t="shared" si="2"/>
        <v>-0.1837</v>
      </c>
      <c r="AA88">
        <f t="shared" si="3"/>
        <v>-0.10901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074BD-D8A4-4F1C-A8E6-1EF01EC42490}">
  <dimension ref="A1:AA144"/>
  <sheetViews>
    <sheetView workbookViewId="0">
      <selection activeCell="I2" sqref="I2"/>
    </sheetView>
  </sheetViews>
  <sheetFormatPr defaultRowHeight="14.4" x14ac:dyDescent="0.3"/>
  <cols>
    <col min="19" max="19" width="13.33203125" customWidth="1"/>
  </cols>
  <sheetData>
    <row r="1" spans="1:27" x14ac:dyDescent="0.3">
      <c r="A1" s="9" t="s">
        <v>217</v>
      </c>
      <c r="B1" s="9" t="s">
        <v>218</v>
      </c>
      <c r="C1" s="9" t="s">
        <v>219</v>
      </c>
      <c r="D1" s="9" t="s">
        <v>220</v>
      </c>
      <c r="E1" s="9" t="s">
        <v>221</v>
      </c>
      <c r="F1" s="9" t="s">
        <v>222</v>
      </c>
      <c r="G1" s="9" t="s">
        <v>223</v>
      </c>
      <c r="H1" s="9" t="s">
        <v>224</v>
      </c>
      <c r="I1" s="9" t="s">
        <v>225</v>
      </c>
      <c r="J1" s="9" t="s">
        <v>226</v>
      </c>
      <c r="K1" s="9" t="s">
        <v>227</v>
      </c>
      <c r="L1" s="9" t="s">
        <v>228</v>
      </c>
      <c r="M1" s="9" t="s">
        <v>229</v>
      </c>
      <c r="N1" s="9" t="s">
        <v>230</v>
      </c>
      <c r="O1" s="9" t="s">
        <v>231</v>
      </c>
      <c r="P1" s="9" t="s">
        <v>232</v>
      </c>
      <c r="Q1" s="9" t="s">
        <v>233</v>
      </c>
      <c r="R1" s="10" t="s">
        <v>234</v>
      </c>
      <c r="S1" s="11" t="s">
        <v>22</v>
      </c>
      <c r="T1" s="9" t="s">
        <v>235</v>
      </c>
      <c r="U1" s="9" t="s">
        <v>236</v>
      </c>
      <c r="V1" s="9" t="s">
        <v>237</v>
      </c>
      <c r="W1" s="9" t="s">
        <v>238</v>
      </c>
      <c r="Y1" s="9" t="s">
        <v>332</v>
      </c>
      <c r="Z1" s="9" t="s">
        <v>219</v>
      </c>
      <c r="AA1" s="9" t="s">
        <v>238</v>
      </c>
    </row>
    <row r="2" spans="1:27" x14ac:dyDescent="0.3">
      <c r="A2" s="12">
        <v>391651.48759999999</v>
      </c>
      <c r="B2" s="12">
        <v>158195.82010000001</v>
      </c>
      <c r="C2" s="12">
        <v>2.4899999999999999E-2</v>
      </c>
      <c r="D2" s="12">
        <v>1</v>
      </c>
      <c r="E2" s="12"/>
      <c r="F2" s="12">
        <v>8.9999999999999993E-3</v>
      </c>
      <c r="G2" s="12">
        <v>1.7999999999999999E-2</v>
      </c>
      <c r="H2" s="12" t="s">
        <v>240</v>
      </c>
      <c r="I2" s="12">
        <v>13</v>
      </c>
      <c r="J2" s="12">
        <v>1</v>
      </c>
      <c r="K2" s="12">
        <v>1.978</v>
      </c>
      <c r="L2" s="12">
        <v>0.89</v>
      </c>
      <c r="M2" s="12">
        <v>1.766</v>
      </c>
      <c r="N2" s="12">
        <v>1.9039999999999999</v>
      </c>
      <c r="O2" s="12">
        <v>2.7450000000000001</v>
      </c>
      <c r="P2" s="12">
        <v>7.0000000000000001E-3</v>
      </c>
      <c r="Q2" s="12">
        <v>5.0000000000000001E-3</v>
      </c>
      <c r="R2" s="2">
        <v>43530</v>
      </c>
      <c r="S2" s="13">
        <v>0.4848958333333333</v>
      </c>
      <c r="T2" s="12">
        <v>2.0499999999999998</v>
      </c>
      <c r="U2" s="12">
        <v>-82.424510456099995</v>
      </c>
      <c r="V2" s="12">
        <v>27.8679754327</v>
      </c>
      <c r="W2" s="12">
        <v>9.9979999999999999E-2</v>
      </c>
      <c r="Y2">
        <v>2.04</v>
      </c>
      <c r="Z2">
        <f>C2-0.01</f>
        <v>1.4899999999999998E-2</v>
      </c>
      <c r="AA2">
        <f>W2-0.01</f>
        <v>8.9980000000000004E-2</v>
      </c>
    </row>
    <row r="3" spans="1:27" x14ac:dyDescent="0.3">
      <c r="A3" s="12">
        <v>391650.61090000003</v>
      </c>
      <c r="B3" s="12">
        <v>158196.696</v>
      </c>
      <c r="C3" s="12">
        <v>-7.4099999999999999E-2</v>
      </c>
      <c r="D3" s="12">
        <v>2</v>
      </c>
      <c r="E3" s="12"/>
      <c r="F3" s="12">
        <v>8.9999999999999993E-3</v>
      </c>
      <c r="G3" s="12">
        <v>0.02</v>
      </c>
      <c r="H3" s="12" t="s">
        <v>240</v>
      </c>
      <c r="I3" s="12">
        <v>13</v>
      </c>
      <c r="J3" s="12">
        <v>1</v>
      </c>
      <c r="K3" s="12">
        <v>1.978</v>
      </c>
      <c r="L3" s="12">
        <v>0.89100000000000001</v>
      </c>
      <c r="M3" s="12">
        <v>1.766</v>
      </c>
      <c r="N3" s="12">
        <v>1.9039999999999999</v>
      </c>
      <c r="O3" s="12">
        <v>2.7450000000000001</v>
      </c>
      <c r="P3" s="12">
        <v>7.0000000000000001E-3</v>
      </c>
      <c r="Q3" s="12">
        <v>6.0000000000000001E-3</v>
      </c>
      <c r="R3" s="2">
        <v>43530</v>
      </c>
      <c r="S3" s="13">
        <v>0.48502314814814818</v>
      </c>
      <c r="T3" s="12">
        <v>2.0499999999999998</v>
      </c>
      <c r="U3" s="12">
        <v>-82.424501530900002</v>
      </c>
      <c r="V3" s="12">
        <v>27.867967548599999</v>
      </c>
      <c r="W3" s="12">
        <v>9.7999999999999997E-4</v>
      </c>
      <c r="Y3">
        <v>2.04</v>
      </c>
      <c r="Z3">
        <f t="shared" ref="Z3:Z66" si="0">C3-0.01</f>
        <v>-8.4099999999999994E-2</v>
      </c>
      <c r="AA3">
        <f t="shared" ref="AA3:AA66" si="1">W3-0.01</f>
        <v>-9.0200000000000002E-3</v>
      </c>
    </row>
    <row r="4" spans="1:27" x14ac:dyDescent="0.3">
      <c r="A4" s="12">
        <v>391650.27529999998</v>
      </c>
      <c r="B4" s="12">
        <v>158197.0246</v>
      </c>
      <c r="C4" s="12">
        <v>8.5500000000000007E-2</v>
      </c>
      <c r="D4" s="12">
        <v>3</v>
      </c>
      <c r="E4" s="12"/>
      <c r="F4" s="12">
        <v>8.0000000000000002E-3</v>
      </c>
      <c r="G4" s="12">
        <v>1.7999999999999999E-2</v>
      </c>
      <c r="H4" s="12" t="s">
        <v>240</v>
      </c>
      <c r="I4" s="12">
        <v>13</v>
      </c>
      <c r="J4" s="12">
        <v>1</v>
      </c>
      <c r="K4" s="12">
        <v>1.978</v>
      </c>
      <c r="L4" s="12">
        <v>0.89100000000000001</v>
      </c>
      <c r="M4" s="12">
        <v>1.766</v>
      </c>
      <c r="N4" s="12">
        <v>1.9039999999999999</v>
      </c>
      <c r="O4" s="12">
        <v>2.7450000000000001</v>
      </c>
      <c r="P4" s="12">
        <v>7.0000000000000001E-3</v>
      </c>
      <c r="Q4" s="12">
        <v>5.0000000000000001E-3</v>
      </c>
      <c r="R4" s="2">
        <v>43530</v>
      </c>
      <c r="S4" s="13">
        <v>0.48517361111111112</v>
      </c>
      <c r="T4" s="12">
        <v>2.0499999999999998</v>
      </c>
      <c r="U4" s="12">
        <v>-82.424498182400001</v>
      </c>
      <c r="V4" s="12">
        <v>27.867964530399998</v>
      </c>
      <c r="W4" s="12">
        <v>0.16056999999999999</v>
      </c>
      <c r="Y4">
        <v>2.04</v>
      </c>
      <c r="Z4">
        <f t="shared" si="0"/>
        <v>7.5500000000000012E-2</v>
      </c>
      <c r="AA4">
        <f t="shared" si="1"/>
        <v>0.15056999999999998</v>
      </c>
    </row>
    <row r="5" spans="1:27" x14ac:dyDescent="0.3">
      <c r="A5" s="12">
        <v>391649.79759999999</v>
      </c>
      <c r="B5" s="12">
        <v>158197.5319</v>
      </c>
      <c r="C5" s="12">
        <v>4.2799999999999998E-2</v>
      </c>
      <c r="D5" s="12">
        <v>4</v>
      </c>
      <c r="E5" s="12"/>
      <c r="F5" s="12">
        <v>8.9999999999999993E-3</v>
      </c>
      <c r="G5" s="12">
        <v>0.02</v>
      </c>
      <c r="H5" s="12" t="s">
        <v>240</v>
      </c>
      <c r="I5" s="12">
        <v>13</v>
      </c>
      <c r="J5" s="12">
        <v>1</v>
      </c>
      <c r="K5" s="12">
        <v>1.978</v>
      </c>
      <c r="L5" s="12">
        <v>0.89100000000000001</v>
      </c>
      <c r="M5" s="12">
        <v>1.766</v>
      </c>
      <c r="N5" s="12">
        <v>1.903</v>
      </c>
      <c r="O5" s="12">
        <v>2.7450000000000001</v>
      </c>
      <c r="P5" s="12">
        <v>7.0000000000000001E-3</v>
      </c>
      <c r="Q5" s="12">
        <v>6.0000000000000001E-3</v>
      </c>
      <c r="R5" s="2">
        <v>43530</v>
      </c>
      <c r="S5" s="13">
        <v>0.48531250000000004</v>
      </c>
      <c r="T5" s="12">
        <v>2.0499999999999998</v>
      </c>
      <c r="U5" s="12">
        <v>-82.424493014199996</v>
      </c>
      <c r="V5" s="12">
        <v>27.867960235399998</v>
      </c>
      <c r="W5" s="12">
        <v>0.11787</v>
      </c>
      <c r="Y5">
        <v>2.04</v>
      </c>
      <c r="Z5">
        <f t="shared" si="0"/>
        <v>3.2799999999999996E-2</v>
      </c>
      <c r="AA5">
        <f t="shared" si="1"/>
        <v>0.10787000000000001</v>
      </c>
    </row>
    <row r="6" spans="1:27" x14ac:dyDescent="0.3">
      <c r="A6" s="12">
        <v>391649.5465</v>
      </c>
      <c r="B6" s="12">
        <v>158197.84479999999</v>
      </c>
      <c r="C6" s="12">
        <v>-0.25490000000000002</v>
      </c>
      <c r="D6" s="12">
        <v>5</v>
      </c>
      <c r="E6" s="12"/>
      <c r="F6" s="12">
        <v>8.9999999999999993E-3</v>
      </c>
      <c r="G6" s="12">
        <v>0.02</v>
      </c>
      <c r="H6" s="12" t="s">
        <v>240</v>
      </c>
      <c r="I6" s="12">
        <v>13</v>
      </c>
      <c r="J6" s="12">
        <v>1</v>
      </c>
      <c r="K6" s="12">
        <v>1.978</v>
      </c>
      <c r="L6" s="12">
        <v>0.89100000000000001</v>
      </c>
      <c r="M6" s="12">
        <v>1.766</v>
      </c>
      <c r="N6" s="12">
        <v>1.903</v>
      </c>
      <c r="O6" s="12">
        <v>2.7450000000000001</v>
      </c>
      <c r="P6" s="12">
        <v>7.0000000000000001E-3</v>
      </c>
      <c r="Q6" s="12">
        <v>6.0000000000000001E-3</v>
      </c>
      <c r="R6" s="2">
        <v>43530</v>
      </c>
      <c r="S6" s="13">
        <v>0.4854282407407407</v>
      </c>
      <c r="T6" s="12">
        <v>2.0499999999999998</v>
      </c>
      <c r="U6" s="12">
        <v>-82.424489828000006</v>
      </c>
      <c r="V6" s="12">
        <v>27.8679579792</v>
      </c>
      <c r="W6" s="12">
        <v>-0.17982999999999999</v>
      </c>
      <c r="Y6">
        <v>2.04</v>
      </c>
      <c r="Z6">
        <f t="shared" si="0"/>
        <v>-0.26490000000000002</v>
      </c>
      <c r="AA6">
        <f t="shared" si="1"/>
        <v>-0.18983</v>
      </c>
    </row>
    <row r="7" spans="1:27" x14ac:dyDescent="0.3">
      <c r="A7" s="12">
        <v>391649.09399999998</v>
      </c>
      <c r="B7" s="12">
        <v>158198.33249999999</v>
      </c>
      <c r="C7" s="12">
        <v>-0.45519999999999999</v>
      </c>
      <c r="D7" s="12">
        <v>6</v>
      </c>
      <c r="E7" s="12"/>
      <c r="F7" s="12">
        <v>8.9999999999999993E-3</v>
      </c>
      <c r="G7" s="12">
        <v>0.02</v>
      </c>
      <c r="H7" s="12" t="s">
        <v>240</v>
      </c>
      <c r="I7" s="12">
        <v>13</v>
      </c>
      <c r="J7" s="12">
        <v>1</v>
      </c>
      <c r="K7" s="12">
        <v>1.978</v>
      </c>
      <c r="L7" s="12">
        <v>0.89200000000000002</v>
      </c>
      <c r="M7" s="12">
        <v>1.7649999999999999</v>
      </c>
      <c r="N7" s="12">
        <v>1.903</v>
      </c>
      <c r="O7" s="12">
        <v>2.7440000000000002</v>
      </c>
      <c r="P7" s="12">
        <v>7.0000000000000001E-3</v>
      </c>
      <c r="Q7" s="12">
        <v>6.0000000000000001E-3</v>
      </c>
      <c r="R7" s="2">
        <v>43530</v>
      </c>
      <c r="S7" s="13">
        <v>0.48557870370370365</v>
      </c>
      <c r="T7" s="12">
        <v>2.0499999999999998</v>
      </c>
      <c r="U7" s="12">
        <v>-82.424484859700001</v>
      </c>
      <c r="V7" s="12">
        <v>27.867953911000001</v>
      </c>
      <c r="W7" s="12">
        <v>-0.38013000000000002</v>
      </c>
      <c r="Y7">
        <v>2.04</v>
      </c>
      <c r="Z7">
        <f t="shared" si="0"/>
        <v>-0.4652</v>
      </c>
      <c r="AA7">
        <f t="shared" si="1"/>
        <v>-0.39013000000000003</v>
      </c>
    </row>
    <row r="8" spans="1:27" x14ac:dyDescent="0.3">
      <c r="A8" s="12">
        <v>391648.70539999998</v>
      </c>
      <c r="B8" s="12">
        <v>158198.86660000001</v>
      </c>
      <c r="C8" s="12">
        <v>-0.36</v>
      </c>
      <c r="D8" s="12">
        <v>7</v>
      </c>
      <c r="E8" s="12" t="s">
        <v>259</v>
      </c>
      <c r="F8" s="12">
        <v>8.9999999999999993E-3</v>
      </c>
      <c r="G8" s="12">
        <v>0.02</v>
      </c>
      <c r="H8" s="12" t="s">
        <v>240</v>
      </c>
      <c r="I8" s="12">
        <v>13</v>
      </c>
      <c r="J8" s="12">
        <v>1</v>
      </c>
      <c r="K8" s="12">
        <v>1.978</v>
      </c>
      <c r="L8" s="12">
        <v>0.89300000000000002</v>
      </c>
      <c r="M8" s="12">
        <v>1.764</v>
      </c>
      <c r="N8" s="12">
        <v>1.901</v>
      </c>
      <c r="O8" s="12">
        <v>2.7429999999999999</v>
      </c>
      <c r="P8" s="12">
        <v>7.0000000000000001E-3</v>
      </c>
      <c r="Q8" s="12">
        <v>6.0000000000000001E-3</v>
      </c>
      <c r="R8" s="2">
        <v>43530</v>
      </c>
      <c r="S8" s="13">
        <v>0.48615740740740737</v>
      </c>
      <c r="T8" s="12">
        <v>2.0499999999999998</v>
      </c>
      <c r="U8" s="12">
        <v>-82.424479422499999</v>
      </c>
      <c r="V8" s="12">
        <v>27.867950420900002</v>
      </c>
      <c r="W8" s="12">
        <v>-0.28493000000000002</v>
      </c>
      <c r="Y8">
        <v>2.04</v>
      </c>
      <c r="Z8">
        <f t="shared" si="0"/>
        <v>-0.37</v>
      </c>
      <c r="AA8">
        <f t="shared" si="1"/>
        <v>-0.29493000000000003</v>
      </c>
    </row>
    <row r="9" spans="1:27" x14ac:dyDescent="0.3">
      <c r="A9" s="12">
        <v>391647.84950000001</v>
      </c>
      <c r="B9" s="12">
        <v>158199.77859999999</v>
      </c>
      <c r="C9" s="12">
        <v>-0.35709999999999997</v>
      </c>
      <c r="D9" s="12">
        <v>8</v>
      </c>
      <c r="E9" s="12" t="s">
        <v>260</v>
      </c>
      <c r="F9" s="12">
        <v>8.9999999999999993E-3</v>
      </c>
      <c r="G9" s="12">
        <v>0.02</v>
      </c>
      <c r="H9" s="12" t="s">
        <v>240</v>
      </c>
      <c r="I9" s="12">
        <v>13</v>
      </c>
      <c r="J9" s="12">
        <v>1</v>
      </c>
      <c r="K9" s="12">
        <v>1.9770000000000001</v>
      </c>
      <c r="L9" s="12">
        <v>0.89400000000000002</v>
      </c>
      <c r="M9" s="12">
        <v>1.764</v>
      </c>
      <c r="N9" s="12">
        <v>1.9</v>
      </c>
      <c r="O9" s="12">
        <v>2.742</v>
      </c>
      <c r="P9" s="12">
        <v>7.0000000000000001E-3</v>
      </c>
      <c r="Q9" s="12">
        <v>6.0000000000000001E-3</v>
      </c>
      <c r="R9" s="2">
        <v>43530</v>
      </c>
      <c r="S9" s="13">
        <v>0.48650462962962965</v>
      </c>
      <c r="T9" s="12">
        <v>2.0499999999999998</v>
      </c>
      <c r="U9" s="12">
        <v>-82.424470131500001</v>
      </c>
      <c r="V9" s="12">
        <v>27.867942725700001</v>
      </c>
      <c r="W9" s="12">
        <v>-0.28204000000000001</v>
      </c>
      <c r="Y9">
        <v>2.04</v>
      </c>
      <c r="Z9">
        <f t="shared" si="0"/>
        <v>-0.36709999999999998</v>
      </c>
      <c r="AA9">
        <f t="shared" si="1"/>
        <v>-0.29204000000000002</v>
      </c>
    </row>
    <row r="10" spans="1:27" x14ac:dyDescent="0.3">
      <c r="A10" s="12">
        <v>391645.8848</v>
      </c>
      <c r="B10" s="12">
        <v>158201.73819999999</v>
      </c>
      <c r="C10" s="12">
        <v>-0.30980000000000002</v>
      </c>
      <c r="D10" s="12">
        <v>9</v>
      </c>
      <c r="E10" s="12"/>
      <c r="F10" s="12">
        <v>0.01</v>
      </c>
      <c r="G10" s="12">
        <v>2.1000000000000001E-2</v>
      </c>
      <c r="H10" s="12" t="s">
        <v>240</v>
      </c>
      <c r="I10" s="12">
        <v>13</v>
      </c>
      <c r="J10" s="12">
        <v>2</v>
      </c>
      <c r="K10" s="12">
        <v>1.9770000000000001</v>
      </c>
      <c r="L10" s="12">
        <v>0.89400000000000002</v>
      </c>
      <c r="M10" s="12">
        <v>1.7629999999999999</v>
      </c>
      <c r="N10" s="12">
        <v>1.899</v>
      </c>
      <c r="O10" s="12">
        <v>2.7410000000000001</v>
      </c>
      <c r="P10" s="12">
        <v>8.0000000000000002E-3</v>
      </c>
      <c r="Q10" s="12">
        <v>6.0000000000000001E-3</v>
      </c>
      <c r="R10" s="2">
        <v>43530</v>
      </c>
      <c r="S10" s="13">
        <v>0.48673611111111109</v>
      </c>
      <c r="T10" s="12">
        <v>2.0499999999999998</v>
      </c>
      <c r="U10" s="12">
        <v>-82.424450163700001</v>
      </c>
      <c r="V10" s="12">
        <v>27.867925057200001</v>
      </c>
      <c r="W10" s="12">
        <v>-0.23474</v>
      </c>
      <c r="Y10">
        <v>2.04</v>
      </c>
      <c r="Z10">
        <f t="shared" si="0"/>
        <v>-0.31980000000000003</v>
      </c>
      <c r="AA10">
        <f t="shared" si="1"/>
        <v>-0.24474000000000001</v>
      </c>
    </row>
    <row r="11" spans="1:27" x14ac:dyDescent="0.3">
      <c r="A11" s="12">
        <v>391644.33750000002</v>
      </c>
      <c r="B11" s="12">
        <v>158203.3982</v>
      </c>
      <c r="C11" s="12">
        <v>-0.37180000000000002</v>
      </c>
      <c r="D11" s="12">
        <v>10</v>
      </c>
      <c r="E11" s="12"/>
      <c r="F11" s="12">
        <v>0.01</v>
      </c>
      <c r="G11" s="12">
        <v>0.02</v>
      </c>
      <c r="H11" s="12" t="s">
        <v>240</v>
      </c>
      <c r="I11" s="12">
        <v>13</v>
      </c>
      <c r="J11" s="12">
        <v>1</v>
      </c>
      <c r="K11" s="12">
        <v>1.9770000000000001</v>
      </c>
      <c r="L11" s="12">
        <v>0.89500000000000002</v>
      </c>
      <c r="M11" s="12">
        <v>1.762</v>
      </c>
      <c r="N11" s="12">
        <v>1.8979999999999999</v>
      </c>
      <c r="O11" s="12">
        <v>2.74</v>
      </c>
      <c r="P11" s="12">
        <v>8.0000000000000002E-3</v>
      </c>
      <c r="Q11" s="12">
        <v>6.0000000000000001E-3</v>
      </c>
      <c r="R11" s="2">
        <v>43530</v>
      </c>
      <c r="S11" s="13">
        <v>0.48692129629629632</v>
      </c>
      <c r="T11" s="12">
        <v>2.0499999999999998</v>
      </c>
      <c r="U11" s="12">
        <v>-82.4244332528</v>
      </c>
      <c r="V11" s="12">
        <v>27.867911146000001</v>
      </c>
      <c r="W11" s="12">
        <v>-0.29675000000000001</v>
      </c>
      <c r="Y11">
        <v>2.04</v>
      </c>
      <c r="Z11">
        <f t="shared" si="0"/>
        <v>-0.38180000000000003</v>
      </c>
      <c r="AA11">
        <f t="shared" si="1"/>
        <v>-0.30675000000000002</v>
      </c>
    </row>
    <row r="12" spans="1:27" x14ac:dyDescent="0.3">
      <c r="A12" s="12">
        <v>391642.31640000001</v>
      </c>
      <c r="B12" s="12">
        <v>158205.39670000001</v>
      </c>
      <c r="C12" s="12">
        <v>-0.48680000000000001</v>
      </c>
      <c r="D12" s="12">
        <v>11</v>
      </c>
      <c r="E12" s="12"/>
      <c r="F12" s="12">
        <v>0.01</v>
      </c>
      <c r="G12" s="12">
        <v>0.02</v>
      </c>
      <c r="H12" s="12" t="s">
        <v>240</v>
      </c>
      <c r="I12" s="12">
        <v>13</v>
      </c>
      <c r="J12" s="12">
        <v>1</v>
      </c>
      <c r="K12" s="12">
        <v>1.976</v>
      </c>
      <c r="L12" s="12">
        <v>0.89500000000000002</v>
      </c>
      <c r="M12" s="12">
        <v>1.762</v>
      </c>
      <c r="N12" s="12">
        <v>1.897</v>
      </c>
      <c r="O12" s="12">
        <v>2.7389999999999999</v>
      </c>
      <c r="P12" s="12">
        <v>7.0000000000000001E-3</v>
      </c>
      <c r="Q12" s="12">
        <v>6.0000000000000001E-3</v>
      </c>
      <c r="R12" s="2">
        <v>43530</v>
      </c>
      <c r="S12" s="13">
        <v>0.48709490740740741</v>
      </c>
      <c r="T12" s="12">
        <v>2.0499999999999998</v>
      </c>
      <c r="U12" s="12">
        <v>-82.424412888000006</v>
      </c>
      <c r="V12" s="12">
        <v>27.867892969700002</v>
      </c>
      <c r="W12" s="12">
        <v>-0.41175</v>
      </c>
      <c r="Y12">
        <v>2.04</v>
      </c>
      <c r="Z12">
        <f t="shared" si="0"/>
        <v>-0.49680000000000002</v>
      </c>
      <c r="AA12">
        <f t="shared" si="1"/>
        <v>-0.42175000000000001</v>
      </c>
    </row>
    <row r="13" spans="1:27" x14ac:dyDescent="0.3">
      <c r="A13" s="12">
        <v>391640.13760000002</v>
      </c>
      <c r="B13" s="12">
        <v>158207.48809999999</v>
      </c>
      <c r="C13" s="12">
        <v>-0.58760000000000001</v>
      </c>
      <c r="D13" s="12">
        <v>12</v>
      </c>
      <c r="E13" s="12"/>
      <c r="F13" s="12">
        <v>0.01</v>
      </c>
      <c r="G13" s="12">
        <v>0.02</v>
      </c>
      <c r="H13" s="12" t="s">
        <v>240</v>
      </c>
      <c r="I13" s="12">
        <v>13</v>
      </c>
      <c r="J13" s="12">
        <v>1</v>
      </c>
      <c r="K13" s="12">
        <v>1.976</v>
      </c>
      <c r="L13" s="12">
        <v>0.89500000000000002</v>
      </c>
      <c r="M13" s="12">
        <v>1.7609999999999999</v>
      </c>
      <c r="N13" s="12">
        <v>1.8959999999999999</v>
      </c>
      <c r="O13" s="12">
        <v>2.738</v>
      </c>
      <c r="P13" s="12">
        <v>8.0000000000000002E-3</v>
      </c>
      <c r="Q13" s="12">
        <v>6.0000000000000001E-3</v>
      </c>
      <c r="R13" s="2">
        <v>43530</v>
      </c>
      <c r="S13" s="13">
        <v>0.48724537037037036</v>
      </c>
      <c r="T13" s="12">
        <v>2.0499999999999998</v>
      </c>
      <c r="U13" s="12">
        <v>-82.424391574200001</v>
      </c>
      <c r="V13" s="12">
        <v>27.8678733733</v>
      </c>
      <c r="W13" s="12">
        <v>-0.51256000000000002</v>
      </c>
      <c r="Y13">
        <v>2.04</v>
      </c>
      <c r="Z13">
        <f t="shared" si="0"/>
        <v>-0.59760000000000002</v>
      </c>
      <c r="AA13">
        <f t="shared" si="1"/>
        <v>-0.52256000000000002</v>
      </c>
    </row>
    <row r="14" spans="1:27" x14ac:dyDescent="0.3">
      <c r="A14" s="12">
        <v>391637.87689999997</v>
      </c>
      <c r="B14" s="12">
        <v>158209.5626</v>
      </c>
      <c r="C14" s="12">
        <v>-0.70589999999999997</v>
      </c>
      <c r="D14" s="12">
        <v>13</v>
      </c>
      <c r="E14" s="12" t="s">
        <v>245</v>
      </c>
      <c r="F14" s="12">
        <v>0.01</v>
      </c>
      <c r="G14" s="12">
        <v>2.1000000000000001E-2</v>
      </c>
      <c r="H14" s="12" t="s">
        <v>240</v>
      </c>
      <c r="I14" s="12">
        <v>13</v>
      </c>
      <c r="J14" s="12">
        <v>1</v>
      </c>
      <c r="K14" s="12">
        <v>1.976</v>
      </c>
      <c r="L14" s="12">
        <v>0.89600000000000002</v>
      </c>
      <c r="M14" s="12">
        <v>1.7609999999999999</v>
      </c>
      <c r="N14" s="12">
        <v>1.895</v>
      </c>
      <c r="O14" s="12">
        <v>2.738</v>
      </c>
      <c r="P14" s="12">
        <v>8.0000000000000002E-3</v>
      </c>
      <c r="Q14" s="12">
        <v>6.0000000000000001E-3</v>
      </c>
      <c r="R14" s="2">
        <v>43530</v>
      </c>
      <c r="S14" s="13">
        <v>0.48753472222222222</v>
      </c>
      <c r="T14" s="12">
        <v>2.0499999999999998</v>
      </c>
      <c r="U14" s="12">
        <v>-82.424370429199996</v>
      </c>
      <c r="V14" s="12">
        <v>27.8678530372</v>
      </c>
      <c r="W14" s="12">
        <v>-0.63087000000000004</v>
      </c>
      <c r="Y14">
        <v>2.04</v>
      </c>
      <c r="Z14">
        <f t="shared" si="0"/>
        <v>-0.71589999999999998</v>
      </c>
      <c r="AA14">
        <f t="shared" si="1"/>
        <v>-0.64087000000000005</v>
      </c>
    </row>
    <row r="15" spans="1:27" x14ac:dyDescent="0.3">
      <c r="A15" s="12">
        <v>391634.95030000003</v>
      </c>
      <c r="B15" s="12">
        <v>158211.8376</v>
      </c>
      <c r="C15" s="12">
        <v>-0.71020000000000005</v>
      </c>
      <c r="D15" s="12">
        <v>14</v>
      </c>
      <c r="E15" s="12" t="s">
        <v>245</v>
      </c>
      <c r="F15" s="12">
        <v>0.01</v>
      </c>
      <c r="G15" s="12">
        <v>0.02</v>
      </c>
      <c r="H15" s="12" t="s">
        <v>240</v>
      </c>
      <c r="I15" s="12">
        <v>13</v>
      </c>
      <c r="J15" s="12">
        <v>2</v>
      </c>
      <c r="K15" s="12">
        <v>1.9750000000000001</v>
      </c>
      <c r="L15" s="12">
        <v>0.89600000000000002</v>
      </c>
      <c r="M15" s="12">
        <v>1.76</v>
      </c>
      <c r="N15" s="12">
        <v>1.8939999999999999</v>
      </c>
      <c r="O15" s="12">
        <v>2.7360000000000002</v>
      </c>
      <c r="P15" s="12">
        <v>8.0000000000000002E-3</v>
      </c>
      <c r="Q15" s="12">
        <v>6.0000000000000001E-3</v>
      </c>
      <c r="R15" s="2">
        <v>43530</v>
      </c>
      <c r="S15" s="13">
        <v>0.48770833333333335</v>
      </c>
      <c r="T15" s="12">
        <v>2.0499999999999998</v>
      </c>
      <c r="U15" s="12">
        <v>-82.424347224900004</v>
      </c>
      <c r="V15" s="12">
        <v>27.867826698199998</v>
      </c>
      <c r="W15" s="12">
        <v>-0.63517000000000001</v>
      </c>
      <c r="Y15">
        <v>2.04</v>
      </c>
      <c r="Z15">
        <f t="shared" si="0"/>
        <v>-0.72020000000000006</v>
      </c>
      <c r="AA15">
        <f t="shared" si="1"/>
        <v>-0.64517000000000002</v>
      </c>
    </row>
    <row r="16" spans="1:27" x14ac:dyDescent="0.3">
      <c r="A16" s="12">
        <v>391629.7194</v>
      </c>
      <c r="B16" s="12">
        <v>158215.79079999999</v>
      </c>
      <c r="C16" s="12">
        <v>-0.74039999999999995</v>
      </c>
      <c r="D16" s="12">
        <v>15</v>
      </c>
      <c r="E16" s="12" t="s">
        <v>245</v>
      </c>
      <c r="F16" s="12">
        <v>0.01</v>
      </c>
      <c r="G16" s="12">
        <v>2.1000000000000001E-2</v>
      </c>
      <c r="H16" s="12" t="s">
        <v>240</v>
      </c>
      <c r="I16" s="12">
        <v>13</v>
      </c>
      <c r="J16" s="12">
        <v>1</v>
      </c>
      <c r="K16" s="12">
        <v>1.974</v>
      </c>
      <c r="L16" s="12">
        <v>0.89700000000000002</v>
      </c>
      <c r="M16" s="12">
        <v>1.7589999999999999</v>
      </c>
      <c r="N16" s="12">
        <v>1.893</v>
      </c>
      <c r="O16" s="12">
        <v>2.7349999999999999</v>
      </c>
      <c r="P16" s="12">
        <v>8.0000000000000002E-3</v>
      </c>
      <c r="Q16" s="12">
        <v>6.0000000000000001E-3</v>
      </c>
      <c r="R16" s="2">
        <v>43530</v>
      </c>
      <c r="S16" s="13">
        <v>0.48792824074074076</v>
      </c>
      <c r="T16" s="12">
        <v>2.0499999999999998</v>
      </c>
      <c r="U16" s="12">
        <v>-82.424306898200001</v>
      </c>
      <c r="V16" s="12">
        <v>27.8677796174</v>
      </c>
      <c r="W16" s="12">
        <v>-0.66539000000000004</v>
      </c>
      <c r="Y16">
        <v>2.04</v>
      </c>
      <c r="Z16">
        <f t="shared" si="0"/>
        <v>-0.75039999999999996</v>
      </c>
      <c r="AA16">
        <f t="shared" si="1"/>
        <v>-0.67539000000000005</v>
      </c>
    </row>
    <row r="17" spans="1:27" x14ac:dyDescent="0.3">
      <c r="A17" s="12">
        <v>391625.21139999997</v>
      </c>
      <c r="B17" s="12">
        <v>158220.18950000001</v>
      </c>
      <c r="C17" s="12">
        <v>-0.69979999999999998</v>
      </c>
      <c r="D17" s="12">
        <v>16</v>
      </c>
      <c r="E17" s="12" t="s">
        <v>245</v>
      </c>
      <c r="F17" s="12">
        <v>0.01</v>
      </c>
      <c r="G17" s="12">
        <v>1.9E-2</v>
      </c>
      <c r="H17" s="12" t="s">
        <v>240</v>
      </c>
      <c r="I17" s="12">
        <v>14</v>
      </c>
      <c r="J17" s="12">
        <v>2</v>
      </c>
      <c r="K17" s="12">
        <v>1.65</v>
      </c>
      <c r="L17" s="12">
        <v>0.86099999999999999</v>
      </c>
      <c r="M17" s="12">
        <v>1.407</v>
      </c>
      <c r="N17" s="12">
        <v>1.5209999999999999</v>
      </c>
      <c r="O17" s="12">
        <v>2.2440000000000002</v>
      </c>
      <c r="P17" s="12">
        <v>8.0000000000000002E-3</v>
      </c>
      <c r="Q17" s="12">
        <v>6.0000000000000001E-3</v>
      </c>
      <c r="R17" s="2">
        <v>43530</v>
      </c>
      <c r="S17" s="13">
        <v>0.48815972222222226</v>
      </c>
      <c r="T17" s="12">
        <v>2.0499999999999998</v>
      </c>
      <c r="U17" s="12">
        <v>-82.424262073199998</v>
      </c>
      <c r="V17" s="12">
        <v>27.867739073900001</v>
      </c>
      <c r="W17" s="12">
        <v>-0.62480000000000002</v>
      </c>
      <c r="Y17">
        <v>2.04</v>
      </c>
      <c r="Z17">
        <f t="shared" si="0"/>
        <v>-0.70979999999999999</v>
      </c>
      <c r="AA17">
        <f t="shared" si="1"/>
        <v>-0.63480000000000003</v>
      </c>
    </row>
    <row r="18" spans="1:27" x14ac:dyDescent="0.3">
      <c r="A18" s="12">
        <v>391621.0932</v>
      </c>
      <c r="B18" s="12">
        <v>158226.24950000001</v>
      </c>
      <c r="C18" s="12">
        <v>-0.64280000000000004</v>
      </c>
      <c r="D18" s="12">
        <v>17</v>
      </c>
      <c r="E18" s="12" t="s">
        <v>245</v>
      </c>
      <c r="F18" s="12">
        <v>8.9999999999999993E-3</v>
      </c>
      <c r="G18" s="12">
        <v>1.9E-2</v>
      </c>
      <c r="H18" s="12" t="s">
        <v>240</v>
      </c>
      <c r="I18" s="12">
        <v>14</v>
      </c>
      <c r="J18" s="12">
        <v>1</v>
      </c>
      <c r="K18" s="12">
        <v>1.65</v>
      </c>
      <c r="L18" s="12">
        <v>0.86099999999999999</v>
      </c>
      <c r="M18" s="12">
        <v>1.407</v>
      </c>
      <c r="N18" s="12">
        <v>1.52</v>
      </c>
      <c r="O18" s="12">
        <v>2.2429999999999999</v>
      </c>
      <c r="P18" s="12">
        <v>7.0000000000000001E-3</v>
      </c>
      <c r="Q18" s="12">
        <v>6.0000000000000001E-3</v>
      </c>
      <c r="R18" s="2">
        <v>43530</v>
      </c>
      <c r="S18" s="13">
        <v>0.48840277777777774</v>
      </c>
      <c r="T18" s="12">
        <v>2.0499999999999998</v>
      </c>
      <c r="U18" s="12">
        <v>-82.424200392299994</v>
      </c>
      <c r="V18" s="12">
        <v>27.867702099999999</v>
      </c>
      <c r="W18" s="12">
        <v>-0.56782999999999995</v>
      </c>
      <c r="Y18">
        <v>2.04</v>
      </c>
      <c r="Z18">
        <f t="shared" si="0"/>
        <v>-0.65280000000000005</v>
      </c>
      <c r="AA18">
        <f t="shared" si="1"/>
        <v>-0.57782999999999995</v>
      </c>
    </row>
    <row r="19" spans="1:27" x14ac:dyDescent="0.3">
      <c r="A19" s="12">
        <v>391617.05790000001</v>
      </c>
      <c r="B19" s="12">
        <v>158232.35339999999</v>
      </c>
      <c r="C19" s="12">
        <v>-0.62709999999999999</v>
      </c>
      <c r="D19" s="12">
        <v>18</v>
      </c>
      <c r="E19" s="12" t="s">
        <v>261</v>
      </c>
      <c r="F19" s="12">
        <v>8.9999999999999993E-3</v>
      </c>
      <c r="G19" s="12">
        <v>1.9E-2</v>
      </c>
      <c r="H19" s="12" t="s">
        <v>240</v>
      </c>
      <c r="I19" s="12">
        <v>14</v>
      </c>
      <c r="J19" s="12">
        <v>1</v>
      </c>
      <c r="K19" s="12">
        <v>1.65</v>
      </c>
      <c r="L19" s="12">
        <v>0.86099999999999999</v>
      </c>
      <c r="M19" s="12">
        <v>1.407</v>
      </c>
      <c r="N19" s="12">
        <v>1.5189999999999999</v>
      </c>
      <c r="O19" s="12">
        <v>2.2429999999999999</v>
      </c>
      <c r="P19" s="12">
        <v>7.0000000000000001E-3</v>
      </c>
      <c r="Q19" s="12">
        <v>6.0000000000000001E-3</v>
      </c>
      <c r="R19" s="2">
        <v>43530</v>
      </c>
      <c r="S19" s="13">
        <v>0.4886921296296296</v>
      </c>
      <c r="T19" s="12">
        <v>2.0499999999999998</v>
      </c>
      <c r="U19" s="12">
        <v>-82.424138268600004</v>
      </c>
      <c r="V19" s="12">
        <v>27.867665875499998</v>
      </c>
      <c r="W19" s="12">
        <v>-0.55215999999999998</v>
      </c>
      <c r="Y19">
        <v>2.04</v>
      </c>
      <c r="Z19">
        <f t="shared" si="0"/>
        <v>-0.6371</v>
      </c>
      <c r="AA19">
        <f t="shared" si="1"/>
        <v>-0.56215999999999999</v>
      </c>
    </row>
    <row r="20" spans="1:27" x14ac:dyDescent="0.3">
      <c r="A20" s="12">
        <v>391623.85749999998</v>
      </c>
      <c r="B20" s="12">
        <v>158235.36739999999</v>
      </c>
      <c r="C20" s="12">
        <v>-0.54649999999999999</v>
      </c>
      <c r="D20" s="12">
        <v>19</v>
      </c>
      <c r="E20" s="12" t="s">
        <v>261</v>
      </c>
      <c r="F20" s="12">
        <v>0.01</v>
      </c>
      <c r="G20" s="12">
        <v>1.9E-2</v>
      </c>
      <c r="H20" s="12" t="s">
        <v>240</v>
      </c>
      <c r="I20" s="12">
        <v>14</v>
      </c>
      <c r="J20" s="12">
        <v>1</v>
      </c>
      <c r="K20" s="12">
        <v>1.649</v>
      </c>
      <c r="L20" s="12">
        <v>0.86099999999999999</v>
      </c>
      <c r="M20" s="12">
        <v>1.407</v>
      </c>
      <c r="N20" s="12">
        <v>1.518</v>
      </c>
      <c r="O20" s="12">
        <v>2.2410000000000001</v>
      </c>
      <c r="P20" s="12">
        <v>8.0000000000000002E-3</v>
      </c>
      <c r="Q20" s="12">
        <v>6.0000000000000001E-3</v>
      </c>
      <c r="R20" s="2">
        <v>43530</v>
      </c>
      <c r="S20" s="13">
        <v>0.48914351851851851</v>
      </c>
      <c r="T20" s="12">
        <v>2.0499999999999998</v>
      </c>
      <c r="U20" s="12">
        <v>-82.424107901799999</v>
      </c>
      <c r="V20" s="12">
        <v>27.867727330099999</v>
      </c>
      <c r="W20" s="12">
        <v>-0.47160000000000002</v>
      </c>
      <c r="Y20">
        <v>2.04</v>
      </c>
      <c r="Z20">
        <f t="shared" si="0"/>
        <v>-0.55649999999999999</v>
      </c>
      <c r="AA20">
        <f t="shared" si="1"/>
        <v>-0.48160000000000003</v>
      </c>
    </row>
    <row r="21" spans="1:27" x14ac:dyDescent="0.3">
      <c r="A21" s="12">
        <v>391630.84269999998</v>
      </c>
      <c r="B21" s="12">
        <v>158237.9736</v>
      </c>
      <c r="C21" s="12">
        <v>-0.51729999999999998</v>
      </c>
      <c r="D21" s="12">
        <v>20</v>
      </c>
      <c r="E21" s="12" t="s">
        <v>261</v>
      </c>
      <c r="F21" s="12">
        <v>8.9999999999999993E-3</v>
      </c>
      <c r="G21" s="12">
        <v>1.9E-2</v>
      </c>
      <c r="H21" s="12" t="s">
        <v>240</v>
      </c>
      <c r="I21" s="12">
        <v>14</v>
      </c>
      <c r="J21" s="12">
        <v>2</v>
      </c>
      <c r="K21" s="12">
        <v>1.649</v>
      </c>
      <c r="L21" s="12">
        <v>0.86099999999999999</v>
      </c>
      <c r="M21" s="12">
        <v>1.4059999999999999</v>
      </c>
      <c r="N21" s="12">
        <v>1.5169999999999999</v>
      </c>
      <c r="O21" s="12">
        <v>2.2410000000000001</v>
      </c>
      <c r="P21" s="12">
        <v>7.0000000000000001E-3</v>
      </c>
      <c r="Q21" s="12">
        <v>6.0000000000000001E-3</v>
      </c>
      <c r="R21" s="2">
        <v>43530</v>
      </c>
      <c r="S21" s="13">
        <v>0.48935185185185182</v>
      </c>
      <c r="T21" s="12">
        <v>2.0499999999999998</v>
      </c>
      <c r="U21" s="12">
        <v>-82.424081682600004</v>
      </c>
      <c r="V21" s="12">
        <v>27.867790447000001</v>
      </c>
      <c r="W21" s="12">
        <v>-0.44242999999999999</v>
      </c>
      <c r="Y21">
        <v>2.04</v>
      </c>
      <c r="Z21">
        <f t="shared" si="0"/>
        <v>-0.52729999999999999</v>
      </c>
      <c r="AA21">
        <f t="shared" si="1"/>
        <v>-0.45243</v>
      </c>
    </row>
    <row r="22" spans="1:27" x14ac:dyDescent="0.3">
      <c r="A22" s="12">
        <v>391638.25589999999</v>
      </c>
      <c r="B22" s="12">
        <v>158240.32860000001</v>
      </c>
      <c r="C22" s="12">
        <v>-0.4965</v>
      </c>
      <c r="D22" s="12">
        <v>21</v>
      </c>
      <c r="E22" s="12" t="s">
        <v>261</v>
      </c>
      <c r="F22" s="12">
        <v>8.9999999999999993E-3</v>
      </c>
      <c r="G22" s="12">
        <v>1.7999999999999999E-2</v>
      </c>
      <c r="H22" s="12" t="s">
        <v>240</v>
      </c>
      <c r="I22" s="12">
        <v>14</v>
      </c>
      <c r="J22" s="12">
        <v>2</v>
      </c>
      <c r="K22" s="12">
        <v>1.649</v>
      </c>
      <c r="L22" s="12">
        <v>0.86099999999999999</v>
      </c>
      <c r="M22" s="12">
        <v>1.4059999999999999</v>
      </c>
      <c r="N22" s="12">
        <v>1.516</v>
      </c>
      <c r="O22" s="12">
        <v>2.2400000000000002</v>
      </c>
      <c r="P22" s="12">
        <v>7.0000000000000001E-3</v>
      </c>
      <c r="Q22" s="12">
        <v>6.0000000000000001E-3</v>
      </c>
      <c r="R22" s="2">
        <v>43530</v>
      </c>
      <c r="S22" s="13">
        <v>0.4896064814814815</v>
      </c>
      <c r="T22" s="12">
        <v>2.0499999999999998</v>
      </c>
      <c r="U22" s="12">
        <v>-82.424058029199998</v>
      </c>
      <c r="V22" s="12">
        <v>27.867857418300002</v>
      </c>
      <c r="W22" s="12">
        <v>-0.42165999999999998</v>
      </c>
      <c r="Y22">
        <v>2.04</v>
      </c>
      <c r="Z22">
        <f t="shared" si="0"/>
        <v>-0.50649999999999995</v>
      </c>
      <c r="AA22">
        <f t="shared" si="1"/>
        <v>-0.43165999999999999</v>
      </c>
    </row>
    <row r="23" spans="1:27" x14ac:dyDescent="0.3">
      <c r="A23" s="12">
        <v>391641.57750000001</v>
      </c>
      <c r="B23" s="12">
        <v>158234.7157</v>
      </c>
      <c r="C23" s="12">
        <v>-0.47120000000000001</v>
      </c>
      <c r="D23" s="12">
        <v>22</v>
      </c>
      <c r="E23" s="12" t="s">
        <v>261</v>
      </c>
      <c r="F23" s="12">
        <v>8.9999999999999993E-3</v>
      </c>
      <c r="G23" s="12">
        <v>1.9E-2</v>
      </c>
      <c r="H23" s="12" t="s">
        <v>240</v>
      </c>
      <c r="I23" s="12">
        <v>13</v>
      </c>
      <c r="J23" s="12">
        <v>1</v>
      </c>
      <c r="K23" s="12">
        <v>1.966</v>
      </c>
      <c r="L23" s="12">
        <v>0.9</v>
      </c>
      <c r="M23" s="12">
        <v>1.748</v>
      </c>
      <c r="N23" s="12">
        <v>1.8779999999999999</v>
      </c>
      <c r="O23" s="12">
        <v>2.7189999999999999</v>
      </c>
      <c r="P23" s="12">
        <v>7.0000000000000001E-3</v>
      </c>
      <c r="Q23" s="12">
        <v>6.0000000000000001E-3</v>
      </c>
      <c r="R23" s="2">
        <v>43530</v>
      </c>
      <c r="S23" s="13">
        <v>0.48984953703703704</v>
      </c>
      <c r="T23" s="12">
        <v>2.0499999999999998</v>
      </c>
      <c r="U23" s="12">
        <v>-82.424115142100007</v>
      </c>
      <c r="V23" s="12">
        <v>27.8678872176</v>
      </c>
      <c r="W23" s="12">
        <v>-0.39634000000000003</v>
      </c>
      <c r="Y23">
        <v>2.04</v>
      </c>
      <c r="Z23">
        <f t="shared" si="0"/>
        <v>-0.48120000000000002</v>
      </c>
      <c r="AA23">
        <f t="shared" si="1"/>
        <v>-0.40634000000000003</v>
      </c>
    </row>
    <row r="24" spans="1:27" x14ac:dyDescent="0.3">
      <c r="A24" s="12">
        <v>391644.67749999999</v>
      </c>
      <c r="B24" s="12">
        <v>158228.88579999999</v>
      </c>
      <c r="C24" s="12">
        <v>-0.46729999999999999</v>
      </c>
      <c r="D24" s="12">
        <v>23</v>
      </c>
      <c r="E24" s="12"/>
      <c r="F24" s="12">
        <v>0.01</v>
      </c>
      <c r="G24" s="12">
        <v>1.9E-2</v>
      </c>
      <c r="H24" s="12" t="s">
        <v>240</v>
      </c>
      <c r="I24" s="12">
        <v>14</v>
      </c>
      <c r="J24" s="12">
        <v>1</v>
      </c>
      <c r="K24" s="12">
        <v>1.6479999999999999</v>
      </c>
      <c r="L24" s="12">
        <v>0.86099999999999999</v>
      </c>
      <c r="M24" s="12">
        <v>1.405</v>
      </c>
      <c r="N24" s="12">
        <v>1.514</v>
      </c>
      <c r="O24" s="12">
        <v>2.238</v>
      </c>
      <c r="P24" s="12">
        <v>8.0000000000000002E-3</v>
      </c>
      <c r="Q24" s="12">
        <v>6.0000000000000001E-3</v>
      </c>
      <c r="R24" s="2">
        <v>43530</v>
      </c>
      <c r="S24" s="13">
        <v>0.49011574074074077</v>
      </c>
      <c r="T24" s="12">
        <v>2.0499999999999998</v>
      </c>
      <c r="U24" s="12">
        <v>-82.424174450799995</v>
      </c>
      <c r="V24" s="12">
        <v>27.867915010400001</v>
      </c>
      <c r="W24" s="12">
        <v>-0.39240999999999998</v>
      </c>
      <c r="Y24">
        <v>2.04</v>
      </c>
      <c r="Z24">
        <f t="shared" si="0"/>
        <v>-0.4773</v>
      </c>
      <c r="AA24">
        <f t="shared" si="1"/>
        <v>-0.40240999999999999</v>
      </c>
    </row>
    <row r="25" spans="1:27" x14ac:dyDescent="0.3">
      <c r="A25" s="12">
        <v>391647.50599999999</v>
      </c>
      <c r="B25" s="12">
        <v>158223.00820000001</v>
      </c>
      <c r="C25" s="12">
        <v>-0.51780000000000004</v>
      </c>
      <c r="D25" s="12">
        <v>24</v>
      </c>
      <c r="E25" s="12"/>
      <c r="F25" s="12">
        <v>0.01</v>
      </c>
      <c r="G25" s="12">
        <v>0.02</v>
      </c>
      <c r="H25" s="12" t="s">
        <v>240</v>
      </c>
      <c r="I25" s="12">
        <v>14</v>
      </c>
      <c r="J25" s="12">
        <v>2</v>
      </c>
      <c r="K25" s="12">
        <v>1.647</v>
      </c>
      <c r="L25" s="12">
        <v>0.86</v>
      </c>
      <c r="M25" s="12">
        <v>1.405</v>
      </c>
      <c r="N25" s="12">
        <v>1.514</v>
      </c>
      <c r="O25" s="12">
        <v>2.2370000000000001</v>
      </c>
      <c r="P25" s="12">
        <v>8.0000000000000002E-3</v>
      </c>
      <c r="Q25" s="12">
        <v>6.0000000000000001E-3</v>
      </c>
      <c r="R25" s="2">
        <v>43530</v>
      </c>
      <c r="S25" s="13">
        <v>0.49031249999999998</v>
      </c>
      <c r="T25" s="12">
        <v>2.0499999999999998</v>
      </c>
      <c r="U25" s="12">
        <v>-82.424234234300002</v>
      </c>
      <c r="V25" s="12">
        <v>27.867940351600001</v>
      </c>
      <c r="W25" s="12">
        <v>-0.44288</v>
      </c>
      <c r="Y25">
        <v>2.04</v>
      </c>
      <c r="Z25">
        <f t="shared" si="0"/>
        <v>-0.52780000000000005</v>
      </c>
      <c r="AA25">
        <f t="shared" si="1"/>
        <v>-0.45288</v>
      </c>
    </row>
    <row r="26" spans="1:27" x14ac:dyDescent="0.3">
      <c r="A26" s="12">
        <v>391650.17499999999</v>
      </c>
      <c r="B26" s="12">
        <v>158217.22579999999</v>
      </c>
      <c r="C26" s="12">
        <v>-0.53039999999999998</v>
      </c>
      <c r="D26" s="12">
        <v>25</v>
      </c>
      <c r="E26" s="12"/>
      <c r="F26" s="12">
        <v>0.01</v>
      </c>
      <c r="G26" s="12">
        <v>1.9E-2</v>
      </c>
      <c r="H26" s="12" t="s">
        <v>240</v>
      </c>
      <c r="I26" s="12">
        <v>14</v>
      </c>
      <c r="J26" s="12">
        <v>1</v>
      </c>
      <c r="K26" s="12">
        <v>1.647</v>
      </c>
      <c r="L26" s="12">
        <v>0.86</v>
      </c>
      <c r="M26" s="12">
        <v>1.405</v>
      </c>
      <c r="N26" s="12">
        <v>1.5129999999999999</v>
      </c>
      <c r="O26" s="12">
        <v>2.2360000000000002</v>
      </c>
      <c r="P26" s="12">
        <v>8.0000000000000002E-3</v>
      </c>
      <c r="Q26" s="12">
        <v>6.0000000000000001E-3</v>
      </c>
      <c r="R26" s="2">
        <v>43530</v>
      </c>
      <c r="S26" s="13">
        <v>0.49049768518518522</v>
      </c>
      <c r="T26" s="12">
        <v>2.0499999999999998</v>
      </c>
      <c r="U26" s="12">
        <v>-82.424293045599995</v>
      </c>
      <c r="V26" s="12">
        <v>27.867964256400001</v>
      </c>
      <c r="W26" s="12">
        <v>-0.45545000000000002</v>
      </c>
      <c r="Y26">
        <v>2.04</v>
      </c>
      <c r="Z26">
        <f t="shared" si="0"/>
        <v>-0.54039999999999999</v>
      </c>
      <c r="AA26">
        <f t="shared" si="1"/>
        <v>-0.46545000000000003</v>
      </c>
    </row>
    <row r="27" spans="1:27" x14ac:dyDescent="0.3">
      <c r="A27" s="12">
        <v>391652.69709999999</v>
      </c>
      <c r="B27" s="12">
        <v>158211.83979999999</v>
      </c>
      <c r="C27" s="12">
        <v>-0.41649999999999998</v>
      </c>
      <c r="D27" s="12">
        <v>26</v>
      </c>
      <c r="E27" s="12"/>
      <c r="F27" s="12">
        <v>0.01</v>
      </c>
      <c r="G27" s="12">
        <v>1.9E-2</v>
      </c>
      <c r="H27" s="12" t="s">
        <v>240</v>
      </c>
      <c r="I27" s="12">
        <v>14</v>
      </c>
      <c r="J27" s="12">
        <v>2</v>
      </c>
      <c r="K27" s="12">
        <v>1.647</v>
      </c>
      <c r="L27" s="12">
        <v>0.86</v>
      </c>
      <c r="M27" s="12">
        <v>1.4039999999999999</v>
      </c>
      <c r="N27" s="12">
        <v>1.512</v>
      </c>
      <c r="O27" s="12">
        <v>2.2360000000000002</v>
      </c>
      <c r="P27" s="12">
        <v>8.0000000000000002E-3</v>
      </c>
      <c r="Q27" s="12">
        <v>6.0000000000000001E-3</v>
      </c>
      <c r="R27" s="2">
        <v>43530</v>
      </c>
      <c r="S27" s="13">
        <v>0.49069444444444449</v>
      </c>
      <c r="T27" s="12">
        <v>2.0499999999999998</v>
      </c>
      <c r="U27" s="12">
        <v>-82.424347826399995</v>
      </c>
      <c r="V27" s="12">
        <v>27.867986848000001</v>
      </c>
      <c r="W27" s="12">
        <v>-0.34151999999999999</v>
      </c>
      <c r="Y27">
        <v>2.04</v>
      </c>
      <c r="Z27">
        <f t="shared" si="0"/>
        <v>-0.42649999999999999</v>
      </c>
      <c r="AA27">
        <f t="shared" si="1"/>
        <v>-0.35152</v>
      </c>
    </row>
    <row r="28" spans="1:27" x14ac:dyDescent="0.3">
      <c r="A28" s="12">
        <v>391653.68660000002</v>
      </c>
      <c r="B28" s="12">
        <v>158209.4277</v>
      </c>
      <c r="C28" s="12">
        <v>-0.37509999999999999</v>
      </c>
      <c r="D28" s="12">
        <v>27</v>
      </c>
      <c r="E28" s="12"/>
      <c r="F28" s="12">
        <v>0.01</v>
      </c>
      <c r="G28" s="12">
        <v>1.9E-2</v>
      </c>
      <c r="H28" s="12" t="s">
        <v>240</v>
      </c>
      <c r="I28" s="12">
        <v>14</v>
      </c>
      <c r="J28" s="12">
        <v>2</v>
      </c>
      <c r="K28" s="12">
        <v>1.6459999999999999</v>
      </c>
      <c r="L28" s="12">
        <v>0.86</v>
      </c>
      <c r="M28" s="12">
        <v>1.4039999999999999</v>
      </c>
      <c r="N28" s="12">
        <v>1.5109999999999999</v>
      </c>
      <c r="O28" s="12">
        <v>2.2349999999999999</v>
      </c>
      <c r="P28" s="12">
        <v>8.0000000000000002E-3</v>
      </c>
      <c r="Q28" s="12">
        <v>6.0000000000000001E-3</v>
      </c>
      <c r="R28" s="2">
        <v>43530</v>
      </c>
      <c r="S28" s="13">
        <v>0.49083333333333329</v>
      </c>
      <c r="T28" s="12">
        <v>2.0499999999999998</v>
      </c>
      <c r="U28" s="12">
        <v>-82.424372354900001</v>
      </c>
      <c r="V28" s="12">
        <v>27.867995702000002</v>
      </c>
      <c r="W28" s="12">
        <v>-0.30010999999999999</v>
      </c>
      <c r="Y28">
        <v>2.04</v>
      </c>
      <c r="Z28">
        <f t="shared" si="0"/>
        <v>-0.3851</v>
      </c>
      <c r="AA28">
        <f t="shared" si="1"/>
        <v>-0.31011</v>
      </c>
    </row>
    <row r="29" spans="1:27" x14ac:dyDescent="0.3">
      <c r="A29" s="12">
        <v>391654.0367</v>
      </c>
      <c r="B29" s="12">
        <v>158208.71249999999</v>
      </c>
      <c r="C29" s="12">
        <v>-0.35709999999999997</v>
      </c>
      <c r="D29" s="12">
        <v>28</v>
      </c>
      <c r="E29" s="12"/>
      <c r="F29" s="12">
        <v>0.01</v>
      </c>
      <c r="G29" s="12">
        <v>1.9E-2</v>
      </c>
      <c r="H29" s="12" t="s">
        <v>240</v>
      </c>
      <c r="I29" s="12">
        <v>14</v>
      </c>
      <c r="J29" s="12">
        <v>1</v>
      </c>
      <c r="K29" s="12">
        <v>1.6459999999999999</v>
      </c>
      <c r="L29" s="12">
        <v>0.86</v>
      </c>
      <c r="M29" s="12">
        <v>1.4039999999999999</v>
      </c>
      <c r="N29" s="12">
        <v>1.5109999999999999</v>
      </c>
      <c r="O29" s="12">
        <v>2.234</v>
      </c>
      <c r="P29" s="12">
        <v>8.0000000000000002E-3</v>
      </c>
      <c r="Q29" s="12">
        <v>6.0000000000000001E-3</v>
      </c>
      <c r="R29" s="2">
        <v>43530</v>
      </c>
      <c r="S29" s="13">
        <v>0.49098379629629635</v>
      </c>
      <c r="T29" s="12">
        <v>2.0499999999999998</v>
      </c>
      <c r="U29" s="12">
        <v>-82.424379629699999</v>
      </c>
      <c r="V29" s="12">
        <v>27.867998838999998</v>
      </c>
      <c r="W29" s="12">
        <v>-0.28211000000000003</v>
      </c>
      <c r="Y29">
        <v>2.04</v>
      </c>
      <c r="Z29">
        <f t="shared" si="0"/>
        <v>-0.36709999999999998</v>
      </c>
      <c r="AA29">
        <f t="shared" si="1"/>
        <v>-0.29211000000000004</v>
      </c>
    </row>
    <row r="30" spans="1:27" x14ac:dyDescent="0.3">
      <c r="A30" s="12">
        <v>391654.1654</v>
      </c>
      <c r="B30" s="12">
        <v>158208.4259</v>
      </c>
      <c r="C30" s="12">
        <v>-0.32600000000000001</v>
      </c>
      <c r="D30" s="12">
        <v>29</v>
      </c>
      <c r="E30" s="12"/>
      <c r="F30" s="12">
        <v>0.01</v>
      </c>
      <c r="G30" s="12">
        <v>1.9E-2</v>
      </c>
      <c r="H30" s="12" t="s">
        <v>240</v>
      </c>
      <c r="I30" s="12">
        <v>14</v>
      </c>
      <c r="J30" s="12">
        <v>2</v>
      </c>
      <c r="K30" s="12">
        <v>1.6459999999999999</v>
      </c>
      <c r="L30" s="12">
        <v>0.86</v>
      </c>
      <c r="M30" s="12">
        <v>1.403</v>
      </c>
      <c r="N30" s="12">
        <v>1.51</v>
      </c>
      <c r="O30" s="12">
        <v>2.234</v>
      </c>
      <c r="P30" s="12">
        <v>8.0000000000000002E-3</v>
      </c>
      <c r="Q30" s="12">
        <v>6.0000000000000001E-3</v>
      </c>
      <c r="R30" s="2">
        <v>43530</v>
      </c>
      <c r="S30" s="13">
        <v>0.49109953703703701</v>
      </c>
      <c r="T30" s="12">
        <v>2.0499999999999998</v>
      </c>
      <c r="U30" s="12">
        <v>-82.424382544500006</v>
      </c>
      <c r="V30" s="12">
        <v>27.867999991400001</v>
      </c>
      <c r="W30" s="12">
        <v>-0.25101000000000001</v>
      </c>
      <c r="Y30">
        <v>2.04</v>
      </c>
      <c r="Z30">
        <f t="shared" si="0"/>
        <v>-0.33600000000000002</v>
      </c>
      <c r="AA30">
        <f t="shared" si="1"/>
        <v>-0.26101000000000002</v>
      </c>
    </row>
    <row r="31" spans="1:27" x14ac:dyDescent="0.3">
      <c r="A31" s="12">
        <v>391654.33549999999</v>
      </c>
      <c r="B31" s="12">
        <v>158208.10519999999</v>
      </c>
      <c r="C31" s="12">
        <v>-7.2900000000000006E-2</v>
      </c>
      <c r="D31" s="12">
        <v>30</v>
      </c>
      <c r="E31" s="12" t="s">
        <v>242</v>
      </c>
      <c r="F31" s="12">
        <v>0.01</v>
      </c>
      <c r="G31" s="12">
        <v>1.9E-2</v>
      </c>
      <c r="H31" s="12" t="s">
        <v>240</v>
      </c>
      <c r="I31" s="12">
        <v>14</v>
      </c>
      <c r="J31" s="12">
        <v>1</v>
      </c>
      <c r="K31" s="12">
        <v>1.645</v>
      </c>
      <c r="L31" s="12">
        <v>0.86</v>
      </c>
      <c r="M31" s="12">
        <v>1.4019999999999999</v>
      </c>
      <c r="N31" s="12">
        <v>1.508</v>
      </c>
      <c r="O31" s="12">
        <v>2.2309999999999999</v>
      </c>
      <c r="P31" s="12">
        <v>8.0000000000000002E-3</v>
      </c>
      <c r="Q31" s="12">
        <v>6.0000000000000001E-3</v>
      </c>
      <c r="R31" s="2">
        <v>43530</v>
      </c>
      <c r="S31" s="13">
        <v>0.49150462962962965</v>
      </c>
      <c r="T31" s="12">
        <v>2.0499999999999998</v>
      </c>
      <c r="U31" s="12">
        <v>-82.424385807099995</v>
      </c>
      <c r="V31" s="12">
        <v>27.8680015164</v>
      </c>
      <c r="W31" s="12">
        <v>2.0999999999999999E-3</v>
      </c>
      <c r="Y31">
        <v>2.04</v>
      </c>
      <c r="Z31">
        <f t="shared" si="0"/>
        <v>-8.2900000000000001E-2</v>
      </c>
      <c r="AA31">
        <f t="shared" si="1"/>
        <v>-7.9000000000000008E-3</v>
      </c>
    </row>
    <row r="32" spans="1:27" x14ac:dyDescent="0.3">
      <c r="A32" s="12">
        <v>391654.7316</v>
      </c>
      <c r="B32" s="12">
        <v>158207.087</v>
      </c>
      <c r="C32" s="12">
        <v>2.9000000000000001E-2</v>
      </c>
      <c r="D32" s="12">
        <v>31</v>
      </c>
      <c r="E32" s="12" t="s">
        <v>242</v>
      </c>
      <c r="F32" s="12">
        <v>0.01</v>
      </c>
      <c r="G32" s="12">
        <v>1.9E-2</v>
      </c>
      <c r="H32" s="12" t="s">
        <v>240</v>
      </c>
      <c r="I32" s="12">
        <v>14</v>
      </c>
      <c r="J32" s="12">
        <v>2</v>
      </c>
      <c r="K32" s="12">
        <v>1.6439999999999999</v>
      </c>
      <c r="L32" s="12">
        <v>0.85899999999999999</v>
      </c>
      <c r="M32" s="12">
        <v>1.4019999999999999</v>
      </c>
      <c r="N32" s="12">
        <v>1.5069999999999999</v>
      </c>
      <c r="O32" s="12">
        <v>2.2309999999999999</v>
      </c>
      <c r="P32" s="12">
        <v>8.0000000000000002E-3</v>
      </c>
      <c r="Q32" s="12">
        <v>6.0000000000000001E-3</v>
      </c>
      <c r="R32" s="2">
        <v>43530</v>
      </c>
      <c r="S32" s="13">
        <v>0.49167824074074074</v>
      </c>
      <c r="T32" s="12">
        <v>2.0499999999999998</v>
      </c>
      <c r="U32" s="12">
        <v>-82.424396160300006</v>
      </c>
      <c r="V32" s="12">
        <v>27.8680050591</v>
      </c>
      <c r="W32" s="12">
        <v>0.104</v>
      </c>
      <c r="Y32">
        <v>2.04</v>
      </c>
      <c r="Z32">
        <f t="shared" si="0"/>
        <v>1.9000000000000003E-2</v>
      </c>
      <c r="AA32">
        <f t="shared" si="1"/>
        <v>9.4E-2</v>
      </c>
    </row>
    <row r="33" spans="1:27" x14ac:dyDescent="0.3">
      <c r="A33" s="12">
        <v>391655.32870000001</v>
      </c>
      <c r="B33" s="12">
        <v>158206.14809999999</v>
      </c>
      <c r="C33" s="12">
        <v>-0.1174</v>
      </c>
      <c r="D33" s="12">
        <v>32</v>
      </c>
      <c r="E33" s="12"/>
      <c r="F33" s="12">
        <v>0.01</v>
      </c>
      <c r="G33" s="12">
        <v>1.9E-2</v>
      </c>
      <c r="H33" s="12" t="s">
        <v>240</v>
      </c>
      <c r="I33" s="12">
        <v>14</v>
      </c>
      <c r="J33" s="12">
        <v>2</v>
      </c>
      <c r="K33" s="12">
        <v>1.6439999999999999</v>
      </c>
      <c r="L33" s="12">
        <v>0.85899999999999999</v>
      </c>
      <c r="M33" s="12">
        <v>1.401</v>
      </c>
      <c r="N33" s="12">
        <v>1.506</v>
      </c>
      <c r="O33" s="12">
        <v>2.2290000000000001</v>
      </c>
      <c r="P33" s="12">
        <v>8.0000000000000002E-3</v>
      </c>
      <c r="Q33" s="12">
        <v>6.0000000000000001E-3</v>
      </c>
      <c r="R33" s="2">
        <v>43530</v>
      </c>
      <c r="S33" s="13">
        <v>0.49187500000000001</v>
      </c>
      <c r="T33" s="12">
        <v>2.0499999999999998</v>
      </c>
      <c r="U33" s="12">
        <v>-82.424405715399999</v>
      </c>
      <c r="V33" s="12">
        <v>27.868010418099999</v>
      </c>
      <c r="W33" s="12">
        <v>-4.2389999999999997E-2</v>
      </c>
      <c r="Y33">
        <v>2.04</v>
      </c>
      <c r="Z33">
        <f t="shared" si="0"/>
        <v>-0.12740000000000001</v>
      </c>
      <c r="AA33">
        <f t="shared" si="1"/>
        <v>-5.2389999999999999E-2</v>
      </c>
    </row>
    <row r="34" spans="1:27" x14ac:dyDescent="0.3">
      <c r="A34" s="12">
        <v>391655.84120000002</v>
      </c>
      <c r="B34" s="12">
        <v>158205.27650000001</v>
      </c>
      <c r="C34" s="12">
        <v>-8.8900000000000007E-2</v>
      </c>
      <c r="D34" s="12">
        <v>33</v>
      </c>
      <c r="E34" s="12"/>
      <c r="F34" s="12">
        <v>0.01</v>
      </c>
      <c r="G34" s="12">
        <v>1.7999999999999999E-2</v>
      </c>
      <c r="H34" s="12" t="s">
        <v>240</v>
      </c>
      <c r="I34" s="12">
        <v>14</v>
      </c>
      <c r="J34" s="12">
        <v>2</v>
      </c>
      <c r="K34" s="12">
        <v>1.643</v>
      </c>
      <c r="L34" s="12">
        <v>0.85899999999999999</v>
      </c>
      <c r="M34" s="12">
        <v>1.401</v>
      </c>
      <c r="N34" s="12">
        <v>1.5049999999999999</v>
      </c>
      <c r="O34" s="12">
        <v>2.2290000000000001</v>
      </c>
      <c r="P34" s="12">
        <v>8.0000000000000002E-3</v>
      </c>
      <c r="Q34" s="12">
        <v>6.0000000000000001E-3</v>
      </c>
      <c r="R34" s="2">
        <v>43530</v>
      </c>
      <c r="S34" s="13">
        <v>0.49200231481481477</v>
      </c>
      <c r="T34" s="12">
        <v>2.0499999999999998</v>
      </c>
      <c r="U34" s="12">
        <v>-82.424414584100006</v>
      </c>
      <c r="V34" s="12">
        <v>27.868015015699999</v>
      </c>
      <c r="W34" s="12">
        <v>-1.389E-2</v>
      </c>
      <c r="Y34">
        <v>2.04</v>
      </c>
      <c r="Z34">
        <f t="shared" si="0"/>
        <v>-9.8900000000000002E-2</v>
      </c>
      <c r="AA34">
        <f t="shared" si="1"/>
        <v>-2.3890000000000002E-2</v>
      </c>
    </row>
    <row r="35" spans="1:27" x14ac:dyDescent="0.3">
      <c r="A35" s="12">
        <v>391656.44549999997</v>
      </c>
      <c r="B35" s="12">
        <v>158204.32279999999</v>
      </c>
      <c r="C35" s="12">
        <v>-6.8000000000000005E-2</v>
      </c>
      <c r="D35" s="12">
        <v>34</v>
      </c>
      <c r="E35" s="12"/>
      <c r="F35" s="12">
        <v>0.01</v>
      </c>
      <c r="G35" s="12">
        <v>1.9E-2</v>
      </c>
      <c r="H35" s="12" t="s">
        <v>240</v>
      </c>
      <c r="I35" s="12">
        <v>14</v>
      </c>
      <c r="J35" s="12">
        <v>2</v>
      </c>
      <c r="K35" s="12">
        <v>1.643</v>
      </c>
      <c r="L35" s="12">
        <v>0.85899999999999999</v>
      </c>
      <c r="M35" s="12">
        <v>1.401</v>
      </c>
      <c r="N35" s="12">
        <v>1.5049999999999999</v>
      </c>
      <c r="O35" s="12">
        <v>2.2280000000000002</v>
      </c>
      <c r="P35" s="12">
        <v>8.0000000000000002E-3</v>
      </c>
      <c r="Q35" s="12">
        <v>6.0000000000000001E-3</v>
      </c>
      <c r="R35" s="2">
        <v>43530</v>
      </c>
      <c r="S35" s="13">
        <v>0.49214120370370368</v>
      </c>
      <c r="T35" s="12">
        <v>2.0499999999999998</v>
      </c>
      <c r="U35" s="12">
        <v>-82.424424289699999</v>
      </c>
      <c r="V35" s="12">
        <v>27.868020439199999</v>
      </c>
      <c r="W35" s="12">
        <v>7.0200000000000002E-3</v>
      </c>
      <c r="Y35">
        <v>2.04</v>
      </c>
      <c r="Z35">
        <f t="shared" si="0"/>
        <v>-7.8E-2</v>
      </c>
      <c r="AA35">
        <f t="shared" si="1"/>
        <v>-2.98E-3</v>
      </c>
    </row>
    <row r="36" spans="1:27" x14ac:dyDescent="0.3">
      <c r="A36" s="12">
        <v>391656.47940000001</v>
      </c>
      <c r="B36" s="12">
        <v>158204.19440000001</v>
      </c>
      <c r="C36" s="12">
        <v>3.8199999999999998E-2</v>
      </c>
      <c r="D36" s="12">
        <v>35</v>
      </c>
      <c r="E36" s="12" t="s">
        <v>242</v>
      </c>
      <c r="F36" s="12">
        <v>0.01</v>
      </c>
      <c r="G36" s="12">
        <v>1.9E-2</v>
      </c>
      <c r="H36" s="12" t="s">
        <v>240</v>
      </c>
      <c r="I36" s="12">
        <v>14</v>
      </c>
      <c r="J36" s="12">
        <v>1</v>
      </c>
      <c r="K36" s="12">
        <v>1.643</v>
      </c>
      <c r="L36" s="12">
        <v>0.85899999999999999</v>
      </c>
      <c r="M36" s="12">
        <v>1.4</v>
      </c>
      <c r="N36" s="12">
        <v>1.504</v>
      </c>
      <c r="O36" s="12">
        <v>2.2269999999999999</v>
      </c>
      <c r="P36" s="12">
        <v>8.0000000000000002E-3</v>
      </c>
      <c r="Q36" s="12">
        <v>6.0000000000000001E-3</v>
      </c>
      <c r="R36" s="2">
        <v>43530</v>
      </c>
      <c r="S36" s="13">
        <v>0.49229166666666663</v>
      </c>
      <c r="T36" s="12">
        <v>2.0499999999999998</v>
      </c>
      <c r="U36" s="12">
        <v>-82.424425594699997</v>
      </c>
      <c r="V36" s="12">
        <v>27.8680207411</v>
      </c>
      <c r="W36" s="12">
        <v>0.11322</v>
      </c>
      <c r="Y36">
        <v>2.04</v>
      </c>
      <c r="Z36">
        <f t="shared" si="0"/>
        <v>2.8199999999999996E-2</v>
      </c>
      <c r="AA36">
        <f t="shared" si="1"/>
        <v>0.10322000000000001</v>
      </c>
    </row>
    <row r="37" spans="1:27" x14ac:dyDescent="0.3">
      <c r="A37" s="12">
        <v>391657.0502</v>
      </c>
      <c r="B37" s="12">
        <v>158203.35920000001</v>
      </c>
      <c r="C37" s="12">
        <v>7.0199999999999999E-2</v>
      </c>
      <c r="D37" s="12">
        <v>36</v>
      </c>
      <c r="E37" s="12" t="s">
        <v>242</v>
      </c>
      <c r="F37" s="12">
        <v>0.01</v>
      </c>
      <c r="G37" s="12">
        <v>1.9E-2</v>
      </c>
      <c r="H37" s="12" t="s">
        <v>240</v>
      </c>
      <c r="I37" s="12">
        <v>14</v>
      </c>
      <c r="J37" s="12">
        <v>2</v>
      </c>
      <c r="K37" s="12">
        <v>1.6419999999999999</v>
      </c>
      <c r="L37" s="12">
        <v>0.85899999999999999</v>
      </c>
      <c r="M37" s="12">
        <v>1.4</v>
      </c>
      <c r="N37" s="12">
        <v>1.5029999999999999</v>
      </c>
      <c r="O37" s="12">
        <v>2.226</v>
      </c>
      <c r="P37" s="12">
        <v>8.0000000000000002E-3</v>
      </c>
      <c r="Q37" s="12">
        <v>6.0000000000000001E-3</v>
      </c>
      <c r="R37" s="2">
        <v>43530</v>
      </c>
      <c r="S37" s="13">
        <v>0.49245370370370373</v>
      </c>
      <c r="T37" s="12">
        <v>2.0499999999999998</v>
      </c>
      <c r="U37" s="12">
        <v>-82.424434095799995</v>
      </c>
      <c r="V37" s="12">
        <v>27.868025866</v>
      </c>
      <c r="W37" s="12">
        <v>0.14521999999999999</v>
      </c>
      <c r="Y37">
        <v>2.04</v>
      </c>
      <c r="Z37">
        <f t="shared" si="0"/>
        <v>6.0199999999999997E-2</v>
      </c>
      <c r="AA37">
        <f t="shared" si="1"/>
        <v>0.13521999999999998</v>
      </c>
    </row>
    <row r="38" spans="1:27" x14ac:dyDescent="0.3">
      <c r="A38" s="12">
        <v>391661.23210000002</v>
      </c>
      <c r="B38" s="12">
        <v>158202.7292</v>
      </c>
      <c r="C38" s="12">
        <v>0.24540000000000001</v>
      </c>
      <c r="D38" s="12">
        <v>37</v>
      </c>
      <c r="E38" s="12"/>
      <c r="F38" s="12">
        <v>8.9999999999999993E-3</v>
      </c>
      <c r="G38" s="12">
        <v>1.7999999999999999E-2</v>
      </c>
      <c r="H38" s="12" t="s">
        <v>240</v>
      </c>
      <c r="I38" s="12">
        <v>14</v>
      </c>
      <c r="J38" s="12">
        <v>1</v>
      </c>
      <c r="K38" s="12">
        <v>1.637</v>
      </c>
      <c r="L38" s="12">
        <v>0.85699999999999998</v>
      </c>
      <c r="M38" s="12">
        <v>1.395</v>
      </c>
      <c r="N38" s="12">
        <v>1.4930000000000001</v>
      </c>
      <c r="O38" s="12">
        <v>2.2160000000000002</v>
      </c>
      <c r="P38" s="12">
        <v>8.0000000000000002E-3</v>
      </c>
      <c r="Q38" s="12">
        <v>6.0000000000000001E-3</v>
      </c>
      <c r="R38" s="2">
        <v>43530</v>
      </c>
      <c r="S38" s="13">
        <v>0.49385416666666665</v>
      </c>
      <c r="T38" s="12">
        <v>2.0499999999999998</v>
      </c>
      <c r="U38" s="12">
        <v>-82.424440640200004</v>
      </c>
      <c r="V38" s="12">
        <v>27.868063584400002</v>
      </c>
      <c r="W38" s="12">
        <v>0.32042999999999999</v>
      </c>
      <c r="Y38">
        <v>2.04</v>
      </c>
      <c r="Z38">
        <f t="shared" si="0"/>
        <v>0.2354</v>
      </c>
      <c r="AA38">
        <f t="shared" si="1"/>
        <v>0.31042999999999998</v>
      </c>
    </row>
    <row r="39" spans="1:27" x14ac:dyDescent="0.3">
      <c r="A39" s="12">
        <v>391661.08909999998</v>
      </c>
      <c r="B39" s="12">
        <v>158204.14369999999</v>
      </c>
      <c r="C39" s="12">
        <v>0.14319999999999999</v>
      </c>
      <c r="D39" s="12">
        <v>38</v>
      </c>
      <c r="E39" s="12"/>
      <c r="F39" s="12">
        <v>0.01</v>
      </c>
      <c r="G39" s="12">
        <v>1.7999999999999999E-2</v>
      </c>
      <c r="H39" s="12" t="s">
        <v>240</v>
      </c>
      <c r="I39" s="12">
        <v>14</v>
      </c>
      <c r="J39" s="12">
        <v>1</v>
      </c>
      <c r="K39" s="12">
        <v>1.637</v>
      </c>
      <c r="L39" s="12">
        <v>0.85699999999999998</v>
      </c>
      <c r="M39" s="12">
        <v>1.3939999999999999</v>
      </c>
      <c r="N39" s="12">
        <v>1.4930000000000001</v>
      </c>
      <c r="O39" s="12">
        <v>2.2149999999999999</v>
      </c>
      <c r="P39" s="12">
        <v>8.0000000000000002E-3</v>
      </c>
      <c r="Q39" s="12">
        <v>6.0000000000000001E-3</v>
      </c>
      <c r="R39" s="2">
        <v>43530</v>
      </c>
      <c r="S39" s="13">
        <v>0.49400462962962965</v>
      </c>
      <c r="T39" s="12">
        <v>2.0499999999999998</v>
      </c>
      <c r="U39" s="12">
        <v>-82.424426271599998</v>
      </c>
      <c r="V39" s="12">
        <v>27.8680623381</v>
      </c>
      <c r="W39" s="12">
        <v>0.21822</v>
      </c>
      <c r="Y39">
        <v>2.04</v>
      </c>
      <c r="Z39">
        <f t="shared" si="0"/>
        <v>0.13319999999999999</v>
      </c>
      <c r="AA39">
        <f t="shared" si="1"/>
        <v>0.20821999999999999</v>
      </c>
    </row>
    <row r="40" spans="1:27" x14ac:dyDescent="0.3">
      <c r="A40" s="12">
        <v>391661.38789999997</v>
      </c>
      <c r="B40" s="12">
        <v>158204.29620000001</v>
      </c>
      <c r="C40" s="12">
        <v>0.18840000000000001</v>
      </c>
      <c r="D40" s="12">
        <v>39</v>
      </c>
      <c r="E40" s="12" t="s">
        <v>242</v>
      </c>
      <c r="F40" s="12">
        <v>0.01</v>
      </c>
      <c r="G40" s="12">
        <v>1.7999999999999999E-2</v>
      </c>
      <c r="H40" s="12" t="s">
        <v>240</v>
      </c>
      <c r="I40" s="12">
        <v>14</v>
      </c>
      <c r="J40" s="12">
        <v>1</v>
      </c>
      <c r="K40" s="12">
        <v>1.6359999999999999</v>
      </c>
      <c r="L40" s="12">
        <v>0.85699999999999998</v>
      </c>
      <c r="M40" s="12">
        <v>1.393</v>
      </c>
      <c r="N40" s="12">
        <v>1.4910000000000001</v>
      </c>
      <c r="O40" s="12">
        <v>2.214</v>
      </c>
      <c r="P40" s="12">
        <v>8.0000000000000002E-3</v>
      </c>
      <c r="Q40" s="12">
        <v>6.0000000000000001E-3</v>
      </c>
      <c r="R40" s="2">
        <v>43530</v>
      </c>
      <c r="S40" s="13">
        <v>0.49416666666666664</v>
      </c>
      <c r="T40" s="12">
        <v>2.0499999999999998</v>
      </c>
      <c r="U40" s="12">
        <v>-82.424424733600006</v>
      </c>
      <c r="V40" s="12">
        <v>27.868065039299999</v>
      </c>
      <c r="W40" s="12">
        <v>0.26341999999999999</v>
      </c>
      <c r="Y40">
        <v>2.04</v>
      </c>
      <c r="Z40">
        <f t="shared" si="0"/>
        <v>0.1784</v>
      </c>
      <c r="AA40">
        <f t="shared" si="1"/>
        <v>0.25341999999999998</v>
      </c>
    </row>
    <row r="41" spans="1:27" x14ac:dyDescent="0.3">
      <c r="A41" s="12">
        <v>391661.5907</v>
      </c>
      <c r="B41" s="12">
        <v>158205.2745</v>
      </c>
      <c r="C41" s="12">
        <v>0.12470000000000001</v>
      </c>
      <c r="D41" s="12">
        <v>40</v>
      </c>
      <c r="E41" s="12" t="s">
        <v>242</v>
      </c>
      <c r="F41" s="12">
        <v>0.01</v>
      </c>
      <c r="G41" s="12">
        <v>1.7999999999999999E-2</v>
      </c>
      <c r="H41" s="12" t="s">
        <v>240</v>
      </c>
      <c r="I41" s="12">
        <v>14</v>
      </c>
      <c r="J41" s="12">
        <v>2</v>
      </c>
      <c r="K41" s="12">
        <v>1.635</v>
      </c>
      <c r="L41" s="12">
        <v>0.85699999999999998</v>
      </c>
      <c r="M41" s="12">
        <v>1.393</v>
      </c>
      <c r="N41" s="12">
        <v>1.49</v>
      </c>
      <c r="O41" s="12">
        <v>2.2120000000000002</v>
      </c>
      <c r="P41" s="12">
        <v>8.0000000000000002E-3</v>
      </c>
      <c r="Q41" s="12">
        <v>6.0000000000000001E-3</v>
      </c>
      <c r="R41" s="2">
        <v>43530</v>
      </c>
      <c r="S41" s="13">
        <v>0.49431712962962965</v>
      </c>
      <c r="T41" s="12">
        <v>2.0499999999999998</v>
      </c>
      <c r="U41" s="12">
        <v>-82.424414806499996</v>
      </c>
      <c r="V41" s="12">
        <v>27.868066899900001</v>
      </c>
      <c r="W41" s="12">
        <v>0.19971</v>
      </c>
      <c r="Y41">
        <v>2.04</v>
      </c>
      <c r="Z41">
        <f t="shared" si="0"/>
        <v>0.11470000000000001</v>
      </c>
      <c r="AA41">
        <f t="shared" si="1"/>
        <v>0.18970999999999999</v>
      </c>
    </row>
    <row r="42" spans="1:27" x14ac:dyDescent="0.3">
      <c r="A42" s="12">
        <v>391661.79840000003</v>
      </c>
      <c r="B42" s="12">
        <v>158206.30379999999</v>
      </c>
      <c r="C42" s="12">
        <v>1.9E-3</v>
      </c>
      <c r="D42" s="12">
        <v>41</v>
      </c>
      <c r="E42" s="12" t="s">
        <v>242</v>
      </c>
      <c r="F42" s="12">
        <v>0.01</v>
      </c>
      <c r="G42" s="12">
        <v>1.7999999999999999E-2</v>
      </c>
      <c r="H42" s="12" t="s">
        <v>240</v>
      </c>
      <c r="I42" s="12">
        <v>14</v>
      </c>
      <c r="J42" s="12">
        <v>1</v>
      </c>
      <c r="K42" s="12">
        <v>1.635</v>
      </c>
      <c r="L42" s="12">
        <v>0.85699999999999998</v>
      </c>
      <c r="M42" s="12">
        <v>1.3919999999999999</v>
      </c>
      <c r="N42" s="12">
        <v>1.4890000000000001</v>
      </c>
      <c r="O42" s="12">
        <v>2.2109999999999999</v>
      </c>
      <c r="P42" s="12">
        <v>8.0000000000000002E-3</v>
      </c>
      <c r="Q42" s="12">
        <v>6.0000000000000001E-3</v>
      </c>
      <c r="R42" s="2">
        <v>43530</v>
      </c>
      <c r="S42" s="13">
        <v>0.4944675925925926</v>
      </c>
      <c r="T42" s="12">
        <v>2.0499999999999998</v>
      </c>
      <c r="U42" s="12">
        <v>-82.424404361800001</v>
      </c>
      <c r="V42" s="12">
        <v>27.8680688064</v>
      </c>
      <c r="W42" s="12">
        <v>7.6899999999999996E-2</v>
      </c>
      <c r="Y42">
        <v>2.04</v>
      </c>
      <c r="Z42">
        <f t="shared" si="0"/>
        <v>-8.0999999999999996E-3</v>
      </c>
      <c r="AA42">
        <f t="shared" si="1"/>
        <v>6.6900000000000001E-2</v>
      </c>
    </row>
    <row r="43" spans="1:27" x14ac:dyDescent="0.3">
      <c r="A43" s="12">
        <v>391661.93790000002</v>
      </c>
      <c r="B43" s="12">
        <v>158206.5246</v>
      </c>
      <c r="C43" s="12">
        <v>-0.18010000000000001</v>
      </c>
      <c r="D43" s="12">
        <v>42</v>
      </c>
      <c r="E43" s="12"/>
      <c r="F43" s="12">
        <v>8.9999999999999993E-3</v>
      </c>
      <c r="G43" s="12">
        <v>1.7999999999999999E-2</v>
      </c>
      <c r="H43" s="12" t="s">
        <v>240</v>
      </c>
      <c r="I43" s="12">
        <v>14</v>
      </c>
      <c r="J43" s="12">
        <v>2</v>
      </c>
      <c r="K43" s="12">
        <v>1.6339999999999999</v>
      </c>
      <c r="L43" s="12">
        <v>0.85599999999999998</v>
      </c>
      <c r="M43" s="12">
        <v>1.391</v>
      </c>
      <c r="N43" s="12">
        <v>1.488</v>
      </c>
      <c r="O43" s="12">
        <v>2.2090000000000001</v>
      </c>
      <c r="P43" s="12">
        <v>8.0000000000000002E-3</v>
      </c>
      <c r="Q43" s="12">
        <v>6.0000000000000001E-3</v>
      </c>
      <c r="R43" s="2">
        <v>43530</v>
      </c>
      <c r="S43" s="13">
        <v>0.4946875</v>
      </c>
      <c r="T43" s="12">
        <v>2.0499999999999998</v>
      </c>
      <c r="U43" s="12">
        <v>-82.424402124599993</v>
      </c>
      <c r="V43" s="12">
        <v>27.868070072199998</v>
      </c>
      <c r="W43" s="12">
        <v>-0.1051</v>
      </c>
      <c r="Y43">
        <v>2.04</v>
      </c>
      <c r="Z43">
        <f t="shared" si="0"/>
        <v>-0.19010000000000002</v>
      </c>
      <c r="AA43">
        <f t="shared" si="1"/>
        <v>-0.11509999999999999</v>
      </c>
    </row>
    <row r="44" spans="1:27" x14ac:dyDescent="0.3">
      <c r="A44" s="12">
        <v>391662.24109999998</v>
      </c>
      <c r="B44" s="12">
        <v>158207.61749999999</v>
      </c>
      <c r="C44" s="12">
        <v>-0.2681</v>
      </c>
      <c r="D44" s="12">
        <v>43</v>
      </c>
      <c r="E44" s="12"/>
      <c r="F44" s="12">
        <v>8.9999999999999993E-3</v>
      </c>
      <c r="G44" s="12">
        <v>1.7999999999999999E-2</v>
      </c>
      <c r="H44" s="12" t="s">
        <v>240</v>
      </c>
      <c r="I44" s="12">
        <v>14</v>
      </c>
      <c r="J44" s="12">
        <v>2</v>
      </c>
      <c r="K44" s="12">
        <v>1.633</v>
      </c>
      <c r="L44" s="12">
        <v>0.85599999999999998</v>
      </c>
      <c r="M44" s="12">
        <v>1.39</v>
      </c>
      <c r="N44" s="12">
        <v>1.486</v>
      </c>
      <c r="O44" s="12">
        <v>2.2080000000000002</v>
      </c>
      <c r="P44" s="12">
        <v>8.0000000000000002E-3</v>
      </c>
      <c r="Q44" s="12">
        <v>6.0000000000000001E-3</v>
      </c>
      <c r="R44" s="2">
        <v>43530</v>
      </c>
      <c r="S44" s="13">
        <v>0.49487268518518518</v>
      </c>
      <c r="T44" s="12">
        <v>2.0499999999999998</v>
      </c>
      <c r="U44" s="12">
        <v>-82.4243910374</v>
      </c>
      <c r="V44" s="12">
        <v>27.868072842499998</v>
      </c>
      <c r="W44" s="12">
        <v>-0.19309999999999999</v>
      </c>
      <c r="Y44">
        <v>2.04</v>
      </c>
      <c r="Z44">
        <f t="shared" si="0"/>
        <v>-0.27810000000000001</v>
      </c>
      <c r="AA44">
        <f t="shared" si="1"/>
        <v>-0.2031</v>
      </c>
    </row>
    <row r="45" spans="1:27" x14ac:dyDescent="0.3">
      <c r="A45" s="12">
        <v>391664.23149999999</v>
      </c>
      <c r="B45" s="12">
        <v>158213.79800000001</v>
      </c>
      <c r="C45" s="12">
        <v>-0.38150000000000001</v>
      </c>
      <c r="D45" s="12">
        <v>44</v>
      </c>
      <c r="E45" s="12"/>
      <c r="F45" s="12">
        <v>8.9999999999999993E-3</v>
      </c>
      <c r="G45" s="12">
        <v>1.7999999999999999E-2</v>
      </c>
      <c r="H45" s="12" t="s">
        <v>240</v>
      </c>
      <c r="I45" s="12">
        <v>14</v>
      </c>
      <c r="J45" s="12">
        <v>2</v>
      </c>
      <c r="K45" s="12">
        <v>1.6319999999999999</v>
      </c>
      <c r="L45" s="12">
        <v>0.85599999999999998</v>
      </c>
      <c r="M45" s="12">
        <v>1.389</v>
      </c>
      <c r="N45" s="12">
        <v>1.484</v>
      </c>
      <c r="O45" s="12">
        <v>2.206</v>
      </c>
      <c r="P45" s="12">
        <v>8.0000000000000002E-3</v>
      </c>
      <c r="Q45" s="12">
        <v>6.0000000000000001E-3</v>
      </c>
      <c r="R45" s="2">
        <v>43530</v>
      </c>
      <c r="S45" s="13">
        <v>0.49505787037037036</v>
      </c>
      <c r="T45" s="12">
        <v>2.0499999999999998</v>
      </c>
      <c r="U45" s="12">
        <v>-82.424328347300005</v>
      </c>
      <c r="V45" s="12">
        <v>27.868090997199999</v>
      </c>
      <c r="W45" s="12">
        <v>-0.30653999999999998</v>
      </c>
      <c r="Y45">
        <v>2.04</v>
      </c>
      <c r="Z45">
        <f t="shared" si="0"/>
        <v>-0.39150000000000001</v>
      </c>
      <c r="AA45">
        <f t="shared" si="1"/>
        <v>-0.31653999999999999</v>
      </c>
    </row>
    <row r="46" spans="1:27" x14ac:dyDescent="0.3">
      <c r="A46" s="12">
        <v>391665.97940000001</v>
      </c>
      <c r="B46" s="12">
        <v>158219.69010000001</v>
      </c>
      <c r="C46" s="12">
        <v>-0.38269999999999998</v>
      </c>
      <c r="D46" s="12">
        <v>45</v>
      </c>
      <c r="E46" s="12"/>
      <c r="F46" s="12">
        <v>0.01</v>
      </c>
      <c r="G46" s="12">
        <v>1.7999999999999999E-2</v>
      </c>
      <c r="H46" s="12" t="s">
        <v>240</v>
      </c>
      <c r="I46" s="12">
        <v>14</v>
      </c>
      <c r="J46" s="12">
        <v>1</v>
      </c>
      <c r="K46" s="12">
        <v>1.631</v>
      </c>
      <c r="L46" s="12">
        <v>0.85499999999999998</v>
      </c>
      <c r="M46" s="12">
        <v>1.389</v>
      </c>
      <c r="N46" s="12">
        <v>1.4830000000000001</v>
      </c>
      <c r="O46" s="12">
        <v>2.2040000000000002</v>
      </c>
      <c r="P46" s="12">
        <v>8.0000000000000002E-3</v>
      </c>
      <c r="Q46" s="12">
        <v>6.0000000000000001E-3</v>
      </c>
      <c r="R46" s="2">
        <v>43530</v>
      </c>
      <c r="S46" s="13">
        <v>0.49525462962962963</v>
      </c>
      <c r="T46" s="12">
        <v>2.0499999999999998</v>
      </c>
      <c r="U46" s="12">
        <v>-82.424268577299998</v>
      </c>
      <c r="V46" s="12">
        <v>27.868106954600002</v>
      </c>
      <c r="W46" s="12">
        <v>-0.30778</v>
      </c>
      <c r="Y46">
        <v>2.04</v>
      </c>
      <c r="Z46">
        <f t="shared" si="0"/>
        <v>-0.39269999999999999</v>
      </c>
      <c r="AA46">
        <f t="shared" si="1"/>
        <v>-0.31778000000000001</v>
      </c>
    </row>
    <row r="47" spans="1:27" x14ac:dyDescent="0.3">
      <c r="A47" s="12">
        <v>391668.35849999997</v>
      </c>
      <c r="B47" s="12">
        <v>158225.60759999999</v>
      </c>
      <c r="C47" s="12">
        <v>-0.26279999999999998</v>
      </c>
      <c r="D47" s="12">
        <v>46</v>
      </c>
      <c r="E47" s="12"/>
      <c r="F47" s="12">
        <v>8.9999999999999993E-3</v>
      </c>
      <c r="G47" s="12">
        <v>1.7999999999999999E-2</v>
      </c>
      <c r="H47" s="12" t="s">
        <v>240</v>
      </c>
      <c r="I47" s="12">
        <v>14</v>
      </c>
      <c r="J47" s="12">
        <v>2</v>
      </c>
      <c r="K47" s="12">
        <v>1.63</v>
      </c>
      <c r="L47" s="12">
        <v>0.85499999999999998</v>
      </c>
      <c r="M47" s="12">
        <v>1.3879999999999999</v>
      </c>
      <c r="N47" s="12">
        <v>1.482</v>
      </c>
      <c r="O47" s="12">
        <v>2.2029999999999998</v>
      </c>
      <c r="P47" s="12">
        <v>8.0000000000000002E-3</v>
      </c>
      <c r="Q47" s="12">
        <v>6.0000000000000001E-3</v>
      </c>
      <c r="R47" s="2">
        <v>43530</v>
      </c>
      <c r="S47" s="13">
        <v>0.49543981481481486</v>
      </c>
      <c r="T47" s="12">
        <v>2.0499999999999998</v>
      </c>
      <c r="U47" s="12">
        <v>-82.424208571500003</v>
      </c>
      <c r="V47" s="12">
        <v>27.868128608700001</v>
      </c>
      <c r="W47" s="12">
        <v>-0.18790999999999999</v>
      </c>
      <c r="Y47">
        <v>2.04</v>
      </c>
      <c r="Z47">
        <f t="shared" si="0"/>
        <v>-0.27279999999999999</v>
      </c>
      <c r="AA47">
        <f t="shared" si="1"/>
        <v>-0.19791</v>
      </c>
    </row>
    <row r="48" spans="1:27" x14ac:dyDescent="0.3">
      <c r="A48" s="12">
        <v>391671.07169999997</v>
      </c>
      <c r="B48" s="12">
        <v>158231.1691</v>
      </c>
      <c r="C48" s="12">
        <v>-0.26429999999999998</v>
      </c>
      <c r="D48" s="12">
        <v>47</v>
      </c>
      <c r="E48" s="12" t="s">
        <v>261</v>
      </c>
      <c r="F48" s="12">
        <v>0.01</v>
      </c>
      <c r="G48" s="12">
        <v>1.7999999999999999E-2</v>
      </c>
      <c r="H48" s="12" t="s">
        <v>240</v>
      </c>
      <c r="I48" s="12">
        <v>14</v>
      </c>
      <c r="J48" s="12">
        <v>2</v>
      </c>
      <c r="K48" s="12">
        <v>1.629</v>
      </c>
      <c r="L48" s="12">
        <v>0.85499999999999998</v>
      </c>
      <c r="M48" s="12">
        <v>1.387</v>
      </c>
      <c r="N48" s="12">
        <v>1.48</v>
      </c>
      <c r="O48" s="12">
        <v>2.2010000000000001</v>
      </c>
      <c r="P48" s="12">
        <v>8.0000000000000002E-3</v>
      </c>
      <c r="Q48" s="12">
        <v>6.0000000000000001E-3</v>
      </c>
      <c r="R48" s="2">
        <v>43530</v>
      </c>
      <c r="S48" s="13">
        <v>0.4956712962962963</v>
      </c>
      <c r="T48" s="12">
        <v>2.0499999999999998</v>
      </c>
      <c r="U48" s="12">
        <v>-82.424152192500003</v>
      </c>
      <c r="V48" s="12">
        <v>27.868153266699998</v>
      </c>
      <c r="W48" s="12">
        <v>-0.18944</v>
      </c>
      <c r="Y48">
        <v>2.04</v>
      </c>
      <c r="Z48">
        <f t="shared" si="0"/>
        <v>-0.27429999999999999</v>
      </c>
      <c r="AA48">
        <f t="shared" si="1"/>
        <v>-0.19944000000000001</v>
      </c>
    </row>
    <row r="49" spans="1:27" x14ac:dyDescent="0.3">
      <c r="A49" s="12">
        <v>391672.56890000001</v>
      </c>
      <c r="B49" s="12">
        <v>158233.97579999999</v>
      </c>
      <c r="C49" s="12">
        <v>-0.42899999999999999</v>
      </c>
      <c r="D49" s="12">
        <v>48</v>
      </c>
      <c r="E49" s="12" t="s">
        <v>261</v>
      </c>
      <c r="F49" s="12">
        <v>0.01</v>
      </c>
      <c r="G49" s="12">
        <v>1.7999999999999999E-2</v>
      </c>
      <c r="H49" s="12" t="s">
        <v>240</v>
      </c>
      <c r="I49" s="12">
        <v>14</v>
      </c>
      <c r="J49" s="12">
        <v>2</v>
      </c>
      <c r="K49" s="12">
        <v>1.6279999999999999</v>
      </c>
      <c r="L49" s="12">
        <v>0.85499999999999998</v>
      </c>
      <c r="M49" s="12">
        <v>1.3859999999999999</v>
      </c>
      <c r="N49" s="12">
        <v>1.4790000000000001</v>
      </c>
      <c r="O49" s="12">
        <v>2.2000000000000002</v>
      </c>
      <c r="P49" s="12">
        <v>8.0000000000000002E-3</v>
      </c>
      <c r="Q49" s="12">
        <v>6.0000000000000001E-3</v>
      </c>
      <c r="R49" s="2">
        <v>43530</v>
      </c>
      <c r="S49" s="13">
        <v>0.49585648148148148</v>
      </c>
      <c r="T49" s="12">
        <v>2.0499999999999998</v>
      </c>
      <c r="U49" s="12">
        <v>-82.424123744400006</v>
      </c>
      <c r="V49" s="12">
        <v>27.868166865300001</v>
      </c>
      <c r="W49" s="12">
        <v>-0.35415999999999997</v>
      </c>
      <c r="Y49">
        <v>2.04</v>
      </c>
      <c r="Z49">
        <f t="shared" si="0"/>
        <v>-0.439</v>
      </c>
      <c r="AA49">
        <f t="shared" si="1"/>
        <v>-0.36415999999999998</v>
      </c>
    </row>
    <row r="50" spans="1:27" x14ac:dyDescent="0.3">
      <c r="A50" s="12">
        <v>391673.95919999998</v>
      </c>
      <c r="B50" s="12">
        <v>158236.63879999999</v>
      </c>
      <c r="C50" s="12">
        <v>-0.60299999999999998</v>
      </c>
      <c r="D50" s="12">
        <v>49</v>
      </c>
      <c r="E50" s="12" t="s">
        <v>245</v>
      </c>
      <c r="F50" s="12">
        <v>0.01</v>
      </c>
      <c r="G50" s="12">
        <v>1.7999999999999999E-2</v>
      </c>
      <c r="H50" s="12" t="s">
        <v>240</v>
      </c>
      <c r="I50" s="12">
        <v>14</v>
      </c>
      <c r="J50" s="12">
        <v>2</v>
      </c>
      <c r="K50" s="12">
        <v>1.627</v>
      </c>
      <c r="L50" s="12">
        <v>0.85399999999999998</v>
      </c>
      <c r="M50" s="12">
        <v>1.385</v>
      </c>
      <c r="N50" s="12">
        <v>1.4770000000000001</v>
      </c>
      <c r="O50" s="12">
        <v>2.1970000000000001</v>
      </c>
      <c r="P50" s="12">
        <v>8.0000000000000002E-3</v>
      </c>
      <c r="Q50" s="12">
        <v>6.0000000000000001E-3</v>
      </c>
      <c r="R50" s="2">
        <v>43530</v>
      </c>
      <c r="S50" s="13">
        <v>0.49606481481481479</v>
      </c>
      <c r="T50" s="12">
        <v>2.0499999999999998</v>
      </c>
      <c r="U50" s="12">
        <v>-82.424096751700006</v>
      </c>
      <c r="V50" s="12">
        <v>27.868179494700001</v>
      </c>
      <c r="W50" s="12">
        <v>-0.52817999999999998</v>
      </c>
      <c r="Y50">
        <v>2.04</v>
      </c>
      <c r="Z50">
        <f t="shared" si="0"/>
        <v>-0.61299999999999999</v>
      </c>
      <c r="AA50">
        <f t="shared" si="1"/>
        <v>-0.53817999999999999</v>
      </c>
    </row>
    <row r="51" spans="1:27" x14ac:dyDescent="0.3">
      <c r="A51" s="12">
        <v>391662.48910000001</v>
      </c>
      <c r="B51" s="12">
        <v>158242.5099</v>
      </c>
      <c r="C51" s="12">
        <v>-0.65810000000000002</v>
      </c>
      <c r="D51" s="12">
        <v>50</v>
      </c>
      <c r="E51" s="12" t="s">
        <v>245</v>
      </c>
      <c r="F51" s="12">
        <v>0.01</v>
      </c>
      <c r="G51" s="12">
        <v>1.7999999999999999E-2</v>
      </c>
      <c r="H51" s="12" t="s">
        <v>240</v>
      </c>
      <c r="I51" s="12">
        <v>14</v>
      </c>
      <c r="J51" s="12">
        <v>1</v>
      </c>
      <c r="K51" s="12">
        <v>1.625</v>
      </c>
      <c r="L51" s="12">
        <v>0.85399999999999998</v>
      </c>
      <c r="M51" s="12">
        <v>1.383</v>
      </c>
      <c r="N51" s="12">
        <v>1.474</v>
      </c>
      <c r="O51" s="12">
        <v>2.194</v>
      </c>
      <c r="P51" s="12">
        <v>8.0000000000000002E-3</v>
      </c>
      <c r="Q51" s="12">
        <v>6.0000000000000001E-3</v>
      </c>
      <c r="R51" s="2">
        <v>43530</v>
      </c>
      <c r="S51" s="13">
        <v>0.49640046296296297</v>
      </c>
      <c r="T51" s="12">
        <v>2.0499999999999998</v>
      </c>
      <c r="U51" s="12">
        <v>-82.424036730500006</v>
      </c>
      <c r="V51" s="12">
        <v>27.868076170199998</v>
      </c>
      <c r="W51" s="12">
        <v>-0.58331</v>
      </c>
      <c r="Y51">
        <v>2.04</v>
      </c>
      <c r="Z51">
        <f t="shared" si="0"/>
        <v>-0.66810000000000003</v>
      </c>
      <c r="AA51">
        <f t="shared" si="1"/>
        <v>-0.59331</v>
      </c>
    </row>
    <row r="52" spans="1:27" x14ac:dyDescent="0.3">
      <c r="A52" s="12">
        <v>391651.6876</v>
      </c>
      <c r="B52" s="12">
        <v>158246.1102</v>
      </c>
      <c r="C52" s="12">
        <v>-0.72089999999999999</v>
      </c>
      <c r="D52" s="12">
        <v>51</v>
      </c>
      <c r="E52" s="12" t="s">
        <v>245</v>
      </c>
      <c r="F52" s="12">
        <v>0.01</v>
      </c>
      <c r="G52" s="12">
        <v>1.7999999999999999E-2</v>
      </c>
      <c r="H52" s="12" t="s">
        <v>240</v>
      </c>
      <c r="I52" s="12">
        <v>14</v>
      </c>
      <c r="J52" s="12">
        <v>2</v>
      </c>
      <c r="K52" s="12">
        <v>1.623</v>
      </c>
      <c r="L52" s="12">
        <v>0.85299999999999998</v>
      </c>
      <c r="M52" s="12">
        <v>1.381</v>
      </c>
      <c r="N52" s="12">
        <v>1.4710000000000001</v>
      </c>
      <c r="O52" s="12">
        <v>2.1909999999999998</v>
      </c>
      <c r="P52" s="12">
        <v>8.0000000000000002E-3</v>
      </c>
      <c r="Q52" s="12">
        <v>6.0000000000000001E-3</v>
      </c>
      <c r="R52" s="2">
        <v>43530</v>
      </c>
      <c r="S52" s="13">
        <v>0.4967361111111111</v>
      </c>
      <c r="T52" s="12">
        <v>2.0499999999999998</v>
      </c>
      <c r="U52" s="12">
        <v>-82.4239997918</v>
      </c>
      <c r="V52" s="12">
        <v>27.867978808299998</v>
      </c>
      <c r="W52" s="12">
        <v>-0.64612999999999998</v>
      </c>
      <c r="Y52">
        <v>2.04</v>
      </c>
      <c r="Z52">
        <f t="shared" si="0"/>
        <v>-0.73089999999999999</v>
      </c>
      <c r="AA52">
        <f t="shared" si="1"/>
        <v>-0.65612999999999999</v>
      </c>
    </row>
    <row r="53" spans="1:27" x14ac:dyDescent="0.3">
      <c r="A53" s="12">
        <v>391639.42690000002</v>
      </c>
      <c r="B53" s="12">
        <v>158247.7114</v>
      </c>
      <c r="C53" s="12">
        <v>-0.75790000000000002</v>
      </c>
      <c r="D53" s="12">
        <v>52</v>
      </c>
      <c r="E53" s="12" t="s">
        <v>245</v>
      </c>
      <c r="F53" s="12">
        <v>0.01</v>
      </c>
      <c r="G53" s="12">
        <v>1.7999999999999999E-2</v>
      </c>
      <c r="H53" s="12" t="s">
        <v>240</v>
      </c>
      <c r="I53" s="12">
        <v>14</v>
      </c>
      <c r="J53" s="12">
        <v>1</v>
      </c>
      <c r="K53" s="12">
        <v>1.621</v>
      </c>
      <c r="L53" s="12">
        <v>0.85299999999999998</v>
      </c>
      <c r="M53" s="12">
        <v>1.379</v>
      </c>
      <c r="N53" s="12">
        <v>1.468</v>
      </c>
      <c r="O53" s="12">
        <v>2.1869999999999998</v>
      </c>
      <c r="P53" s="12">
        <v>8.0000000000000002E-3</v>
      </c>
      <c r="Q53" s="12">
        <v>6.0000000000000001E-3</v>
      </c>
      <c r="R53" s="2">
        <v>43530</v>
      </c>
      <c r="S53" s="13">
        <v>0.49704861111111115</v>
      </c>
      <c r="T53" s="12">
        <v>2.0499999999999998</v>
      </c>
      <c r="U53" s="12">
        <v>-82.423983101700003</v>
      </c>
      <c r="V53" s="12">
        <v>27.867868216000002</v>
      </c>
      <c r="W53" s="12">
        <v>-0.68310999999999999</v>
      </c>
      <c r="Y53">
        <v>2.04</v>
      </c>
      <c r="Z53">
        <f t="shared" si="0"/>
        <v>-0.76790000000000003</v>
      </c>
      <c r="AA53">
        <f t="shared" si="1"/>
        <v>-0.69311</v>
      </c>
    </row>
    <row r="54" spans="1:27" x14ac:dyDescent="0.3">
      <c r="A54" s="12">
        <v>391680.71460000001</v>
      </c>
      <c r="B54" s="12">
        <v>158236.5736</v>
      </c>
      <c r="C54" s="12">
        <v>-0.76</v>
      </c>
      <c r="D54" s="12">
        <v>53</v>
      </c>
      <c r="E54" s="12" t="s">
        <v>245</v>
      </c>
      <c r="F54" s="12">
        <v>0.01</v>
      </c>
      <c r="G54" s="12">
        <v>1.7999999999999999E-2</v>
      </c>
      <c r="H54" s="12" t="s">
        <v>240</v>
      </c>
      <c r="I54" s="12">
        <v>13</v>
      </c>
      <c r="J54" s="12">
        <v>2</v>
      </c>
      <c r="K54" s="12">
        <v>1.839</v>
      </c>
      <c r="L54" s="12">
        <v>0.89100000000000001</v>
      </c>
      <c r="M54" s="12">
        <v>1.609</v>
      </c>
      <c r="N54" s="12">
        <v>1.7450000000000001</v>
      </c>
      <c r="O54" s="12">
        <v>2.5350000000000001</v>
      </c>
      <c r="P54" s="12">
        <v>8.0000000000000002E-3</v>
      </c>
      <c r="Q54" s="12">
        <v>6.0000000000000001E-3</v>
      </c>
      <c r="R54" s="2">
        <v>43530</v>
      </c>
      <c r="S54" s="13">
        <v>0.49799768518518522</v>
      </c>
      <c r="T54" s="12">
        <v>2.0499999999999998</v>
      </c>
      <c r="U54" s="12">
        <v>-82.424097651099999</v>
      </c>
      <c r="V54" s="12">
        <v>27.868240454399999</v>
      </c>
      <c r="W54" s="12">
        <v>-0.68518000000000001</v>
      </c>
      <c r="Y54">
        <v>2.04</v>
      </c>
      <c r="Z54">
        <f t="shared" si="0"/>
        <v>-0.77</v>
      </c>
      <c r="AA54">
        <f t="shared" si="1"/>
        <v>-0.69518000000000002</v>
      </c>
    </row>
    <row r="55" spans="1:27" x14ac:dyDescent="0.3">
      <c r="A55" s="12">
        <v>391679.83130000002</v>
      </c>
      <c r="B55" s="12">
        <v>158232.86919999999</v>
      </c>
      <c r="C55" s="12">
        <v>-0.58630000000000004</v>
      </c>
      <c r="D55" s="12">
        <v>54</v>
      </c>
      <c r="E55" s="12" t="s">
        <v>245</v>
      </c>
      <c r="F55" s="12">
        <v>0.01</v>
      </c>
      <c r="G55" s="12">
        <v>1.7999999999999999E-2</v>
      </c>
      <c r="H55" s="12" t="s">
        <v>240</v>
      </c>
      <c r="I55" s="12">
        <v>14</v>
      </c>
      <c r="J55" s="12">
        <v>1</v>
      </c>
      <c r="K55" s="12">
        <v>1.615</v>
      </c>
      <c r="L55" s="12">
        <v>0.85099999999999998</v>
      </c>
      <c r="M55" s="12">
        <v>1.373</v>
      </c>
      <c r="N55" s="12">
        <v>1.458</v>
      </c>
      <c r="O55" s="12">
        <v>2.1749999999999998</v>
      </c>
      <c r="P55" s="12">
        <v>8.0000000000000002E-3</v>
      </c>
      <c r="Q55" s="12">
        <v>6.0000000000000001E-3</v>
      </c>
      <c r="R55" s="2">
        <v>43530</v>
      </c>
      <c r="S55" s="13">
        <v>0.49815972222222221</v>
      </c>
      <c r="T55" s="12">
        <v>2.0499999999999998</v>
      </c>
      <c r="U55" s="12">
        <v>-82.424135236599994</v>
      </c>
      <c r="V55" s="12">
        <v>27.868232367699999</v>
      </c>
      <c r="W55" s="12">
        <v>-0.51144999999999996</v>
      </c>
      <c r="Y55">
        <v>2.04</v>
      </c>
      <c r="Z55">
        <f t="shared" si="0"/>
        <v>-0.59630000000000005</v>
      </c>
      <c r="AA55">
        <f t="shared" si="1"/>
        <v>-0.52144999999999997</v>
      </c>
    </row>
    <row r="56" spans="1:27" x14ac:dyDescent="0.3">
      <c r="A56" s="12">
        <v>391679.09519999998</v>
      </c>
      <c r="B56" s="12">
        <v>158229.75440000001</v>
      </c>
      <c r="C56" s="12">
        <v>-0.41270000000000001</v>
      </c>
      <c r="D56" s="12">
        <v>55</v>
      </c>
      <c r="E56" s="12" t="s">
        <v>261</v>
      </c>
      <c r="F56" s="12">
        <v>0.01</v>
      </c>
      <c r="G56" s="12">
        <v>1.7000000000000001E-2</v>
      </c>
      <c r="H56" s="12" t="s">
        <v>240</v>
      </c>
      <c r="I56" s="12">
        <v>14</v>
      </c>
      <c r="J56" s="12">
        <v>1</v>
      </c>
      <c r="K56" s="12">
        <v>1.6140000000000001</v>
      </c>
      <c r="L56" s="12">
        <v>0.85</v>
      </c>
      <c r="M56" s="12">
        <v>1.371</v>
      </c>
      <c r="N56" s="12">
        <v>1.456</v>
      </c>
      <c r="O56" s="12">
        <v>2.173</v>
      </c>
      <c r="P56" s="12">
        <v>8.0000000000000002E-3</v>
      </c>
      <c r="Q56" s="12">
        <v>6.0000000000000001E-3</v>
      </c>
      <c r="R56" s="2">
        <v>43530</v>
      </c>
      <c r="S56" s="13">
        <v>0.49833333333333335</v>
      </c>
      <c r="T56" s="12">
        <v>2.0499999999999998</v>
      </c>
      <c r="U56" s="12">
        <v>-82.424166839999998</v>
      </c>
      <c r="V56" s="12">
        <v>27.868225627699999</v>
      </c>
      <c r="W56" s="12">
        <v>-0.33783999999999997</v>
      </c>
      <c r="Y56">
        <v>2.04</v>
      </c>
      <c r="Z56">
        <f t="shared" si="0"/>
        <v>-0.42270000000000002</v>
      </c>
      <c r="AA56">
        <f t="shared" si="1"/>
        <v>-0.34783999999999998</v>
      </c>
    </row>
    <row r="57" spans="1:27" x14ac:dyDescent="0.3">
      <c r="A57" s="12">
        <v>391678.07280000002</v>
      </c>
      <c r="B57" s="12">
        <v>158226.3456</v>
      </c>
      <c r="C57" s="12">
        <v>-0.21859999999999999</v>
      </c>
      <c r="D57" s="12">
        <v>56</v>
      </c>
      <c r="E57" s="12" t="s">
        <v>261</v>
      </c>
      <c r="F57" s="12">
        <v>0.01</v>
      </c>
      <c r="G57" s="12">
        <v>1.7000000000000001E-2</v>
      </c>
      <c r="H57" s="12" t="s">
        <v>240</v>
      </c>
      <c r="I57" s="12">
        <v>13</v>
      </c>
      <c r="J57" s="12">
        <v>2</v>
      </c>
      <c r="K57" s="12">
        <v>1.837</v>
      </c>
      <c r="L57" s="12">
        <v>0.88900000000000001</v>
      </c>
      <c r="M57" s="12">
        <v>1.607</v>
      </c>
      <c r="N57" s="12">
        <v>1.7410000000000001</v>
      </c>
      <c r="O57" s="12">
        <v>2.5310000000000001</v>
      </c>
      <c r="P57" s="12">
        <v>8.0000000000000002E-3</v>
      </c>
      <c r="Q57" s="12">
        <v>6.0000000000000001E-3</v>
      </c>
      <c r="R57" s="2">
        <v>43530</v>
      </c>
      <c r="S57" s="13">
        <v>0.49851851851851853</v>
      </c>
      <c r="T57" s="12">
        <v>2.0499999999999998</v>
      </c>
      <c r="U57" s="12">
        <v>-82.424201418899997</v>
      </c>
      <c r="V57" s="12">
        <v>27.868216295</v>
      </c>
      <c r="W57" s="12">
        <v>-0.14371999999999999</v>
      </c>
      <c r="Y57">
        <v>2.04</v>
      </c>
      <c r="Z57">
        <f t="shared" si="0"/>
        <v>-0.2286</v>
      </c>
      <c r="AA57">
        <f t="shared" si="1"/>
        <v>-0.15372</v>
      </c>
    </row>
    <row r="58" spans="1:27" x14ac:dyDescent="0.3">
      <c r="A58" s="12">
        <v>391675.96049999999</v>
      </c>
      <c r="B58" s="12">
        <v>158220.4412</v>
      </c>
      <c r="C58" s="12">
        <v>-0.23350000000000001</v>
      </c>
      <c r="D58" s="12">
        <v>57</v>
      </c>
      <c r="E58" s="12"/>
      <c r="F58" s="12">
        <v>0.01</v>
      </c>
      <c r="G58" s="12">
        <v>1.7000000000000001E-2</v>
      </c>
      <c r="H58" s="12" t="s">
        <v>240</v>
      </c>
      <c r="I58" s="12">
        <v>13</v>
      </c>
      <c r="J58" s="12">
        <v>2</v>
      </c>
      <c r="K58" s="12">
        <v>1.835</v>
      </c>
      <c r="L58" s="12">
        <v>0.88800000000000001</v>
      </c>
      <c r="M58" s="12">
        <v>1.6060000000000001</v>
      </c>
      <c r="N58" s="12">
        <v>1.7390000000000001</v>
      </c>
      <c r="O58" s="12">
        <v>2.528</v>
      </c>
      <c r="P58" s="12">
        <v>8.0000000000000002E-3</v>
      </c>
      <c r="Q58" s="12">
        <v>6.0000000000000001E-3</v>
      </c>
      <c r="R58" s="2">
        <v>43530</v>
      </c>
      <c r="S58" s="13">
        <v>0.49871527777777774</v>
      </c>
      <c r="T58" s="12">
        <v>2.0499999999999998</v>
      </c>
      <c r="U58" s="12">
        <v>-82.424261301100003</v>
      </c>
      <c r="V58" s="12">
        <v>27.868197048900001</v>
      </c>
      <c r="W58" s="12">
        <v>-0.15858</v>
      </c>
      <c r="Y58">
        <v>2.04</v>
      </c>
      <c r="Z58">
        <f t="shared" si="0"/>
        <v>-0.24350000000000002</v>
      </c>
      <c r="AA58">
        <f t="shared" si="1"/>
        <v>-0.16858000000000001</v>
      </c>
    </row>
    <row r="59" spans="1:27" x14ac:dyDescent="0.3">
      <c r="A59" s="12">
        <v>391673.37790000002</v>
      </c>
      <c r="B59" s="12">
        <v>158214.6354</v>
      </c>
      <c r="C59" s="12">
        <v>-0.29780000000000001</v>
      </c>
      <c r="D59" s="12">
        <v>58</v>
      </c>
      <c r="E59" s="12"/>
      <c r="F59" s="12">
        <v>0.01</v>
      </c>
      <c r="G59" s="12">
        <v>1.7999999999999999E-2</v>
      </c>
      <c r="H59" s="12" t="s">
        <v>240</v>
      </c>
      <c r="I59" s="12">
        <v>13</v>
      </c>
      <c r="J59" s="12">
        <v>1</v>
      </c>
      <c r="K59" s="12">
        <v>1.8340000000000001</v>
      </c>
      <c r="L59" s="12">
        <v>0.88700000000000001</v>
      </c>
      <c r="M59" s="12">
        <v>1.605</v>
      </c>
      <c r="N59" s="12">
        <v>1.7370000000000001</v>
      </c>
      <c r="O59" s="12">
        <v>2.5259999999999998</v>
      </c>
      <c r="P59" s="12">
        <v>8.0000000000000002E-3</v>
      </c>
      <c r="Q59" s="12">
        <v>6.0000000000000001E-3</v>
      </c>
      <c r="R59" s="2">
        <v>43530</v>
      </c>
      <c r="S59" s="13">
        <v>0.49893518518518515</v>
      </c>
      <c r="T59" s="12">
        <v>2.0499999999999998</v>
      </c>
      <c r="U59" s="12">
        <v>-82.424320165400005</v>
      </c>
      <c r="V59" s="12">
        <v>27.868173561799999</v>
      </c>
      <c r="W59" s="12">
        <v>-0.22284999999999999</v>
      </c>
      <c r="Y59">
        <v>2.04</v>
      </c>
      <c r="Z59">
        <f t="shared" si="0"/>
        <v>-0.30780000000000002</v>
      </c>
      <c r="AA59">
        <f t="shared" si="1"/>
        <v>-0.23285</v>
      </c>
    </row>
    <row r="60" spans="1:27" x14ac:dyDescent="0.3">
      <c r="A60" s="12">
        <v>391670.95130000002</v>
      </c>
      <c r="B60" s="12">
        <v>158208.761</v>
      </c>
      <c r="C60" s="12">
        <v>-0.24590000000000001</v>
      </c>
      <c r="D60" s="12">
        <v>59</v>
      </c>
      <c r="E60" s="12"/>
      <c r="F60" s="12">
        <v>0.01</v>
      </c>
      <c r="G60" s="12">
        <v>1.7999999999999999E-2</v>
      </c>
      <c r="H60" s="12" t="s">
        <v>240</v>
      </c>
      <c r="I60" s="12">
        <v>13</v>
      </c>
      <c r="J60" s="12">
        <v>1</v>
      </c>
      <c r="K60" s="12">
        <v>1.833</v>
      </c>
      <c r="L60" s="12">
        <v>0.88700000000000001</v>
      </c>
      <c r="M60" s="12">
        <v>1.605</v>
      </c>
      <c r="N60" s="12">
        <v>1.736</v>
      </c>
      <c r="O60" s="12">
        <v>2.5249999999999999</v>
      </c>
      <c r="P60" s="12">
        <v>8.0000000000000002E-3</v>
      </c>
      <c r="Q60" s="12">
        <v>6.0000000000000001E-3</v>
      </c>
      <c r="R60" s="2">
        <v>43530</v>
      </c>
      <c r="S60" s="13">
        <v>0.49913194444444442</v>
      </c>
      <c r="T60" s="12">
        <v>2.0499999999999998</v>
      </c>
      <c r="U60" s="12">
        <v>-82.424379731900004</v>
      </c>
      <c r="V60" s="12">
        <v>27.8681514803</v>
      </c>
      <c r="W60" s="12">
        <v>-0.17091000000000001</v>
      </c>
      <c r="Y60">
        <v>2.04</v>
      </c>
      <c r="Z60">
        <f t="shared" si="0"/>
        <v>-0.25590000000000002</v>
      </c>
      <c r="AA60">
        <f t="shared" si="1"/>
        <v>-0.18091000000000002</v>
      </c>
    </row>
    <row r="61" spans="1:27" x14ac:dyDescent="0.3">
      <c r="A61" s="12">
        <v>391668.8701</v>
      </c>
      <c r="B61" s="12">
        <v>158204.59090000001</v>
      </c>
      <c r="C61" s="12">
        <v>-0.1125</v>
      </c>
      <c r="D61" s="12">
        <v>60</v>
      </c>
      <c r="E61" s="12"/>
      <c r="F61" s="12">
        <v>0.01</v>
      </c>
      <c r="G61" s="12">
        <v>1.7999999999999999E-2</v>
      </c>
      <c r="H61" s="12" t="s">
        <v>240</v>
      </c>
      <c r="I61" s="12">
        <v>13</v>
      </c>
      <c r="J61" s="12">
        <v>1</v>
      </c>
      <c r="K61" s="12">
        <v>1.8320000000000001</v>
      </c>
      <c r="L61" s="12">
        <v>0.88600000000000001</v>
      </c>
      <c r="M61" s="12">
        <v>1.6040000000000001</v>
      </c>
      <c r="N61" s="12">
        <v>1.734</v>
      </c>
      <c r="O61" s="12">
        <v>2.5230000000000001</v>
      </c>
      <c r="P61" s="12">
        <v>8.0000000000000002E-3</v>
      </c>
      <c r="Q61" s="12">
        <v>6.0000000000000001E-3</v>
      </c>
      <c r="R61" s="2">
        <v>43530</v>
      </c>
      <c r="S61" s="13">
        <v>0.49928240740740742</v>
      </c>
      <c r="T61" s="12">
        <v>2.0499999999999998</v>
      </c>
      <c r="U61" s="12">
        <v>-82.424422004099995</v>
      </c>
      <c r="V61" s="12">
        <v>27.868132568899998</v>
      </c>
      <c r="W61" s="12">
        <v>-3.7490000000000002E-2</v>
      </c>
      <c r="Y61">
        <v>2.04</v>
      </c>
      <c r="Z61">
        <f t="shared" si="0"/>
        <v>-0.1225</v>
      </c>
      <c r="AA61">
        <f t="shared" si="1"/>
        <v>-4.7490000000000004E-2</v>
      </c>
    </row>
    <row r="62" spans="1:27" x14ac:dyDescent="0.3">
      <c r="A62" s="12">
        <v>391668.42430000001</v>
      </c>
      <c r="B62" s="12">
        <v>158203.57380000001</v>
      </c>
      <c r="C62" s="12">
        <v>-1.54E-2</v>
      </c>
      <c r="D62" s="12">
        <v>61</v>
      </c>
      <c r="E62" s="12"/>
      <c r="F62" s="12">
        <v>0.01</v>
      </c>
      <c r="G62" s="12">
        <v>1.7999999999999999E-2</v>
      </c>
      <c r="H62" s="12" t="s">
        <v>240</v>
      </c>
      <c r="I62" s="12">
        <v>13</v>
      </c>
      <c r="J62" s="12">
        <v>2</v>
      </c>
      <c r="K62" s="12">
        <v>1.8320000000000001</v>
      </c>
      <c r="L62" s="12">
        <v>0.88600000000000001</v>
      </c>
      <c r="M62" s="12">
        <v>1.6040000000000001</v>
      </c>
      <c r="N62" s="12">
        <v>1.734</v>
      </c>
      <c r="O62" s="12">
        <v>2.5219999999999998</v>
      </c>
      <c r="P62" s="12">
        <v>8.0000000000000002E-3</v>
      </c>
      <c r="Q62" s="12">
        <v>6.0000000000000001E-3</v>
      </c>
      <c r="R62" s="2">
        <v>43530</v>
      </c>
      <c r="S62" s="13">
        <v>0.49939814814814815</v>
      </c>
      <c r="T62" s="12">
        <v>2.0499999999999998</v>
      </c>
      <c r="U62" s="12">
        <v>-82.424432316600004</v>
      </c>
      <c r="V62" s="12">
        <v>27.868128514199999</v>
      </c>
      <c r="W62" s="12">
        <v>5.9619999999999999E-2</v>
      </c>
      <c r="Y62">
        <v>2.04</v>
      </c>
      <c r="Z62">
        <f t="shared" si="0"/>
        <v>-2.5399999999999999E-2</v>
      </c>
      <c r="AA62">
        <f t="shared" si="1"/>
        <v>4.9619999999999997E-2</v>
      </c>
    </row>
    <row r="63" spans="1:27" x14ac:dyDescent="0.3">
      <c r="A63" s="12">
        <v>391668.09620000003</v>
      </c>
      <c r="B63" s="12">
        <v>158202.88579999999</v>
      </c>
      <c r="C63" s="12">
        <v>7.4300000000000005E-2</v>
      </c>
      <c r="D63" s="12">
        <v>62</v>
      </c>
      <c r="E63" s="12"/>
      <c r="F63" s="12">
        <v>0.01</v>
      </c>
      <c r="G63" s="12">
        <v>1.7999999999999999E-2</v>
      </c>
      <c r="H63" s="12" t="s">
        <v>240</v>
      </c>
      <c r="I63" s="12">
        <v>13</v>
      </c>
      <c r="J63" s="12">
        <v>1</v>
      </c>
      <c r="K63" s="12">
        <v>1.831</v>
      </c>
      <c r="L63" s="12">
        <v>0.88500000000000001</v>
      </c>
      <c r="M63" s="12">
        <v>1.603</v>
      </c>
      <c r="N63" s="12">
        <v>1.732</v>
      </c>
      <c r="O63" s="12">
        <v>2.5209999999999999</v>
      </c>
      <c r="P63" s="12">
        <v>8.0000000000000002E-3</v>
      </c>
      <c r="Q63" s="12">
        <v>6.0000000000000001E-3</v>
      </c>
      <c r="R63" s="2">
        <v>43530</v>
      </c>
      <c r="S63" s="13">
        <v>0.49953703703703706</v>
      </c>
      <c r="T63" s="12">
        <v>2.0499999999999998</v>
      </c>
      <c r="U63" s="12">
        <v>-82.424439291400006</v>
      </c>
      <c r="V63" s="12">
        <v>27.868125531899999</v>
      </c>
      <c r="W63" s="12">
        <v>0.14932000000000001</v>
      </c>
      <c r="Y63">
        <v>2.04</v>
      </c>
      <c r="Z63">
        <f t="shared" si="0"/>
        <v>6.430000000000001E-2</v>
      </c>
      <c r="AA63">
        <f t="shared" si="1"/>
        <v>0.13932</v>
      </c>
    </row>
    <row r="64" spans="1:27" x14ac:dyDescent="0.3">
      <c r="A64" s="12">
        <v>391667.97739999997</v>
      </c>
      <c r="B64" s="12">
        <v>158202.48509999999</v>
      </c>
      <c r="C64" s="12">
        <v>0.2175</v>
      </c>
      <c r="D64" s="12">
        <v>63</v>
      </c>
      <c r="E64" s="12" t="s">
        <v>242</v>
      </c>
      <c r="F64" s="12">
        <v>0.01</v>
      </c>
      <c r="G64" s="12">
        <v>1.7999999999999999E-2</v>
      </c>
      <c r="H64" s="12" t="s">
        <v>240</v>
      </c>
      <c r="I64" s="12">
        <v>13</v>
      </c>
      <c r="J64" s="12">
        <v>1</v>
      </c>
      <c r="K64" s="12">
        <v>1.83</v>
      </c>
      <c r="L64" s="12">
        <v>0.88500000000000001</v>
      </c>
      <c r="M64" s="12">
        <v>1.6020000000000001</v>
      </c>
      <c r="N64" s="12">
        <v>1.7310000000000001</v>
      </c>
      <c r="O64" s="12">
        <v>2.5190000000000001</v>
      </c>
      <c r="P64" s="12">
        <v>8.0000000000000002E-3</v>
      </c>
      <c r="Q64" s="12">
        <v>6.0000000000000001E-3</v>
      </c>
      <c r="R64" s="2">
        <v>43530</v>
      </c>
      <c r="S64" s="13">
        <v>0.49973379629629627</v>
      </c>
      <c r="T64" s="12">
        <v>2.0499999999999998</v>
      </c>
      <c r="U64" s="12">
        <v>-82.424443356099999</v>
      </c>
      <c r="V64" s="12">
        <v>27.868124447300001</v>
      </c>
      <c r="W64" s="12">
        <v>0.29252</v>
      </c>
      <c r="Y64">
        <v>2.04</v>
      </c>
      <c r="Z64">
        <f t="shared" si="0"/>
        <v>0.20749999999999999</v>
      </c>
      <c r="AA64">
        <f t="shared" si="1"/>
        <v>0.28251999999999999</v>
      </c>
    </row>
    <row r="65" spans="1:27" x14ac:dyDescent="0.3">
      <c r="A65" s="12">
        <v>391667.7721</v>
      </c>
      <c r="B65" s="12">
        <v>158201.88740000001</v>
      </c>
      <c r="C65" s="12">
        <v>0.33979999999999999</v>
      </c>
      <c r="D65" s="12">
        <v>64</v>
      </c>
      <c r="E65" s="12" t="s">
        <v>242</v>
      </c>
      <c r="F65" s="12">
        <v>0.01</v>
      </c>
      <c r="G65" s="12">
        <v>1.7999999999999999E-2</v>
      </c>
      <c r="H65" s="12" t="s">
        <v>240</v>
      </c>
      <c r="I65" s="12">
        <v>12</v>
      </c>
      <c r="J65" s="12">
        <v>1</v>
      </c>
      <c r="K65" s="12">
        <v>2.3239999999999998</v>
      </c>
      <c r="L65" s="12">
        <v>0.93500000000000005</v>
      </c>
      <c r="M65" s="12">
        <v>2.1280000000000001</v>
      </c>
      <c r="N65" s="12">
        <v>2.2970000000000002</v>
      </c>
      <c r="O65" s="12">
        <v>3.2679999999999998</v>
      </c>
      <c r="P65" s="12">
        <v>8.0000000000000002E-3</v>
      </c>
      <c r="Q65" s="12">
        <v>6.0000000000000001E-3</v>
      </c>
      <c r="R65" s="2">
        <v>43530</v>
      </c>
      <c r="S65" s="13">
        <v>0.49986111111111109</v>
      </c>
      <c r="T65" s="12">
        <v>2.0499999999999998</v>
      </c>
      <c r="U65" s="12">
        <v>-82.4244494183</v>
      </c>
      <c r="V65" s="12">
        <v>27.868122575899999</v>
      </c>
      <c r="W65" s="12">
        <v>0.41482999999999998</v>
      </c>
      <c r="Y65">
        <v>2.04</v>
      </c>
      <c r="Z65">
        <f t="shared" si="0"/>
        <v>0.32979999999999998</v>
      </c>
      <c r="AA65">
        <f t="shared" si="1"/>
        <v>0.40482999999999997</v>
      </c>
    </row>
    <row r="66" spans="1:27" x14ac:dyDescent="0.3">
      <c r="A66" s="12">
        <v>391667.64569999999</v>
      </c>
      <c r="B66" s="12">
        <v>158201.21489999999</v>
      </c>
      <c r="C66" s="12">
        <v>0.434</v>
      </c>
      <c r="D66" s="12">
        <v>65</v>
      </c>
      <c r="E66" s="12" t="s">
        <v>242</v>
      </c>
      <c r="F66" s="12">
        <v>1.0999999999999999E-2</v>
      </c>
      <c r="G66" s="12">
        <v>0.02</v>
      </c>
      <c r="H66" s="12" t="s">
        <v>240</v>
      </c>
      <c r="I66" s="12">
        <v>12</v>
      </c>
      <c r="J66" s="12">
        <v>3</v>
      </c>
      <c r="K66" s="12">
        <v>2.323</v>
      </c>
      <c r="L66" s="12">
        <v>0.93500000000000005</v>
      </c>
      <c r="M66" s="12">
        <v>2.1269999999999998</v>
      </c>
      <c r="N66" s="12">
        <v>2.2949999999999999</v>
      </c>
      <c r="O66" s="12">
        <v>3.266</v>
      </c>
      <c r="P66" s="12">
        <v>8.9999999999999993E-3</v>
      </c>
      <c r="Q66" s="12">
        <v>6.0000000000000001E-3</v>
      </c>
      <c r="R66" s="2">
        <v>43530</v>
      </c>
      <c r="S66" s="13">
        <v>0.5</v>
      </c>
      <c r="T66" s="12">
        <v>2.0499999999999998</v>
      </c>
      <c r="U66" s="12">
        <v>-82.424456242700003</v>
      </c>
      <c r="V66" s="12">
        <v>27.868121414299999</v>
      </c>
      <c r="W66" s="12">
        <v>0.50902999999999998</v>
      </c>
      <c r="Y66">
        <v>2.04</v>
      </c>
      <c r="Z66">
        <f t="shared" si="0"/>
        <v>0.42399999999999999</v>
      </c>
      <c r="AA66">
        <f t="shared" si="1"/>
        <v>0.49902999999999997</v>
      </c>
    </row>
    <row r="67" spans="1:27" x14ac:dyDescent="0.3">
      <c r="A67" s="12">
        <v>391659.81280000001</v>
      </c>
      <c r="B67" s="12">
        <v>158205.32019999999</v>
      </c>
      <c r="C67" s="12">
        <v>4.6600000000000003E-2</v>
      </c>
      <c r="D67" s="12">
        <v>66</v>
      </c>
      <c r="E67" s="12" t="s">
        <v>262</v>
      </c>
      <c r="F67" s="12">
        <v>0.01</v>
      </c>
      <c r="G67" s="12">
        <v>1.7999999999999999E-2</v>
      </c>
      <c r="H67" s="12" t="s">
        <v>240</v>
      </c>
      <c r="I67" s="12">
        <v>13</v>
      </c>
      <c r="J67" s="12">
        <v>1</v>
      </c>
      <c r="K67" s="12">
        <v>1.8260000000000001</v>
      </c>
      <c r="L67" s="12">
        <v>0.88200000000000001</v>
      </c>
      <c r="M67" s="12">
        <v>1.5980000000000001</v>
      </c>
      <c r="N67" s="12">
        <v>1.724</v>
      </c>
      <c r="O67" s="12">
        <v>2.5110000000000001</v>
      </c>
      <c r="P67" s="12">
        <v>8.0000000000000002E-3</v>
      </c>
      <c r="Q67" s="12">
        <v>6.0000000000000001E-3</v>
      </c>
      <c r="R67" s="2">
        <v>43530</v>
      </c>
      <c r="S67" s="13">
        <v>0.50072916666666667</v>
      </c>
      <c r="T67" s="12">
        <v>2.0499999999999998</v>
      </c>
      <c r="U67" s="12">
        <v>-82.424414279999993</v>
      </c>
      <c r="V67" s="12">
        <v>27.868050857299998</v>
      </c>
      <c r="W67" s="12">
        <v>0.12161</v>
      </c>
      <c r="Y67">
        <v>2.04</v>
      </c>
      <c r="Z67">
        <f t="shared" ref="Z67:Z78" si="2">C67-0.01</f>
        <v>3.6600000000000001E-2</v>
      </c>
      <c r="AA67">
        <f t="shared" ref="AA67:AA78" si="3">W67-0.01</f>
        <v>0.11161</v>
      </c>
    </row>
    <row r="68" spans="1:27" x14ac:dyDescent="0.3">
      <c r="A68" s="12">
        <v>391660.73910000001</v>
      </c>
      <c r="B68" s="12">
        <v>158207.01019999999</v>
      </c>
      <c r="C68" s="12">
        <v>-0.18820000000000001</v>
      </c>
      <c r="D68" s="12">
        <v>67</v>
      </c>
      <c r="E68" s="12" t="s">
        <v>263</v>
      </c>
      <c r="F68" s="12">
        <v>0.01</v>
      </c>
      <c r="G68" s="12">
        <v>1.7000000000000001E-2</v>
      </c>
      <c r="H68" s="12" t="s">
        <v>240</v>
      </c>
      <c r="I68" s="12">
        <v>13</v>
      </c>
      <c r="J68" s="12">
        <v>2</v>
      </c>
      <c r="K68" s="12">
        <v>1.823</v>
      </c>
      <c r="L68" s="12">
        <v>0.88100000000000001</v>
      </c>
      <c r="M68" s="12">
        <v>1.5960000000000001</v>
      </c>
      <c r="N68" s="12">
        <v>1.7210000000000001</v>
      </c>
      <c r="O68" s="12">
        <v>2.5070000000000001</v>
      </c>
      <c r="P68" s="12">
        <v>8.0000000000000002E-3</v>
      </c>
      <c r="Q68" s="12">
        <v>6.0000000000000001E-3</v>
      </c>
      <c r="R68" s="2">
        <v>43530</v>
      </c>
      <c r="S68" s="13">
        <v>0.50112268518518521</v>
      </c>
      <c r="T68" s="12">
        <v>2.0499999999999998</v>
      </c>
      <c r="U68" s="12">
        <v>-82.424397151400001</v>
      </c>
      <c r="V68" s="12">
        <v>27.8680592692</v>
      </c>
      <c r="W68" s="12">
        <v>-0.1132</v>
      </c>
      <c r="Y68">
        <v>2.04</v>
      </c>
      <c r="Z68">
        <f t="shared" si="2"/>
        <v>-0.19820000000000002</v>
      </c>
      <c r="AA68">
        <f t="shared" si="3"/>
        <v>-0.12319999999999999</v>
      </c>
    </row>
    <row r="69" spans="1:27" x14ac:dyDescent="0.3">
      <c r="A69" s="12">
        <v>391649.83350000001</v>
      </c>
      <c r="B69" s="12">
        <v>158200.8014</v>
      </c>
      <c r="C69" s="12">
        <v>-1.9699999999999999E-2</v>
      </c>
      <c r="D69" s="12">
        <v>68</v>
      </c>
      <c r="E69" s="12" t="s">
        <v>255</v>
      </c>
      <c r="F69" s="12">
        <v>0.01</v>
      </c>
      <c r="G69" s="12">
        <v>1.7000000000000001E-2</v>
      </c>
      <c r="H69" s="12" t="s">
        <v>240</v>
      </c>
      <c r="I69" s="12">
        <v>13</v>
      </c>
      <c r="J69" s="12">
        <v>1</v>
      </c>
      <c r="K69" s="12">
        <v>1.819</v>
      </c>
      <c r="L69" s="12">
        <v>0.878</v>
      </c>
      <c r="M69" s="12">
        <v>1.593</v>
      </c>
      <c r="N69" s="12">
        <v>1.714</v>
      </c>
      <c r="O69" s="12">
        <v>2.5</v>
      </c>
      <c r="P69" s="12">
        <v>8.0000000000000002E-3</v>
      </c>
      <c r="Q69" s="12">
        <v>6.0000000000000001E-3</v>
      </c>
      <c r="R69" s="2">
        <v>43530</v>
      </c>
      <c r="S69" s="13">
        <v>0.50159722222222225</v>
      </c>
      <c r="T69" s="12">
        <v>2.0499999999999998</v>
      </c>
      <c r="U69" s="12">
        <v>-82.424459815299997</v>
      </c>
      <c r="V69" s="12">
        <v>27.8679606615</v>
      </c>
      <c r="W69" s="12">
        <v>5.5350000000000003E-2</v>
      </c>
      <c r="Y69">
        <v>2.04</v>
      </c>
      <c r="Z69">
        <f t="shared" si="2"/>
        <v>-2.9699999999999997E-2</v>
      </c>
      <c r="AA69">
        <f t="shared" si="3"/>
        <v>4.5350000000000001E-2</v>
      </c>
    </row>
    <row r="70" spans="1:27" x14ac:dyDescent="0.3">
      <c r="A70" s="12">
        <v>391649.46970000002</v>
      </c>
      <c r="B70" s="12">
        <v>158202.25</v>
      </c>
      <c r="C70" s="12">
        <v>-5.5599999999999997E-2</v>
      </c>
      <c r="D70" s="12">
        <v>69</v>
      </c>
      <c r="E70" s="12" t="s">
        <v>249</v>
      </c>
      <c r="F70" s="12">
        <v>0.01</v>
      </c>
      <c r="G70" s="12">
        <v>1.7999999999999999E-2</v>
      </c>
      <c r="H70" s="12" t="s">
        <v>240</v>
      </c>
      <c r="I70" s="12">
        <v>13</v>
      </c>
      <c r="J70" s="12">
        <v>1</v>
      </c>
      <c r="K70" s="12">
        <v>1.8169999999999999</v>
      </c>
      <c r="L70" s="12">
        <v>0.877</v>
      </c>
      <c r="M70" s="12">
        <v>1.5920000000000001</v>
      </c>
      <c r="N70" s="12">
        <v>1.712</v>
      </c>
      <c r="O70" s="12">
        <v>2.4969999999999999</v>
      </c>
      <c r="P70" s="12">
        <v>8.0000000000000002E-3</v>
      </c>
      <c r="Q70" s="12">
        <v>6.0000000000000001E-3</v>
      </c>
      <c r="R70" s="2">
        <v>43530</v>
      </c>
      <c r="S70" s="13">
        <v>0.50190972222222219</v>
      </c>
      <c r="T70" s="12">
        <v>2.0499999999999998</v>
      </c>
      <c r="U70" s="12">
        <v>-82.424445092699997</v>
      </c>
      <c r="V70" s="12">
        <v>27.8679574238</v>
      </c>
      <c r="W70" s="12">
        <v>1.9449999999999999E-2</v>
      </c>
      <c r="Y70">
        <v>2.04</v>
      </c>
      <c r="Z70">
        <f t="shared" si="2"/>
        <v>-6.5599999999999992E-2</v>
      </c>
      <c r="AA70">
        <f t="shared" si="3"/>
        <v>9.4499999999999983E-3</v>
      </c>
    </row>
    <row r="71" spans="1:27" x14ac:dyDescent="0.3">
      <c r="A71" s="12">
        <v>391651.44030000002</v>
      </c>
      <c r="B71" s="12">
        <v>158204.15349999999</v>
      </c>
      <c r="C71" s="12">
        <v>-8.8000000000000005E-3</v>
      </c>
      <c r="D71" s="12">
        <v>70</v>
      </c>
      <c r="E71" s="12" t="s">
        <v>254</v>
      </c>
      <c r="F71" s="12">
        <v>0.01</v>
      </c>
      <c r="G71" s="12">
        <v>1.7000000000000001E-2</v>
      </c>
      <c r="H71" s="12" t="s">
        <v>240</v>
      </c>
      <c r="I71" s="12">
        <v>13</v>
      </c>
      <c r="J71" s="12">
        <v>1</v>
      </c>
      <c r="K71" s="12">
        <v>1.8149999999999999</v>
      </c>
      <c r="L71" s="12">
        <v>0.876</v>
      </c>
      <c r="M71" s="12">
        <v>1.589</v>
      </c>
      <c r="N71" s="12">
        <v>1.708</v>
      </c>
      <c r="O71" s="12">
        <v>2.492</v>
      </c>
      <c r="P71" s="12">
        <v>8.0000000000000002E-3</v>
      </c>
      <c r="Q71" s="12">
        <v>6.0000000000000001E-3</v>
      </c>
      <c r="R71" s="2">
        <v>43530</v>
      </c>
      <c r="S71" s="13">
        <v>0.50231481481481477</v>
      </c>
      <c r="T71" s="12">
        <v>2.0499999999999998</v>
      </c>
      <c r="U71" s="12">
        <v>-82.424425832799997</v>
      </c>
      <c r="V71" s="12">
        <v>27.8679752663</v>
      </c>
      <c r="W71" s="12">
        <v>6.6229999999999997E-2</v>
      </c>
      <c r="Y71">
        <v>2.04</v>
      </c>
      <c r="Z71">
        <f t="shared" si="2"/>
        <v>-1.8800000000000001E-2</v>
      </c>
      <c r="AA71">
        <f t="shared" si="3"/>
        <v>5.6229999999999995E-2</v>
      </c>
    </row>
    <row r="72" spans="1:27" x14ac:dyDescent="0.3">
      <c r="A72" s="12">
        <v>391652.1471</v>
      </c>
      <c r="B72" s="12">
        <v>158206.0693</v>
      </c>
      <c r="C72" s="12">
        <v>-0.1089</v>
      </c>
      <c r="D72" s="12">
        <v>71</v>
      </c>
      <c r="E72" s="12" t="s">
        <v>250</v>
      </c>
      <c r="F72" s="12">
        <v>0.01</v>
      </c>
      <c r="G72" s="12">
        <v>1.7000000000000001E-2</v>
      </c>
      <c r="H72" s="12" t="s">
        <v>240</v>
      </c>
      <c r="I72" s="12">
        <v>13</v>
      </c>
      <c r="J72" s="12">
        <v>2</v>
      </c>
      <c r="K72" s="12">
        <v>1.8120000000000001</v>
      </c>
      <c r="L72" s="12">
        <v>0.875</v>
      </c>
      <c r="M72" s="12">
        <v>1.587</v>
      </c>
      <c r="N72" s="12">
        <v>1.704</v>
      </c>
      <c r="O72" s="12">
        <v>2.488</v>
      </c>
      <c r="P72" s="12">
        <v>8.0000000000000002E-3</v>
      </c>
      <c r="Q72" s="12">
        <v>6.0000000000000001E-3</v>
      </c>
      <c r="R72" s="2">
        <v>43530</v>
      </c>
      <c r="S72" s="13">
        <v>0.50267361111111108</v>
      </c>
      <c r="T72" s="12">
        <v>2.0499999999999998</v>
      </c>
      <c r="U72" s="12">
        <v>-82.424406403700004</v>
      </c>
      <c r="V72" s="12">
        <v>27.867981704400002</v>
      </c>
      <c r="W72" s="12">
        <v>-3.3890000000000003E-2</v>
      </c>
      <c r="Y72">
        <v>2.04</v>
      </c>
      <c r="Z72">
        <f t="shared" si="2"/>
        <v>-0.11889999999999999</v>
      </c>
      <c r="AA72">
        <f t="shared" si="3"/>
        <v>-4.3890000000000005E-2</v>
      </c>
    </row>
    <row r="73" spans="1:27" x14ac:dyDescent="0.3">
      <c r="A73" s="12">
        <v>391654.3946</v>
      </c>
      <c r="B73" s="12">
        <v>158206.15839999999</v>
      </c>
      <c r="C73" s="12">
        <v>-3.9100000000000003E-2</v>
      </c>
      <c r="D73" s="12">
        <v>72</v>
      </c>
      <c r="E73" s="12" t="s">
        <v>264</v>
      </c>
      <c r="F73" s="12">
        <v>0.01</v>
      </c>
      <c r="G73" s="12">
        <v>1.7000000000000001E-2</v>
      </c>
      <c r="H73" s="12" t="s">
        <v>240</v>
      </c>
      <c r="I73" s="12">
        <v>13</v>
      </c>
      <c r="J73" s="12">
        <v>1</v>
      </c>
      <c r="K73" s="12">
        <v>1.81</v>
      </c>
      <c r="L73" s="12">
        <v>0.873</v>
      </c>
      <c r="M73" s="12">
        <v>1.585</v>
      </c>
      <c r="N73" s="12">
        <v>1.7</v>
      </c>
      <c r="O73" s="12">
        <v>2.4830000000000001</v>
      </c>
      <c r="P73" s="12">
        <v>8.0000000000000002E-3</v>
      </c>
      <c r="Q73" s="12">
        <v>6.0000000000000001E-3</v>
      </c>
      <c r="R73" s="2">
        <v>43530</v>
      </c>
      <c r="S73" s="13">
        <v>0.50309027777777782</v>
      </c>
      <c r="T73" s="12">
        <v>2.0499999999999998</v>
      </c>
      <c r="U73" s="12">
        <v>-82.424405577900004</v>
      </c>
      <c r="V73" s="12">
        <v>27.868001988900001</v>
      </c>
      <c r="W73" s="12">
        <v>3.5909999999999997E-2</v>
      </c>
      <c r="Y73">
        <v>2.04</v>
      </c>
      <c r="Z73">
        <f t="shared" si="2"/>
        <v>-4.9100000000000005E-2</v>
      </c>
      <c r="AA73">
        <f t="shared" si="3"/>
        <v>2.5909999999999996E-2</v>
      </c>
    </row>
    <row r="74" spans="1:27" x14ac:dyDescent="0.3">
      <c r="A74" s="12">
        <v>391656.40509999997</v>
      </c>
      <c r="B74" s="12">
        <v>158207.79449999999</v>
      </c>
      <c r="C74" s="12">
        <v>-4.7199999999999999E-2</v>
      </c>
      <c r="D74" s="12">
        <v>73</v>
      </c>
      <c r="E74" s="12" t="s">
        <v>257</v>
      </c>
      <c r="F74" s="12">
        <v>0.01</v>
      </c>
      <c r="G74" s="12">
        <v>1.7000000000000001E-2</v>
      </c>
      <c r="H74" s="12" t="s">
        <v>240</v>
      </c>
      <c r="I74" s="12">
        <v>13</v>
      </c>
      <c r="J74" s="12">
        <v>1</v>
      </c>
      <c r="K74" s="12">
        <v>1.8069999999999999</v>
      </c>
      <c r="L74" s="12">
        <v>0.872</v>
      </c>
      <c r="M74" s="12">
        <v>1.5820000000000001</v>
      </c>
      <c r="N74" s="12">
        <v>1.696</v>
      </c>
      <c r="O74" s="12">
        <v>2.4780000000000002</v>
      </c>
      <c r="P74" s="12">
        <v>8.0000000000000002E-3</v>
      </c>
      <c r="Q74" s="12">
        <v>6.0000000000000001E-3</v>
      </c>
      <c r="R74" s="2">
        <v>43530</v>
      </c>
      <c r="S74" s="13">
        <v>0.50347222222222221</v>
      </c>
      <c r="T74" s="12">
        <v>2.0499999999999998</v>
      </c>
      <c r="U74" s="12">
        <v>-82.424389034800001</v>
      </c>
      <c r="V74" s="12">
        <v>27.868020183100001</v>
      </c>
      <c r="W74" s="12">
        <v>2.7799999999999998E-2</v>
      </c>
      <c r="Y74">
        <v>2.04</v>
      </c>
      <c r="Z74">
        <f t="shared" si="2"/>
        <v>-5.7200000000000001E-2</v>
      </c>
      <c r="AA74">
        <f t="shared" si="3"/>
        <v>1.7799999999999996E-2</v>
      </c>
    </row>
    <row r="75" spans="1:27" x14ac:dyDescent="0.3">
      <c r="A75" s="12">
        <v>391658.25780000002</v>
      </c>
      <c r="B75" s="12">
        <v>158206.95730000001</v>
      </c>
      <c r="C75" s="12">
        <v>2.06E-2</v>
      </c>
      <c r="D75" s="12">
        <v>74</v>
      </c>
      <c r="E75" s="12" t="s">
        <v>251</v>
      </c>
      <c r="F75" s="12">
        <v>0.01</v>
      </c>
      <c r="G75" s="12">
        <v>1.7000000000000001E-2</v>
      </c>
      <c r="H75" s="12" t="s">
        <v>240</v>
      </c>
      <c r="I75" s="12">
        <v>13</v>
      </c>
      <c r="J75" s="12">
        <v>1</v>
      </c>
      <c r="K75" s="12">
        <v>1.8049999999999999</v>
      </c>
      <c r="L75" s="12">
        <v>0.871</v>
      </c>
      <c r="M75" s="12">
        <v>1.581</v>
      </c>
      <c r="N75" s="12">
        <v>1.6930000000000001</v>
      </c>
      <c r="O75" s="12">
        <v>2.4740000000000002</v>
      </c>
      <c r="P75" s="12">
        <v>8.0000000000000002E-3</v>
      </c>
      <c r="Q75" s="12">
        <v>6.0000000000000001E-3</v>
      </c>
      <c r="R75" s="2">
        <v>43530</v>
      </c>
      <c r="S75" s="13">
        <v>0.50388888888888894</v>
      </c>
      <c r="T75" s="12">
        <v>2.0499999999999998</v>
      </c>
      <c r="U75" s="12">
        <v>-82.424397601300001</v>
      </c>
      <c r="V75" s="12">
        <v>27.868036876000001</v>
      </c>
      <c r="W75" s="12">
        <v>9.5600000000000004E-2</v>
      </c>
      <c r="Y75">
        <v>2.04</v>
      </c>
      <c r="Z75">
        <f t="shared" si="2"/>
        <v>1.06E-2</v>
      </c>
      <c r="AA75">
        <f t="shared" si="3"/>
        <v>8.5600000000000009E-2</v>
      </c>
    </row>
    <row r="76" spans="1:27" x14ac:dyDescent="0.3">
      <c r="A76" s="12">
        <v>391655.69839999999</v>
      </c>
      <c r="B76" s="12">
        <v>158206.4798</v>
      </c>
      <c r="C76" s="12">
        <v>5.7000000000000002E-3</v>
      </c>
      <c r="D76" s="12">
        <v>75</v>
      </c>
      <c r="E76" s="12" t="s">
        <v>252</v>
      </c>
      <c r="F76" s="12">
        <v>0.01</v>
      </c>
      <c r="G76" s="12">
        <v>1.7000000000000001E-2</v>
      </c>
      <c r="H76" s="12" t="s">
        <v>240</v>
      </c>
      <c r="I76" s="12">
        <v>13</v>
      </c>
      <c r="J76" s="12">
        <v>2</v>
      </c>
      <c r="K76" s="12">
        <v>1.7909999999999999</v>
      </c>
      <c r="L76" s="12">
        <v>0.86399999999999999</v>
      </c>
      <c r="M76" s="12">
        <v>1.5680000000000001</v>
      </c>
      <c r="N76" s="12">
        <v>1.6719999999999999</v>
      </c>
      <c r="O76" s="12">
        <v>2.4500000000000002</v>
      </c>
      <c r="P76" s="12">
        <v>8.0000000000000002E-3</v>
      </c>
      <c r="Q76" s="12">
        <v>6.0000000000000001E-3</v>
      </c>
      <c r="R76" s="2">
        <v>43530</v>
      </c>
      <c r="S76" s="13">
        <v>0.50579861111111113</v>
      </c>
      <c r="T76" s="12">
        <v>2.0499999999999998</v>
      </c>
      <c r="U76" s="12">
        <v>-82.424402360100004</v>
      </c>
      <c r="V76" s="12">
        <v>27.868013764699999</v>
      </c>
      <c r="W76" s="12">
        <v>8.0710000000000004E-2</v>
      </c>
      <c r="Y76">
        <v>2.04</v>
      </c>
      <c r="Z76">
        <f t="shared" si="2"/>
        <v>-4.3E-3</v>
      </c>
      <c r="AA76">
        <f t="shared" si="3"/>
        <v>7.0710000000000009E-2</v>
      </c>
    </row>
    <row r="77" spans="1:27" x14ac:dyDescent="0.3">
      <c r="A77" s="12">
        <v>391649.79119999998</v>
      </c>
      <c r="B77" s="12">
        <v>158202.89929999999</v>
      </c>
      <c r="C77" s="12">
        <v>-4.4499999999999998E-2</v>
      </c>
      <c r="D77" s="12">
        <v>76</v>
      </c>
      <c r="E77" s="12" t="s">
        <v>258</v>
      </c>
      <c r="F77" s="12">
        <v>0.01</v>
      </c>
      <c r="G77" s="12">
        <v>1.7000000000000001E-2</v>
      </c>
      <c r="H77" s="12" t="s">
        <v>240</v>
      </c>
      <c r="I77" s="12">
        <v>13</v>
      </c>
      <c r="J77" s="12">
        <v>1</v>
      </c>
      <c r="K77" s="12">
        <v>1.786</v>
      </c>
      <c r="L77" s="12">
        <v>0.86199999999999999</v>
      </c>
      <c r="M77" s="12">
        <v>1.5640000000000001</v>
      </c>
      <c r="N77" s="12">
        <v>1.665</v>
      </c>
      <c r="O77" s="12">
        <v>2.4409999999999998</v>
      </c>
      <c r="P77" s="12">
        <v>8.0000000000000002E-3</v>
      </c>
      <c r="Q77" s="12">
        <v>6.0000000000000001E-3</v>
      </c>
      <c r="R77" s="2">
        <v>43530</v>
      </c>
      <c r="S77" s="13">
        <v>0.50642361111111112</v>
      </c>
      <c r="T77" s="12">
        <v>2.0499999999999998</v>
      </c>
      <c r="U77" s="12">
        <v>-82.424438510599998</v>
      </c>
      <c r="V77" s="12">
        <v>27.8679603454</v>
      </c>
      <c r="W77" s="12">
        <v>3.0540000000000001E-2</v>
      </c>
      <c r="Y77">
        <v>2.04</v>
      </c>
      <c r="Z77">
        <f t="shared" si="2"/>
        <v>-5.45E-2</v>
      </c>
      <c r="AA77">
        <f t="shared" si="3"/>
        <v>2.0540000000000003E-2</v>
      </c>
    </row>
    <row r="78" spans="1:27" x14ac:dyDescent="0.3">
      <c r="A78" s="12">
        <v>391661.14449999999</v>
      </c>
      <c r="B78" s="12">
        <v>158205.25039999999</v>
      </c>
      <c r="C78" s="12">
        <v>0.1138</v>
      </c>
      <c r="D78" s="12">
        <v>77</v>
      </c>
      <c r="E78" s="12" t="s">
        <v>253</v>
      </c>
      <c r="F78" s="12">
        <v>0.01</v>
      </c>
      <c r="G78" s="12">
        <v>1.4999999999999999E-2</v>
      </c>
      <c r="H78" s="12" t="s">
        <v>240</v>
      </c>
      <c r="I78" s="12">
        <v>14</v>
      </c>
      <c r="J78" s="12">
        <v>1</v>
      </c>
      <c r="K78" s="12">
        <v>1.5580000000000001</v>
      </c>
      <c r="L78" s="12">
        <v>0.79700000000000004</v>
      </c>
      <c r="M78" s="12">
        <v>1.339</v>
      </c>
      <c r="N78" s="12">
        <v>1.385</v>
      </c>
      <c r="O78" s="12">
        <v>2.085</v>
      </c>
      <c r="P78" s="12">
        <v>8.0000000000000002E-3</v>
      </c>
      <c r="Q78" s="12">
        <v>6.0000000000000001E-3</v>
      </c>
      <c r="R78" s="2">
        <v>43530</v>
      </c>
      <c r="S78" s="13">
        <v>0.51314814814814813</v>
      </c>
      <c r="T78" s="12">
        <v>2.0499999999999998</v>
      </c>
      <c r="U78" s="12">
        <v>-82.424415035600006</v>
      </c>
      <c r="V78" s="12">
        <v>27.868062872599999</v>
      </c>
      <c r="W78" s="12">
        <v>0.18881000000000001</v>
      </c>
      <c r="Y78">
        <v>2.04</v>
      </c>
      <c r="Z78">
        <f t="shared" si="2"/>
        <v>0.1038</v>
      </c>
      <c r="AA78">
        <f t="shared" si="3"/>
        <v>0.17881</v>
      </c>
    </row>
    <row r="79" spans="1:27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2"/>
      <c r="S79" s="13"/>
      <c r="T79" s="12"/>
    </row>
    <row r="80" spans="1:27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2"/>
      <c r="S80" s="13"/>
      <c r="T80" s="12"/>
    </row>
    <row r="81" spans="1:20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2"/>
      <c r="S81" s="13"/>
      <c r="T81" s="12"/>
    </row>
    <row r="82" spans="1:20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2"/>
      <c r="S82" s="13"/>
      <c r="T82" s="12"/>
    </row>
    <row r="83" spans="1:20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2"/>
      <c r="S83" s="13"/>
      <c r="T83" s="12"/>
    </row>
    <row r="84" spans="1:20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2"/>
      <c r="S84" s="13"/>
      <c r="T84" s="12"/>
    </row>
    <row r="85" spans="1:20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2"/>
      <c r="S85" s="13"/>
      <c r="T85" s="12"/>
    </row>
    <row r="86" spans="1:20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2"/>
      <c r="S86" s="13"/>
      <c r="T86" s="12"/>
    </row>
    <row r="87" spans="1:20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2"/>
      <c r="S87" s="13"/>
      <c r="T87" s="12"/>
    </row>
    <row r="88" spans="1:20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2"/>
      <c r="S88" s="13"/>
      <c r="T88" s="12"/>
    </row>
    <row r="89" spans="1:20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2"/>
      <c r="S89" s="13"/>
      <c r="T89" s="12"/>
    </row>
    <row r="90" spans="1:20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2"/>
      <c r="S90" s="13"/>
      <c r="T90" s="12"/>
    </row>
    <row r="91" spans="1:20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2"/>
      <c r="S91" s="13"/>
      <c r="T91" s="12"/>
    </row>
    <row r="92" spans="1:20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2"/>
      <c r="S92" s="13"/>
      <c r="T92" s="12"/>
    </row>
    <row r="93" spans="1:20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2"/>
      <c r="S93" s="13"/>
      <c r="T93" s="12"/>
    </row>
    <row r="94" spans="1:20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2"/>
      <c r="S94" s="13"/>
      <c r="T94" s="12"/>
    </row>
    <row r="95" spans="1:20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2"/>
      <c r="S95" s="13"/>
      <c r="T95" s="12"/>
    </row>
    <row r="96" spans="1:20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2"/>
      <c r="S96" s="13"/>
      <c r="T96" s="12"/>
    </row>
    <row r="97" spans="1:20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2"/>
      <c r="S97" s="13"/>
      <c r="T97" s="12"/>
    </row>
    <row r="98" spans="1:20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2"/>
      <c r="S98" s="13"/>
      <c r="T98" s="12"/>
    </row>
    <row r="99" spans="1:20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2"/>
      <c r="S99" s="13"/>
      <c r="T99" s="12"/>
    </row>
    <row r="100" spans="1:20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2"/>
      <c r="S100" s="13"/>
      <c r="T100" s="12"/>
    </row>
    <row r="101" spans="1:20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2"/>
      <c r="S101" s="13"/>
      <c r="T101" s="12"/>
    </row>
    <row r="102" spans="1:20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2"/>
      <c r="S102" s="13"/>
      <c r="T102" s="12"/>
    </row>
    <row r="103" spans="1:20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2"/>
      <c r="S103" s="13"/>
      <c r="T103" s="12"/>
    </row>
    <row r="104" spans="1:20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2"/>
      <c r="S104" s="13"/>
      <c r="T104" s="12"/>
    </row>
    <row r="105" spans="1:20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2"/>
      <c r="S105" s="13"/>
      <c r="T105" s="12"/>
    </row>
    <row r="106" spans="1:20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2"/>
      <c r="S106" s="13"/>
      <c r="T106" s="12"/>
    </row>
    <row r="107" spans="1:20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2"/>
      <c r="S107" s="13"/>
      <c r="T107" s="12"/>
    </row>
    <row r="108" spans="1:20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2"/>
      <c r="S108" s="13"/>
      <c r="T108" s="12"/>
    </row>
    <row r="109" spans="1:20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2"/>
      <c r="S109" s="13"/>
      <c r="T109" s="12"/>
    </row>
    <row r="110" spans="1:20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2"/>
      <c r="S110" s="13"/>
      <c r="T110" s="12"/>
    </row>
    <row r="111" spans="1:20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2"/>
      <c r="S111" s="13"/>
      <c r="T111" s="12"/>
    </row>
    <row r="112" spans="1:20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2"/>
      <c r="S112" s="13"/>
      <c r="T112" s="12"/>
    </row>
    <row r="113" spans="1:20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2"/>
      <c r="S113" s="13"/>
      <c r="T113" s="12"/>
    </row>
    <row r="114" spans="1:20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2"/>
      <c r="S114" s="13"/>
      <c r="T114" s="12"/>
    </row>
    <row r="115" spans="1:20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2"/>
      <c r="S115" s="13"/>
      <c r="T115" s="12"/>
    </row>
    <row r="116" spans="1:20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2"/>
      <c r="S116" s="13"/>
      <c r="T116" s="12"/>
    </row>
    <row r="117" spans="1:20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2"/>
      <c r="S117" s="13"/>
      <c r="T117" s="12"/>
    </row>
    <row r="118" spans="1:20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2"/>
      <c r="S118" s="13"/>
      <c r="T118" s="12"/>
    </row>
    <row r="119" spans="1:20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2"/>
      <c r="S119" s="13"/>
      <c r="T119" s="12"/>
    </row>
    <row r="120" spans="1:20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2"/>
      <c r="S120" s="13"/>
      <c r="T120" s="12"/>
    </row>
    <row r="121" spans="1:20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2"/>
      <c r="S121" s="13"/>
      <c r="T121" s="12"/>
    </row>
    <row r="122" spans="1:20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2"/>
      <c r="S122" s="13"/>
      <c r="T122" s="12"/>
    </row>
    <row r="123" spans="1:20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2"/>
      <c r="S123" s="13"/>
      <c r="T123" s="12"/>
    </row>
    <row r="124" spans="1:20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2"/>
      <c r="S124" s="13"/>
      <c r="T124" s="12"/>
    </row>
    <row r="125" spans="1:20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2"/>
      <c r="S125" s="13"/>
      <c r="T125" s="12"/>
    </row>
    <row r="126" spans="1:20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2"/>
      <c r="S126" s="13"/>
      <c r="T126" s="12"/>
    </row>
    <row r="127" spans="1:20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2"/>
      <c r="S127" s="13"/>
      <c r="T127" s="12"/>
    </row>
    <row r="128" spans="1:20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2"/>
      <c r="S128" s="13"/>
      <c r="T128" s="12"/>
    </row>
    <row r="129" spans="1:20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2"/>
      <c r="S129" s="13"/>
      <c r="T129" s="12"/>
    </row>
    <row r="130" spans="1:20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2"/>
      <c r="S130" s="13"/>
      <c r="T130" s="12"/>
    </row>
    <row r="131" spans="1:20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2"/>
      <c r="S131" s="13"/>
      <c r="T131" s="12"/>
    </row>
    <row r="132" spans="1:20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2"/>
      <c r="S132" s="13"/>
      <c r="T132" s="12"/>
    </row>
    <row r="133" spans="1:20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2"/>
      <c r="S133" s="13"/>
      <c r="T133" s="12"/>
    </row>
    <row r="134" spans="1:20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2"/>
      <c r="S134" s="13"/>
      <c r="T134" s="12"/>
    </row>
    <row r="135" spans="1:20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2"/>
      <c r="S135" s="13"/>
      <c r="T135" s="12"/>
    </row>
    <row r="136" spans="1:20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2"/>
      <c r="S136" s="13"/>
      <c r="T136" s="12"/>
    </row>
    <row r="137" spans="1:20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2"/>
      <c r="S137" s="13"/>
      <c r="T137" s="12"/>
    </row>
    <row r="138" spans="1:20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2"/>
      <c r="S138" s="13"/>
      <c r="T138" s="12"/>
    </row>
    <row r="139" spans="1:20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2"/>
      <c r="S139" s="13"/>
      <c r="T139" s="12"/>
    </row>
    <row r="140" spans="1:20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2"/>
      <c r="S140" s="13"/>
      <c r="T140" s="12"/>
    </row>
    <row r="141" spans="1:20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2"/>
      <c r="S141" s="13"/>
      <c r="T141" s="12"/>
    </row>
    <row r="142" spans="1:20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2"/>
      <c r="S142" s="13"/>
      <c r="T142" s="12"/>
    </row>
    <row r="143" spans="1:20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2"/>
      <c r="S143" s="13"/>
      <c r="T143" s="12"/>
    </row>
    <row r="144" spans="1:20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2"/>
      <c r="S144" s="13"/>
      <c r="T144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AFB6-DD24-4D4F-A38A-A63E676E7867}">
  <dimension ref="A1:AA145"/>
  <sheetViews>
    <sheetView zoomScaleNormal="100" workbookViewId="0">
      <selection activeCell="D20" sqref="D20"/>
    </sheetView>
  </sheetViews>
  <sheetFormatPr defaultRowHeight="14.4" x14ac:dyDescent="0.3"/>
  <cols>
    <col min="1" max="2" width="12" bestFit="1" customWidth="1"/>
    <col min="3" max="3" width="11.44140625" bestFit="1" customWidth="1"/>
    <col min="4" max="4" width="6.5546875" bestFit="1" customWidth="1"/>
    <col min="5" max="5" width="11.44140625" bestFit="1" customWidth="1"/>
    <col min="6" max="7" width="6" bestFit="1" customWidth="1"/>
    <col min="8" max="8" width="6.21875" bestFit="1" customWidth="1"/>
    <col min="9" max="9" width="4.44140625" bestFit="1" customWidth="1"/>
    <col min="10" max="10" width="4.21875" bestFit="1" customWidth="1"/>
    <col min="11" max="17" width="6" bestFit="1" customWidth="1"/>
    <col min="18" max="18" width="8.5546875" bestFit="1" customWidth="1"/>
    <col min="19" max="19" width="11.33203125" bestFit="1" customWidth="1"/>
    <col min="20" max="20" width="13.77734375" bestFit="1" customWidth="1"/>
    <col min="21" max="21" width="12.6640625" bestFit="1" customWidth="1"/>
    <col min="22" max="22" width="12" bestFit="1" customWidth="1"/>
    <col min="23" max="23" width="8.6640625" bestFit="1" customWidth="1"/>
    <col min="25" max="25" width="15.77734375" bestFit="1" customWidth="1"/>
    <col min="26" max="26" width="11.44140625" bestFit="1" customWidth="1"/>
    <col min="27" max="27" width="8.6640625" bestFit="1" customWidth="1"/>
  </cols>
  <sheetData>
    <row r="1" spans="1:27" x14ac:dyDescent="0.3">
      <c r="A1" s="9" t="s">
        <v>217</v>
      </c>
      <c r="B1" s="9" t="s">
        <v>218</v>
      </c>
      <c r="C1" s="9" t="s">
        <v>219</v>
      </c>
      <c r="D1" s="9" t="s">
        <v>220</v>
      </c>
      <c r="E1" s="9" t="s">
        <v>221</v>
      </c>
      <c r="F1" s="9" t="s">
        <v>222</v>
      </c>
      <c r="G1" s="9" t="s">
        <v>223</v>
      </c>
      <c r="H1" s="9" t="s">
        <v>224</v>
      </c>
      <c r="I1" s="9" t="s">
        <v>225</v>
      </c>
      <c r="J1" s="9" t="s">
        <v>226</v>
      </c>
      <c r="K1" s="9" t="s">
        <v>227</v>
      </c>
      <c r="L1" s="9" t="s">
        <v>228</v>
      </c>
      <c r="M1" s="9" t="s">
        <v>229</v>
      </c>
      <c r="N1" s="9" t="s">
        <v>230</v>
      </c>
      <c r="O1" s="9" t="s">
        <v>231</v>
      </c>
      <c r="P1" s="9" t="s">
        <v>232</v>
      </c>
      <c r="Q1" s="9" t="s">
        <v>233</v>
      </c>
      <c r="R1" s="10" t="s">
        <v>234</v>
      </c>
      <c r="S1" s="11" t="s">
        <v>22</v>
      </c>
      <c r="T1" s="9" t="s">
        <v>235</v>
      </c>
      <c r="U1" s="9" t="s">
        <v>236</v>
      </c>
      <c r="V1" s="9" t="s">
        <v>237</v>
      </c>
      <c r="W1" s="9" t="s">
        <v>238</v>
      </c>
      <c r="Y1" s="9" t="s">
        <v>332</v>
      </c>
      <c r="Z1" s="9" t="s">
        <v>219</v>
      </c>
      <c r="AA1" s="9" t="s">
        <v>238</v>
      </c>
    </row>
    <row r="2" spans="1:27" x14ac:dyDescent="0.3">
      <c r="A2" s="12">
        <v>391642.24099999998</v>
      </c>
      <c r="B2" s="12">
        <v>158107.21239999999</v>
      </c>
      <c r="C2" s="12">
        <v>-0.1148</v>
      </c>
      <c r="D2" s="12">
        <v>1</v>
      </c>
      <c r="E2" s="12"/>
      <c r="F2" s="12">
        <v>6.0000000000000001E-3</v>
      </c>
      <c r="G2" s="12">
        <v>0.01</v>
      </c>
      <c r="H2" s="12" t="s">
        <v>240</v>
      </c>
      <c r="I2" s="12">
        <v>10</v>
      </c>
      <c r="J2" s="12">
        <v>2</v>
      </c>
      <c r="K2" s="12">
        <v>1.843</v>
      </c>
      <c r="L2" s="12">
        <v>0.92</v>
      </c>
      <c r="M2" s="12">
        <v>1.597</v>
      </c>
      <c r="N2" s="12">
        <v>0.98299999999999998</v>
      </c>
      <c r="O2" s="12">
        <v>2.089</v>
      </c>
      <c r="P2" s="12">
        <v>4.0000000000000001E-3</v>
      </c>
      <c r="Q2" s="12">
        <v>5.0000000000000001E-3</v>
      </c>
      <c r="R2" s="2">
        <v>43530</v>
      </c>
      <c r="S2" s="13">
        <v>0.41184027777777782</v>
      </c>
      <c r="T2" s="12">
        <v>2.0499999999999998</v>
      </c>
      <c r="U2" s="12">
        <v>-82.425409897899996</v>
      </c>
      <c r="V2" s="12">
        <v>27.867889217799998</v>
      </c>
      <c r="W2" s="12">
        <v>-3.9079999999999997E-2</v>
      </c>
      <c r="Y2">
        <v>2.04</v>
      </c>
      <c r="Z2">
        <f>C2-0.01</f>
        <v>-0.12479999999999999</v>
      </c>
      <c r="AA2">
        <f>W2-0.01</f>
        <v>-4.9079999999999999E-2</v>
      </c>
    </row>
    <row r="3" spans="1:27" x14ac:dyDescent="0.3">
      <c r="A3" s="12">
        <v>391639.8443</v>
      </c>
      <c r="B3" s="12">
        <v>158106.82920000001</v>
      </c>
      <c r="C3" s="12">
        <v>-0.21190000000000001</v>
      </c>
      <c r="D3" s="12">
        <v>2</v>
      </c>
      <c r="E3" s="12"/>
      <c r="F3" s="12">
        <v>6.0000000000000001E-3</v>
      </c>
      <c r="G3" s="12">
        <v>0.01</v>
      </c>
      <c r="H3" s="12" t="s">
        <v>240</v>
      </c>
      <c r="I3" s="12">
        <v>10</v>
      </c>
      <c r="J3" s="12">
        <v>2</v>
      </c>
      <c r="K3" s="12">
        <v>1.8440000000000001</v>
      </c>
      <c r="L3" s="12">
        <v>0.91900000000000004</v>
      </c>
      <c r="M3" s="12">
        <v>1.599</v>
      </c>
      <c r="N3" s="12">
        <v>0.98399999999999999</v>
      </c>
      <c r="O3" s="12">
        <v>2.09</v>
      </c>
      <c r="P3" s="12">
        <v>4.0000000000000001E-3</v>
      </c>
      <c r="Q3" s="12">
        <v>4.0000000000000001E-3</v>
      </c>
      <c r="R3" s="2">
        <v>43530</v>
      </c>
      <c r="S3" s="13">
        <v>0.41212962962962968</v>
      </c>
      <c r="T3" s="12">
        <v>2.0499999999999998</v>
      </c>
      <c r="U3" s="12">
        <v>-82.425413704700006</v>
      </c>
      <c r="V3" s="12">
        <v>27.867867577599998</v>
      </c>
      <c r="W3" s="12">
        <v>-0.13617000000000001</v>
      </c>
      <c r="Y3">
        <v>2.04</v>
      </c>
      <c r="Z3">
        <f t="shared" ref="Z3:Z66" si="0">C3-0.01</f>
        <v>-0.22190000000000001</v>
      </c>
      <c r="AA3">
        <f t="shared" ref="AA3:AA66" si="1">W3-0.01</f>
        <v>-0.14617000000000002</v>
      </c>
    </row>
    <row r="4" spans="1:27" x14ac:dyDescent="0.3">
      <c r="A4" s="12">
        <v>391637.85279999999</v>
      </c>
      <c r="B4" s="12">
        <v>158106.71419999999</v>
      </c>
      <c r="C4" s="12">
        <v>-0.34870000000000001</v>
      </c>
      <c r="D4" s="12">
        <v>3</v>
      </c>
      <c r="E4" s="12"/>
      <c r="F4" s="12">
        <v>6.0000000000000001E-3</v>
      </c>
      <c r="G4" s="12">
        <v>0.01</v>
      </c>
      <c r="H4" s="12" t="s">
        <v>240</v>
      </c>
      <c r="I4" s="12">
        <v>10</v>
      </c>
      <c r="J4" s="12">
        <v>1</v>
      </c>
      <c r="K4" s="12">
        <v>1.8440000000000001</v>
      </c>
      <c r="L4" s="12">
        <v>0.91800000000000004</v>
      </c>
      <c r="M4" s="12">
        <v>1.6</v>
      </c>
      <c r="N4" s="12">
        <v>0.98399999999999999</v>
      </c>
      <c r="O4" s="12">
        <v>2.09</v>
      </c>
      <c r="P4" s="12">
        <v>4.0000000000000001E-3</v>
      </c>
      <c r="Q4" s="12">
        <v>4.0000000000000001E-3</v>
      </c>
      <c r="R4" s="2">
        <v>43530</v>
      </c>
      <c r="S4" s="13">
        <v>0.41243055555555558</v>
      </c>
      <c r="T4" s="12">
        <v>2.0499999999999998</v>
      </c>
      <c r="U4" s="12">
        <v>-82.425414802199995</v>
      </c>
      <c r="V4" s="12">
        <v>27.867849602500002</v>
      </c>
      <c r="W4" s="12">
        <v>-0.27295999999999998</v>
      </c>
      <c r="Y4">
        <v>2.04</v>
      </c>
      <c r="Z4">
        <f t="shared" si="0"/>
        <v>-0.35870000000000002</v>
      </c>
      <c r="AA4">
        <f t="shared" si="1"/>
        <v>-0.28295999999999999</v>
      </c>
    </row>
    <row r="5" spans="1:27" x14ac:dyDescent="0.3">
      <c r="A5" s="12">
        <v>391637.04109999997</v>
      </c>
      <c r="B5" s="12">
        <v>158106.73629999999</v>
      </c>
      <c r="C5" s="12">
        <v>-0.28070000000000001</v>
      </c>
      <c r="D5" s="12">
        <v>4</v>
      </c>
      <c r="E5" s="12"/>
      <c r="F5" s="12">
        <v>6.0000000000000001E-3</v>
      </c>
      <c r="G5" s="12">
        <v>0.01</v>
      </c>
      <c r="H5" s="12" t="s">
        <v>240</v>
      </c>
      <c r="I5" s="12">
        <v>10</v>
      </c>
      <c r="J5" s="12">
        <v>2</v>
      </c>
      <c r="K5" s="12">
        <v>1.845</v>
      </c>
      <c r="L5" s="12">
        <v>0.91700000000000004</v>
      </c>
      <c r="M5" s="12">
        <v>1.601</v>
      </c>
      <c r="N5" s="12">
        <v>0.98399999999999999</v>
      </c>
      <c r="O5" s="12">
        <v>2.0910000000000002</v>
      </c>
      <c r="P5" s="12">
        <v>4.0000000000000001E-3</v>
      </c>
      <c r="Q5" s="12">
        <v>4.0000000000000001E-3</v>
      </c>
      <c r="R5" s="2">
        <v>43530</v>
      </c>
      <c r="S5" s="13">
        <v>0.41274305555555557</v>
      </c>
      <c r="T5" s="12">
        <v>2.0499999999999998</v>
      </c>
      <c r="U5" s="12">
        <v>-82.425414549199999</v>
      </c>
      <c r="V5" s="12">
        <v>27.867842278299999</v>
      </c>
      <c r="W5" s="12">
        <v>-0.20496</v>
      </c>
      <c r="Y5">
        <v>2.04</v>
      </c>
      <c r="Z5">
        <f t="shared" si="0"/>
        <v>-0.29070000000000001</v>
      </c>
      <c r="AA5">
        <f t="shared" si="1"/>
        <v>-0.21496000000000001</v>
      </c>
    </row>
    <row r="6" spans="1:27" x14ac:dyDescent="0.3">
      <c r="A6" s="12">
        <v>391636.15480000002</v>
      </c>
      <c r="B6" s="12">
        <v>158106.7169</v>
      </c>
      <c r="C6" s="12">
        <v>-5.3199999999999997E-2</v>
      </c>
      <c r="D6" s="12">
        <v>5</v>
      </c>
      <c r="E6" s="12"/>
      <c r="F6" s="12">
        <v>6.0000000000000001E-3</v>
      </c>
      <c r="G6" s="12">
        <v>0.01</v>
      </c>
      <c r="H6" s="12" t="s">
        <v>240</v>
      </c>
      <c r="I6" s="12">
        <v>10</v>
      </c>
      <c r="J6" s="12">
        <v>2</v>
      </c>
      <c r="K6" s="12">
        <v>1.845</v>
      </c>
      <c r="L6" s="12">
        <v>0.91600000000000004</v>
      </c>
      <c r="M6" s="12">
        <v>1.6020000000000001</v>
      </c>
      <c r="N6" s="12">
        <v>0.98399999999999999</v>
      </c>
      <c r="O6" s="12">
        <v>2.0910000000000002</v>
      </c>
      <c r="P6" s="12">
        <v>4.0000000000000001E-3</v>
      </c>
      <c r="Q6" s="12">
        <v>4.0000000000000001E-3</v>
      </c>
      <c r="R6" s="2">
        <v>43530</v>
      </c>
      <c r="S6" s="13">
        <v>0.41321759259259255</v>
      </c>
      <c r="T6" s="12">
        <v>2.0499999999999998</v>
      </c>
      <c r="U6" s="12">
        <v>-82.425414715000002</v>
      </c>
      <c r="V6" s="12">
        <v>27.8678342796</v>
      </c>
      <c r="W6" s="12">
        <v>2.2540000000000001E-2</v>
      </c>
      <c r="Y6">
        <v>2.04</v>
      </c>
      <c r="Z6">
        <f t="shared" si="0"/>
        <v>-6.3199999999999992E-2</v>
      </c>
      <c r="AA6">
        <f t="shared" si="1"/>
        <v>1.2540000000000001E-2</v>
      </c>
    </row>
    <row r="7" spans="1:27" x14ac:dyDescent="0.3">
      <c r="A7" s="12">
        <v>391635.2219</v>
      </c>
      <c r="B7" s="12">
        <v>158106.62109999999</v>
      </c>
      <c r="C7" s="12">
        <v>-0.2495</v>
      </c>
      <c r="D7" s="12">
        <v>6</v>
      </c>
      <c r="E7" s="12"/>
      <c r="F7" s="12">
        <v>6.0000000000000001E-3</v>
      </c>
      <c r="G7" s="12">
        <v>0.01</v>
      </c>
      <c r="H7" s="12" t="s">
        <v>240</v>
      </c>
      <c r="I7" s="12">
        <v>10</v>
      </c>
      <c r="J7" s="12">
        <v>2</v>
      </c>
      <c r="K7" s="12">
        <v>1.8460000000000001</v>
      </c>
      <c r="L7" s="12">
        <v>0.91500000000000004</v>
      </c>
      <c r="M7" s="12">
        <v>1.603</v>
      </c>
      <c r="N7" s="12">
        <v>0.98399999999999999</v>
      </c>
      <c r="O7" s="12">
        <v>2.0920000000000001</v>
      </c>
      <c r="P7" s="12">
        <v>4.0000000000000001E-3</v>
      </c>
      <c r="Q7" s="12">
        <v>4.0000000000000001E-3</v>
      </c>
      <c r="R7" s="2">
        <v>43530</v>
      </c>
      <c r="S7" s="13">
        <v>0.41358796296296302</v>
      </c>
      <c r="T7" s="12">
        <v>2.0499999999999998</v>
      </c>
      <c r="U7" s="12">
        <v>-82.425415654899993</v>
      </c>
      <c r="V7" s="12">
        <v>27.867825857900002</v>
      </c>
      <c r="W7" s="12">
        <v>-0.17374999999999999</v>
      </c>
      <c r="Y7">
        <v>2.04</v>
      </c>
      <c r="Z7">
        <f t="shared" si="0"/>
        <v>-0.25950000000000001</v>
      </c>
      <c r="AA7">
        <f t="shared" si="1"/>
        <v>-0.18375</v>
      </c>
    </row>
    <row r="8" spans="1:27" x14ac:dyDescent="0.3">
      <c r="A8" s="12">
        <v>391634.49790000002</v>
      </c>
      <c r="B8" s="12">
        <v>158106.4712</v>
      </c>
      <c r="C8" s="12">
        <v>-0.39369999999999999</v>
      </c>
      <c r="D8" s="12">
        <v>7</v>
      </c>
      <c r="E8" s="12"/>
      <c r="F8" s="12">
        <v>6.0000000000000001E-3</v>
      </c>
      <c r="G8" s="12">
        <v>0.01</v>
      </c>
      <c r="H8" s="12" t="s">
        <v>240</v>
      </c>
      <c r="I8" s="12">
        <v>10</v>
      </c>
      <c r="J8" s="12">
        <v>2</v>
      </c>
      <c r="K8" s="12">
        <v>1.8460000000000001</v>
      </c>
      <c r="L8" s="12">
        <v>0.91300000000000003</v>
      </c>
      <c r="M8" s="12">
        <v>1.6040000000000001</v>
      </c>
      <c r="N8" s="12">
        <v>0.98399999999999999</v>
      </c>
      <c r="O8" s="12">
        <v>2.0920000000000001</v>
      </c>
      <c r="P8" s="12">
        <v>4.0000000000000001E-3</v>
      </c>
      <c r="Q8" s="12">
        <v>4.0000000000000001E-3</v>
      </c>
      <c r="R8" s="2">
        <v>43530</v>
      </c>
      <c r="S8" s="13">
        <v>0.41414351851851849</v>
      </c>
      <c r="T8" s="12">
        <v>2.0499999999999998</v>
      </c>
      <c r="U8" s="12">
        <v>-82.4254171515</v>
      </c>
      <c r="V8" s="12">
        <v>27.867819319799999</v>
      </c>
      <c r="W8" s="12">
        <v>-0.31795000000000001</v>
      </c>
      <c r="Y8">
        <v>2.04</v>
      </c>
      <c r="Z8">
        <f t="shared" si="0"/>
        <v>-0.4037</v>
      </c>
      <c r="AA8">
        <f t="shared" si="1"/>
        <v>-0.32795000000000002</v>
      </c>
    </row>
    <row r="9" spans="1:27" x14ac:dyDescent="0.3">
      <c r="A9" s="12">
        <v>391633.59940000001</v>
      </c>
      <c r="B9" s="12">
        <v>158106.28709999999</v>
      </c>
      <c r="C9" s="12">
        <v>-0.4788</v>
      </c>
      <c r="D9" s="12">
        <v>8</v>
      </c>
      <c r="E9" s="12"/>
      <c r="F9" s="12">
        <v>6.0000000000000001E-3</v>
      </c>
      <c r="G9" s="12">
        <v>0.01</v>
      </c>
      <c r="H9" s="12" t="s">
        <v>240</v>
      </c>
      <c r="I9" s="12">
        <v>10</v>
      </c>
      <c r="J9" s="12">
        <v>2</v>
      </c>
      <c r="K9" s="12">
        <v>1.8460000000000001</v>
      </c>
      <c r="L9" s="12">
        <v>0.91200000000000003</v>
      </c>
      <c r="M9" s="12">
        <v>1.605</v>
      </c>
      <c r="N9" s="12">
        <v>0.98299999999999998</v>
      </c>
      <c r="O9" s="12">
        <v>2.0920000000000001</v>
      </c>
      <c r="P9" s="12">
        <v>4.0000000000000001E-3</v>
      </c>
      <c r="Q9" s="12">
        <v>4.0000000000000001E-3</v>
      </c>
      <c r="R9" s="2">
        <v>43530</v>
      </c>
      <c r="S9" s="13">
        <v>0.41462962962962963</v>
      </c>
      <c r="T9" s="12">
        <v>2.0499999999999998</v>
      </c>
      <c r="U9" s="12">
        <v>-82.425418989299999</v>
      </c>
      <c r="V9" s="12">
        <v>27.867811205799999</v>
      </c>
      <c r="W9" s="12">
        <v>-0.40305000000000002</v>
      </c>
      <c r="Y9">
        <v>2.04</v>
      </c>
      <c r="Z9">
        <f t="shared" si="0"/>
        <v>-0.48880000000000001</v>
      </c>
      <c r="AA9">
        <f t="shared" si="1"/>
        <v>-0.41305000000000003</v>
      </c>
    </row>
    <row r="10" spans="1:27" x14ac:dyDescent="0.3">
      <c r="A10" s="12">
        <v>391631.78009999997</v>
      </c>
      <c r="B10" s="12">
        <v>158106.14079999999</v>
      </c>
      <c r="C10" s="12">
        <v>-0.4632</v>
      </c>
      <c r="D10" s="12">
        <v>9</v>
      </c>
      <c r="E10" s="12"/>
      <c r="F10" s="12">
        <v>5.0000000000000001E-3</v>
      </c>
      <c r="G10" s="12">
        <v>8.9999999999999993E-3</v>
      </c>
      <c r="H10" s="12" t="s">
        <v>240</v>
      </c>
      <c r="I10" s="12">
        <v>9</v>
      </c>
      <c r="J10" s="12">
        <v>2</v>
      </c>
      <c r="K10" s="12">
        <v>2.1190000000000002</v>
      </c>
      <c r="L10" s="12">
        <v>0.998</v>
      </c>
      <c r="M10" s="12">
        <v>1.869</v>
      </c>
      <c r="N10" s="12">
        <v>1.2210000000000001</v>
      </c>
      <c r="O10" s="12">
        <v>2.4460000000000002</v>
      </c>
      <c r="P10" s="12">
        <v>3.0000000000000001E-3</v>
      </c>
      <c r="Q10" s="12">
        <v>4.0000000000000001E-3</v>
      </c>
      <c r="R10" s="2">
        <v>43530</v>
      </c>
      <c r="S10" s="13">
        <v>0.41494212962962962</v>
      </c>
      <c r="T10" s="12">
        <v>2.0499999999999998</v>
      </c>
      <c r="U10" s="12">
        <v>-82.425420410800001</v>
      </c>
      <c r="V10" s="12">
        <v>27.867794783600001</v>
      </c>
      <c r="W10" s="12">
        <v>-0.38744000000000001</v>
      </c>
      <c r="Y10">
        <v>2.04</v>
      </c>
      <c r="Z10">
        <f t="shared" si="0"/>
        <v>-0.47320000000000001</v>
      </c>
      <c r="AA10">
        <f t="shared" si="1"/>
        <v>-0.39744000000000002</v>
      </c>
    </row>
    <row r="11" spans="1:27" x14ac:dyDescent="0.3">
      <c r="A11" s="12">
        <v>391630.84470000002</v>
      </c>
      <c r="B11" s="12">
        <v>158105.89910000001</v>
      </c>
      <c r="C11" s="12">
        <v>-0.54039999999999999</v>
      </c>
      <c r="D11" s="12">
        <v>10</v>
      </c>
      <c r="E11" s="12"/>
      <c r="F11" s="12">
        <v>1.0999999999999999E-2</v>
      </c>
      <c r="G11" s="12">
        <v>1.7999999999999999E-2</v>
      </c>
      <c r="H11" s="12" t="s">
        <v>240</v>
      </c>
      <c r="I11" s="12">
        <v>10</v>
      </c>
      <c r="J11" s="12">
        <v>13</v>
      </c>
      <c r="K11" s="12">
        <v>1.845</v>
      </c>
      <c r="L11" s="12">
        <v>0.90900000000000003</v>
      </c>
      <c r="M11" s="12">
        <v>1.6060000000000001</v>
      </c>
      <c r="N11" s="12">
        <v>0.98199999999999998</v>
      </c>
      <c r="O11" s="12">
        <v>2.09</v>
      </c>
      <c r="P11" s="12">
        <v>7.0000000000000001E-3</v>
      </c>
      <c r="Q11" s="12">
        <v>8.0000000000000002E-3</v>
      </c>
      <c r="R11" s="2">
        <v>43530</v>
      </c>
      <c r="S11" s="13">
        <v>0.41592592592592598</v>
      </c>
      <c r="T11" s="12">
        <v>2.0499999999999998</v>
      </c>
      <c r="U11" s="12">
        <v>-82.425422832199999</v>
      </c>
      <c r="V11" s="12">
        <v>27.8677863349</v>
      </c>
      <c r="W11" s="12">
        <v>-0.46464</v>
      </c>
      <c r="Y11">
        <v>2.04</v>
      </c>
      <c r="Z11">
        <f t="shared" si="0"/>
        <v>-0.5504</v>
      </c>
      <c r="AA11">
        <f t="shared" si="1"/>
        <v>-0.47464000000000001</v>
      </c>
    </row>
    <row r="12" spans="1:27" x14ac:dyDescent="0.3">
      <c r="A12" s="12">
        <v>391627.94939999998</v>
      </c>
      <c r="B12" s="12">
        <v>158105.43239999999</v>
      </c>
      <c r="C12" s="12">
        <v>-0.47499999999999998</v>
      </c>
      <c r="D12" s="12">
        <v>11</v>
      </c>
      <c r="E12" s="12"/>
      <c r="F12" s="12">
        <v>6.0000000000000001E-3</v>
      </c>
      <c r="G12" s="12">
        <v>0.01</v>
      </c>
      <c r="H12" s="12" t="s">
        <v>240</v>
      </c>
      <c r="I12" s="12">
        <v>10</v>
      </c>
      <c r="J12" s="12">
        <v>2</v>
      </c>
      <c r="K12" s="12">
        <v>1.845</v>
      </c>
      <c r="L12" s="12">
        <v>0.90900000000000003</v>
      </c>
      <c r="M12" s="12">
        <v>1.6060000000000001</v>
      </c>
      <c r="N12" s="12">
        <v>0.98099999999999998</v>
      </c>
      <c r="O12" s="12">
        <v>2.09</v>
      </c>
      <c r="P12" s="12">
        <v>4.0000000000000001E-3</v>
      </c>
      <c r="Q12" s="12">
        <v>4.0000000000000001E-3</v>
      </c>
      <c r="R12" s="2">
        <v>43530</v>
      </c>
      <c r="S12" s="13">
        <v>0.41615740740740742</v>
      </c>
      <c r="T12" s="12">
        <v>2.0499999999999998</v>
      </c>
      <c r="U12" s="12">
        <v>-82.425427469200002</v>
      </c>
      <c r="V12" s="12">
        <v>27.867760192599999</v>
      </c>
      <c r="W12" s="12">
        <v>-0.39922000000000002</v>
      </c>
      <c r="Y12">
        <v>2.04</v>
      </c>
      <c r="Z12">
        <f t="shared" si="0"/>
        <v>-0.48499999999999999</v>
      </c>
      <c r="AA12">
        <f t="shared" si="1"/>
        <v>-0.40922000000000003</v>
      </c>
    </row>
    <row r="13" spans="1:27" x14ac:dyDescent="0.3">
      <c r="A13" s="12">
        <v>391623.38270000002</v>
      </c>
      <c r="B13" s="12">
        <v>158104.62590000001</v>
      </c>
      <c r="C13" s="12">
        <v>-0.42830000000000001</v>
      </c>
      <c r="D13" s="12">
        <v>12</v>
      </c>
      <c r="E13" s="12"/>
      <c r="F13" s="12">
        <v>6.0000000000000001E-3</v>
      </c>
      <c r="G13" s="12">
        <v>0.01</v>
      </c>
      <c r="H13" s="12" t="s">
        <v>240</v>
      </c>
      <c r="I13" s="12">
        <v>10</v>
      </c>
      <c r="J13" s="12">
        <v>2</v>
      </c>
      <c r="K13" s="12">
        <v>1.8440000000000001</v>
      </c>
      <c r="L13" s="12">
        <v>0.90800000000000003</v>
      </c>
      <c r="M13" s="12">
        <v>1.6060000000000001</v>
      </c>
      <c r="N13" s="12">
        <v>0.98</v>
      </c>
      <c r="O13" s="12">
        <v>2.089</v>
      </c>
      <c r="P13" s="12">
        <v>4.0000000000000001E-3</v>
      </c>
      <c r="Q13" s="12">
        <v>4.0000000000000001E-3</v>
      </c>
      <c r="R13" s="2">
        <v>43530</v>
      </c>
      <c r="S13" s="13">
        <v>0.41644675925925928</v>
      </c>
      <c r="T13" s="12">
        <v>2.0499999999999998</v>
      </c>
      <c r="U13" s="12">
        <v>-82.425435497899997</v>
      </c>
      <c r="V13" s="12">
        <v>27.867718956800001</v>
      </c>
      <c r="W13" s="12">
        <v>-0.35249999999999998</v>
      </c>
      <c r="Y13">
        <v>2.04</v>
      </c>
      <c r="Z13">
        <f t="shared" si="0"/>
        <v>-0.43830000000000002</v>
      </c>
      <c r="AA13">
        <f t="shared" si="1"/>
        <v>-0.36249999999999999</v>
      </c>
    </row>
    <row r="14" spans="1:27" x14ac:dyDescent="0.3">
      <c r="A14" s="12">
        <v>391617.25819999998</v>
      </c>
      <c r="B14" s="12">
        <v>158104.14499999999</v>
      </c>
      <c r="C14" s="12">
        <v>-0.46600000000000003</v>
      </c>
      <c r="D14" s="12">
        <v>13</v>
      </c>
      <c r="E14" s="12"/>
      <c r="F14" s="12">
        <v>6.0000000000000001E-3</v>
      </c>
      <c r="G14" s="12">
        <v>0.01</v>
      </c>
      <c r="H14" s="12" t="s">
        <v>240</v>
      </c>
      <c r="I14" s="12">
        <v>10</v>
      </c>
      <c r="J14" s="12">
        <v>2</v>
      </c>
      <c r="K14" s="12">
        <v>1.8440000000000001</v>
      </c>
      <c r="L14" s="12">
        <v>0.90700000000000003</v>
      </c>
      <c r="M14" s="12">
        <v>1.605</v>
      </c>
      <c r="N14" s="12">
        <v>0.98</v>
      </c>
      <c r="O14" s="12">
        <v>2.0880000000000001</v>
      </c>
      <c r="P14" s="12">
        <v>4.0000000000000001E-3</v>
      </c>
      <c r="Q14" s="12">
        <v>4.0000000000000001E-3</v>
      </c>
      <c r="R14" s="2">
        <v>43530</v>
      </c>
      <c r="S14" s="13">
        <v>0.41665509259259265</v>
      </c>
      <c r="T14" s="12">
        <v>2.0499999999999998</v>
      </c>
      <c r="U14" s="12">
        <v>-82.425440165300003</v>
      </c>
      <c r="V14" s="12">
        <v>27.867663673399999</v>
      </c>
      <c r="W14" s="12">
        <v>-0.39018000000000003</v>
      </c>
      <c r="Y14">
        <v>2.04</v>
      </c>
      <c r="Z14">
        <f t="shared" si="0"/>
        <v>-0.47600000000000003</v>
      </c>
      <c r="AA14">
        <f t="shared" si="1"/>
        <v>-0.40018000000000004</v>
      </c>
    </row>
    <row r="15" spans="1:27" x14ac:dyDescent="0.3">
      <c r="A15" s="12">
        <v>391610.4</v>
      </c>
      <c r="B15" s="12">
        <v>158102.8187</v>
      </c>
      <c r="C15" s="12">
        <v>-0.56230000000000002</v>
      </c>
      <c r="D15" s="12">
        <v>14</v>
      </c>
      <c r="E15" s="12"/>
      <c r="F15" s="12">
        <v>6.0000000000000001E-3</v>
      </c>
      <c r="G15" s="12">
        <v>0.01</v>
      </c>
      <c r="H15" s="12" t="s">
        <v>240</v>
      </c>
      <c r="I15" s="12">
        <v>10</v>
      </c>
      <c r="J15" s="12">
        <v>2</v>
      </c>
      <c r="K15" s="12">
        <v>1.8440000000000001</v>
      </c>
      <c r="L15" s="12">
        <v>0.90700000000000003</v>
      </c>
      <c r="M15" s="12">
        <v>1.605</v>
      </c>
      <c r="N15" s="12">
        <v>0.97899999999999998</v>
      </c>
      <c r="O15" s="12">
        <v>2.0880000000000001</v>
      </c>
      <c r="P15" s="12">
        <v>4.0000000000000001E-3</v>
      </c>
      <c r="Q15" s="12">
        <v>4.0000000000000001E-3</v>
      </c>
      <c r="R15" s="2">
        <v>43530</v>
      </c>
      <c r="S15" s="13">
        <v>0.4168634259259259</v>
      </c>
      <c r="T15" s="12">
        <v>2.0499999999999998</v>
      </c>
      <c r="U15" s="12">
        <v>-82.4254533915</v>
      </c>
      <c r="V15" s="12">
        <v>27.8676017425</v>
      </c>
      <c r="W15" s="12">
        <v>-0.48644999999999999</v>
      </c>
      <c r="Y15">
        <v>2.04</v>
      </c>
      <c r="Z15">
        <f t="shared" si="0"/>
        <v>-0.57230000000000003</v>
      </c>
      <c r="AA15">
        <f t="shared" si="1"/>
        <v>-0.49645</v>
      </c>
    </row>
    <row r="16" spans="1:27" x14ac:dyDescent="0.3">
      <c r="A16" s="12">
        <v>391599.92859999998</v>
      </c>
      <c r="B16" s="12">
        <v>158101.45939999999</v>
      </c>
      <c r="C16" s="12">
        <v>-0.62690000000000001</v>
      </c>
      <c r="D16" s="12">
        <v>15</v>
      </c>
      <c r="E16" s="12"/>
      <c r="F16" s="12">
        <v>6.0000000000000001E-3</v>
      </c>
      <c r="G16" s="12">
        <v>0.01</v>
      </c>
      <c r="H16" s="12" t="s">
        <v>240</v>
      </c>
      <c r="I16" s="12">
        <v>9</v>
      </c>
      <c r="J16" s="12">
        <v>2</v>
      </c>
      <c r="K16" s="12">
        <v>2.1389999999999998</v>
      </c>
      <c r="L16" s="12">
        <v>0.99399999999999999</v>
      </c>
      <c r="M16" s="12">
        <v>1.8939999999999999</v>
      </c>
      <c r="N16" s="12">
        <v>1.2330000000000001</v>
      </c>
      <c r="O16" s="12">
        <v>2.4689999999999999</v>
      </c>
      <c r="P16" s="12">
        <v>4.0000000000000001E-3</v>
      </c>
      <c r="Q16" s="12">
        <v>4.0000000000000001E-3</v>
      </c>
      <c r="R16" s="2">
        <v>43530</v>
      </c>
      <c r="S16" s="13">
        <v>0.41714120370370367</v>
      </c>
      <c r="T16" s="12">
        <v>2.0499999999999998</v>
      </c>
      <c r="U16" s="12">
        <v>-82.425466825399994</v>
      </c>
      <c r="V16" s="12">
        <v>27.867507204500001</v>
      </c>
      <c r="W16" s="12">
        <v>-0.55101</v>
      </c>
      <c r="Y16">
        <v>2.04</v>
      </c>
      <c r="Z16">
        <f t="shared" si="0"/>
        <v>-0.63690000000000002</v>
      </c>
      <c r="AA16">
        <f t="shared" si="1"/>
        <v>-0.56101000000000001</v>
      </c>
    </row>
    <row r="17" spans="1:27" x14ac:dyDescent="0.3">
      <c r="A17" s="12">
        <v>391598.36090000003</v>
      </c>
      <c r="B17" s="12">
        <v>158101.2311</v>
      </c>
      <c r="C17" s="12">
        <v>-0.56479999999999997</v>
      </c>
      <c r="D17" s="12">
        <v>16</v>
      </c>
      <c r="E17" s="12"/>
      <c r="F17" s="12">
        <v>6.0000000000000001E-3</v>
      </c>
      <c r="G17" s="12">
        <v>0.01</v>
      </c>
      <c r="H17" s="12" t="s">
        <v>240</v>
      </c>
      <c r="I17" s="12">
        <v>9</v>
      </c>
      <c r="J17" s="12">
        <v>2</v>
      </c>
      <c r="K17" s="12">
        <v>2.14</v>
      </c>
      <c r="L17" s="12">
        <v>0.99399999999999999</v>
      </c>
      <c r="M17" s="12">
        <v>1.8959999999999999</v>
      </c>
      <c r="N17" s="12">
        <v>1.234</v>
      </c>
      <c r="O17" s="12">
        <v>2.4710000000000001</v>
      </c>
      <c r="P17" s="12">
        <v>4.0000000000000001E-3</v>
      </c>
      <c r="Q17" s="12">
        <v>4.0000000000000001E-3</v>
      </c>
      <c r="R17" s="2">
        <v>43530</v>
      </c>
      <c r="S17" s="13">
        <v>0.4173263888888889</v>
      </c>
      <c r="T17" s="12">
        <v>2.0499999999999998</v>
      </c>
      <c r="U17" s="12">
        <v>-82.425469088400007</v>
      </c>
      <c r="V17" s="12">
        <v>27.8674930502</v>
      </c>
      <c r="W17" s="12">
        <v>-0.4889</v>
      </c>
      <c r="Y17">
        <v>2.04</v>
      </c>
      <c r="Z17">
        <f t="shared" si="0"/>
        <v>-0.57479999999999998</v>
      </c>
      <c r="AA17">
        <f t="shared" si="1"/>
        <v>-0.49890000000000001</v>
      </c>
    </row>
    <row r="18" spans="1:27" x14ac:dyDescent="0.3">
      <c r="A18" s="12">
        <v>391592.65649999998</v>
      </c>
      <c r="B18" s="12">
        <v>158100.41080000001</v>
      </c>
      <c r="C18" s="12">
        <v>-0.53649999999999998</v>
      </c>
      <c r="D18" s="12">
        <v>17</v>
      </c>
      <c r="E18" s="12" t="s">
        <v>265</v>
      </c>
      <c r="F18" s="12">
        <v>6.0000000000000001E-3</v>
      </c>
      <c r="G18" s="12">
        <v>0.01</v>
      </c>
      <c r="H18" s="12" t="s">
        <v>240</v>
      </c>
      <c r="I18" s="12">
        <v>9</v>
      </c>
      <c r="J18" s="12">
        <v>1</v>
      </c>
      <c r="K18" s="12">
        <v>2.1419999999999999</v>
      </c>
      <c r="L18" s="12">
        <v>0.99299999999999999</v>
      </c>
      <c r="M18" s="12">
        <v>1.897</v>
      </c>
      <c r="N18" s="12">
        <v>1.2350000000000001</v>
      </c>
      <c r="O18" s="12">
        <v>2.472</v>
      </c>
      <c r="P18" s="12">
        <v>4.0000000000000001E-3</v>
      </c>
      <c r="Q18" s="12">
        <v>4.0000000000000001E-3</v>
      </c>
      <c r="R18" s="2">
        <v>43530</v>
      </c>
      <c r="S18" s="13">
        <v>0.41763888888888889</v>
      </c>
      <c r="T18" s="12">
        <v>2.0499999999999998</v>
      </c>
      <c r="U18" s="12">
        <v>-82.425477216999994</v>
      </c>
      <c r="V18" s="12">
        <v>27.867441547199999</v>
      </c>
      <c r="W18" s="12">
        <v>-0.46057999999999999</v>
      </c>
      <c r="Y18">
        <v>2.04</v>
      </c>
      <c r="Z18">
        <f t="shared" si="0"/>
        <v>-0.54649999999999999</v>
      </c>
      <c r="AA18">
        <f t="shared" si="1"/>
        <v>-0.47058</v>
      </c>
    </row>
    <row r="19" spans="1:27" x14ac:dyDescent="0.3">
      <c r="A19" s="12">
        <v>391581.1961</v>
      </c>
      <c r="B19" s="12">
        <v>158098.5325</v>
      </c>
      <c r="C19" s="12">
        <v>-0.63429999999999997</v>
      </c>
      <c r="D19" s="12">
        <v>18</v>
      </c>
      <c r="E19" s="12"/>
      <c r="F19" s="12">
        <v>6.0000000000000001E-3</v>
      </c>
      <c r="G19" s="12">
        <v>0.01</v>
      </c>
      <c r="H19" s="12" t="s">
        <v>240</v>
      </c>
      <c r="I19" s="12">
        <v>9</v>
      </c>
      <c r="J19" s="12">
        <v>2</v>
      </c>
      <c r="K19" s="12">
        <v>2.145</v>
      </c>
      <c r="L19" s="12">
        <v>0.99199999999999999</v>
      </c>
      <c r="M19" s="12">
        <v>1.9019999999999999</v>
      </c>
      <c r="N19" s="12">
        <v>1.2370000000000001</v>
      </c>
      <c r="O19" s="12">
        <v>2.476</v>
      </c>
      <c r="P19" s="12">
        <v>4.0000000000000001E-3</v>
      </c>
      <c r="Q19" s="12">
        <v>4.0000000000000001E-3</v>
      </c>
      <c r="R19" s="2">
        <v>43530</v>
      </c>
      <c r="S19" s="13">
        <v>0.41840277777777773</v>
      </c>
      <c r="T19" s="12">
        <v>2.0499999999999998</v>
      </c>
      <c r="U19" s="12">
        <v>-82.425495886199997</v>
      </c>
      <c r="V19" s="12">
        <v>27.8673380681</v>
      </c>
      <c r="W19" s="12">
        <v>-0.55832999999999999</v>
      </c>
      <c r="Y19">
        <v>2.04</v>
      </c>
      <c r="Z19">
        <f t="shared" si="0"/>
        <v>-0.64429999999999998</v>
      </c>
      <c r="AA19">
        <f t="shared" si="1"/>
        <v>-0.56833</v>
      </c>
    </row>
    <row r="20" spans="1:27" x14ac:dyDescent="0.3">
      <c r="A20" s="12">
        <v>391568.96260000003</v>
      </c>
      <c r="B20" s="12">
        <v>158096.93109999999</v>
      </c>
      <c r="C20" s="12">
        <v>-0.76380000000000003</v>
      </c>
      <c r="D20" s="12">
        <v>19</v>
      </c>
      <c r="E20" s="12"/>
      <c r="F20" s="12">
        <v>6.0000000000000001E-3</v>
      </c>
      <c r="G20" s="12">
        <v>0.01</v>
      </c>
      <c r="H20" s="12" t="s">
        <v>240</v>
      </c>
      <c r="I20" s="12">
        <v>9</v>
      </c>
      <c r="J20" s="12">
        <v>2</v>
      </c>
      <c r="K20" s="12">
        <v>2.149</v>
      </c>
      <c r="L20" s="12">
        <v>0.99099999999999999</v>
      </c>
      <c r="M20" s="12">
        <v>1.9059999999999999</v>
      </c>
      <c r="N20" s="12">
        <v>1.2390000000000001</v>
      </c>
      <c r="O20" s="12">
        <v>2.48</v>
      </c>
      <c r="P20" s="12">
        <v>4.0000000000000001E-3</v>
      </c>
      <c r="Q20" s="12">
        <v>4.0000000000000001E-3</v>
      </c>
      <c r="R20" s="2">
        <v>43530</v>
      </c>
      <c r="S20" s="13">
        <v>0.41868055555555556</v>
      </c>
      <c r="T20" s="12">
        <v>2.0499999999999998</v>
      </c>
      <c r="U20" s="12">
        <v>-82.425511716299994</v>
      </c>
      <c r="V20" s="12">
        <v>27.8672276211</v>
      </c>
      <c r="W20" s="12">
        <v>-0.68777999999999995</v>
      </c>
      <c r="Y20">
        <v>2.04</v>
      </c>
      <c r="Z20">
        <f t="shared" si="0"/>
        <v>-0.77380000000000004</v>
      </c>
      <c r="AA20">
        <f t="shared" si="1"/>
        <v>-0.69777999999999996</v>
      </c>
    </row>
    <row r="21" spans="1:27" x14ac:dyDescent="0.3">
      <c r="A21" s="12">
        <v>391562.8504</v>
      </c>
      <c r="B21" s="12">
        <v>158096.2978</v>
      </c>
      <c r="C21" s="12">
        <v>-0.80369999999999997</v>
      </c>
      <c r="D21" s="12">
        <v>20</v>
      </c>
      <c r="E21" s="12"/>
      <c r="F21" s="12">
        <v>6.0000000000000001E-3</v>
      </c>
      <c r="G21" s="12">
        <v>0.01</v>
      </c>
      <c r="H21" s="12" t="s">
        <v>240</v>
      </c>
      <c r="I21" s="12">
        <v>9</v>
      </c>
      <c r="J21" s="12">
        <v>2</v>
      </c>
      <c r="K21" s="12">
        <v>2.149</v>
      </c>
      <c r="L21" s="12">
        <v>0.99</v>
      </c>
      <c r="M21" s="12">
        <v>1.9079999999999999</v>
      </c>
      <c r="N21" s="12">
        <v>1.2390000000000001</v>
      </c>
      <c r="O21" s="12">
        <v>2.4809999999999999</v>
      </c>
      <c r="P21" s="12">
        <v>4.0000000000000001E-3</v>
      </c>
      <c r="Q21" s="12">
        <v>4.0000000000000001E-3</v>
      </c>
      <c r="R21" s="2">
        <v>43530</v>
      </c>
      <c r="S21" s="13">
        <v>0.41887731481481483</v>
      </c>
      <c r="T21" s="12">
        <v>2.0499999999999998</v>
      </c>
      <c r="U21" s="12">
        <v>-82.425517931599998</v>
      </c>
      <c r="V21" s="12">
        <v>27.867172443899999</v>
      </c>
      <c r="W21" s="12">
        <v>-0.72767000000000004</v>
      </c>
      <c r="Y21">
        <v>2.04</v>
      </c>
      <c r="Z21">
        <f t="shared" si="0"/>
        <v>-0.81369999999999998</v>
      </c>
      <c r="AA21">
        <f t="shared" si="1"/>
        <v>-0.73767000000000005</v>
      </c>
    </row>
    <row r="22" spans="1:27" x14ac:dyDescent="0.3">
      <c r="A22" s="12">
        <v>391557.07189999998</v>
      </c>
      <c r="B22" s="12">
        <v>158096.29939999999</v>
      </c>
      <c r="C22" s="12">
        <v>-0.85799999999999998</v>
      </c>
      <c r="D22" s="12">
        <v>21</v>
      </c>
      <c r="E22" s="12" t="s">
        <v>245</v>
      </c>
      <c r="F22" s="12">
        <v>6.0000000000000001E-3</v>
      </c>
      <c r="G22" s="12">
        <v>0.01</v>
      </c>
      <c r="H22" s="12" t="s">
        <v>240</v>
      </c>
      <c r="I22" s="12">
        <v>9</v>
      </c>
      <c r="J22" s="12">
        <v>2</v>
      </c>
      <c r="K22" s="12">
        <v>2.15</v>
      </c>
      <c r="L22" s="12">
        <v>0.99</v>
      </c>
      <c r="M22" s="12">
        <v>1.909</v>
      </c>
      <c r="N22" s="12">
        <v>1.24</v>
      </c>
      <c r="O22" s="12">
        <v>2.4820000000000002</v>
      </c>
      <c r="P22" s="12">
        <v>4.0000000000000001E-3</v>
      </c>
      <c r="Q22" s="12">
        <v>4.0000000000000001E-3</v>
      </c>
      <c r="R22" s="2">
        <v>43530</v>
      </c>
      <c r="S22" s="13">
        <v>0.41918981481481482</v>
      </c>
      <c r="T22" s="12">
        <v>2.0499999999999998</v>
      </c>
      <c r="U22" s="12">
        <v>-82.425517711699996</v>
      </c>
      <c r="V22" s="12">
        <v>27.867120298</v>
      </c>
      <c r="W22" s="12">
        <v>-0.78195000000000003</v>
      </c>
      <c r="Y22">
        <v>2.04</v>
      </c>
      <c r="Z22">
        <f t="shared" si="0"/>
        <v>-0.86799999999999999</v>
      </c>
      <c r="AA22">
        <f t="shared" si="1"/>
        <v>-0.79195000000000004</v>
      </c>
    </row>
    <row r="23" spans="1:27" x14ac:dyDescent="0.3">
      <c r="A23" s="12">
        <v>391551.11290000001</v>
      </c>
      <c r="B23" s="12">
        <v>158095.7035</v>
      </c>
      <c r="C23" s="12">
        <v>-0.92449999999999999</v>
      </c>
      <c r="D23" s="12">
        <v>22</v>
      </c>
      <c r="E23" s="12"/>
      <c r="F23" s="12">
        <v>6.0000000000000001E-3</v>
      </c>
      <c r="G23" s="12">
        <v>0.01</v>
      </c>
      <c r="H23" s="12" t="s">
        <v>240</v>
      </c>
      <c r="I23" s="12">
        <v>9</v>
      </c>
      <c r="J23" s="12">
        <v>2</v>
      </c>
      <c r="K23" s="12">
        <v>2.1520000000000001</v>
      </c>
      <c r="L23" s="12">
        <v>0.98899999999999999</v>
      </c>
      <c r="M23" s="12">
        <v>1.911</v>
      </c>
      <c r="N23" s="12">
        <v>1.24</v>
      </c>
      <c r="O23" s="12">
        <v>2.4830000000000001</v>
      </c>
      <c r="P23" s="12">
        <v>4.0000000000000001E-3</v>
      </c>
      <c r="Q23" s="12">
        <v>4.0000000000000001E-3</v>
      </c>
      <c r="R23" s="2">
        <v>43530</v>
      </c>
      <c r="S23" s="13">
        <v>0.41950231481481487</v>
      </c>
      <c r="T23" s="12">
        <v>2.0499999999999998</v>
      </c>
      <c r="U23" s="12">
        <v>-82.425523552599998</v>
      </c>
      <c r="V23" s="12">
        <v>27.8670665044</v>
      </c>
      <c r="W23" s="12">
        <v>-0.84843999999999997</v>
      </c>
      <c r="Y23">
        <v>2.04</v>
      </c>
      <c r="Z23">
        <f t="shared" si="0"/>
        <v>-0.9345</v>
      </c>
      <c r="AA23">
        <f t="shared" si="1"/>
        <v>-0.85843999999999998</v>
      </c>
    </row>
    <row r="24" spans="1:27" x14ac:dyDescent="0.3">
      <c r="A24" s="12">
        <v>391547.10019999999</v>
      </c>
      <c r="B24" s="12">
        <v>158095.19699999999</v>
      </c>
      <c r="C24" s="12">
        <v>-0.98180000000000001</v>
      </c>
      <c r="D24" s="12">
        <v>23</v>
      </c>
      <c r="E24" s="12"/>
      <c r="F24" s="12">
        <v>6.0000000000000001E-3</v>
      </c>
      <c r="G24" s="12">
        <v>0.01</v>
      </c>
      <c r="H24" s="12" t="s">
        <v>240</v>
      </c>
      <c r="I24" s="12">
        <v>9</v>
      </c>
      <c r="J24" s="12">
        <v>2</v>
      </c>
      <c r="K24" s="12">
        <v>2.153</v>
      </c>
      <c r="L24" s="12">
        <v>0.98799999999999999</v>
      </c>
      <c r="M24" s="12">
        <v>1.913</v>
      </c>
      <c r="N24" s="12">
        <v>1.2410000000000001</v>
      </c>
      <c r="O24" s="12">
        <v>2.4849999999999999</v>
      </c>
      <c r="P24" s="12">
        <v>4.0000000000000001E-3</v>
      </c>
      <c r="Q24" s="12">
        <v>4.0000000000000001E-3</v>
      </c>
      <c r="R24" s="2">
        <v>43530</v>
      </c>
      <c r="S24" s="13">
        <v>0.41991898148148149</v>
      </c>
      <c r="T24" s="12">
        <v>2.0499999999999998</v>
      </c>
      <c r="U24" s="12">
        <v>-82.425528554400003</v>
      </c>
      <c r="V24" s="12">
        <v>27.867030277400001</v>
      </c>
      <c r="W24" s="12">
        <v>-0.90573000000000004</v>
      </c>
      <c r="Y24">
        <v>2.04</v>
      </c>
      <c r="Z24">
        <f t="shared" si="0"/>
        <v>-0.99180000000000001</v>
      </c>
      <c r="AA24">
        <f t="shared" si="1"/>
        <v>-0.91573000000000004</v>
      </c>
    </row>
    <row r="25" spans="1:27" x14ac:dyDescent="0.3">
      <c r="A25" s="12">
        <v>391546.27659999998</v>
      </c>
      <c r="B25" s="12">
        <v>158106.57399999999</v>
      </c>
      <c r="C25" s="12">
        <v>-0.95989999999999998</v>
      </c>
      <c r="D25" s="12">
        <v>24</v>
      </c>
      <c r="E25" s="12"/>
      <c r="F25" s="12">
        <v>6.0000000000000001E-3</v>
      </c>
      <c r="G25" s="12">
        <v>0.01</v>
      </c>
      <c r="H25" s="12" t="s">
        <v>240</v>
      </c>
      <c r="I25" s="12">
        <v>9</v>
      </c>
      <c r="J25" s="12">
        <v>2</v>
      </c>
      <c r="K25" s="12">
        <v>2.1539999999999999</v>
      </c>
      <c r="L25" s="12">
        <v>0.98699999999999999</v>
      </c>
      <c r="M25" s="12">
        <v>1.915</v>
      </c>
      <c r="N25" s="12">
        <v>1.2410000000000001</v>
      </c>
      <c r="O25" s="12">
        <v>2.4860000000000002</v>
      </c>
      <c r="P25" s="12">
        <v>4.0000000000000001E-3</v>
      </c>
      <c r="Q25" s="12">
        <v>4.0000000000000001E-3</v>
      </c>
      <c r="R25" s="2">
        <v>43530</v>
      </c>
      <c r="S25" s="13">
        <v>0.42042824074074076</v>
      </c>
      <c r="T25" s="12">
        <v>2.0499999999999998</v>
      </c>
      <c r="U25" s="12">
        <v>-82.425412998499993</v>
      </c>
      <c r="V25" s="12">
        <v>27.8670232015</v>
      </c>
      <c r="W25" s="12">
        <v>-0.88390999999999997</v>
      </c>
      <c r="Y25">
        <v>2.04</v>
      </c>
      <c r="Z25">
        <f t="shared" si="0"/>
        <v>-0.96989999999999998</v>
      </c>
      <c r="AA25">
        <f t="shared" si="1"/>
        <v>-0.89390999999999998</v>
      </c>
    </row>
    <row r="26" spans="1:27" x14ac:dyDescent="0.3">
      <c r="A26" s="12">
        <v>391554.16029999999</v>
      </c>
      <c r="B26" s="12">
        <v>158109.15830000001</v>
      </c>
      <c r="C26" s="12">
        <v>-0.873</v>
      </c>
      <c r="D26" s="12">
        <v>25</v>
      </c>
      <c r="E26" s="12" t="s">
        <v>245</v>
      </c>
      <c r="F26" s="12">
        <v>6.0000000000000001E-3</v>
      </c>
      <c r="G26" s="12">
        <v>0.01</v>
      </c>
      <c r="H26" s="12" t="s">
        <v>240</v>
      </c>
      <c r="I26" s="12">
        <v>9</v>
      </c>
      <c r="J26" s="12">
        <v>2</v>
      </c>
      <c r="K26" s="12">
        <v>2.1549999999999998</v>
      </c>
      <c r="L26" s="12">
        <v>0.98599999999999999</v>
      </c>
      <c r="M26" s="12">
        <v>1.917</v>
      </c>
      <c r="N26" s="12">
        <v>1.2410000000000001</v>
      </c>
      <c r="O26" s="12">
        <v>2.4870000000000001</v>
      </c>
      <c r="P26" s="12">
        <v>4.0000000000000001E-3</v>
      </c>
      <c r="Q26" s="12">
        <v>4.0000000000000001E-3</v>
      </c>
      <c r="R26" s="2">
        <v>43530</v>
      </c>
      <c r="S26" s="13">
        <v>0.42085648148148147</v>
      </c>
      <c r="T26" s="12">
        <v>2.0499999999999998</v>
      </c>
      <c r="U26" s="12">
        <v>-82.425387034300002</v>
      </c>
      <c r="V26" s="12">
        <v>27.8670944261</v>
      </c>
      <c r="W26" s="12">
        <v>-0.79703999999999997</v>
      </c>
      <c r="Y26">
        <v>2.04</v>
      </c>
      <c r="Z26">
        <f t="shared" si="0"/>
        <v>-0.88300000000000001</v>
      </c>
      <c r="AA26">
        <f t="shared" si="1"/>
        <v>-0.80703999999999998</v>
      </c>
    </row>
    <row r="27" spans="1:27" x14ac:dyDescent="0.3">
      <c r="A27" s="12">
        <v>391567.36849999998</v>
      </c>
      <c r="B27" s="12">
        <v>158111.56959999999</v>
      </c>
      <c r="C27" s="12">
        <v>-0.80679999999999996</v>
      </c>
      <c r="D27" s="12">
        <v>26</v>
      </c>
      <c r="E27" s="12"/>
      <c r="F27" s="12">
        <v>5.0000000000000001E-3</v>
      </c>
      <c r="G27" s="12">
        <v>8.9999999999999993E-3</v>
      </c>
      <c r="H27" s="12" t="s">
        <v>240</v>
      </c>
      <c r="I27" s="12">
        <v>9</v>
      </c>
      <c r="J27" s="12">
        <v>2</v>
      </c>
      <c r="K27" s="12">
        <v>2.1520000000000001</v>
      </c>
      <c r="L27" s="12">
        <v>0.97899999999999998</v>
      </c>
      <c r="M27" s="12">
        <v>1.917</v>
      </c>
      <c r="N27" s="12">
        <v>1.2350000000000001</v>
      </c>
      <c r="O27" s="12">
        <v>2.4820000000000002</v>
      </c>
      <c r="P27" s="12">
        <v>4.0000000000000001E-3</v>
      </c>
      <c r="Q27" s="12">
        <v>4.0000000000000001E-3</v>
      </c>
      <c r="R27" s="2">
        <v>43530</v>
      </c>
      <c r="S27" s="13">
        <v>0.42368055555555556</v>
      </c>
      <c r="T27" s="12">
        <v>2.0499999999999998</v>
      </c>
      <c r="U27" s="12">
        <v>-82.425363014300004</v>
      </c>
      <c r="V27" s="12">
        <v>27.8672136942</v>
      </c>
      <c r="W27" s="12">
        <v>-0.73087999999999997</v>
      </c>
      <c r="Y27">
        <v>2.04</v>
      </c>
      <c r="Z27">
        <f t="shared" si="0"/>
        <v>-0.81679999999999997</v>
      </c>
      <c r="AA27">
        <f t="shared" si="1"/>
        <v>-0.74087999999999998</v>
      </c>
    </row>
    <row r="28" spans="1:27" x14ac:dyDescent="0.3">
      <c r="A28" s="12">
        <v>391582.48109999998</v>
      </c>
      <c r="B28" s="12">
        <v>158113.11429999999</v>
      </c>
      <c r="C28" s="12">
        <v>-0.74880000000000002</v>
      </c>
      <c r="D28" s="12">
        <v>27</v>
      </c>
      <c r="E28" s="12"/>
      <c r="F28" s="12">
        <v>7.0000000000000001E-3</v>
      </c>
      <c r="G28" s="12">
        <v>1.2E-2</v>
      </c>
      <c r="H28" s="12" t="s">
        <v>240</v>
      </c>
      <c r="I28" s="12">
        <v>8</v>
      </c>
      <c r="J28" s="12">
        <v>2</v>
      </c>
      <c r="K28" s="12">
        <v>2.3199999999999998</v>
      </c>
      <c r="L28" s="12">
        <v>1.014</v>
      </c>
      <c r="M28" s="12">
        <v>2.0870000000000002</v>
      </c>
      <c r="N28" s="12">
        <v>1.373</v>
      </c>
      <c r="O28" s="12">
        <v>2.6960000000000002</v>
      </c>
      <c r="P28" s="12">
        <v>4.0000000000000001E-3</v>
      </c>
      <c r="Q28" s="12">
        <v>5.0000000000000001E-3</v>
      </c>
      <c r="R28" s="2">
        <v>43530</v>
      </c>
      <c r="S28" s="13">
        <v>0.42399305555555555</v>
      </c>
      <c r="T28" s="12">
        <v>2.0499999999999998</v>
      </c>
      <c r="U28" s="12">
        <v>-82.425347861299997</v>
      </c>
      <c r="V28" s="12">
        <v>27.867350120899999</v>
      </c>
      <c r="W28" s="12">
        <v>-0.67293000000000003</v>
      </c>
      <c r="Y28">
        <v>2.04</v>
      </c>
      <c r="Z28">
        <f t="shared" si="0"/>
        <v>-0.75880000000000003</v>
      </c>
      <c r="AA28">
        <f t="shared" si="1"/>
        <v>-0.68293000000000004</v>
      </c>
    </row>
    <row r="29" spans="1:27" x14ac:dyDescent="0.3">
      <c r="A29" s="12">
        <v>391586.91570000001</v>
      </c>
      <c r="B29" s="12">
        <v>158113.2732</v>
      </c>
      <c r="C29" s="12">
        <v>-0.60860000000000003</v>
      </c>
      <c r="D29" s="12">
        <v>28</v>
      </c>
      <c r="E29" s="12" t="s">
        <v>265</v>
      </c>
      <c r="F29" s="12">
        <v>7.0000000000000001E-3</v>
      </c>
      <c r="G29" s="12">
        <v>1.2E-2</v>
      </c>
      <c r="H29" s="12" t="s">
        <v>240</v>
      </c>
      <c r="I29" s="12">
        <v>8</v>
      </c>
      <c r="J29" s="12">
        <v>2</v>
      </c>
      <c r="K29" s="12">
        <v>2.319</v>
      </c>
      <c r="L29" s="12">
        <v>1.014</v>
      </c>
      <c r="M29" s="12">
        <v>2.0859999999999999</v>
      </c>
      <c r="N29" s="12">
        <v>1.3720000000000001</v>
      </c>
      <c r="O29" s="12">
        <v>2.6949999999999998</v>
      </c>
      <c r="P29" s="12">
        <v>5.0000000000000001E-3</v>
      </c>
      <c r="Q29" s="12">
        <v>5.0000000000000001E-3</v>
      </c>
      <c r="R29" s="2">
        <v>43530</v>
      </c>
      <c r="S29" s="13">
        <v>0.42418981481481483</v>
      </c>
      <c r="T29" s="12">
        <v>2.0499999999999998</v>
      </c>
      <c r="U29" s="12">
        <v>-82.425346403999995</v>
      </c>
      <c r="V29" s="12">
        <v>27.8673901443</v>
      </c>
      <c r="W29" s="12">
        <v>-0.53274999999999995</v>
      </c>
      <c r="Y29">
        <v>2.04</v>
      </c>
      <c r="Z29">
        <f t="shared" si="0"/>
        <v>-0.61860000000000004</v>
      </c>
      <c r="AA29">
        <f t="shared" si="1"/>
        <v>-0.54274999999999995</v>
      </c>
    </row>
    <row r="30" spans="1:27" x14ac:dyDescent="0.3">
      <c r="A30" s="12">
        <v>391592.80459999997</v>
      </c>
      <c r="B30" s="12">
        <v>158113.81529999999</v>
      </c>
      <c r="C30" s="12">
        <v>-0.61660000000000004</v>
      </c>
      <c r="D30" s="12">
        <v>29</v>
      </c>
      <c r="E30" s="12" t="s">
        <v>265</v>
      </c>
      <c r="F30" s="12">
        <v>6.0000000000000001E-3</v>
      </c>
      <c r="G30" s="12">
        <v>1.0999999999999999E-2</v>
      </c>
      <c r="H30" s="12" t="s">
        <v>240</v>
      </c>
      <c r="I30" s="12">
        <v>9</v>
      </c>
      <c r="J30" s="12">
        <v>2</v>
      </c>
      <c r="K30" s="12">
        <v>2.3180000000000001</v>
      </c>
      <c r="L30" s="12">
        <v>1.0129999999999999</v>
      </c>
      <c r="M30" s="12">
        <v>2.085</v>
      </c>
      <c r="N30" s="12">
        <v>1.371</v>
      </c>
      <c r="O30" s="12">
        <v>2.6930000000000001</v>
      </c>
      <c r="P30" s="12">
        <v>4.0000000000000001E-3</v>
      </c>
      <c r="Q30" s="12">
        <v>5.0000000000000001E-3</v>
      </c>
      <c r="R30" s="2">
        <v>43530</v>
      </c>
      <c r="S30" s="13">
        <v>0.4244560185185185</v>
      </c>
      <c r="T30" s="12">
        <v>2.0499999999999998</v>
      </c>
      <c r="U30" s="12">
        <v>-82.425341106800005</v>
      </c>
      <c r="V30" s="12">
        <v>27.8674433035</v>
      </c>
      <c r="W30" s="12">
        <v>-0.54076999999999997</v>
      </c>
      <c r="Y30">
        <v>2.04</v>
      </c>
      <c r="Z30">
        <f t="shared" si="0"/>
        <v>-0.62660000000000005</v>
      </c>
      <c r="AA30">
        <f t="shared" si="1"/>
        <v>-0.55076999999999998</v>
      </c>
    </row>
    <row r="31" spans="1:27" x14ac:dyDescent="0.3">
      <c r="A31" s="12">
        <v>391600.15990000003</v>
      </c>
      <c r="B31" s="12">
        <v>158114.427</v>
      </c>
      <c r="C31" s="12">
        <v>-0.59179999999999999</v>
      </c>
      <c r="D31" s="12">
        <v>30</v>
      </c>
      <c r="E31" s="12" t="s">
        <v>265</v>
      </c>
      <c r="F31" s="12">
        <v>7.0000000000000001E-3</v>
      </c>
      <c r="G31" s="12">
        <v>1.2E-2</v>
      </c>
      <c r="H31" s="12" t="s">
        <v>240</v>
      </c>
      <c r="I31" s="12">
        <v>9</v>
      </c>
      <c r="J31" s="12">
        <v>2</v>
      </c>
      <c r="K31" s="12">
        <v>2.1469999999999998</v>
      </c>
      <c r="L31" s="12">
        <v>0.97599999999999998</v>
      </c>
      <c r="M31" s="12">
        <v>1.913</v>
      </c>
      <c r="N31" s="12">
        <v>1.2310000000000001</v>
      </c>
      <c r="O31" s="12">
        <v>2.4750000000000001</v>
      </c>
      <c r="P31" s="12">
        <v>5.0000000000000001E-3</v>
      </c>
      <c r="Q31" s="12">
        <v>5.0000000000000001E-3</v>
      </c>
      <c r="R31" s="2">
        <v>43530</v>
      </c>
      <c r="S31" s="13">
        <v>0.4246759259259259</v>
      </c>
      <c r="T31" s="12">
        <v>2.0499999999999998</v>
      </c>
      <c r="U31" s="12">
        <v>-82.425335154500004</v>
      </c>
      <c r="V31" s="12">
        <v>27.867509697999999</v>
      </c>
      <c r="W31" s="12">
        <v>-0.51600000000000001</v>
      </c>
      <c r="Y31">
        <v>2.04</v>
      </c>
      <c r="Z31">
        <f t="shared" si="0"/>
        <v>-0.6018</v>
      </c>
      <c r="AA31">
        <f t="shared" si="1"/>
        <v>-0.52600000000000002</v>
      </c>
    </row>
    <row r="32" spans="1:27" x14ac:dyDescent="0.3">
      <c r="A32" s="12">
        <v>391607.788</v>
      </c>
      <c r="B32" s="12">
        <v>158114.8181</v>
      </c>
      <c r="C32" s="12">
        <v>-0.5726</v>
      </c>
      <c r="D32" s="12">
        <v>31</v>
      </c>
      <c r="E32" s="12" t="s">
        <v>265</v>
      </c>
      <c r="F32" s="12">
        <v>7.0000000000000001E-3</v>
      </c>
      <c r="G32" s="12">
        <v>1.2E-2</v>
      </c>
      <c r="H32" s="12" t="s">
        <v>240</v>
      </c>
      <c r="I32" s="12">
        <v>9</v>
      </c>
      <c r="J32" s="12">
        <v>2</v>
      </c>
      <c r="K32" s="12">
        <v>2.1459999999999999</v>
      </c>
      <c r="L32" s="12">
        <v>0.97599999999999998</v>
      </c>
      <c r="M32" s="12">
        <v>1.9119999999999999</v>
      </c>
      <c r="N32" s="12">
        <v>1.2290000000000001</v>
      </c>
      <c r="O32" s="12">
        <v>2.4729999999999999</v>
      </c>
      <c r="P32" s="12">
        <v>5.0000000000000001E-3</v>
      </c>
      <c r="Q32" s="12">
        <v>5.0000000000000001E-3</v>
      </c>
      <c r="R32" s="2">
        <v>43530</v>
      </c>
      <c r="S32" s="13">
        <v>0.42488425925925927</v>
      </c>
      <c r="T32" s="12">
        <v>2.0499999999999998</v>
      </c>
      <c r="U32" s="12">
        <v>-82.425331451800005</v>
      </c>
      <c r="V32" s="12">
        <v>27.867578547299999</v>
      </c>
      <c r="W32" s="12">
        <v>-0.49682999999999999</v>
      </c>
      <c r="Y32">
        <v>2.04</v>
      </c>
      <c r="Z32">
        <f t="shared" si="0"/>
        <v>-0.58260000000000001</v>
      </c>
      <c r="AA32">
        <f t="shared" si="1"/>
        <v>-0.50683</v>
      </c>
    </row>
    <row r="33" spans="1:27" x14ac:dyDescent="0.3">
      <c r="A33" s="12">
        <v>391613.37319999997</v>
      </c>
      <c r="B33" s="12">
        <v>158115.14000000001</v>
      </c>
      <c r="C33" s="12">
        <v>-0.54349999999999998</v>
      </c>
      <c r="D33" s="12">
        <v>32</v>
      </c>
      <c r="E33" s="12"/>
      <c r="F33" s="12">
        <v>7.0000000000000001E-3</v>
      </c>
      <c r="G33" s="12">
        <v>1.2E-2</v>
      </c>
      <c r="H33" s="12" t="s">
        <v>240</v>
      </c>
      <c r="I33" s="12">
        <v>9</v>
      </c>
      <c r="J33" s="12">
        <v>2</v>
      </c>
      <c r="K33" s="12">
        <v>2.145</v>
      </c>
      <c r="L33" s="12">
        <v>0.97499999999999998</v>
      </c>
      <c r="M33" s="12">
        <v>1.91</v>
      </c>
      <c r="N33" s="12">
        <v>1.228</v>
      </c>
      <c r="O33" s="12">
        <v>2.4710000000000001</v>
      </c>
      <c r="P33" s="12">
        <v>5.0000000000000001E-3</v>
      </c>
      <c r="Q33" s="12">
        <v>5.0000000000000001E-3</v>
      </c>
      <c r="R33" s="2">
        <v>43530</v>
      </c>
      <c r="S33" s="13">
        <v>0.42516203703703703</v>
      </c>
      <c r="T33" s="12">
        <v>2.0499999999999998</v>
      </c>
      <c r="U33" s="12">
        <v>-82.425328379899995</v>
      </c>
      <c r="V33" s="12">
        <v>27.867628959000001</v>
      </c>
      <c r="W33" s="12">
        <v>-0.46775</v>
      </c>
      <c r="Y33">
        <v>2.04</v>
      </c>
      <c r="Z33">
        <f t="shared" si="0"/>
        <v>-0.55349999999999999</v>
      </c>
      <c r="AA33">
        <f t="shared" si="1"/>
        <v>-0.47775000000000001</v>
      </c>
    </row>
    <row r="34" spans="1:27" x14ac:dyDescent="0.3">
      <c r="A34" s="12">
        <v>391619.12900000002</v>
      </c>
      <c r="B34" s="12">
        <v>158115.32380000001</v>
      </c>
      <c r="C34" s="12">
        <v>-0.48099999999999998</v>
      </c>
      <c r="D34" s="12">
        <v>33</v>
      </c>
      <c r="E34" s="12"/>
      <c r="F34" s="12">
        <v>7.0000000000000001E-3</v>
      </c>
      <c r="G34" s="12">
        <v>1.2E-2</v>
      </c>
      <c r="H34" s="12" t="s">
        <v>240</v>
      </c>
      <c r="I34" s="12">
        <v>9</v>
      </c>
      <c r="J34" s="12">
        <v>2</v>
      </c>
      <c r="K34" s="12">
        <v>2.1429999999999998</v>
      </c>
      <c r="L34" s="12">
        <v>0.97399999999999998</v>
      </c>
      <c r="M34" s="12">
        <v>1.909</v>
      </c>
      <c r="N34" s="12">
        <v>1.2270000000000001</v>
      </c>
      <c r="O34" s="12">
        <v>2.4689999999999999</v>
      </c>
      <c r="P34" s="12">
        <v>5.0000000000000001E-3</v>
      </c>
      <c r="Q34" s="12">
        <v>5.0000000000000001E-3</v>
      </c>
      <c r="R34" s="2">
        <v>43530</v>
      </c>
      <c r="S34" s="13">
        <v>0.4253587962962963</v>
      </c>
      <c r="T34" s="12">
        <v>2.0499999999999998</v>
      </c>
      <c r="U34" s="12">
        <v>-82.425326716300006</v>
      </c>
      <c r="V34" s="12">
        <v>27.867680905899999</v>
      </c>
      <c r="W34" s="12">
        <v>-0.40527000000000002</v>
      </c>
      <c r="Y34">
        <v>2.04</v>
      </c>
      <c r="Z34">
        <f t="shared" si="0"/>
        <v>-0.49099999999999999</v>
      </c>
      <c r="AA34">
        <f t="shared" si="1"/>
        <v>-0.41527000000000003</v>
      </c>
    </row>
    <row r="35" spans="1:27" x14ac:dyDescent="0.3">
      <c r="A35" s="12">
        <v>391624.78980000003</v>
      </c>
      <c r="B35" s="12">
        <v>158115.8088</v>
      </c>
      <c r="C35" s="12">
        <v>-0.44500000000000001</v>
      </c>
      <c r="D35" s="12">
        <v>34</v>
      </c>
      <c r="E35" s="12"/>
      <c r="F35" s="12">
        <v>7.0000000000000001E-3</v>
      </c>
      <c r="G35" s="12">
        <v>1.2E-2</v>
      </c>
      <c r="H35" s="12" t="s">
        <v>240</v>
      </c>
      <c r="I35" s="12">
        <v>9</v>
      </c>
      <c r="J35" s="12">
        <v>2</v>
      </c>
      <c r="K35" s="12">
        <v>2.1419999999999999</v>
      </c>
      <c r="L35" s="12">
        <v>0.97399999999999998</v>
      </c>
      <c r="M35" s="12">
        <v>1.907</v>
      </c>
      <c r="N35" s="12">
        <v>1.2250000000000001</v>
      </c>
      <c r="O35" s="12">
        <v>2.4670000000000001</v>
      </c>
      <c r="P35" s="12">
        <v>5.0000000000000001E-3</v>
      </c>
      <c r="Q35" s="12">
        <v>5.0000000000000001E-3</v>
      </c>
      <c r="R35" s="2">
        <v>43530</v>
      </c>
      <c r="S35" s="13">
        <v>0.42556712962962967</v>
      </c>
      <c r="T35" s="12">
        <v>2.0499999999999998</v>
      </c>
      <c r="U35" s="12">
        <v>-82.425321990900002</v>
      </c>
      <c r="V35" s="12">
        <v>27.867732004899999</v>
      </c>
      <c r="W35" s="12">
        <v>-0.36929000000000001</v>
      </c>
      <c r="Y35">
        <v>2.04</v>
      </c>
      <c r="Z35">
        <f t="shared" si="0"/>
        <v>-0.45500000000000002</v>
      </c>
      <c r="AA35">
        <f t="shared" si="1"/>
        <v>-0.37929000000000002</v>
      </c>
    </row>
    <row r="36" spans="1:27" x14ac:dyDescent="0.3">
      <c r="A36" s="12">
        <v>391626.43329999998</v>
      </c>
      <c r="B36" s="12">
        <v>158115.97330000001</v>
      </c>
      <c r="C36" s="12">
        <v>-0.37419999999999998</v>
      </c>
      <c r="D36" s="12">
        <v>35</v>
      </c>
      <c r="E36" s="12"/>
      <c r="F36" s="12">
        <v>7.0000000000000001E-3</v>
      </c>
      <c r="G36" s="12">
        <v>1.2E-2</v>
      </c>
      <c r="H36" s="12" t="s">
        <v>240</v>
      </c>
      <c r="I36" s="12">
        <v>9</v>
      </c>
      <c r="J36" s="12">
        <v>2</v>
      </c>
      <c r="K36" s="12">
        <v>2.14</v>
      </c>
      <c r="L36" s="12">
        <v>0.97299999999999998</v>
      </c>
      <c r="M36" s="12">
        <v>1.9059999999999999</v>
      </c>
      <c r="N36" s="12">
        <v>1.224</v>
      </c>
      <c r="O36" s="12">
        <v>2.4660000000000002</v>
      </c>
      <c r="P36" s="12">
        <v>4.0000000000000001E-3</v>
      </c>
      <c r="Q36" s="12">
        <v>5.0000000000000001E-3</v>
      </c>
      <c r="R36" s="2">
        <v>43530</v>
      </c>
      <c r="S36" s="13">
        <v>0.42572916666666666</v>
      </c>
      <c r="T36" s="12">
        <v>2.0499999999999998</v>
      </c>
      <c r="U36" s="12">
        <v>-82.425320378400002</v>
      </c>
      <c r="V36" s="12">
        <v>27.867746841300001</v>
      </c>
      <c r="W36" s="12">
        <v>-0.29848999999999998</v>
      </c>
      <c r="Y36">
        <v>2.04</v>
      </c>
      <c r="Z36">
        <f t="shared" si="0"/>
        <v>-0.38419999999999999</v>
      </c>
      <c r="AA36">
        <f t="shared" si="1"/>
        <v>-0.30848999999999999</v>
      </c>
    </row>
    <row r="37" spans="1:27" x14ac:dyDescent="0.3">
      <c r="A37" s="12">
        <v>391626.91619999998</v>
      </c>
      <c r="B37" s="12">
        <v>158116.02470000001</v>
      </c>
      <c r="C37" s="12">
        <v>-0.33479999999999999</v>
      </c>
      <c r="D37" s="12">
        <v>36</v>
      </c>
      <c r="E37" s="12"/>
      <c r="F37" s="12">
        <v>6.0000000000000001E-3</v>
      </c>
      <c r="G37" s="12">
        <v>1.0999999999999999E-2</v>
      </c>
      <c r="H37" s="12" t="s">
        <v>240</v>
      </c>
      <c r="I37" s="12">
        <v>9</v>
      </c>
      <c r="J37" s="12">
        <v>2</v>
      </c>
      <c r="K37" s="12">
        <v>2.14</v>
      </c>
      <c r="L37" s="12">
        <v>0.97299999999999998</v>
      </c>
      <c r="M37" s="12">
        <v>1.9059999999999999</v>
      </c>
      <c r="N37" s="12">
        <v>1.224</v>
      </c>
      <c r="O37" s="12">
        <v>2.4649999999999999</v>
      </c>
      <c r="P37" s="12">
        <v>4.0000000000000001E-3</v>
      </c>
      <c r="Q37" s="12">
        <v>5.0000000000000001E-3</v>
      </c>
      <c r="R37" s="2">
        <v>43530</v>
      </c>
      <c r="S37" s="13">
        <v>0.42587962962962966</v>
      </c>
      <c r="T37" s="12">
        <v>2.0499999999999998</v>
      </c>
      <c r="U37" s="12">
        <v>-82.425319873399999</v>
      </c>
      <c r="V37" s="12">
        <v>27.867751200600001</v>
      </c>
      <c r="W37" s="12">
        <v>-0.2591</v>
      </c>
      <c r="Y37">
        <v>2.04</v>
      </c>
      <c r="Z37">
        <f t="shared" si="0"/>
        <v>-0.3448</v>
      </c>
      <c r="AA37">
        <f t="shared" si="1"/>
        <v>-0.26910000000000001</v>
      </c>
    </row>
    <row r="38" spans="1:27" x14ac:dyDescent="0.3">
      <c r="A38" s="12">
        <v>391627.36959999998</v>
      </c>
      <c r="B38" s="12">
        <v>158116.04990000001</v>
      </c>
      <c r="C38" s="12">
        <v>-0.26019999999999999</v>
      </c>
      <c r="D38" s="12">
        <v>37</v>
      </c>
      <c r="E38" s="12"/>
      <c r="F38" s="12">
        <v>6.0000000000000001E-3</v>
      </c>
      <c r="G38" s="12">
        <v>1.0999999999999999E-2</v>
      </c>
      <c r="H38" s="12" t="s">
        <v>240</v>
      </c>
      <c r="I38" s="12">
        <v>9</v>
      </c>
      <c r="J38" s="12">
        <v>2</v>
      </c>
      <c r="K38" s="12">
        <v>2.1379999999999999</v>
      </c>
      <c r="L38" s="12">
        <v>0.97299999999999998</v>
      </c>
      <c r="M38" s="12">
        <v>1.9039999999999999</v>
      </c>
      <c r="N38" s="12">
        <v>1.2230000000000001</v>
      </c>
      <c r="O38" s="12">
        <v>2.4630000000000001</v>
      </c>
      <c r="P38" s="12">
        <v>4.0000000000000001E-3</v>
      </c>
      <c r="Q38" s="12">
        <v>5.0000000000000001E-3</v>
      </c>
      <c r="R38" s="2">
        <v>43530</v>
      </c>
      <c r="S38" s="13">
        <v>0.42599537037037033</v>
      </c>
      <c r="T38" s="12">
        <v>2.0499999999999998</v>
      </c>
      <c r="U38" s="12">
        <v>-82.425319633499996</v>
      </c>
      <c r="V38" s="12">
        <v>27.867755292999998</v>
      </c>
      <c r="W38" s="12">
        <v>-0.1845</v>
      </c>
      <c r="Y38">
        <v>2.04</v>
      </c>
      <c r="Z38">
        <f t="shared" si="0"/>
        <v>-0.2702</v>
      </c>
      <c r="AA38">
        <f t="shared" si="1"/>
        <v>-0.19450000000000001</v>
      </c>
    </row>
    <row r="39" spans="1:27" x14ac:dyDescent="0.3">
      <c r="A39" s="12">
        <v>391627.94349999999</v>
      </c>
      <c r="B39" s="12">
        <v>158116.14509999999</v>
      </c>
      <c r="C39" s="12">
        <v>-0.18590000000000001</v>
      </c>
      <c r="D39" s="12">
        <v>38</v>
      </c>
      <c r="E39" s="12"/>
      <c r="F39" s="12">
        <v>6.0000000000000001E-3</v>
      </c>
      <c r="G39" s="12">
        <v>1.0999999999999999E-2</v>
      </c>
      <c r="H39" s="12" t="s">
        <v>240</v>
      </c>
      <c r="I39" s="12">
        <v>9</v>
      </c>
      <c r="J39" s="12">
        <v>2</v>
      </c>
      <c r="K39" s="12">
        <v>2.137</v>
      </c>
      <c r="L39" s="12">
        <v>0.97199999999999998</v>
      </c>
      <c r="M39" s="12">
        <v>1.903</v>
      </c>
      <c r="N39" s="12">
        <v>1.2210000000000001</v>
      </c>
      <c r="O39" s="12">
        <v>2.4609999999999999</v>
      </c>
      <c r="P39" s="12">
        <v>4.0000000000000001E-3</v>
      </c>
      <c r="Q39" s="12">
        <v>5.0000000000000001E-3</v>
      </c>
      <c r="R39" s="2">
        <v>43530</v>
      </c>
      <c r="S39" s="13">
        <v>0.42615740740740743</v>
      </c>
      <c r="T39" s="12">
        <v>2.0499999999999998</v>
      </c>
      <c r="U39" s="12">
        <v>-82.425318687000001</v>
      </c>
      <c r="V39" s="12">
        <v>27.867760474899999</v>
      </c>
      <c r="W39" s="12">
        <v>-0.11020000000000001</v>
      </c>
      <c r="Y39">
        <v>2.04</v>
      </c>
      <c r="Z39">
        <f t="shared" si="0"/>
        <v>-0.19590000000000002</v>
      </c>
      <c r="AA39">
        <f t="shared" si="1"/>
        <v>-0.1202</v>
      </c>
    </row>
    <row r="40" spans="1:27" x14ac:dyDescent="0.3">
      <c r="A40" s="12">
        <v>391628.43650000001</v>
      </c>
      <c r="B40" s="12">
        <v>158116.2046</v>
      </c>
      <c r="C40" s="12">
        <v>-0.11940000000000001</v>
      </c>
      <c r="D40" s="12">
        <v>39</v>
      </c>
      <c r="E40" s="12"/>
      <c r="F40" s="12">
        <v>6.0000000000000001E-3</v>
      </c>
      <c r="G40" s="12">
        <v>0.01</v>
      </c>
      <c r="H40" s="12" t="s">
        <v>240</v>
      </c>
      <c r="I40" s="12">
        <v>9</v>
      </c>
      <c r="J40" s="12">
        <v>2</v>
      </c>
      <c r="K40" s="12">
        <v>2.1360000000000001</v>
      </c>
      <c r="L40" s="12">
        <v>0.97199999999999998</v>
      </c>
      <c r="M40" s="12">
        <v>1.9019999999999999</v>
      </c>
      <c r="N40" s="12">
        <v>1.22</v>
      </c>
      <c r="O40" s="12">
        <v>2.4590000000000001</v>
      </c>
      <c r="P40" s="12">
        <v>4.0000000000000001E-3</v>
      </c>
      <c r="Q40" s="12">
        <v>4.0000000000000001E-3</v>
      </c>
      <c r="R40" s="2">
        <v>43530</v>
      </c>
      <c r="S40" s="13">
        <v>0.42630787037037038</v>
      </c>
      <c r="T40" s="12">
        <v>2.0499999999999998</v>
      </c>
      <c r="U40" s="12">
        <v>-82.425318100200002</v>
      </c>
      <c r="V40" s="12">
        <v>27.867764925700001</v>
      </c>
      <c r="W40" s="12">
        <v>-4.3700000000000003E-2</v>
      </c>
      <c r="Y40">
        <v>2.04</v>
      </c>
      <c r="Z40">
        <f t="shared" si="0"/>
        <v>-0.12940000000000002</v>
      </c>
      <c r="AA40">
        <f t="shared" si="1"/>
        <v>-5.3700000000000005E-2</v>
      </c>
    </row>
    <row r="41" spans="1:27" x14ac:dyDescent="0.3">
      <c r="A41" s="12">
        <v>391629.01669999998</v>
      </c>
      <c r="B41" s="12">
        <v>158116.3567</v>
      </c>
      <c r="C41" s="12">
        <v>-0.28370000000000001</v>
      </c>
      <c r="D41" s="12">
        <v>40</v>
      </c>
      <c r="E41" s="12"/>
      <c r="F41" s="12">
        <v>7.0000000000000001E-3</v>
      </c>
      <c r="G41" s="12">
        <v>1.2E-2</v>
      </c>
      <c r="H41" s="12" t="s">
        <v>240</v>
      </c>
      <c r="I41" s="12">
        <v>9</v>
      </c>
      <c r="J41" s="12">
        <v>2</v>
      </c>
      <c r="K41" s="12">
        <v>2.1349999999999998</v>
      </c>
      <c r="L41" s="12">
        <v>0.97199999999999998</v>
      </c>
      <c r="M41" s="12">
        <v>1.901</v>
      </c>
      <c r="N41" s="12">
        <v>1.22</v>
      </c>
      <c r="O41" s="12">
        <v>2.4590000000000001</v>
      </c>
      <c r="P41" s="12">
        <v>4.0000000000000001E-3</v>
      </c>
      <c r="Q41" s="12">
        <v>5.0000000000000001E-3</v>
      </c>
      <c r="R41" s="2">
        <v>43530</v>
      </c>
      <c r="S41" s="13">
        <v>0.42644675925925929</v>
      </c>
      <c r="T41" s="12">
        <v>2.0499999999999998</v>
      </c>
      <c r="U41" s="12">
        <v>-82.425316576200004</v>
      </c>
      <c r="V41" s="12">
        <v>27.8677701662</v>
      </c>
      <c r="W41" s="12">
        <v>-0.20799999999999999</v>
      </c>
      <c r="Y41">
        <v>2.04</v>
      </c>
      <c r="Z41">
        <f t="shared" si="0"/>
        <v>-0.29370000000000002</v>
      </c>
      <c r="AA41">
        <f t="shared" si="1"/>
        <v>-0.218</v>
      </c>
    </row>
    <row r="42" spans="1:27" x14ac:dyDescent="0.3">
      <c r="A42" s="12">
        <v>391629.49670000002</v>
      </c>
      <c r="B42" s="12">
        <v>158116.45199999999</v>
      </c>
      <c r="C42" s="12">
        <v>-0.32650000000000001</v>
      </c>
      <c r="D42" s="12">
        <v>41</v>
      </c>
      <c r="E42" s="12"/>
      <c r="F42" s="12">
        <v>7.0000000000000001E-3</v>
      </c>
      <c r="G42" s="12">
        <v>1.2E-2</v>
      </c>
      <c r="H42" s="12" t="s">
        <v>240</v>
      </c>
      <c r="I42" s="12">
        <v>9</v>
      </c>
      <c r="J42" s="12">
        <v>2</v>
      </c>
      <c r="K42" s="12">
        <v>2.133</v>
      </c>
      <c r="L42" s="12">
        <v>0.97099999999999997</v>
      </c>
      <c r="M42" s="12">
        <v>1.899</v>
      </c>
      <c r="N42" s="12">
        <v>1.218</v>
      </c>
      <c r="O42" s="12">
        <v>2.456</v>
      </c>
      <c r="P42" s="12">
        <v>5.0000000000000001E-3</v>
      </c>
      <c r="Q42" s="12">
        <v>5.0000000000000001E-3</v>
      </c>
      <c r="R42" s="2">
        <v>43530</v>
      </c>
      <c r="S42" s="13">
        <v>0.4265856481481482</v>
      </c>
      <c r="T42" s="12">
        <v>2.0499999999999998</v>
      </c>
      <c r="U42" s="12">
        <v>-82.425315625300001</v>
      </c>
      <c r="V42" s="12">
        <v>27.8677745008</v>
      </c>
      <c r="W42" s="12">
        <v>-0.25080999999999998</v>
      </c>
      <c r="Y42">
        <v>2.04</v>
      </c>
      <c r="Z42">
        <f t="shared" si="0"/>
        <v>-0.33650000000000002</v>
      </c>
      <c r="AA42">
        <f t="shared" si="1"/>
        <v>-0.26080999999999999</v>
      </c>
    </row>
    <row r="43" spans="1:27" x14ac:dyDescent="0.3">
      <c r="A43" s="12">
        <v>391630.22509999998</v>
      </c>
      <c r="B43" s="12">
        <v>158116.63889999999</v>
      </c>
      <c r="C43" s="12">
        <v>-0.23019999999999999</v>
      </c>
      <c r="D43" s="12">
        <v>42</v>
      </c>
      <c r="E43" s="12"/>
      <c r="F43" s="12">
        <v>6.0000000000000001E-3</v>
      </c>
      <c r="G43" s="12">
        <v>1.0999999999999999E-2</v>
      </c>
      <c r="H43" s="12" t="s">
        <v>240</v>
      </c>
      <c r="I43" s="12">
        <v>9</v>
      </c>
      <c r="J43" s="12">
        <v>2</v>
      </c>
      <c r="K43" s="12">
        <v>2.1320000000000001</v>
      </c>
      <c r="L43" s="12">
        <v>0.97099999999999997</v>
      </c>
      <c r="M43" s="12">
        <v>1.8979999999999999</v>
      </c>
      <c r="N43" s="12">
        <v>1.2170000000000001</v>
      </c>
      <c r="O43" s="12">
        <v>2.4550000000000001</v>
      </c>
      <c r="P43" s="12">
        <v>4.0000000000000001E-3</v>
      </c>
      <c r="Q43" s="12">
        <v>5.0000000000000001E-3</v>
      </c>
      <c r="R43" s="2">
        <v>43530</v>
      </c>
      <c r="S43" s="13">
        <v>0.426724537037037</v>
      </c>
      <c r="T43" s="12">
        <v>2.0499999999999998</v>
      </c>
      <c r="U43" s="12">
        <v>-82.425313753099999</v>
      </c>
      <c r="V43" s="12">
        <v>27.8677810798</v>
      </c>
      <c r="W43" s="12">
        <v>-0.15451000000000001</v>
      </c>
      <c r="Y43">
        <v>2.04</v>
      </c>
      <c r="Z43">
        <f t="shared" si="0"/>
        <v>-0.2402</v>
      </c>
      <c r="AA43">
        <f t="shared" si="1"/>
        <v>-0.16451000000000002</v>
      </c>
    </row>
    <row r="44" spans="1:27" x14ac:dyDescent="0.3">
      <c r="A44" s="12">
        <v>391631.77929999999</v>
      </c>
      <c r="B44" s="12">
        <v>158116.87539999999</v>
      </c>
      <c r="C44" s="12">
        <v>-0.2044</v>
      </c>
      <c r="D44" s="12">
        <v>43</v>
      </c>
      <c r="E44" s="12"/>
      <c r="F44" s="12">
        <v>7.0000000000000001E-3</v>
      </c>
      <c r="G44" s="12">
        <v>1.2E-2</v>
      </c>
      <c r="H44" s="12" t="s">
        <v>240</v>
      </c>
      <c r="I44" s="12">
        <v>9</v>
      </c>
      <c r="J44" s="12">
        <v>2</v>
      </c>
      <c r="K44" s="12">
        <v>2.13</v>
      </c>
      <c r="L44" s="12">
        <v>0.97</v>
      </c>
      <c r="M44" s="12">
        <v>1.897</v>
      </c>
      <c r="N44" s="12">
        <v>1.216</v>
      </c>
      <c r="O44" s="12">
        <v>2.4529999999999998</v>
      </c>
      <c r="P44" s="12">
        <v>5.0000000000000001E-3</v>
      </c>
      <c r="Q44" s="12">
        <v>5.0000000000000001E-3</v>
      </c>
      <c r="R44" s="2">
        <v>43530</v>
      </c>
      <c r="S44" s="13">
        <v>0.42690972222222223</v>
      </c>
      <c r="T44" s="12">
        <v>2.0499999999999998</v>
      </c>
      <c r="U44" s="12">
        <v>-82.425311406399999</v>
      </c>
      <c r="V44" s="12">
        <v>27.8677951126</v>
      </c>
      <c r="W44" s="12">
        <v>-0.12872</v>
      </c>
      <c r="Y44">
        <v>2.04</v>
      </c>
      <c r="Z44">
        <f t="shared" si="0"/>
        <v>-0.21440000000000001</v>
      </c>
      <c r="AA44">
        <f t="shared" si="1"/>
        <v>-0.13872000000000001</v>
      </c>
    </row>
    <row r="45" spans="1:27" x14ac:dyDescent="0.3">
      <c r="A45" s="12">
        <v>391633.90120000002</v>
      </c>
      <c r="B45" s="12">
        <v>158117.2009</v>
      </c>
      <c r="C45" s="12">
        <v>-0.13439999999999999</v>
      </c>
      <c r="D45" s="12">
        <v>44</v>
      </c>
      <c r="E45" s="12"/>
      <c r="F45" s="12">
        <v>7.0000000000000001E-3</v>
      </c>
      <c r="G45" s="12">
        <v>1.2E-2</v>
      </c>
      <c r="H45" s="12" t="s">
        <v>240</v>
      </c>
      <c r="I45" s="12">
        <v>9</v>
      </c>
      <c r="J45" s="12">
        <v>2</v>
      </c>
      <c r="K45" s="12">
        <v>2.129</v>
      </c>
      <c r="L45" s="12">
        <v>0.97</v>
      </c>
      <c r="M45" s="12">
        <v>1.895</v>
      </c>
      <c r="N45" s="12">
        <v>1.214</v>
      </c>
      <c r="O45" s="12">
        <v>2.4510000000000001</v>
      </c>
      <c r="P45" s="12">
        <v>5.0000000000000001E-3</v>
      </c>
      <c r="Q45" s="12">
        <v>5.0000000000000001E-3</v>
      </c>
      <c r="R45" s="2">
        <v>43530</v>
      </c>
      <c r="S45" s="13">
        <v>0.4271064814814815</v>
      </c>
      <c r="T45" s="12">
        <v>2.0499999999999998</v>
      </c>
      <c r="U45" s="12">
        <v>-82.425308175799998</v>
      </c>
      <c r="V45" s="12">
        <v>27.867814271099999</v>
      </c>
      <c r="W45" s="12">
        <v>-5.8729999999999997E-2</v>
      </c>
      <c r="Y45">
        <v>2.04</v>
      </c>
      <c r="Z45">
        <f t="shared" si="0"/>
        <v>-0.1444</v>
      </c>
      <c r="AA45">
        <f t="shared" si="1"/>
        <v>-6.8729999999999999E-2</v>
      </c>
    </row>
    <row r="46" spans="1:27" x14ac:dyDescent="0.3">
      <c r="A46" s="12">
        <v>391634.28700000001</v>
      </c>
      <c r="B46" s="12">
        <v>158117.33590000001</v>
      </c>
      <c r="C46" s="12">
        <v>-2.2200000000000001E-2</v>
      </c>
      <c r="D46" s="12">
        <v>45</v>
      </c>
      <c r="E46" s="12"/>
      <c r="F46" s="12">
        <v>7.0000000000000001E-3</v>
      </c>
      <c r="G46" s="12">
        <v>1.2E-2</v>
      </c>
      <c r="H46" s="12" t="s">
        <v>240</v>
      </c>
      <c r="I46" s="12">
        <v>8</v>
      </c>
      <c r="J46" s="12">
        <v>2</v>
      </c>
      <c r="K46" s="12">
        <v>2.2959999999999998</v>
      </c>
      <c r="L46" s="12">
        <v>1.008</v>
      </c>
      <c r="M46" s="12">
        <v>2.0630000000000002</v>
      </c>
      <c r="N46" s="12">
        <v>1.3520000000000001</v>
      </c>
      <c r="O46" s="12">
        <v>2.665</v>
      </c>
      <c r="P46" s="12">
        <v>4.0000000000000001E-3</v>
      </c>
      <c r="Q46" s="12">
        <v>5.0000000000000001E-3</v>
      </c>
      <c r="R46" s="2">
        <v>43530</v>
      </c>
      <c r="S46" s="13">
        <v>0.42728009259259259</v>
      </c>
      <c r="T46" s="12">
        <v>2.0499999999999998</v>
      </c>
      <c r="U46" s="12">
        <v>-82.425306818600006</v>
      </c>
      <c r="V46" s="12">
        <v>27.867817756800001</v>
      </c>
      <c r="W46" s="12">
        <v>5.3469999999999997E-2</v>
      </c>
      <c r="Y46">
        <v>2.04</v>
      </c>
      <c r="Z46">
        <f t="shared" si="0"/>
        <v>-3.2199999999999999E-2</v>
      </c>
      <c r="AA46">
        <f t="shared" si="1"/>
        <v>4.3469999999999995E-2</v>
      </c>
    </row>
    <row r="47" spans="1:27" x14ac:dyDescent="0.3">
      <c r="A47" s="12">
        <v>391634.99770000001</v>
      </c>
      <c r="B47" s="12">
        <v>158117.4566</v>
      </c>
      <c r="C47" s="12">
        <v>-4.6399999999999997E-2</v>
      </c>
      <c r="D47" s="12">
        <v>46</v>
      </c>
      <c r="E47" s="12"/>
      <c r="F47" s="12">
        <v>7.0000000000000001E-3</v>
      </c>
      <c r="G47" s="12">
        <v>1.2E-2</v>
      </c>
      <c r="H47" s="12" t="s">
        <v>240</v>
      </c>
      <c r="I47" s="12">
        <v>8</v>
      </c>
      <c r="J47" s="12">
        <v>2</v>
      </c>
      <c r="K47" s="12">
        <v>2.2949999999999999</v>
      </c>
      <c r="L47" s="12">
        <v>1.008</v>
      </c>
      <c r="M47" s="12">
        <v>2.0619999999999998</v>
      </c>
      <c r="N47" s="12">
        <v>1.351</v>
      </c>
      <c r="O47" s="12">
        <v>2.6629999999999998</v>
      </c>
      <c r="P47" s="12">
        <v>4.0000000000000001E-3</v>
      </c>
      <c r="Q47" s="12">
        <v>5.0000000000000001E-3</v>
      </c>
      <c r="R47" s="2">
        <v>43530</v>
      </c>
      <c r="S47" s="13">
        <v>0.42743055555555554</v>
      </c>
      <c r="T47" s="12">
        <v>2.0499999999999998</v>
      </c>
      <c r="U47" s="12">
        <v>-82.425305617999996</v>
      </c>
      <c r="V47" s="12">
        <v>27.867824174100001</v>
      </c>
      <c r="W47" s="12">
        <v>2.9270000000000001E-2</v>
      </c>
      <c r="Y47">
        <v>2.04</v>
      </c>
      <c r="Z47">
        <f t="shared" si="0"/>
        <v>-5.6399999999999999E-2</v>
      </c>
      <c r="AA47">
        <f t="shared" si="1"/>
        <v>1.9270000000000002E-2</v>
      </c>
    </row>
    <row r="48" spans="1:27" x14ac:dyDescent="0.3">
      <c r="A48" s="12">
        <v>391635.5392</v>
      </c>
      <c r="B48" s="12">
        <v>158117.58009999999</v>
      </c>
      <c r="C48" s="12">
        <v>-0.24099999999999999</v>
      </c>
      <c r="D48" s="12">
        <v>47</v>
      </c>
      <c r="E48" s="12"/>
      <c r="F48" s="12">
        <v>7.0000000000000001E-3</v>
      </c>
      <c r="G48" s="12">
        <v>1.2E-2</v>
      </c>
      <c r="H48" s="12" t="s">
        <v>240</v>
      </c>
      <c r="I48" s="12">
        <v>8</v>
      </c>
      <c r="J48" s="12">
        <v>2</v>
      </c>
      <c r="K48" s="12">
        <v>2.2930000000000001</v>
      </c>
      <c r="L48" s="12">
        <v>1.008</v>
      </c>
      <c r="M48" s="12">
        <v>2.06</v>
      </c>
      <c r="N48" s="12">
        <v>1.349</v>
      </c>
      <c r="O48" s="12">
        <v>2.661</v>
      </c>
      <c r="P48" s="12">
        <v>4.0000000000000001E-3</v>
      </c>
      <c r="Q48" s="12">
        <v>5.0000000000000001E-3</v>
      </c>
      <c r="R48" s="2">
        <v>43530</v>
      </c>
      <c r="S48" s="13">
        <v>0.42755787037037035</v>
      </c>
      <c r="T48" s="12">
        <v>2.0499999999999998</v>
      </c>
      <c r="U48" s="12">
        <v>-82.425304382999997</v>
      </c>
      <c r="V48" s="12">
        <v>27.8678290645</v>
      </c>
      <c r="W48" s="12">
        <v>-0.16533</v>
      </c>
      <c r="Y48">
        <v>2.04</v>
      </c>
      <c r="Z48">
        <f t="shared" si="0"/>
        <v>-0.251</v>
      </c>
      <c r="AA48">
        <f t="shared" si="1"/>
        <v>-0.17533000000000001</v>
      </c>
    </row>
    <row r="49" spans="1:27" x14ac:dyDescent="0.3">
      <c r="A49" s="12">
        <v>391637.21740000002</v>
      </c>
      <c r="B49" s="12">
        <v>158117.81779999999</v>
      </c>
      <c r="C49" s="12">
        <v>-0.1157</v>
      </c>
      <c r="D49" s="12">
        <v>48</v>
      </c>
      <c r="E49" s="12"/>
      <c r="F49" s="12">
        <v>7.0000000000000001E-3</v>
      </c>
      <c r="G49" s="12">
        <v>1.2E-2</v>
      </c>
      <c r="H49" s="12" t="s">
        <v>240</v>
      </c>
      <c r="I49" s="12">
        <v>8</v>
      </c>
      <c r="J49" s="12">
        <v>2</v>
      </c>
      <c r="K49" s="12">
        <v>2.2919999999999998</v>
      </c>
      <c r="L49" s="12">
        <v>1.008</v>
      </c>
      <c r="M49" s="12">
        <v>2.0579999999999998</v>
      </c>
      <c r="N49" s="12">
        <v>1.3480000000000001</v>
      </c>
      <c r="O49" s="12">
        <v>2.6589999999999998</v>
      </c>
      <c r="P49" s="12">
        <v>4.0000000000000001E-3</v>
      </c>
      <c r="Q49" s="12">
        <v>5.0000000000000001E-3</v>
      </c>
      <c r="R49" s="2">
        <v>43530</v>
      </c>
      <c r="S49" s="13">
        <v>0.4277199074074074</v>
      </c>
      <c r="T49" s="12">
        <v>2.0499999999999998</v>
      </c>
      <c r="U49" s="12">
        <v>-82.425302028399997</v>
      </c>
      <c r="V49" s="12">
        <v>27.8678442163</v>
      </c>
      <c r="W49" s="12">
        <v>-4.0039999999999999E-2</v>
      </c>
      <c r="Y49">
        <v>2.04</v>
      </c>
      <c r="Z49">
        <f t="shared" si="0"/>
        <v>-0.12570000000000001</v>
      </c>
      <c r="AA49">
        <f t="shared" si="1"/>
        <v>-5.0040000000000001E-2</v>
      </c>
    </row>
    <row r="50" spans="1:27" x14ac:dyDescent="0.3">
      <c r="A50" s="12">
        <v>391637.43290000001</v>
      </c>
      <c r="B50" s="12">
        <v>158117.88269999999</v>
      </c>
      <c r="C50" s="12">
        <v>9.5999999999999992E-3</v>
      </c>
      <c r="D50" s="12">
        <v>49</v>
      </c>
      <c r="E50" s="12"/>
      <c r="F50" s="12">
        <v>7.0000000000000001E-3</v>
      </c>
      <c r="G50" s="12">
        <v>1.2E-2</v>
      </c>
      <c r="H50" s="12" t="s">
        <v>240</v>
      </c>
      <c r="I50" s="12">
        <v>8</v>
      </c>
      <c r="J50" s="12">
        <v>1</v>
      </c>
      <c r="K50" s="12">
        <v>2.29</v>
      </c>
      <c r="L50" s="12">
        <v>1.0069999999999999</v>
      </c>
      <c r="M50" s="12">
        <v>2.056</v>
      </c>
      <c r="N50" s="12">
        <v>1.347</v>
      </c>
      <c r="O50" s="12">
        <v>2.6560000000000001</v>
      </c>
      <c r="P50" s="12">
        <v>4.0000000000000001E-3</v>
      </c>
      <c r="Q50" s="12">
        <v>5.0000000000000001E-3</v>
      </c>
      <c r="R50" s="2">
        <v>43530</v>
      </c>
      <c r="S50" s="13">
        <v>0.42783564814814817</v>
      </c>
      <c r="T50" s="12">
        <v>2.0499999999999998</v>
      </c>
      <c r="U50" s="12">
        <v>-82.425301376899995</v>
      </c>
      <c r="V50" s="12">
        <v>27.867846162999999</v>
      </c>
      <c r="W50" s="12">
        <v>8.5260000000000002E-2</v>
      </c>
      <c r="Y50">
        <v>2.04</v>
      </c>
      <c r="Z50">
        <f t="shared" si="0"/>
        <v>-4.0000000000000105E-4</v>
      </c>
      <c r="AA50">
        <f t="shared" si="1"/>
        <v>7.5260000000000007E-2</v>
      </c>
    </row>
    <row r="51" spans="1:27" x14ac:dyDescent="0.3">
      <c r="A51" s="12">
        <v>391638.1925</v>
      </c>
      <c r="B51" s="12">
        <v>158117.88740000001</v>
      </c>
      <c r="C51" s="12">
        <v>3.1899999999999998E-2</v>
      </c>
      <c r="D51" s="12">
        <v>50</v>
      </c>
      <c r="E51" s="12"/>
      <c r="F51" s="12">
        <v>6.0000000000000001E-3</v>
      </c>
      <c r="G51" s="12">
        <v>1.2E-2</v>
      </c>
      <c r="H51" s="12" t="s">
        <v>240</v>
      </c>
      <c r="I51" s="12">
        <v>8</v>
      </c>
      <c r="J51" s="12">
        <v>2</v>
      </c>
      <c r="K51" s="12">
        <v>2.2879999999999998</v>
      </c>
      <c r="L51" s="12">
        <v>1.0069999999999999</v>
      </c>
      <c r="M51" s="12">
        <v>2.0550000000000002</v>
      </c>
      <c r="N51" s="12">
        <v>1.345</v>
      </c>
      <c r="O51" s="12">
        <v>2.6539999999999999</v>
      </c>
      <c r="P51" s="12">
        <v>4.0000000000000001E-3</v>
      </c>
      <c r="Q51" s="12">
        <v>5.0000000000000001E-3</v>
      </c>
      <c r="R51" s="2">
        <v>43530</v>
      </c>
      <c r="S51" s="13">
        <v>0.42796296296296293</v>
      </c>
      <c r="T51" s="12">
        <v>2.0499999999999998</v>
      </c>
      <c r="U51" s="12">
        <v>-82.425301356000006</v>
      </c>
      <c r="V51" s="12">
        <v>27.8678530179</v>
      </c>
      <c r="W51" s="12">
        <v>0.10756</v>
      </c>
      <c r="Y51">
        <v>2.04</v>
      </c>
      <c r="Z51">
        <f t="shared" si="0"/>
        <v>2.1899999999999996E-2</v>
      </c>
      <c r="AA51">
        <f t="shared" si="1"/>
        <v>9.7560000000000008E-2</v>
      </c>
    </row>
    <row r="52" spans="1:27" x14ac:dyDescent="0.3">
      <c r="A52" s="12">
        <v>391638.6459</v>
      </c>
      <c r="B52" s="12">
        <v>158117.92420000001</v>
      </c>
      <c r="C52" s="12">
        <v>-0.14680000000000001</v>
      </c>
      <c r="D52" s="12">
        <v>51</v>
      </c>
      <c r="E52" s="12"/>
      <c r="F52" s="12">
        <v>7.0000000000000001E-3</v>
      </c>
      <c r="G52" s="12">
        <v>1.2E-2</v>
      </c>
      <c r="H52" s="12" t="s">
        <v>240</v>
      </c>
      <c r="I52" s="12">
        <v>8</v>
      </c>
      <c r="J52" s="12">
        <v>2</v>
      </c>
      <c r="K52" s="12">
        <v>2.2869999999999999</v>
      </c>
      <c r="L52" s="12">
        <v>1.0069999999999999</v>
      </c>
      <c r="M52" s="12">
        <v>2.0529999999999999</v>
      </c>
      <c r="N52" s="12">
        <v>1.3440000000000001</v>
      </c>
      <c r="O52" s="12">
        <v>2.653</v>
      </c>
      <c r="P52" s="12">
        <v>4.0000000000000001E-3</v>
      </c>
      <c r="Q52" s="12">
        <v>5.0000000000000001E-3</v>
      </c>
      <c r="R52" s="2">
        <v>43530</v>
      </c>
      <c r="S52" s="13">
        <v>0.42807870370370371</v>
      </c>
      <c r="T52" s="12">
        <v>2.0499999999999998</v>
      </c>
      <c r="U52" s="12">
        <v>-82.425300998300003</v>
      </c>
      <c r="V52" s="12">
        <v>27.867857110599999</v>
      </c>
      <c r="W52" s="12">
        <v>-7.1150000000000005E-2</v>
      </c>
      <c r="Y52">
        <v>2.04</v>
      </c>
      <c r="Z52">
        <f t="shared" si="0"/>
        <v>-0.15680000000000002</v>
      </c>
      <c r="AA52">
        <f t="shared" si="1"/>
        <v>-8.115E-2</v>
      </c>
    </row>
    <row r="53" spans="1:27" x14ac:dyDescent="0.3">
      <c r="A53" s="12">
        <v>391639.78739999997</v>
      </c>
      <c r="B53" s="12">
        <v>158118.04870000001</v>
      </c>
      <c r="C53" s="12">
        <v>-8.2000000000000003E-2</v>
      </c>
      <c r="D53" s="12">
        <v>52</v>
      </c>
      <c r="E53" s="12"/>
      <c r="F53" s="12">
        <v>7.0000000000000001E-3</v>
      </c>
      <c r="G53" s="12">
        <v>1.2E-2</v>
      </c>
      <c r="H53" s="12" t="s">
        <v>240</v>
      </c>
      <c r="I53" s="12">
        <v>9</v>
      </c>
      <c r="J53" s="12">
        <v>2</v>
      </c>
      <c r="K53" s="12">
        <v>2.1160000000000001</v>
      </c>
      <c r="L53" s="12">
        <v>0.96599999999999997</v>
      </c>
      <c r="M53" s="12">
        <v>1.8819999999999999</v>
      </c>
      <c r="N53" s="12">
        <v>1.204</v>
      </c>
      <c r="O53" s="12">
        <v>2.4350000000000001</v>
      </c>
      <c r="P53" s="12">
        <v>4.0000000000000001E-3</v>
      </c>
      <c r="Q53" s="12">
        <v>5.0000000000000001E-3</v>
      </c>
      <c r="R53" s="2">
        <v>43530</v>
      </c>
      <c r="S53" s="13">
        <v>0.42826388888888883</v>
      </c>
      <c r="T53" s="12">
        <v>2.0499999999999998</v>
      </c>
      <c r="U53" s="12">
        <v>-82.425299774300001</v>
      </c>
      <c r="V53" s="12">
        <v>27.867867415500001</v>
      </c>
      <c r="W53" s="12">
        <v>-6.3499999999999997E-3</v>
      </c>
      <c r="Y53">
        <v>2.04</v>
      </c>
      <c r="Z53">
        <f t="shared" si="0"/>
        <v>-9.1999999999999998E-2</v>
      </c>
      <c r="AA53">
        <f t="shared" si="1"/>
        <v>-1.635E-2</v>
      </c>
    </row>
    <row r="54" spans="1:27" x14ac:dyDescent="0.3">
      <c r="A54" s="12">
        <v>391641.26669999998</v>
      </c>
      <c r="B54" s="12">
        <v>158118.24470000001</v>
      </c>
      <c r="C54" s="12">
        <v>-4.6899999999999997E-2</v>
      </c>
      <c r="D54" s="12">
        <v>53</v>
      </c>
      <c r="E54" s="12"/>
      <c r="F54" s="12">
        <v>6.0000000000000001E-3</v>
      </c>
      <c r="G54" s="12">
        <v>1.0999999999999999E-2</v>
      </c>
      <c r="H54" s="12" t="s">
        <v>240</v>
      </c>
      <c r="I54" s="12">
        <v>9</v>
      </c>
      <c r="J54" s="12">
        <v>2</v>
      </c>
      <c r="K54" s="12">
        <v>2.1139999999999999</v>
      </c>
      <c r="L54" s="12">
        <v>0.96599999999999997</v>
      </c>
      <c r="M54" s="12">
        <v>1.881</v>
      </c>
      <c r="N54" s="12">
        <v>1.202</v>
      </c>
      <c r="O54" s="12">
        <v>2.4319999999999999</v>
      </c>
      <c r="P54" s="12">
        <v>4.0000000000000001E-3</v>
      </c>
      <c r="Q54" s="12">
        <v>5.0000000000000001E-3</v>
      </c>
      <c r="R54" s="2">
        <v>43530</v>
      </c>
      <c r="S54" s="13">
        <v>0.4283912037037037</v>
      </c>
      <c r="T54" s="12">
        <v>2.0499999999999998</v>
      </c>
      <c r="U54" s="12">
        <v>-82.4252978361</v>
      </c>
      <c r="V54" s="12">
        <v>27.867880771100001</v>
      </c>
      <c r="W54" s="12">
        <v>2.8740000000000002E-2</v>
      </c>
      <c r="Y54">
        <v>2.04</v>
      </c>
      <c r="Z54">
        <f t="shared" si="0"/>
        <v>-5.6899999999999999E-2</v>
      </c>
      <c r="AA54">
        <f t="shared" si="1"/>
        <v>1.874E-2</v>
      </c>
    </row>
    <row r="55" spans="1:27" x14ac:dyDescent="0.3">
      <c r="A55" s="12">
        <v>391642.60600000003</v>
      </c>
      <c r="B55" s="12">
        <v>158118.36790000001</v>
      </c>
      <c r="C55" s="12">
        <v>7.7999999999999996E-3</v>
      </c>
      <c r="D55" s="12">
        <v>54</v>
      </c>
      <c r="E55" s="12"/>
      <c r="F55" s="12">
        <v>6.0000000000000001E-3</v>
      </c>
      <c r="G55" s="12">
        <v>1.0999999999999999E-2</v>
      </c>
      <c r="H55" s="12" t="s">
        <v>240</v>
      </c>
      <c r="I55" s="12">
        <v>9</v>
      </c>
      <c r="J55" s="12">
        <v>2</v>
      </c>
      <c r="K55" s="12">
        <v>2.113</v>
      </c>
      <c r="L55" s="12">
        <v>0.96599999999999997</v>
      </c>
      <c r="M55" s="12">
        <v>1.879</v>
      </c>
      <c r="N55" s="12">
        <v>1.2010000000000001</v>
      </c>
      <c r="O55" s="12">
        <v>2.4300000000000002</v>
      </c>
      <c r="P55" s="12">
        <v>4.0000000000000001E-3</v>
      </c>
      <c r="Q55" s="12">
        <v>5.0000000000000001E-3</v>
      </c>
      <c r="R55" s="2">
        <v>43530</v>
      </c>
      <c r="S55" s="13">
        <v>0.42851851851851852</v>
      </c>
      <c r="T55" s="12">
        <v>2.0499999999999998</v>
      </c>
      <c r="U55" s="12">
        <v>-82.425296632200002</v>
      </c>
      <c r="V55" s="12">
        <v>27.867892861000001</v>
      </c>
      <c r="W55" s="12">
        <v>8.344E-2</v>
      </c>
      <c r="Y55">
        <v>2.04</v>
      </c>
      <c r="Z55">
        <f t="shared" si="0"/>
        <v>-2.2000000000000006E-3</v>
      </c>
      <c r="AA55">
        <f t="shared" si="1"/>
        <v>7.3440000000000005E-2</v>
      </c>
    </row>
    <row r="56" spans="1:27" x14ac:dyDescent="0.3">
      <c r="A56" s="12">
        <v>391639.62229999999</v>
      </c>
      <c r="B56" s="12">
        <v>158132.99830000001</v>
      </c>
      <c r="C56" s="12">
        <v>8.2299999999999998E-2</v>
      </c>
      <c r="D56" s="12">
        <v>55</v>
      </c>
      <c r="E56" s="12"/>
      <c r="F56" s="12">
        <v>6.0000000000000001E-3</v>
      </c>
      <c r="G56" s="12">
        <v>1.0999999999999999E-2</v>
      </c>
      <c r="H56" s="12" t="s">
        <v>240</v>
      </c>
      <c r="I56" s="12">
        <v>9</v>
      </c>
      <c r="J56" s="12">
        <v>2</v>
      </c>
      <c r="K56" s="12">
        <v>2.1080000000000001</v>
      </c>
      <c r="L56" s="12">
        <v>0.96399999999999997</v>
      </c>
      <c r="M56" s="12">
        <v>1.8740000000000001</v>
      </c>
      <c r="N56" s="12">
        <v>1.1970000000000001</v>
      </c>
      <c r="O56" s="12">
        <v>2.4239999999999999</v>
      </c>
      <c r="P56" s="12">
        <v>4.0000000000000001E-3</v>
      </c>
      <c r="Q56" s="12">
        <v>5.0000000000000001E-3</v>
      </c>
      <c r="R56" s="2">
        <v>43530</v>
      </c>
      <c r="S56" s="13">
        <v>0.42896990740740737</v>
      </c>
      <c r="T56" s="12">
        <v>2.0499999999999998</v>
      </c>
      <c r="U56" s="12">
        <v>-82.425147962699995</v>
      </c>
      <c r="V56" s="12">
        <v>27.867866393700002</v>
      </c>
      <c r="W56" s="12">
        <v>0.15784000000000001</v>
      </c>
      <c r="Y56">
        <v>2.04</v>
      </c>
      <c r="Z56">
        <f t="shared" si="0"/>
        <v>7.2300000000000003E-2</v>
      </c>
      <c r="AA56">
        <f t="shared" si="1"/>
        <v>0.14784</v>
      </c>
    </row>
    <row r="57" spans="1:27" x14ac:dyDescent="0.3">
      <c r="A57" s="12">
        <v>391638.22240000003</v>
      </c>
      <c r="B57" s="12">
        <v>158132.85029999999</v>
      </c>
      <c r="C57" s="12">
        <v>-4.0000000000000001E-3</v>
      </c>
      <c r="D57" s="12">
        <v>56</v>
      </c>
      <c r="E57" s="12"/>
      <c r="F57" s="12">
        <v>6.0000000000000001E-3</v>
      </c>
      <c r="G57" s="12">
        <v>1.0999999999999999E-2</v>
      </c>
      <c r="H57" s="12" t="s">
        <v>240</v>
      </c>
      <c r="I57" s="12">
        <v>9</v>
      </c>
      <c r="J57" s="12">
        <v>2</v>
      </c>
      <c r="K57" s="12">
        <v>2.105</v>
      </c>
      <c r="L57" s="12">
        <v>0.96399999999999997</v>
      </c>
      <c r="M57" s="12">
        <v>1.8720000000000001</v>
      </c>
      <c r="N57" s="12">
        <v>1.1950000000000001</v>
      </c>
      <c r="O57" s="12">
        <v>2.4209999999999998</v>
      </c>
      <c r="P57" s="12">
        <v>4.0000000000000001E-3</v>
      </c>
      <c r="Q57" s="12">
        <v>5.0000000000000001E-3</v>
      </c>
      <c r="R57" s="2">
        <v>43530</v>
      </c>
      <c r="S57" s="13">
        <v>0.42913194444444441</v>
      </c>
      <c r="T57" s="12">
        <v>2.0499999999999998</v>
      </c>
      <c r="U57" s="12">
        <v>-82.425149416300002</v>
      </c>
      <c r="V57" s="12">
        <v>27.867853756100001</v>
      </c>
      <c r="W57" s="12">
        <v>7.1550000000000002E-2</v>
      </c>
      <c r="Y57">
        <v>2.04</v>
      </c>
      <c r="Z57">
        <f t="shared" si="0"/>
        <v>-1.4E-2</v>
      </c>
      <c r="AA57">
        <f t="shared" si="1"/>
        <v>6.1550000000000001E-2</v>
      </c>
    </row>
    <row r="58" spans="1:27" x14ac:dyDescent="0.3">
      <c r="A58" s="12">
        <v>391637.35499999998</v>
      </c>
      <c r="B58" s="12">
        <v>158132.82399999999</v>
      </c>
      <c r="C58" s="12">
        <v>-0.1135</v>
      </c>
      <c r="D58" s="12">
        <v>57</v>
      </c>
      <c r="E58" s="12"/>
      <c r="F58" s="12">
        <v>6.0000000000000001E-3</v>
      </c>
      <c r="G58" s="12">
        <v>1.0999999999999999E-2</v>
      </c>
      <c r="H58" s="12" t="s">
        <v>240</v>
      </c>
      <c r="I58" s="12">
        <v>9</v>
      </c>
      <c r="J58" s="12">
        <v>2</v>
      </c>
      <c r="K58" s="12">
        <v>2.1030000000000002</v>
      </c>
      <c r="L58" s="12">
        <v>0.96299999999999997</v>
      </c>
      <c r="M58" s="12">
        <v>1.869</v>
      </c>
      <c r="N58" s="12">
        <v>1.1930000000000001</v>
      </c>
      <c r="O58" s="12">
        <v>2.4180000000000001</v>
      </c>
      <c r="P58" s="12">
        <v>4.0000000000000001E-3</v>
      </c>
      <c r="Q58" s="12">
        <v>5.0000000000000001E-3</v>
      </c>
      <c r="R58" s="2">
        <v>43530</v>
      </c>
      <c r="S58" s="13">
        <v>0.42925925925925923</v>
      </c>
      <c r="T58" s="12">
        <v>2.0499999999999998</v>
      </c>
      <c r="U58" s="12">
        <v>-82.425149652800002</v>
      </c>
      <c r="V58" s="12">
        <v>27.867845927800001</v>
      </c>
      <c r="W58" s="12">
        <v>-3.7949999999999998E-2</v>
      </c>
      <c r="Y58">
        <v>2.04</v>
      </c>
      <c r="Z58">
        <f t="shared" si="0"/>
        <v>-0.1235</v>
      </c>
      <c r="AA58">
        <f t="shared" si="1"/>
        <v>-4.795E-2</v>
      </c>
    </row>
    <row r="59" spans="1:27" x14ac:dyDescent="0.3">
      <c r="A59" s="12">
        <v>391637.0626</v>
      </c>
      <c r="B59" s="12">
        <v>158132.83900000001</v>
      </c>
      <c r="C59" s="12">
        <v>3.7600000000000001E-2</v>
      </c>
      <c r="D59" s="12">
        <v>58</v>
      </c>
      <c r="E59" s="12"/>
      <c r="F59" s="12">
        <v>6.0000000000000001E-3</v>
      </c>
      <c r="G59" s="12">
        <v>1.0999999999999999E-2</v>
      </c>
      <c r="H59" s="12" t="s">
        <v>240</v>
      </c>
      <c r="I59" s="12">
        <v>9</v>
      </c>
      <c r="J59" s="12">
        <v>2</v>
      </c>
      <c r="K59" s="12">
        <v>2.101</v>
      </c>
      <c r="L59" s="12">
        <v>0.96299999999999997</v>
      </c>
      <c r="M59" s="12">
        <v>1.8680000000000001</v>
      </c>
      <c r="N59" s="12">
        <v>1.1919999999999999</v>
      </c>
      <c r="O59" s="12">
        <v>2.4159999999999999</v>
      </c>
      <c r="P59" s="12">
        <v>4.0000000000000001E-3</v>
      </c>
      <c r="Q59" s="12">
        <v>5.0000000000000001E-3</v>
      </c>
      <c r="R59" s="2">
        <v>43530</v>
      </c>
      <c r="S59" s="13">
        <v>0.42937500000000001</v>
      </c>
      <c r="T59" s="12">
        <v>2.0499999999999998</v>
      </c>
      <c r="U59" s="12">
        <v>-82.425149490199999</v>
      </c>
      <c r="V59" s="12">
        <v>27.8678432896</v>
      </c>
      <c r="W59" s="12">
        <v>0.11315</v>
      </c>
      <c r="Y59">
        <v>2.04</v>
      </c>
      <c r="Z59">
        <f t="shared" si="0"/>
        <v>2.76E-2</v>
      </c>
      <c r="AA59">
        <f t="shared" si="1"/>
        <v>0.10315000000000001</v>
      </c>
    </row>
    <row r="60" spans="1:27" x14ac:dyDescent="0.3">
      <c r="A60" s="12">
        <v>391635.77740000002</v>
      </c>
      <c r="B60" s="12">
        <v>158132.6073</v>
      </c>
      <c r="C60" s="12">
        <v>-4.8899999999999999E-2</v>
      </c>
      <c r="D60" s="12">
        <v>59</v>
      </c>
      <c r="E60" s="12"/>
      <c r="F60" s="12">
        <v>6.0000000000000001E-3</v>
      </c>
      <c r="G60" s="12">
        <v>1.0999999999999999E-2</v>
      </c>
      <c r="H60" s="12" t="s">
        <v>240</v>
      </c>
      <c r="I60" s="12">
        <v>9</v>
      </c>
      <c r="J60" s="12">
        <v>2</v>
      </c>
      <c r="K60" s="12">
        <v>2.1</v>
      </c>
      <c r="L60" s="12">
        <v>0.96299999999999997</v>
      </c>
      <c r="M60" s="12">
        <v>1.8660000000000001</v>
      </c>
      <c r="N60" s="12">
        <v>1.1910000000000001</v>
      </c>
      <c r="O60" s="12">
        <v>2.4140000000000001</v>
      </c>
      <c r="P60" s="12">
        <v>4.0000000000000001E-3</v>
      </c>
      <c r="Q60" s="12">
        <v>5.0000000000000001E-3</v>
      </c>
      <c r="R60" s="2">
        <v>43530</v>
      </c>
      <c r="S60" s="13">
        <v>0.42957175925925922</v>
      </c>
      <c r="T60" s="12">
        <v>2.0499999999999998</v>
      </c>
      <c r="U60" s="12">
        <v>-82.425151797699996</v>
      </c>
      <c r="V60" s="12">
        <v>27.8678316845</v>
      </c>
      <c r="W60" s="12">
        <v>2.666E-2</v>
      </c>
      <c r="Y60">
        <v>2.04</v>
      </c>
      <c r="Z60">
        <f t="shared" si="0"/>
        <v>-5.8900000000000001E-2</v>
      </c>
      <c r="AA60">
        <f t="shared" si="1"/>
        <v>1.6660000000000001E-2</v>
      </c>
    </row>
    <row r="61" spans="1:27" x14ac:dyDescent="0.3">
      <c r="A61" s="12">
        <v>391634.5134</v>
      </c>
      <c r="B61" s="12">
        <v>158132.3701</v>
      </c>
      <c r="C61" s="12">
        <v>-9.8000000000000004E-2</v>
      </c>
      <c r="D61" s="12">
        <v>60</v>
      </c>
      <c r="E61" s="12"/>
      <c r="F61" s="12">
        <v>6.0000000000000001E-3</v>
      </c>
      <c r="G61" s="12">
        <v>1.0999999999999999E-2</v>
      </c>
      <c r="H61" s="12" t="s">
        <v>240</v>
      </c>
      <c r="I61" s="12">
        <v>9</v>
      </c>
      <c r="J61" s="12">
        <v>2</v>
      </c>
      <c r="K61" s="12">
        <v>2.0979999999999999</v>
      </c>
      <c r="L61" s="12">
        <v>0.96199999999999997</v>
      </c>
      <c r="M61" s="12">
        <v>1.8640000000000001</v>
      </c>
      <c r="N61" s="12">
        <v>1.1890000000000001</v>
      </c>
      <c r="O61" s="12">
        <v>2.411</v>
      </c>
      <c r="P61" s="12">
        <v>4.0000000000000001E-3</v>
      </c>
      <c r="Q61" s="12">
        <v>5.0000000000000001E-3</v>
      </c>
      <c r="R61" s="2">
        <v>43530</v>
      </c>
      <c r="S61" s="13">
        <v>0.42971064814814813</v>
      </c>
      <c r="T61" s="12">
        <v>2.0499999999999998</v>
      </c>
      <c r="U61" s="12">
        <v>-82.425154161899997</v>
      </c>
      <c r="V61" s="12">
        <v>27.867820270599999</v>
      </c>
      <c r="W61" s="12">
        <v>-2.2440000000000002E-2</v>
      </c>
      <c r="Y61">
        <v>2.04</v>
      </c>
      <c r="Z61">
        <f t="shared" si="0"/>
        <v>-0.108</v>
      </c>
      <c r="AA61">
        <f t="shared" si="1"/>
        <v>-3.2440000000000004E-2</v>
      </c>
    </row>
    <row r="62" spans="1:27" x14ac:dyDescent="0.3">
      <c r="A62" s="12">
        <v>391633.34639999998</v>
      </c>
      <c r="B62" s="12">
        <v>158132.16399999999</v>
      </c>
      <c r="C62" s="12">
        <v>-0.29870000000000002</v>
      </c>
      <c r="D62" s="12">
        <v>61</v>
      </c>
      <c r="E62" s="12"/>
      <c r="F62" s="12">
        <v>6.0000000000000001E-3</v>
      </c>
      <c r="G62" s="12">
        <v>1.0999999999999999E-2</v>
      </c>
      <c r="H62" s="12" t="s">
        <v>240</v>
      </c>
      <c r="I62" s="12">
        <v>9</v>
      </c>
      <c r="J62" s="12">
        <v>2</v>
      </c>
      <c r="K62" s="12">
        <v>2.0960000000000001</v>
      </c>
      <c r="L62" s="12">
        <v>0.96199999999999997</v>
      </c>
      <c r="M62" s="12">
        <v>1.8620000000000001</v>
      </c>
      <c r="N62" s="12">
        <v>1.1879999999999999</v>
      </c>
      <c r="O62" s="12">
        <v>2.4089999999999998</v>
      </c>
      <c r="P62" s="12">
        <v>4.0000000000000001E-3</v>
      </c>
      <c r="Q62" s="12">
        <v>5.0000000000000001E-3</v>
      </c>
      <c r="R62" s="2">
        <v>43530</v>
      </c>
      <c r="S62" s="13">
        <v>0.42986111111111108</v>
      </c>
      <c r="T62" s="12">
        <v>2.0499999999999998</v>
      </c>
      <c r="U62" s="12">
        <v>-82.425156213600005</v>
      </c>
      <c r="V62" s="12">
        <v>27.8678097329</v>
      </c>
      <c r="W62" s="12">
        <v>-0.22313</v>
      </c>
      <c r="Y62">
        <v>2.04</v>
      </c>
      <c r="Z62">
        <f t="shared" si="0"/>
        <v>-0.30870000000000003</v>
      </c>
      <c r="AA62">
        <f t="shared" si="1"/>
        <v>-0.23313</v>
      </c>
    </row>
    <row r="63" spans="1:27" x14ac:dyDescent="0.3">
      <c r="A63" s="12">
        <v>391632.54019999999</v>
      </c>
      <c r="B63" s="12">
        <v>158132.06020000001</v>
      </c>
      <c r="C63" s="12">
        <v>-3.15E-2</v>
      </c>
      <c r="D63" s="12">
        <v>62</v>
      </c>
      <c r="E63" s="12"/>
      <c r="F63" s="12">
        <v>6.0000000000000001E-3</v>
      </c>
      <c r="G63" s="12">
        <v>1.0999999999999999E-2</v>
      </c>
      <c r="H63" s="12" t="s">
        <v>240</v>
      </c>
      <c r="I63" s="12">
        <v>9</v>
      </c>
      <c r="J63" s="12">
        <v>2</v>
      </c>
      <c r="K63" s="12">
        <v>2.093</v>
      </c>
      <c r="L63" s="12">
        <v>0.96099999999999997</v>
      </c>
      <c r="M63" s="12">
        <v>1.859</v>
      </c>
      <c r="N63" s="12">
        <v>1.1850000000000001</v>
      </c>
      <c r="O63" s="12">
        <v>2.4049999999999998</v>
      </c>
      <c r="P63" s="12">
        <v>4.0000000000000001E-3</v>
      </c>
      <c r="Q63" s="12">
        <v>5.0000000000000001E-3</v>
      </c>
      <c r="R63" s="2">
        <v>43530</v>
      </c>
      <c r="S63" s="13">
        <v>0.43005787037037035</v>
      </c>
      <c r="T63" s="12">
        <v>2.0499999999999998</v>
      </c>
      <c r="U63" s="12">
        <v>-82.425157239200004</v>
      </c>
      <c r="V63" s="12">
        <v>27.8678024544</v>
      </c>
      <c r="W63" s="12">
        <v>4.4069999999999998E-2</v>
      </c>
      <c r="Y63">
        <v>2.04</v>
      </c>
      <c r="Z63">
        <f t="shared" si="0"/>
        <v>-4.1500000000000002E-2</v>
      </c>
      <c r="AA63">
        <f t="shared" si="1"/>
        <v>3.4069999999999996E-2</v>
      </c>
    </row>
    <row r="64" spans="1:27" x14ac:dyDescent="0.3">
      <c r="A64" s="12">
        <v>391631.22019999998</v>
      </c>
      <c r="B64" s="12">
        <v>158131.86120000001</v>
      </c>
      <c r="C64" s="12">
        <v>-0.12130000000000001</v>
      </c>
      <c r="D64" s="12">
        <v>63</v>
      </c>
      <c r="E64" s="12"/>
      <c r="F64" s="12">
        <v>6.0000000000000001E-3</v>
      </c>
      <c r="G64" s="12">
        <v>1.0999999999999999E-2</v>
      </c>
      <c r="H64" s="12" t="s">
        <v>240</v>
      </c>
      <c r="I64" s="12">
        <v>9</v>
      </c>
      <c r="J64" s="12">
        <v>2</v>
      </c>
      <c r="K64" s="12">
        <v>2.089</v>
      </c>
      <c r="L64" s="12">
        <v>0.96099999999999997</v>
      </c>
      <c r="M64" s="12">
        <v>1.855</v>
      </c>
      <c r="N64" s="12">
        <v>1.1819999999999999</v>
      </c>
      <c r="O64" s="12">
        <v>2.4009999999999998</v>
      </c>
      <c r="P64" s="12">
        <v>4.0000000000000001E-3</v>
      </c>
      <c r="Q64" s="12">
        <v>5.0000000000000001E-3</v>
      </c>
      <c r="R64" s="2">
        <v>43530</v>
      </c>
      <c r="S64" s="13">
        <v>0.43024305555555559</v>
      </c>
      <c r="T64" s="12">
        <v>2.0499999999999998</v>
      </c>
      <c r="U64" s="12">
        <v>-82.425159213499995</v>
      </c>
      <c r="V64" s="12">
        <v>27.867790536299999</v>
      </c>
      <c r="W64" s="12">
        <v>-4.5719999999999997E-2</v>
      </c>
      <c r="Y64">
        <v>2.04</v>
      </c>
      <c r="Z64">
        <f t="shared" si="0"/>
        <v>-0.1313</v>
      </c>
      <c r="AA64">
        <f t="shared" si="1"/>
        <v>-5.5719999999999999E-2</v>
      </c>
    </row>
    <row r="65" spans="1:27" x14ac:dyDescent="0.3">
      <c r="A65" s="12">
        <v>391630.94589999999</v>
      </c>
      <c r="B65" s="12">
        <v>158131.76439999999</v>
      </c>
      <c r="C65" s="12">
        <v>-0.23080000000000001</v>
      </c>
      <c r="D65" s="12">
        <v>64</v>
      </c>
      <c r="E65" s="12"/>
      <c r="F65" s="12">
        <v>6.0000000000000001E-3</v>
      </c>
      <c r="G65" s="12">
        <v>1.0999999999999999E-2</v>
      </c>
      <c r="H65" s="12" t="s">
        <v>240</v>
      </c>
      <c r="I65" s="12">
        <v>9</v>
      </c>
      <c r="J65" s="12">
        <v>2</v>
      </c>
      <c r="K65" s="12">
        <v>2.0870000000000002</v>
      </c>
      <c r="L65" s="12">
        <v>0.96</v>
      </c>
      <c r="M65" s="12">
        <v>1.853</v>
      </c>
      <c r="N65" s="12">
        <v>1.18</v>
      </c>
      <c r="O65" s="12">
        <v>2.3969999999999998</v>
      </c>
      <c r="P65" s="12">
        <v>4.0000000000000001E-3</v>
      </c>
      <c r="Q65" s="12">
        <v>4.0000000000000001E-3</v>
      </c>
      <c r="R65" s="2">
        <v>43530</v>
      </c>
      <c r="S65" s="13">
        <v>0.43041666666666667</v>
      </c>
      <c r="T65" s="12">
        <v>2.0499999999999998</v>
      </c>
      <c r="U65" s="12">
        <v>-82.425160186799999</v>
      </c>
      <c r="V65" s="12">
        <v>27.867788057999999</v>
      </c>
      <c r="W65" s="12">
        <v>-0.15522</v>
      </c>
      <c r="Y65">
        <v>2.04</v>
      </c>
      <c r="Z65">
        <f t="shared" si="0"/>
        <v>-0.24080000000000001</v>
      </c>
      <c r="AA65">
        <f t="shared" si="1"/>
        <v>-0.16522000000000001</v>
      </c>
    </row>
    <row r="66" spans="1:27" x14ac:dyDescent="0.3">
      <c r="A66" s="12">
        <v>391630.30489999999</v>
      </c>
      <c r="B66" s="12">
        <v>158131.6728</v>
      </c>
      <c r="C66" s="12">
        <v>-0.29189999999999999</v>
      </c>
      <c r="D66" s="12">
        <v>65</v>
      </c>
      <c r="E66" s="12"/>
      <c r="F66" s="12">
        <v>6.0000000000000001E-3</v>
      </c>
      <c r="G66" s="12">
        <v>1.0999999999999999E-2</v>
      </c>
      <c r="H66" s="12" t="s">
        <v>240</v>
      </c>
      <c r="I66" s="12">
        <v>9</v>
      </c>
      <c r="J66" s="12">
        <v>2</v>
      </c>
      <c r="K66" s="12">
        <v>2.0859999999999999</v>
      </c>
      <c r="L66" s="12">
        <v>0.96</v>
      </c>
      <c r="M66" s="12">
        <v>1.8520000000000001</v>
      </c>
      <c r="N66" s="12">
        <v>1.18</v>
      </c>
      <c r="O66" s="12">
        <v>2.3959999999999999</v>
      </c>
      <c r="P66" s="12">
        <v>4.0000000000000001E-3</v>
      </c>
      <c r="Q66" s="12">
        <v>4.0000000000000001E-3</v>
      </c>
      <c r="R66" s="2">
        <v>43530</v>
      </c>
      <c r="S66" s="13">
        <v>0.4305208333333333</v>
      </c>
      <c r="T66" s="12">
        <v>2.0499999999999998</v>
      </c>
      <c r="U66" s="12">
        <v>-82.425161094399996</v>
      </c>
      <c r="V66" s="12">
        <v>27.867782270599999</v>
      </c>
      <c r="W66" s="12">
        <v>-0.21632000000000001</v>
      </c>
      <c r="Y66">
        <v>2.04</v>
      </c>
      <c r="Z66">
        <f t="shared" si="0"/>
        <v>-0.3019</v>
      </c>
      <c r="AA66">
        <f t="shared" si="1"/>
        <v>-0.22632000000000002</v>
      </c>
    </row>
    <row r="67" spans="1:27" x14ac:dyDescent="0.3">
      <c r="A67" s="12">
        <v>391629.3002</v>
      </c>
      <c r="B67" s="12">
        <v>158131.51800000001</v>
      </c>
      <c r="C67" s="12">
        <v>-0.4541</v>
      </c>
      <c r="D67" s="12">
        <v>66</v>
      </c>
      <c r="E67" s="12"/>
      <c r="F67" s="12">
        <v>6.0000000000000001E-3</v>
      </c>
      <c r="G67" s="12">
        <v>1.0999999999999999E-2</v>
      </c>
      <c r="H67" s="12" t="s">
        <v>240</v>
      </c>
      <c r="I67" s="12">
        <v>9</v>
      </c>
      <c r="J67" s="12">
        <v>2</v>
      </c>
      <c r="K67" s="12">
        <v>2.0840000000000001</v>
      </c>
      <c r="L67" s="12">
        <v>0.96</v>
      </c>
      <c r="M67" s="12">
        <v>1.85</v>
      </c>
      <c r="N67" s="12">
        <v>1.1779999999999999</v>
      </c>
      <c r="O67" s="12">
        <v>2.3940000000000001</v>
      </c>
      <c r="P67" s="12">
        <v>4.0000000000000001E-3</v>
      </c>
      <c r="Q67" s="12">
        <v>4.0000000000000001E-3</v>
      </c>
      <c r="R67" s="2">
        <v>43530</v>
      </c>
      <c r="S67" s="13">
        <v>0.43065972222222221</v>
      </c>
      <c r="T67" s="12">
        <v>2.0499999999999998</v>
      </c>
      <c r="U67" s="12">
        <v>-82.425162630900005</v>
      </c>
      <c r="V67" s="12">
        <v>27.867773199199998</v>
      </c>
      <c r="W67" s="12">
        <v>-0.37851000000000001</v>
      </c>
      <c r="Y67">
        <v>2.04</v>
      </c>
      <c r="Z67">
        <f t="shared" ref="Z67:Z130" si="2">C67-0.01</f>
        <v>-0.46410000000000001</v>
      </c>
      <c r="AA67">
        <f t="shared" ref="AA67:AA130" si="3">W67-0.01</f>
        <v>-0.38851000000000002</v>
      </c>
    </row>
    <row r="68" spans="1:27" x14ac:dyDescent="0.3">
      <c r="A68" s="12">
        <v>391628.79830000002</v>
      </c>
      <c r="B68" s="12">
        <v>158131.40160000001</v>
      </c>
      <c r="C68" s="12">
        <v>-0.57589999999999997</v>
      </c>
      <c r="D68" s="12">
        <v>67</v>
      </c>
      <c r="E68" s="12"/>
      <c r="F68" s="12">
        <v>6.0000000000000001E-3</v>
      </c>
      <c r="G68" s="12">
        <v>1.0999999999999999E-2</v>
      </c>
      <c r="H68" s="12" t="s">
        <v>240</v>
      </c>
      <c r="I68" s="12">
        <v>9</v>
      </c>
      <c r="J68" s="12">
        <v>2</v>
      </c>
      <c r="K68" s="12">
        <v>2.081</v>
      </c>
      <c r="L68" s="12">
        <v>0.95899999999999996</v>
      </c>
      <c r="M68" s="12">
        <v>1.847</v>
      </c>
      <c r="N68" s="12">
        <v>1.1759999999999999</v>
      </c>
      <c r="O68" s="12">
        <v>2.391</v>
      </c>
      <c r="P68" s="12">
        <v>4.0000000000000001E-3</v>
      </c>
      <c r="Q68" s="12">
        <v>4.0000000000000001E-3</v>
      </c>
      <c r="R68" s="2">
        <v>43530</v>
      </c>
      <c r="S68" s="13">
        <v>0.43079861111111112</v>
      </c>
      <c r="T68" s="12">
        <v>2.0499999999999998</v>
      </c>
      <c r="U68" s="12">
        <v>-82.425163795200007</v>
      </c>
      <c r="V68" s="12">
        <v>27.8677686664</v>
      </c>
      <c r="W68" s="12">
        <v>-0.50031000000000003</v>
      </c>
      <c r="Y68">
        <v>2.04</v>
      </c>
      <c r="Z68">
        <f t="shared" si="2"/>
        <v>-0.58589999999999998</v>
      </c>
      <c r="AA68">
        <f t="shared" si="3"/>
        <v>-0.51031000000000004</v>
      </c>
    </row>
    <row r="69" spans="1:27" x14ac:dyDescent="0.3">
      <c r="A69" s="12">
        <v>391627.90419999999</v>
      </c>
      <c r="B69" s="12">
        <v>158131.4178</v>
      </c>
      <c r="C69" s="12">
        <v>-0.56679999999999997</v>
      </c>
      <c r="D69" s="12">
        <v>68</v>
      </c>
      <c r="E69" s="12"/>
      <c r="F69" s="12">
        <v>6.0000000000000001E-3</v>
      </c>
      <c r="G69" s="12">
        <v>0.01</v>
      </c>
      <c r="H69" s="12" t="s">
        <v>240</v>
      </c>
      <c r="I69" s="12">
        <v>9</v>
      </c>
      <c r="J69" s="12">
        <v>2</v>
      </c>
      <c r="K69" s="12">
        <v>2.0790000000000002</v>
      </c>
      <c r="L69" s="12">
        <v>0.95899999999999996</v>
      </c>
      <c r="M69" s="12">
        <v>1.845</v>
      </c>
      <c r="N69" s="12">
        <v>1.1739999999999999</v>
      </c>
      <c r="O69" s="12">
        <v>2.387</v>
      </c>
      <c r="P69" s="12">
        <v>4.0000000000000001E-3</v>
      </c>
      <c r="Q69" s="12">
        <v>4.0000000000000001E-3</v>
      </c>
      <c r="R69" s="2">
        <v>43530</v>
      </c>
      <c r="S69" s="13">
        <v>0.43096064814814811</v>
      </c>
      <c r="T69" s="12">
        <v>2.0499999999999998</v>
      </c>
      <c r="U69" s="12">
        <v>-82.425163599200005</v>
      </c>
      <c r="V69" s="12">
        <v>27.8677605984</v>
      </c>
      <c r="W69" s="12">
        <v>-0.49120999999999998</v>
      </c>
      <c r="Y69">
        <v>2.04</v>
      </c>
      <c r="Z69">
        <f t="shared" si="2"/>
        <v>-0.57679999999999998</v>
      </c>
      <c r="AA69">
        <f t="shared" si="3"/>
        <v>-0.50120999999999993</v>
      </c>
    </row>
    <row r="70" spans="1:27" x14ac:dyDescent="0.3">
      <c r="A70" s="12">
        <v>391625.86320000002</v>
      </c>
      <c r="B70" s="12">
        <v>158131.29930000001</v>
      </c>
      <c r="C70" s="12">
        <v>-0.54220000000000002</v>
      </c>
      <c r="D70" s="12">
        <v>69</v>
      </c>
      <c r="E70" s="12"/>
      <c r="F70" s="12">
        <v>6.0000000000000001E-3</v>
      </c>
      <c r="G70" s="12">
        <v>1.0999999999999999E-2</v>
      </c>
      <c r="H70" s="12" t="s">
        <v>240</v>
      </c>
      <c r="I70" s="12">
        <v>9</v>
      </c>
      <c r="J70" s="12">
        <v>2</v>
      </c>
      <c r="K70" s="12">
        <v>2.0739999999999998</v>
      </c>
      <c r="L70" s="12">
        <v>0.95799999999999996</v>
      </c>
      <c r="M70" s="12">
        <v>1.84</v>
      </c>
      <c r="N70" s="12">
        <v>1.17</v>
      </c>
      <c r="O70" s="12">
        <v>2.3820000000000001</v>
      </c>
      <c r="P70" s="12">
        <v>4.0000000000000001E-3</v>
      </c>
      <c r="Q70" s="12">
        <v>5.0000000000000001E-3</v>
      </c>
      <c r="R70" s="2">
        <v>43530</v>
      </c>
      <c r="S70" s="13">
        <v>0.43123842592592593</v>
      </c>
      <c r="T70" s="12">
        <v>2.0499999999999998</v>
      </c>
      <c r="U70" s="12">
        <v>-82.425164730600002</v>
      </c>
      <c r="V70" s="12">
        <v>27.8677421764</v>
      </c>
      <c r="W70" s="12">
        <v>-0.46660000000000001</v>
      </c>
      <c r="Y70">
        <v>2.04</v>
      </c>
      <c r="Z70">
        <f t="shared" si="2"/>
        <v>-0.55220000000000002</v>
      </c>
      <c r="AA70">
        <f t="shared" si="3"/>
        <v>-0.47660000000000002</v>
      </c>
    </row>
    <row r="71" spans="1:27" x14ac:dyDescent="0.3">
      <c r="A71" s="12">
        <v>391623.81150000001</v>
      </c>
      <c r="B71" s="12">
        <v>158131.03099999999</v>
      </c>
      <c r="C71" s="12">
        <v>-0.50160000000000005</v>
      </c>
      <c r="D71" s="12">
        <v>70</v>
      </c>
      <c r="E71" s="12"/>
      <c r="F71" s="12">
        <v>6.0000000000000001E-3</v>
      </c>
      <c r="G71" s="12">
        <v>1.0999999999999999E-2</v>
      </c>
      <c r="H71" s="12" t="s">
        <v>240</v>
      </c>
      <c r="I71" s="12">
        <v>9</v>
      </c>
      <c r="J71" s="12">
        <v>2</v>
      </c>
      <c r="K71" s="12">
        <v>2.0710000000000002</v>
      </c>
      <c r="L71" s="12">
        <v>0.95699999999999996</v>
      </c>
      <c r="M71" s="12">
        <v>1.837</v>
      </c>
      <c r="N71" s="12">
        <v>1.1679999999999999</v>
      </c>
      <c r="O71" s="12">
        <v>2.3780000000000001</v>
      </c>
      <c r="P71" s="12">
        <v>4.0000000000000001E-3</v>
      </c>
      <c r="Q71" s="12">
        <v>5.0000000000000001E-3</v>
      </c>
      <c r="R71" s="2">
        <v>43530</v>
      </c>
      <c r="S71" s="13">
        <v>0.4314236111111111</v>
      </c>
      <c r="T71" s="12">
        <v>2.0499999999999998</v>
      </c>
      <c r="U71" s="12">
        <v>-82.425167382799998</v>
      </c>
      <c r="V71" s="12">
        <v>27.867723653199999</v>
      </c>
      <c r="W71" s="12">
        <v>-0.42598999999999998</v>
      </c>
      <c r="Y71">
        <v>2.04</v>
      </c>
      <c r="Z71">
        <f t="shared" si="2"/>
        <v>-0.51160000000000005</v>
      </c>
      <c r="AA71">
        <f t="shared" si="3"/>
        <v>-0.43598999999999999</v>
      </c>
    </row>
    <row r="72" spans="1:27" x14ac:dyDescent="0.3">
      <c r="A72" s="12">
        <v>391620.19939999998</v>
      </c>
      <c r="B72" s="12">
        <v>158130.38680000001</v>
      </c>
      <c r="C72" s="12">
        <v>-0.49840000000000001</v>
      </c>
      <c r="D72" s="12">
        <v>71</v>
      </c>
      <c r="E72" s="12"/>
      <c r="F72" s="12">
        <v>6.0000000000000001E-3</v>
      </c>
      <c r="G72" s="12">
        <v>1.0999999999999999E-2</v>
      </c>
      <c r="H72" s="12" t="s">
        <v>240</v>
      </c>
      <c r="I72" s="12">
        <v>9</v>
      </c>
      <c r="J72" s="12">
        <v>1</v>
      </c>
      <c r="K72" s="12">
        <v>2.069</v>
      </c>
      <c r="L72" s="12">
        <v>0.95699999999999996</v>
      </c>
      <c r="M72" s="12">
        <v>1.8340000000000001</v>
      </c>
      <c r="N72" s="12">
        <v>1.1659999999999999</v>
      </c>
      <c r="O72" s="12">
        <v>2.375</v>
      </c>
      <c r="P72" s="12">
        <v>4.0000000000000001E-3</v>
      </c>
      <c r="Q72" s="12">
        <v>5.0000000000000001E-3</v>
      </c>
      <c r="R72" s="2">
        <v>43530</v>
      </c>
      <c r="S72" s="13">
        <v>0.43160879629629628</v>
      </c>
      <c r="T72" s="12">
        <v>2.0499999999999998</v>
      </c>
      <c r="U72" s="12">
        <v>-82.425173797100001</v>
      </c>
      <c r="V72" s="12">
        <v>27.867691036899998</v>
      </c>
      <c r="W72" s="12">
        <v>-0.42277999999999999</v>
      </c>
      <c r="Y72">
        <v>2.04</v>
      </c>
      <c r="Z72">
        <f t="shared" si="2"/>
        <v>-0.50839999999999996</v>
      </c>
      <c r="AA72">
        <f t="shared" si="3"/>
        <v>-0.43278</v>
      </c>
    </row>
    <row r="73" spans="1:27" x14ac:dyDescent="0.3">
      <c r="A73" s="12">
        <v>391618.34539999999</v>
      </c>
      <c r="B73" s="12">
        <v>158130.03090000001</v>
      </c>
      <c r="C73" s="12">
        <v>-0.44979999999999998</v>
      </c>
      <c r="D73" s="12">
        <v>72</v>
      </c>
      <c r="E73" s="12" t="s">
        <v>265</v>
      </c>
      <c r="F73" s="12">
        <v>6.0000000000000001E-3</v>
      </c>
      <c r="G73" s="12">
        <v>1.0999999999999999E-2</v>
      </c>
      <c r="H73" s="12" t="s">
        <v>240</v>
      </c>
      <c r="I73" s="12">
        <v>9</v>
      </c>
      <c r="J73" s="12">
        <v>2</v>
      </c>
      <c r="K73" s="12">
        <v>2.0659999999999998</v>
      </c>
      <c r="L73" s="12">
        <v>0.95599999999999996</v>
      </c>
      <c r="M73" s="12">
        <v>1.831</v>
      </c>
      <c r="N73" s="12">
        <v>1.1639999999999999</v>
      </c>
      <c r="O73" s="12">
        <v>2.371</v>
      </c>
      <c r="P73" s="12">
        <v>4.0000000000000001E-3</v>
      </c>
      <c r="Q73" s="12">
        <v>5.0000000000000001E-3</v>
      </c>
      <c r="R73" s="2">
        <v>43530</v>
      </c>
      <c r="S73" s="13">
        <v>0.43177083333333338</v>
      </c>
      <c r="T73" s="12">
        <v>2.0499999999999998</v>
      </c>
      <c r="U73" s="12">
        <v>-82.425177345799995</v>
      </c>
      <c r="V73" s="12">
        <v>27.867674295</v>
      </c>
      <c r="W73" s="12">
        <v>-0.37417</v>
      </c>
      <c r="Y73">
        <v>2.04</v>
      </c>
      <c r="Z73">
        <f t="shared" si="2"/>
        <v>-0.45979999999999999</v>
      </c>
      <c r="AA73">
        <f t="shared" si="3"/>
        <v>-0.38417000000000001</v>
      </c>
    </row>
    <row r="74" spans="1:27" x14ac:dyDescent="0.3">
      <c r="A74" s="12">
        <v>391606.75170000002</v>
      </c>
      <c r="B74" s="12">
        <v>158127.9063</v>
      </c>
      <c r="C74" s="12">
        <v>-0.52980000000000005</v>
      </c>
      <c r="D74" s="12">
        <v>73</v>
      </c>
      <c r="E74" s="12" t="s">
        <v>265</v>
      </c>
      <c r="F74" s="12">
        <v>6.0000000000000001E-3</v>
      </c>
      <c r="G74" s="12">
        <v>1.0999999999999999E-2</v>
      </c>
      <c r="H74" s="12" t="s">
        <v>240</v>
      </c>
      <c r="I74" s="12">
        <v>9</v>
      </c>
      <c r="J74" s="12">
        <v>2</v>
      </c>
      <c r="K74" s="12">
        <v>2.0609999999999999</v>
      </c>
      <c r="L74" s="12">
        <v>0.95499999999999996</v>
      </c>
      <c r="M74" s="12">
        <v>1.8260000000000001</v>
      </c>
      <c r="N74" s="12">
        <v>1.1599999999999999</v>
      </c>
      <c r="O74" s="12">
        <v>2.3650000000000002</v>
      </c>
      <c r="P74" s="12">
        <v>4.0000000000000001E-3</v>
      </c>
      <c r="Q74" s="12">
        <v>5.0000000000000001E-3</v>
      </c>
      <c r="R74" s="2">
        <v>43530</v>
      </c>
      <c r="S74" s="13">
        <v>0.43207175925925928</v>
      </c>
      <c r="T74" s="12">
        <v>2.0499999999999998</v>
      </c>
      <c r="U74" s="12">
        <v>-82.425198511600001</v>
      </c>
      <c r="V74" s="12">
        <v>27.867569605300002</v>
      </c>
      <c r="W74" s="12">
        <v>-0.45412000000000002</v>
      </c>
      <c r="Y74">
        <v>2.04</v>
      </c>
      <c r="Z74">
        <f t="shared" si="2"/>
        <v>-0.53980000000000006</v>
      </c>
      <c r="AA74">
        <f t="shared" si="3"/>
        <v>-0.46412000000000003</v>
      </c>
    </row>
    <row r="75" spans="1:27" x14ac:dyDescent="0.3">
      <c r="A75" s="12">
        <v>391595.35820000002</v>
      </c>
      <c r="B75" s="12">
        <v>158125.40830000001</v>
      </c>
      <c r="C75" s="12">
        <v>-0.60980000000000001</v>
      </c>
      <c r="D75" s="12">
        <v>74</v>
      </c>
      <c r="E75" s="12" t="s">
        <v>265</v>
      </c>
      <c r="F75" s="12">
        <v>6.0000000000000001E-3</v>
      </c>
      <c r="G75" s="12">
        <v>1.0999999999999999E-2</v>
      </c>
      <c r="H75" s="12" t="s">
        <v>240</v>
      </c>
      <c r="I75" s="12">
        <v>9</v>
      </c>
      <c r="J75" s="12">
        <v>2</v>
      </c>
      <c r="K75" s="12">
        <v>2.056</v>
      </c>
      <c r="L75" s="12">
        <v>0.95499999999999996</v>
      </c>
      <c r="M75" s="12">
        <v>1.821</v>
      </c>
      <c r="N75" s="12">
        <v>1.1559999999999999</v>
      </c>
      <c r="O75" s="12">
        <v>2.3580000000000001</v>
      </c>
      <c r="P75" s="12">
        <v>4.0000000000000001E-3</v>
      </c>
      <c r="Q75" s="12">
        <v>5.0000000000000001E-3</v>
      </c>
      <c r="R75" s="2">
        <v>43530</v>
      </c>
      <c r="S75" s="13">
        <v>0.43232638888888886</v>
      </c>
      <c r="T75" s="12">
        <v>2.0499999999999998</v>
      </c>
      <c r="U75" s="12">
        <v>-82.425223476100001</v>
      </c>
      <c r="V75" s="12">
        <v>27.867466710599999</v>
      </c>
      <c r="W75" s="12">
        <v>-0.53405999999999998</v>
      </c>
      <c r="Y75">
        <v>2.04</v>
      </c>
      <c r="Z75">
        <f t="shared" si="2"/>
        <v>-0.61980000000000002</v>
      </c>
      <c r="AA75">
        <f t="shared" si="3"/>
        <v>-0.54405999999999999</v>
      </c>
    </row>
    <row r="76" spans="1:27" x14ac:dyDescent="0.3">
      <c r="A76" s="12">
        <v>391583.31719999999</v>
      </c>
      <c r="B76" s="12">
        <v>158123.60190000001</v>
      </c>
      <c r="C76" s="12">
        <v>-0.74739999999999995</v>
      </c>
      <c r="D76" s="12">
        <v>75</v>
      </c>
      <c r="E76" s="12" t="s">
        <v>265</v>
      </c>
      <c r="F76" s="12">
        <v>6.0000000000000001E-3</v>
      </c>
      <c r="G76" s="12">
        <v>1.0999999999999999E-2</v>
      </c>
      <c r="H76" s="12" t="s">
        <v>240</v>
      </c>
      <c r="I76" s="12">
        <v>9</v>
      </c>
      <c r="J76" s="12">
        <v>2</v>
      </c>
      <c r="K76" s="12">
        <v>2.052</v>
      </c>
      <c r="L76" s="12">
        <v>0.95399999999999996</v>
      </c>
      <c r="M76" s="12">
        <v>1.8160000000000001</v>
      </c>
      <c r="N76" s="12">
        <v>1.153</v>
      </c>
      <c r="O76" s="12">
        <v>2.3530000000000002</v>
      </c>
      <c r="P76" s="12">
        <v>4.0000000000000001E-3</v>
      </c>
      <c r="Q76" s="12">
        <v>5.0000000000000001E-3</v>
      </c>
      <c r="R76" s="2">
        <v>43530</v>
      </c>
      <c r="S76" s="13">
        <v>0.43259259259259258</v>
      </c>
      <c r="T76" s="12">
        <v>2.0499999999999998</v>
      </c>
      <c r="U76" s="12">
        <v>-82.425241394899999</v>
      </c>
      <c r="V76" s="12">
        <v>27.867357994300001</v>
      </c>
      <c r="W76" s="12">
        <v>-0.67161000000000004</v>
      </c>
      <c r="Y76">
        <v>2.04</v>
      </c>
      <c r="Z76">
        <f t="shared" si="2"/>
        <v>-0.75739999999999996</v>
      </c>
      <c r="AA76">
        <f t="shared" si="3"/>
        <v>-0.68161000000000005</v>
      </c>
    </row>
    <row r="77" spans="1:27" x14ac:dyDescent="0.3">
      <c r="A77" s="12">
        <v>391570.61709999997</v>
      </c>
      <c r="B77" s="12">
        <v>158122.742</v>
      </c>
      <c r="C77" s="12">
        <v>-0.80500000000000005</v>
      </c>
      <c r="D77" s="12">
        <v>76</v>
      </c>
      <c r="E77" s="12" t="s">
        <v>265</v>
      </c>
      <c r="F77" s="12">
        <v>6.0000000000000001E-3</v>
      </c>
      <c r="G77" s="12">
        <v>1.0999999999999999E-2</v>
      </c>
      <c r="H77" s="12" t="s">
        <v>240</v>
      </c>
      <c r="I77" s="12">
        <v>9</v>
      </c>
      <c r="J77" s="12">
        <v>2</v>
      </c>
      <c r="K77" s="12">
        <v>2.0470000000000002</v>
      </c>
      <c r="L77" s="12">
        <v>0.95299999999999996</v>
      </c>
      <c r="M77" s="12">
        <v>1.8109999999999999</v>
      </c>
      <c r="N77" s="12">
        <v>1.149</v>
      </c>
      <c r="O77" s="12">
        <v>2.347</v>
      </c>
      <c r="P77" s="12">
        <v>4.0000000000000001E-3</v>
      </c>
      <c r="Q77" s="12">
        <v>5.0000000000000001E-3</v>
      </c>
      <c r="R77" s="2">
        <v>43530</v>
      </c>
      <c r="S77" s="13">
        <v>0.43288194444444444</v>
      </c>
      <c r="T77" s="12">
        <v>2.0499999999999998</v>
      </c>
      <c r="U77" s="12">
        <v>-82.425249679299995</v>
      </c>
      <c r="V77" s="12">
        <v>27.867243359900002</v>
      </c>
      <c r="W77" s="12">
        <v>-0.72916999999999998</v>
      </c>
      <c r="Y77">
        <v>2.04</v>
      </c>
      <c r="Z77">
        <f t="shared" si="2"/>
        <v>-0.81500000000000006</v>
      </c>
      <c r="AA77">
        <f t="shared" si="3"/>
        <v>-0.73916999999999999</v>
      </c>
    </row>
    <row r="78" spans="1:27" x14ac:dyDescent="0.3">
      <c r="A78" s="12">
        <v>391561.39179999998</v>
      </c>
      <c r="B78" s="12">
        <v>158122.73879999999</v>
      </c>
      <c r="C78" s="12">
        <v>-0.86560000000000004</v>
      </c>
      <c r="D78" s="12">
        <v>77</v>
      </c>
      <c r="E78" s="12" t="s">
        <v>245</v>
      </c>
      <c r="F78" s="12">
        <v>6.0000000000000001E-3</v>
      </c>
      <c r="G78" s="12">
        <v>1.0999999999999999E-2</v>
      </c>
      <c r="H78" s="12" t="s">
        <v>240</v>
      </c>
      <c r="I78" s="12">
        <v>9</v>
      </c>
      <c r="J78" s="12">
        <v>2</v>
      </c>
      <c r="K78" s="12">
        <v>2.0430000000000001</v>
      </c>
      <c r="L78" s="12">
        <v>0.95199999999999996</v>
      </c>
      <c r="M78" s="12">
        <v>1.8069999999999999</v>
      </c>
      <c r="N78" s="12">
        <v>1.1459999999999999</v>
      </c>
      <c r="O78" s="12">
        <v>2.3420000000000001</v>
      </c>
      <c r="P78" s="12">
        <v>4.0000000000000001E-3</v>
      </c>
      <c r="Q78" s="12">
        <v>5.0000000000000001E-3</v>
      </c>
      <c r="R78" s="2">
        <v>43530</v>
      </c>
      <c r="S78" s="13">
        <v>0.43310185185185185</v>
      </c>
      <c r="T78" s="12">
        <v>2.0499999999999998</v>
      </c>
      <c r="U78" s="12">
        <v>-82.425249386800004</v>
      </c>
      <c r="V78" s="12">
        <v>27.8671601094</v>
      </c>
      <c r="W78" s="12">
        <v>-0.78974999999999995</v>
      </c>
      <c r="Y78">
        <v>2.04</v>
      </c>
      <c r="Z78">
        <f t="shared" si="2"/>
        <v>-0.87560000000000004</v>
      </c>
      <c r="AA78">
        <f t="shared" si="3"/>
        <v>-0.79974999999999996</v>
      </c>
    </row>
    <row r="79" spans="1:27" x14ac:dyDescent="0.3">
      <c r="A79" s="12">
        <v>391551.8089</v>
      </c>
      <c r="B79" s="12">
        <v>158123.8462</v>
      </c>
      <c r="C79" s="12">
        <v>-0.95089999999999997</v>
      </c>
      <c r="D79" s="12">
        <v>78</v>
      </c>
      <c r="E79" s="12" t="s">
        <v>245</v>
      </c>
      <c r="F79" s="12">
        <v>6.0000000000000001E-3</v>
      </c>
      <c r="G79" s="12">
        <v>1.0999999999999999E-2</v>
      </c>
      <c r="H79" s="12" t="s">
        <v>240</v>
      </c>
      <c r="I79" s="12">
        <v>9</v>
      </c>
      <c r="J79" s="12">
        <v>2</v>
      </c>
      <c r="K79" s="12">
        <v>2.0369999999999999</v>
      </c>
      <c r="L79" s="12">
        <v>0.95199999999999996</v>
      </c>
      <c r="M79" s="12">
        <v>1.8009999999999999</v>
      </c>
      <c r="N79" s="12">
        <v>1.141</v>
      </c>
      <c r="O79" s="12">
        <v>2.335</v>
      </c>
      <c r="P79" s="12">
        <v>4.0000000000000001E-3</v>
      </c>
      <c r="Q79" s="12">
        <v>5.0000000000000001E-3</v>
      </c>
      <c r="R79" s="2">
        <v>43530</v>
      </c>
      <c r="S79" s="13">
        <v>0.43336805555555552</v>
      </c>
      <c r="T79" s="12">
        <v>2.0499999999999998</v>
      </c>
      <c r="U79" s="12">
        <v>-82.425237804199995</v>
      </c>
      <c r="V79" s="12">
        <v>27.8670736666</v>
      </c>
      <c r="W79" s="12">
        <v>-0.87504000000000004</v>
      </c>
      <c r="Y79">
        <v>2.04</v>
      </c>
      <c r="Z79">
        <f t="shared" si="2"/>
        <v>-0.96089999999999998</v>
      </c>
      <c r="AA79">
        <f t="shared" si="3"/>
        <v>-0.88504000000000005</v>
      </c>
    </row>
    <row r="80" spans="1:27" x14ac:dyDescent="0.3">
      <c r="A80" s="12">
        <v>391644.66029999999</v>
      </c>
      <c r="B80" s="12">
        <v>158096.87289999999</v>
      </c>
      <c r="C80" s="12">
        <v>-9.2200000000000004E-2</v>
      </c>
      <c r="D80" s="12">
        <v>79</v>
      </c>
      <c r="E80" s="12"/>
      <c r="F80" s="12">
        <v>5.0000000000000001E-3</v>
      </c>
      <c r="G80" s="12">
        <v>8.9999999999999993E-3</v>
      </c>
      <c r="H80" s="12" t="s">
        <v>240</v>
      </c>
      <c r="I80" s="12">
        <v>10</v>
      </c>
      <c r="J80" s="12">
        <v>2</v>
      </c>
      <c r="K80" s="12">
        <v>1.857</v>
      </c>
      <c r="L80" s="12">
        <v>0.89600000000000002</v>
      </c>
      <c r="M80" s="12">
        <v>1.6259999999999999</v>
      </c>
      <c r="N80" s="12">
        <v>1.01</v>
      </c>
      <c r="O80" s="12">
        <v>2.1139999999999999</v>
      </c>
      <c r="P80" s="12">
        <v>3.0000000000000001E-3</v>
      </c>
      <c r="Q80" s="12">
        <v>4.0000000000000001E-3</v>
      </c>
      <c r="R80" s="2">
        <v>43530</v>
      </c>
      <c r="S80" s="13">
        <v>0.43634259259259256</v>
      </c>
      <c r="T80" s="12">
        <v>2.0499999999999998</v>
      </c>
      <c r="U80" s="12">
        <v>-82.425514975699997</v>
      </c>
      <c r="V80" s="12">
        <v>27.867910726000002</v>
      </c>
      <c r="W80" s="12">
        <v>-1.6410000000000001E-2</v>
      </c>
      <c r="Y80">
        <v>2.04</v>
      </c>
      <c r="Z80">
        <f t="shared" si="2"/>
        <v>-0.1022</v>
      </c>
      <c r="AA80">
        <f t="shared" si="3"/>
        <v>-2.6410000000000003E-2</v>
      </c>
    </row>
    <row r="81" spans="1:27" x14ac:dyDescent="0.3">
      <c r="A81" s="12">
        <v>391643.57209999999</v>
      </c>
      <c r="B81" s="12">
        <v>158096.53810000001</v>
      </c>
      <c r="C81" s="12">
        <v>-0.25180000000000002</v>
      </c>
      <c r="D81" s="12">
        <v>80</v>
      </c>
      <c r="E81" s="12"/>
      <c r="F81" s="12">
        <v>6.0000000000000001E-3</v>
      </c>
      <c r="G81" s="12">
        <v>8.9999999999999993E-3</v>
      </c>
      <c r="H81" s="12" t="s">
        <v>240</v>
      </c>
      <c r="I81" s="12">
        <v>11</v>
      </c>
      <c r="J81" s="12">
        <v>2</v>
      </c>
      <c r="K81" s="12">
        <v>1.746</v>
      </c>
      <c r="L81" s="12">
        <v>0.84499999999999997</v>
      </c>
      <c r="M81" s="12">
        <v>1.528</v>
      </c>
      <c r="N81" s="12">
        <v>0.91100000000000003</v>
      </c>
      <c r="O81" s="12">
        <v>1.97</v>
      </c>
      <c r="P81" s="12">
        <v>4.0000000000000001E-3</v>
      </c>
      <c r="Q81" s="12">
        <v>4.0000000000000001E-3</v>
      </c>
      <c r="R81" s="2">
        <v>43530</v>
      </c>
      <c r="S81" s="13">
        <v>0.4365046296296296</v>
      </c>
      <c r="T81" s="12">
        <v>2.0499999999999998</v>
      </c>
      <c r="U81" s="12">
        <v>-82.425518337</v>
      </c>
      <c r="V81" s="12">
        <v>27.8679008955</v>
      </c>
      <c r="W81" s="12">
        <v>-0.17601</v>
      </c>
      <c r="Y81">
        <v>2.04</v>
      </c>
      <c r="Z81">
        <f t="shared" si="2"/>
        <v>-0.26180000000000003</v>
      </c>
      <c r="AA81">
        <f t="shared" si="3"/>
        <v>-0.18601000000000001</v>
      </c>
    </row>
    <row r="82" spans="1:27" x14ac:dyDescent="0.3">
      <c r="A82" s="12">
        <v>391643.06270000001</v>
      </c>
      <c r="B82" s="12">
        <v>158096.38209999999</v>
      </c>
      <c r="C82" s="12">
        <v>-0.45479999999999998</v>
      </c>
      <c r="D82" s="12">
        <v>81</v>
      </c>
      <c r="E82" s="12"/>
      <c r="F82" s="12">
        <v>5.0000000000000001E-3</v>
      </c>
      <c r="G82" s="12">
        <v>8.9999999999999993E-3</v>
      </c>
      <c r="H82" s="12" t="s">
        <v>240</v>
      </c>
      <c r="I82" s="12">
        <v>11</v>
      </c>
      <c r="J82" s="12">
        <v>2</v>
      </c>
      <c r="K82" s="12">
        <v>1.746</v>
      </c>
      <c r="L82" s="12">
        <v>0.84499999999999997</v>
      </c>
      <c r="M82" s="12">
        <v>1.528</v>
      </c>
      <c r="N82" s="12">
        <v>0.91100000000000003</v>
      </c>
      <c r="O82" s="12">
        <v>1.9690000000000001</v>
      </c>
      <c r="P82" s="12">
        <v>4.0000000000000001E-3</v>
      </c>
      <c r="Q82" s="12">
        <v>4.0000000000000001E-3</v>
      </c>
      <c r="R82" s="2">
        <v>43530</v>
      </c>
      <c r="S82" s="13">
        <v>0.43663194444444442</v>
      </c>
      <c r="T82" s="12">
        <v>2.0499999999999998</v>
      </c>
      <c r="U82" s="12">
        <v>-82.425519903199998</v>
      </c>
      <c r="V82" s="12">
        <v>27.867896293699999</v>
      </c>
      <c r="W82" s="12">
        <v>-0.37901000000000001</v>
      </c>
      <c r="Y82">
        <v>2.04</v>
      </c>
      <c r="Z82">
        <f t="shared" si="2"/>
        <v>-0.46479999999999999</v>
      </c>
      <c r="AA82">
        <f t="shared" si="3"/>
        <v>-0.38901000000000002</v>
      </c>
    </row>
    <row r="83" spans="1:27" x14ac:dyDescent="0.3">
      <c r="A83" s="12">
        <v>391642.25949999999</v>
      </c>
      <c r="B83" s="12">
        <v>158096.2457</v>
      </c>
      <c r="C83" s="12">
        <v>-0.51490000000000002</v>
      </c>
      <c r="D83" s="12">
        <v>82</v>
      </c>
      <c r="E83" s="12"/>
      <c r="F83" s="12">
        <v>5.0000000000000001E-3</v>
      </c>
      <c r="G83" s="12">
        <v>8.9999999999999993E-3</v>
      </c>
      <c r="H83" s="12" t="s">
        <v>240</v>
      </c>
      <c r="I83" s="12">
        <v>11</v>
      </c>
      <c r="J83" s="12">
        <v>2</v>
      </c>
      <c r="K83" s="12">
        <v>1.746</v>
      </c>
      <c r="L83" s="12">
        <v>0.84499999999999997</v>
      </c>
      <c r="M83" s="12">
        <v>1.528</v>
      </c>
      <c r="N83" s="12">
        <v>0.91</v>
      </c>
      <c r="O83" s="12">
        <v>1.9690000000000001</v>
      </c>
      <c r="P83" s="12">
        <v>4.0000000000000001E-3</v>
      </c>
      <c r="Q83" s="12">
        <v>4.0000000000000001E-3</v>
      </c>
      <c r="R83" s="2">
        <v>43530</v>
      </c>
      <c r="S83" s="13">
        <v>0.43679398148148146</v>
      </c>
      <c r="T83" s="12">
        <v>2.0499999999999998</v>
      </c>
      <c r="U83" s="12">
        <v>-82.425521259899995</v>
      </c>
      <c r="V83" s="12">
        <v>27.867889041200002</v>
      </c>
      <c r="W83" s="12">
        <v>-0.43909999999999999</v>
      </c>
      <c r="Y83">
        <v>2.04</v>
      </c>
      <c r="Z83">
        <f t="shared" si="2"/>
        <v>-0.52490000000000003</v>
      </c>
      <c r="AA83">
        <f t="shared" si="3"/>
        <v>-0.4491</v>
      </c>
    </row>
    <row r="84" spans="1:27" x14ac:dyDescent="0.3">
      <c r="A84" s="12">
        <v>391641.71470000001</v>
      </c>
      <c r="B84" s="12">
        <v>158096.11069999999</v>
      </c>
      <c r="C84" s="12">
        <v>-0.3664</v>
      </c>
      <c r="D84" s="12">
        <v>83</v>
      </c>
      <c r="E84" s="12"/>
      <c r="F84" s="12">
        <v>5.0000000000000001E-3</v>
      </c>
      <c r="G84" s="12">
        <v>8.9999999999999993E-3</v>
      </c>
      <c r="H84" s="12" t="s">
        <v>240</v>
      </c>
      <c r="I84" s="12">
        <v>11</v>
      </c>
      <c r="J84" s="12">
        <v>2</v>
      </c>
      <c r="K84" s="12">
        <v>1.746</v>
      </c>
      <c r="L84" s="12">
        <v>0.84399999999999997</v>
      </c>
      <c r="M84" s="12">
        <v>1.528</v>
      </c>
      <c r="N84" s="12">
        <v>0.91</v>
      </c>
      <c r="O84" s="12">
        <v>1.9690000000000001</v>
      </c>
      <c r="P84" s="12">
        <v>4.0000000000000001E-3</v>
      </c>
      <c r="Q84" s="12">
        <v>4.0000000000000001E-3</v>
      </c>
      <c r="R84" s="2">
        <v>43530</v>
      </c>
      <c r="S84" s="13">
        <v>0.43692129629629628</v>
      </c>
      <c r="T84" s="12">
        <v>2.0499999999999998</v>
      </c>
      <c r="U84" s="12">
        <v>-82.425522611600002</v>
      </c>
      <c r="V84" s="12">
        <v>27.867884120700001</v>
      </c>
      <c r="W84" s="12">
        <v>-0.29060000000000002</v>
      </c>
      <c r="Y84">
        <v>2.04</v>
      </c>
      <c r="Z84">
        <f t="shared" si="2"/>
        <v>-0.37640000000000001</v>
      </c>
      <c r="AA84">
        <f t="shared" si="3"/>
        <v>-0.30060000000000003</v>
      </c>
    </row>
    <row r="85" spans="1:27" x14ac:dyDescent="0.3">
      <c r="A85" s="12">
        <v>391641.12040000001</v>
      </c>
      <c r="B85" s="12">
        <v>158095.9755</v>
      </c>
      <c r="C85" s="12">
        <v>-0.10630000000000001</v>
      </c>
      <c r="D85" s="12">
        <v>84</v>
      </c>
      <c r="E85" s="12"/>
      <c r="F85" s="12">
        <v>5.0000000000000001E-3</v>
      </c>
      <c r="G85" s="12">
        <v>8.9999999999999993E-3</v>
      </c>
      <c r="H85" s="12" t="s">
        <v>240</v>
      </c>
      <c r="I85" s="12">
        <v>11</v>
      </c>
      <c r="J85" s="12">
        <v>2</v>
      </c>
      <c r="K85" s="12">
        <v>1.7450000000000001</v>
      </c>
      <c r="L85" s="12">
        <v>0.84399999999999997</v>
      </c>
      <c r="M85" s="12">
        <v>1.528</v>
      </c>
      <c r="N85" s="12">
        <v>0.91</v>
      </c>
      <c r="O85" s="12">
        <v>1.968</v>
      </c>
      <c r="P85" s="12">
        <v>3.0000000000000001E-3</v>
      </c>
      <c r="Q85" s="12">
        <v>4.0000000000000001E-3</v>
      </c>
      <c r="R85" s="2">
        <v>43530</v>
      </c>
      <c r="S85" s="13">
        <v>0.4370486111111111</v>
      </c>
      <c r="T85" s="12">
        <v>2.0499999999999998</v>
      </c>
      <c r="U85" s="12">
        <v>-82.425523963499998</v>
      </c>
      <c r="V85" s="12">
        <v>27.867878753399999</v>
      </c>
      <c r="W85" s="12">
        <v>-3.0499999999999999E-2</v>
      </c>
      <c r="Y85">
        <v>2.04</v>
      </c>
      <c r="Z85">
        <f t="shared" si="2"/>
        <v>-0.1163</v>
      </c>
      <c r="AA85">
        <f t="shared" si="3"/>
        <v>-4.0500000000000001E-2</v>
      </c>
    </row>
    <row r="86" spans="1:27" x14ac:dyDescent="0.3">
      <c r="A86" s="12">
        <v>391640.38309999998</v>
      </c>
      <c r="B86" s="12">
        <v>158095.82740000001</v>
      </c>
      <c r="C86" s="12">
        <v>-0.1676</v>
      </c>
      <c r="D86" s="12">
        <v>85</v>
      </c>
      <c r="E86" s="12"/>
      <c r="F86" s="12">
        <v>6.0000000000000001E-3</v>
      </c>
      <c r="G86" s="12">
        <v>8.9999999999999993E-3</v>
      </c>
      <c r="H86" s="12" t="s">
        <v>240</v>
      </c>
      <c r="I86" s="12">
        <v>11</v>
      </c>
      <c r="J86" s="12">
        <v>2</v>
      </c>
      <c r="K86" s="12">
        <v>1.7450000000000001</v>
      </c>
      <c r="L86" s="12">
        <v>0.84399999999999997</v>
      </c>
      <c r="M86" s="12">
        <v>1.5269999999999999</v>
      </c>
      <c r="N86" s="12">
        <v>0.91</v>
      </c>
      <c r="O86" s="12">
        <v>1.968</v>
      </c>
      <c r="P86" s="12">
        <v>4.0000000000000001E-3</v>
      </c>
      <c r="Q86" s="12">
        <v>4.0000000000000001E-3</v>
      </c>
      <c r="R86" s="2">
        <v>43530</v>
      </c>
      <c r="S86" s="13">
        <v>0.4371990740740741</v>
      </c>
      <c r="T86" s="12">
        <v>2.0499999999999998</v>
      </c>
      <c r="U86" s="12">
        <v>-82.425525441399998</v>
      </c>
      <c r="V86" s="12">
        <v>27.867872095199999</v>
      </c>
      <c r="W86" s="12">
        <v>-9.1789999999999997E-2</v>
      </c>
      <c r="Y86">
        <v>2.04</v>
      </c>
      <c r="Z86">
        <f t="shared" si="2"/>
        <v>-0.17760000000000001</v>
      </c>
      <c r="AA86">
        <f t="shared" si="3"/>
        <v>-0.10178999999999999</v>
      </c>
    </row>
    <row r="87" spans="1:27" x14ac:dyDescent="0.3">
      <c r="A87" s="12">
        <v>391639.94420000003</v>
      </c>
      <c r="B87" s="12">
        <v>158095.81599999999</v>
      </c>
      <c r="C87" s="12">
        <v>-0.49669999999999997</v>
      </c>
      <c r="D87" s="12">
        <v>86</v>
      </c>
      <c r="E87" s="12"/>
      <c r="F87" s="12">
        <v>6.0000000000000001E-3</v>
      </c>
      <c r="G87" s="12">
        <v>0.01</v>
      </c>
      <c r="H87" s="12" t="s">
        <v>240</v>
      </c>
      <c r="I87" s="12">
        <v>11</v>
      </c>
      <c r="J87" s="12">
        <v>2</v>
      </c>
      <c r="K87" s="12">
        <v>1.744</v>
      </c>
      <c r="L87" s="12">
        <v>0.84299999999999997</v>
      </c>
      <c r="M87" s="12">
        <v>1.5269999999999999</v>
      </c>
      <c r="N87" s="12">
        <v>0.91</v>
      </c>
      <c r="O87" s="12">
        <v>1.9670000000000001</v>
      </c>
      <c r="P87" s="12">
        <v>4.0000000000000001E-3</v>
      </c>
      <c r="Q87" s="12">
        <v>4.0000000000000001E-3</v>
      </c>
      <c r="R87" s="2">
        <v>43530</v>
      </c>
      <c r="S87" s="13">
        <v>0.43736111111111109</v>
      </c>
      <c r="T87" s="12">
        <v>2.0499999999999998</v>
      </c>
      <c r="U87" s="12">
        <v>-82.425525541699997</v>
      </c>
      <c r="V87" s="12">
        <v>27.867868134199998</v>
      </c>
      <c r="W87" s="12">
        <v>-0.42088999999999999</v>
      </c>
      <c r="Y87">
        <v>2.04</v>
      </c>
      <c r="Z87">
        <f t="shared" si="2"/>
        <v>-0.50669999999999993</v>
      </c>
      <c r="AA87">
        <f t="shared" si="3"/>
        <v>-0.43089</v>
      </c>
    </row>
    <row r="88" spans="1:27" x14ac:dyDescent="0.3">
      <c r="A88" s="12">
        <v>391639.5024</v>
      </c>
      <c r="B88" s="12">
        <v>158095.7525</v>
      </c>
      <c r="C88" s="12">
        <v>-0.47820000000000001</v>
      </c>
      <c r="D88" s="12">
        <v>87</v>
      </c>
      <c r="E88" s="12"/>
      <c r="F88" s="12">
        <v>6.0000000000000001E-3</v>
      </c>
      <c r="G88" s="12">
        <v>1.0999999999999999E-2</v>
      </c>
      <c r="H88" s="12" t="s">
        <v>240</v>
      </c>
      <c r="I88" s="12">
        <v>11</v>
      </c>
      <c r="J88" s="12">
        <v>2</v>
      </c>
      <c r="K88" s="12">
        <v>1.744</v>
      </c>
      <c r="L88" s="12">
        <v>0.84299999999999997</v>
      </c>
      <c r="M88" s="12">
        <v>1.5269999999999999</v>
      </c>
      <c r="N88" s="12">
        <v>0.91</v>
      </c>
      <c r="O88" s="12">
        <v>1.9670000000000001</v>
      </c>
      <c r="P88" s="12">
        <v>4.0000000000000001E-3</v>
      </c>
      <c r="Q88" s="12">
        <v>5.0000000000000001E-3</v>
      </c>
      <c r="R88" s="2">
        <v>43530</v>
      </c>
      <c r="S88" s="13">
        <v>0.43753472222222217</v>
      </c>
      <c r="T88" s="12">
        <v>2.0499999999999998</v>
      </c>
      <c r="U88" s="12">
        <v>-82.4255261709</v>
      </c>
      <c r="V88" s="12">
        <v>27.8678641453</v>
      </c>
      <c r="W88" s="12">
        <v>-0.40239000000000003</v>
      </c>
      <c r="Y88">
        <v>2.04</v>
      </c>
      <c r="Z88">
        <f t="shared" si="2"/>
        <v>-0.48820000000000002</v>
      </c>
      <c r="AA88">
        <f t="shared" si="3"/>
        <v>-0.41239000000000003</v>
      </c>
    </row>
    <row r="89" spans="1:27" x14ac:dyDescent="0.3">
      <c r="A89" s="12">
        <v>391638.97220000002</v>
      </c>
      <c r="B89" s="12">
        <v>158095.7053</v>
      </c>
      <c r="C89" s="12">
        <v>-0.3604</v>
      </c>
      <c r="D89" s="12">
        <v>88</v>
      </c>
      <c r="E89" s="12"/>
      <c r="F89" s="12">
        <v>6.0000000000000001E-3</v>
      </c>
      <c r="G89" s="12">
        <v>0.01</v>
      </c>
      <c r="H89" s="12" t="s">
        <v>240</v>
      </c>
      <c r="I89" s="12">
        <v>11</v>
      </c>
      <c r="J89" s="12">
        <v>2</v>
      </c>
      <c r="K89" s="12">
        <v>1.744</v>
      </c>
      <c r="L89" s="12">
        <v>0.84199999999999997</v>
      </c>
      <c r="M89" s="12">
        <v>1.5269999999999999</v>
      </c>
      <c r="N89" s="12">
        <v>0.91</v>
      </c>
      <c r="O89" s="12">
        <v>1.9670000000000001</v>
      </c>
      <c r="P89" s="12">
        <v>4.0000000000000001E-3</v>
      </c>
      <c r="Q89" s="12">
        <v>4.0000000000000001E-3</v>
      </c>
      <c r="R89" s="2">
        <v>43530</v>
      </c>
      <c r="S89" s="13">
        <v>0.43767361111111108</v>
      </c>
      <c r="T89" s="12">
        <v>2.0499999999999998</v>
      </c>
      <c r="U89" s="12">
        <v>-82.425526631500006</v>
      </c>
      <c r="V89" s="12">
        <v>27.867859359200001</v>
      </c>
      <c r="W89" s="12">
        <v>-0.28459000000000001</v>
      </c>
      <c r="Y89">
        <v>2.04</v>
      </c>
      <c r="Z89">
        <f t="shared" si="2"/>
        <v>-0.37040000000000001</v>
      </c>
      <c r="AA89">
        <f t="shared" si="3"/>
        <v>-0.29459000000000002</v>
      </c>
    </row>
    <row r="90" spans="1:27" x14ac:dyDescent="0.3">
      <c r="A90" s="12">
        <v>391638.37410000002</v>
      </c>
      <c r="B90" s="12">
        <v>158095.58809999999</v>
      </c>
      <c r="C90" s="12">
        <v>-0.27179999999999999</v>
      </c>
      <c r="D90" s="12">
        <v>89</v>
      </c>
      <c r="E90" s="12"/>
      <c r="F90" s="12">
        <v>6.0000000000000001E-3</v>
      </c>
      <c r="G90" s="12">
        <v>8.9999999999999993E-3</v>
      </c>
      <c r="H90" s="12" t="s">
        <v>240</v>
      </c>
      <c r="I90" s="12">
        <v>11</v>
      </c>
      <c r="J90" s="12">
        <v>2</v>
      </c>
      <c r="K90" s="12">
        <v>1.7430000000000001</v>
      </c>
      <c r="L90" s="12">
        <v>0.84199999999999997</v>
      </c>
      <c r="M90" s="12">
        <v>1.526</v>
      </c>
      <c r="N90" s="12">
        <v>0.90900000000000003</v>
      </c>
      <c r="O90" s="12">
        <v>1.966</v>
      </c>
      <c r="P90" s="12">
        <v>4.0000000000000001E-3</v>
      </c>
      <c r="Q90" s="12">
        <v>4.0000000000000001E-3</v>
      </c>
      <c r="R90" s="2">
        <v>43530</v>
      </c>
      <c r="S90" s="13">
        <v>0.43781249999999999</v>
      </c>
      <c r="T90" s="12">
        <v>2.0499999999999998</v>
      </c>
      <c r="U90" s="12">
        <v>-82.425527800599994</v>
      </c>
      <c r="V90" s="12">
        <v>27.867853958200001</v>
      </c>
      <c r="W90" s="12">
        <v>-0.19599</v>
      </c>
      <c r="Y90">
        <v>2.04</v>
      </c>
      <c r="Z90">
        <f t="shared" si="2"/>
        <v>-0.28179999999999999</v>
      </c>
      <c r="AA90">
        <f t="shared" si="3"/>
        <v>-0.20599000000000001</v>
      </c>
    </row>
    <row r="91" spans="1:27" x14ac:dyDescent="0.3">
      <c r="A91" s="12">
        <v>391637.3714</v>
      </c>
      <c r="B91" s="12">
        <v>158095.51949999999</v>
      </c>
      <c r="C91" s="12">
        <v>-3.4599999999999999E-2</v>
      </c>
      <c r="D91" s="12">
        <v>90</v>
      </c>
      <c r="E91" s="12"/>
      <c r="F91" s="12">
        <v>6.0000000000000001E-3</v>
      </c>
      <c r="G91" s="12">
        <v>0.01</v>
      </c>
      <c r="H91" s="12" t="s">
        <v>240</v>
      </c>
      <c r="I91" s="12">
        <v>11</v>
      </c>
      <c r="J91" s="12">
        <v>2</v>
      </c>
      <c r="K91" s="12">
        <v>1.742</v>
      </c>
      <c r="L91" s="12">
        <v>0.84099999999999997</v>
      </c>
      <c r="M91" s="12">
        <v>1.526</v>
      </c>
      <c r="N91" s="12">
        <v>0.90900000000000003</v>
      </c>
      <c r="O91" s="12">
        <v>1.9650000000000001</v>
      </c>
      <c r="P91" s="12">
        <v>4.0000000000000001E-3</v>
      </c>
      <c r="Q91" s="12">
        <v>4.0000000000000001E-3</v>
      </c>
      <c r="R91" s="2">
        <v>43530</v>
      </c>
      <c r="S91" s="13">
        <v>0.4380208333333333</v>
      </c>
      <c r="T91" s="12">
        <v>2.0499999999999998</v>
      </c>
      <c r="U91" s="12">
        <v>-82.425528461799999</v>
      </c>
      <c r="V91" s="12">
        <v>27.867844907599999</v>
      </c>
      <c r="W91" s="12">
        <v>4.122E-2</v>
      </c>
      <c r="Y91">
        <v>2.04</v>
      </c>
      <c r="Z91">
        <f t="shared" si="2"/>
        <v>-4.4600000000000001E-2</v>
      </c>
      <c r="AA91">
        <f t="shared" si="3"/>
        <v>3.1219999999999998E-2</v>
      </c>
    </row>
    <row r="92" spans="1:27" x14ac:dyDescent="0.3">
      <c r="A92" s="12">
        <v>391636.65620000003</v>
      </c>
      <c r="B92" s="12">
        <v>158095.39869999999</v>
      </c>
      <c r="C92" s="12">
        <v>-0.14499999999999999</v>
      </c>
      <c r="D92" s="12">
        <v>91</v>
      </c>
      <c r="E92" s="12"/>
      <c r="F92" s="12">
        <v>6.0000000000000001E-3</v>
      </c>
      <c r="G92" s="12">
        <v>0.01</v>
      </c>
      <c r="H92" s="12" t="s">
        <v>240</v>
      </c>
      <c r="I92" s="12">
        <v>11</v>
      </c>
      <c r="J92" s="12">
        <v>2</v>
      </c>
      <c r="K92" s="12">
        <v>1.742</v>
      </c>
      <c r="L92" s="12">
        <v>0.84099999999999997</v>
      </c>
      <c r="M92" s="12">
        <v>1.5249999999999999</v>
      </c>
      <c r="N92" s="12">
        <v>0.90800000000000003</v>
      </c>
      <c r="O92" s="12">
        <v>1.964</v>
      </c>
      <c r="P92" s="12">
        <v>4.0000000000000001E-3</v>
      </c>
      <c r="Q92" s="12">
        <v>5.0000000000000001E-3</v>
      </c>
      <c r="R92" s="2">
        <v>43530</v>
      </c>
      <c r="S92" s="13">
        <v>0.43818287037037035</v>
      </c>
      <c r="T92" s="12">
        <v>2.0499999999999998</v>
      </c>
      <c r="U92" s="12">
        <v>-82.425529663299997</v>
      </c>
      <c r="V92" s="12">
        <v>27.867838449699999</v>
      </c>
      <c r="W92" s="12">
        <v>-6.9180000000000005E-2</v>
      </c>
      <c r="Y92">
        <v>2.04</v>
      </c>
      <c r="Z92">
        <f t="shared" si="2"/>
        <v>-0.155</v>
      </c>
      <c r="AA92">
        <f t="shared" si="3"/>
        <v>-7.918E-2</v>
      </c>
    </row>
    <row r="93" spans="1:27" x14ac:dyDescent="0.3">
      <c r="A93" s="12">
        <v>391635.88280000002</v>
      </c>
      <c r="B93" s="12">
        <v>158095.2254</v>
      </c>
      <c r="C93" s="12">
        <v>-0.31740000000000002</v>
      </c>
      <c r="D93" s="12">
        <v>92</v>
      </c>
      <c r="E93" s="12"/>
      <c r="F93" s="12">
        <v>6.0000000000000001E-3</v>
      </c>
      <c r="G93" s="12">
        <v>0.01</v>
      </c>
      <c r="H93" s="12" t="s">
        <v>240</v>
      </c>
      <c r="I93" s="12">
        <v>11</v>
      </c>
      <c r="J93" s="12">
        <v>2</v>
      </c>
      <c r="K93" s="12">
        <v>1.7410000000000001</v>
      </c>
      <c r="L93" s="12">
        <v>0.84</v>
      </c>
      <c r="M93" s="12">
        <v>1.5249999999999999</v>
      </c>
      <c r="N93" s="12">
        <v>0.90800000000000003</v>
      </c>
      <c r="O93" s="12">
        <v>1.964</v>
      </c>
      <c r="P93" s="12">
        <v>4.0000000000000001E-3</v>
      </c>
      <c r="Q93" s="12">
        <v>4.0000000000000001E-3</v>
      </c>
      <c r="R93" s="2">
        <v>43530</v>
      </c>
      <c r="S93" s="13">
        <v>0.4383333333333333</v>
      </c>
      <c r="T93" s="12">
        <v>2.0499999999999998</v>
      </c>
      <c r="U93" s="12">
        <v>-82.425531395799993</v>
      </c>
      <c r="V93" s="12">
        <v>27.867831464999998</v>
      </c>
      <c r="W93" s="12">
        <v>-0.24157999999999999</v>
      </c>
      <c r="Y93">
        <v>2.04</v>
      </c>
      <c r="Z93">
        <f t="shared" si="2"/>
        <v>-0.32740000000000002</v>
      </c>
      <c r="AA93">
        <f t="shared" si="3"/>
        <v>-0.25157999999999997</v>
      </c>
    </row>
    <row r="94" spans="1:27" x14ac:dyDescent="0.3">
      <c r="A94" s="12">
        <v>391634.66700000002</v>
      </c>
      <c r="B94" s="12">
        <v>158095.10449999999</v>
      </c>
      <c r="C94" s="12">
        <v>-0.34100000000000003</v>
      </c>
      <c r="D94" s="12">
        <v>93</v>
      </c>
      <c r="E94" s="12"/>
      <c r="F94" s="12">
        <v>6.0000000000000001E-3</v>
      </c>
      <c r="G94" s="12">
        <v>1.0999999999999999E-2</v>
      </c>
      <c r="H94" s="12" t="s">
        <v>240</v>
      </c>
      <c r="I94" s="12">
        <v>11</v>
      </c>
      <c r="J94" s="12">
        <v>2</v>
      </c>
      <c r="K94" s="12">
        <v>1.74</v>
      </c>
      <c r="L94" s="12">
        <v>0.84</v>
      </c>
      <c r="M94" s="12">
        <v>1.524</v>
      </c>
      <c r="N94" s="12">
        <v>0.90800000000000003</v>
      </c>
      <c r="O94" s="12">
        <v>1.9630000000000001</v>
      </c>
      <c r="P94" s="12">
        <v>4.0000000000000001E-3</v>
      </c>
      <c r="Q94" s="12">
        <v>5.0000000000000001E-3</v>
      </c>
      <c r="R94" s="2">
        <v>43530</v>
      </c>
      <c r="S94" s="13">
        <v>0.4384953703703704</v>
      </c>
      <c r="T94" s="12">
        <v>2.0499999999999998</v>
      </c>
      <c r="U94" s="12">
        <v>-82.425532580600006</v>
      </c>
      <c r="V94" s="12">
        <v>27.867820489700001</v>
      </c>
      <c r="W94" s="12">
        <v>-0.26517000000000002</v>
      </c>
      <c r="Y94">
        <v>2.04</v>
      </c>
      <c r="Z94">
        <f t="shared" si="2"/>
        <v>-0.35100000000000003</v>
      </c>
      <c r="AA94">
        <f t="shared" si="3"/>
        <v>-0.27517000000000003</v>
      </c>
    </row>
    <row r="95" spans="1:27" x14ac:dyDescent="0.3">
      <c r="A95" s="12">
        <v>391629.03330000001</v>
      </c>
      <c r="B95" s="12">
        <v>158093.86230000001</v>
      </c>
      <c r="C95" s="12">
        <v>-0.4254</v>
      </c>
      <c r="D95" s="12">
        <v>94</v>
      </c>
      <c r="E95" s="12"/>
      <c r="F95" s="12">
        <v>6.0000000000000001E-3</v>
      </c>
      <c r="G95" s="12">
        <v>1.0999999999999999E-2</v>
      </c>
      <c r="H95" s="12" t="s">
        <v>240</v>
      </c>
      <c r="I95" s="12">
        <v>11</v>
      </c>
      <c r="J95" s="12">
        <v>2</v>
      </c>
      <c r="K95" s="12">
        <v>1.7390000000000001</v>
      </c>
      <c r="L95" s="12">
        <v>0.83899999999999997</v>
      </c>
      <c r="M95" s="12">
        <v>1.524</v>
      </c>
      <c r="N95" s="12">
        <v>0.90700000000000003</v>
      </c>
      <c r="O95" s="12">
        <v>1.962</v>
      </c>
      <c r="P95" s="12">
        <v>4.0000000000000001E-3</v>
      </c>
      <c r="Q95" s="12">
        <v>5.0000000000000001E-3</v>
      </c>
      <c r="R95" s="2">
        <v>43530</v>
      </c>
      <c r="S95" s="13">
        <v>0.4387152777777778</v>
      </c>
      <c r="T95" s="12">
        <v>2.0499999999999998</v>
      </c>
      <c r="U95" s="12">
        <v>-82.425544995899998</v>
      </c>
      <c r="V95" s="12">
        <v>27.867769611500002</v>
      </c>
      <c r="W95" s="12">
        <v>-0.34954000000000002</v>
      </c>
      <c r="Y95">
        <v>2.04</v>
      </c>
      <c r="Z95">
        <f t="shared" si="2"/>
        <v>-0.43540000000000001</v>
      </c>
      <c r="AA95">
        <f t="shared" si="3"/>
        <v>-0.35954000000000003</v>
      </c>
    </row>
    <row r="96" spans="1:27" x14ac:dyDescent="0.3">
      <c r="A96" s="12">
        <v>391623.47950000002</v>
      </c>
      <c r="B96" s="12">
        <v>158092.3763</v>
      </c>
      <c r="C96" s="12">
        <v>-0.43209999999999998</v>
      </c>
      <c r="D96" s="12">
        <v>95</v>
      </c>
      <c r="E96" s="12"/>
      <c r="F96" s="12">
        <v>6.0000000000000001E-3</v>
      </c>
      <c r="G96" s="12">
        <v>1.0999999999999999E-2</v>
      </c>
      <c r="H96" s="12" t="s">
        <v>240</v>
      </c>
      <c r="I96" s="12">
        <v>11</v>
      </c>
      <c r="J96" s="12">
        <v>2</v>
      </c>
      <c r="K96" s="12">
        <v>1.7390000000000001</v>
      </c>
      <c r="L96" s="12">
        <v>0.83899999999999997</v>
      </c>
      <c r="M96" s="12">
        <v>1.5229999999999999</v>
      </c>
      <c r="N96" s="12">
        <v>0.90700000000000003</v>
      </c>
      <c r="O96" s="12">
        <v>1.9610000000000001</v>
      </c>
      <c r="P96" s="12">
        <v>4.0000000000000001E-3</v>
      </c>
      <c r="Q96" s="12">
        <v>5.0000000000000001E-3</v>
      </c>
      <c r="R96" s="2">
        <v>43530</v>
      </c>
      <c r="S96" s="13">
        <v>0.43890046296296298</v>
      </c>
      <c r="T96" s="12">
        <v>2.0499999999999998</v>
      </c>
      <c r="U96" s="12">
        <v>-82.425559889699997</v>
      </c>
      <c r="V96" s="12">
        <v>27.867719446599999</v>
      </c>
      <c r="W96" s="12">
        <v>-0.35621999999999998</v>
      </c>
      <c r="Y96">
        <v>2.04</v>
      </c>
      <c r="Z96">
        <f t="shared" si="2"/>
        <v>-0.44209999999999999</v>
      </c>
      <c r="AA96">
        <f t="shared" si="3"/>
        <v>-0.36621999999999999</v>
      </c>
    </row>
    <row r="97" spans="1:27" x14ac:dyDescent="0.3">
      <c r="A97" s="12">
        <v>391617.75329999998</v>
      </c>
      <c r="B97" s="12">
        <v>158090.77590000001</v>
      </c>
      <c r="C97" s="12">
        <v>-0.4647</v>
      </c>
      <c r="D97" s="12">
        <v>96</v>
      </c>
      <c r="E97" s="12"/>
      <c r="F97" s="12">
        <v>6.0000000000000001E-3</v>
      </c>
      <c r="G97" s="12">
        <v>0.01</v>
      </c>
      <c r="H97" s="12" t="s">
        <v>240</v>
      </c>
      <c r="I97" s="12">
        <v>11</v>
      </c>
      <c r="J97" s="12">
        <v>2</v>
      </c>
      <c r="K97" s="12">
        <v>1.738</v>
      </c>
      <c r="L97" s="12">
        <v>0.83799999999999997</v>
      </c>
      <c r="M97" s="12">
        <v>1.522</v>
      </c>
      <c r="N97" s="12">
        <v>0.90600000000000003</v>
      </c>
      <c r="O97" s="12">
        <v>1.96</v>
      </c>
      <c r="P97" s="12">
        <v>4.0000000000000001E-3</v>
      </c>
      <c r="Q97" s="12">
        <v>5.0000000000000001E-3</v>
      </c>
      <c r="R97" s="2">
        <v>43530</v>
      </c>
      <c r="S97" s="13">
        <v>0.43907407407407412</v>
      </c>
      <c r="T97" s="12">
        <v>2.0499999999999998</v>
      </c>
      <c r="U97" s="12">
        <v>-82.425575938999998</v>
      </c>
      <c r="V97" s="12">
        <v>27.867667722499998</v>
      </c>
      <c r="W97" s="12">
        <v>-0.38879000000000002</v>
      </c>
      <c r="Y97">
        <v>2.04</v>
      </c>
      <c r="Z97">
        <f t="shared" si="2"/>
        <v>-0.47470000000000001</v>
      </c>
      <c r="AA97">
        <f t="shared" si="3"/>
        <v>-0.39879000000000003</v>
      </c>
    </row>
    <row r="98" spans="1:27" x14ac:dyDescent="0.3">
      <c r="A98" s="12">
        <v>391611.67349999998</v>
      </c>
      <c r="B98" s="12">
        <v>158089.10709999999</v>
      </c>
      <c r="C98" s="12">
        <v>-0.52800000000000002</v>
      </c>
      <c r="D98" s="12">
        <v>97</v>
      </c>
      <c r="E98" s="12"/>
      <c r="F98" s="12">
        <v>6.0000000000000001E-3</v>
      </c>
      <c r="G98" s="12">
        <v>1.0999999999999999E-2</v>
      </c>
      <c r="H98" s="12" t="s">
        <v>240</v>
      </c>
      <c r="I98" s="12">
        <v>11</v>
      </c>
      <c r="J98" s="12">
        <v>2</v>
      </c>
      <c r="K98" s="12">
        <v>1.7370000000000001</v>
      </c>
      <c r="L98" s="12">
        <v>0.83799999999999997</v>
      </c>
      <c r="M98" s="12">
        <v>1.5209999999999999</v>
      </c>
      <c r="N98" s="12">
        <v>0.90600000000000003</v>
      </c>
      <c r="O98" s="12">
        <v>1.9590000000000001</v>
      </c>
      <c r="P98" s="12">
        <v>4.0000000000000001E-3</v>
      </c>
      <c r="Q98" s="12">
        <v>5.0000000000000001E-3</v>
      </c>
      <c r="R98" s="2">
        <v>43530</v>
      </c>
      <c r="S98" s="13">
        <v>0.43925925925925924</v>
      </c>
      <c r="T98" s="12">
        <v>2.0499999999999998</v>
      </c>
      <c r="U98" s="12">
        <v>-82.425592670499995</v>
      </c>
      <c r="V98" s="12">
        <v>27.8676128052</v>
      </c>
      <c r="W98" s="12">
        <v>-0.45206000000000002</v>
      </c>
      <c r="Y98">
        <v>2.04</v>
      </c>
      <c r="Z98">
        <f t="shared" si="2"/>
        <v>-0.53800000000000003</v>
      </c>
      <c r="AA98">
        <f t="shared" si="3"/>
        <v>-0.46206000000000003</v>
      </c>
    </row>
    <row r="99" spans="1:27" x14ac:dyDescent="0.3">
      <c r="A99" s="12">
        <v>391605.51730000001</v>
      </c>
      <c r="B99" s="12">
        <v>158087.62270000001</v>
      </c>
      <c r="C99" s="12">
        <v>-0.57599999999999996</v>
      </c>
      <c r="D99" s="12">
        <v>98</v>
      </c>
      <c r="E99" s="12"/>
      <c r="F99" s="12">
        <v>6.0000000000000001E-3</v>
      </c>
      <c r="G99" s="12">
        <v>1.0999999999999999E-2</v>
      </c>
      <c r="H99" s="12" t="s">
        <v>240</v>
      </c>
      <c r="I99" s="12">
        <v>11</v>
      </c>
      <c r="J99" s="12">
        <v>2</v>
      </c>
      <c r="K99" s="12">
        <v>1.7350000000000001</v>
      </c>
      <c r="L99" s="12">
        <v>0.83699999999999997</v>
      </c>
      <c r="M99" s="12">
        <v>1.52</v>
      </c>
      <c r="N99" s="12">
        <v>0.90500000000000003</v>
      </c>
      <c r="O99" s="12">
        <v>1.9570000000000001</v>
      </c>
      <c r="P99" s="12">
        <v>4.0000000000000001E-3</v>
      </c>
      <c r="Q99" s="12">
        <v>5.0000000000000001E-3</v>
      </c>
      <c r="R99" s="2">
        <v>43530</v>
      </c>
      <c r="S99" s="13">
        <v>0.43943287037037032</v>
      </c>
      <c r="T99" s="12">
        <v>2.0499999999999998</v>
      </c>
      <c r="U99" s="12">
        <v>-82.425607526700006</v>
      </c>
      <c r="V99" s="12">
        <v>27.867557204299999</v>
      </c>
      <c r="W99" s="12">
        <v>-0.50002999999999997</v>
      </c>
      <c r="Y99">
        <v>2.04</v>
      </c>
      <c r="Z99">
        <f t="shared" si="2"/>
        <v>-0.58599999999999997</v>
      </c>
      <c r="AA99">
        <f t="shared" si="3"/>
        <v>-0.51002999999999998</v>
      </c>
    </row>
    <row r="100" spans="1:27" x14ac:dyDescent="0.3">
      <c r="A100" s="12">
        <v>391602.33929999999</v>
      </c>
      <c r="B100" s="12">
        <v>158086.76149999999</v>
      </c>
      <c r="C100" s="12">
        <v>-0.56220000000000003</v>
      </c>
      <c r="D100" s="12">
        <v>99</v>
      </c>
      <c r="E100" s="12" t="s">
        <v>265</v>
      </c>
      <c r="F100" s="12">
        <v>7.0000000000000001E-3</v>
      </c>
      <c r="G100" s="12">
        <v>1.0999999999999999E-2</v>
      </c>
      <c r="H100" s="12" t="s">
        <v>240</v>
      </c>
      <c r="I100" s="12">
        <v>11</v>
      </c>
      <c r="J100" s="12">
        <v>2</v>
      </c>
      <c r="K100" s="12">
        <v>1.7350000000000001</v>
      </c>
      <c r="L100" s="12">
        <v>0.83699999999999997</v>
      </c>
      <c r="M100" s="12">
        <v>1.52</v>
      </c>
      <c r="N100" s="12">
        <v>0.90500000000000003</v>
      </c>
      <c r="O100" s="12">
        <v>1.9570000000000001</v>
      </c>
      <c r="P100" s="12">
        <v>4.0000000000000001E-3</v>
      </c>
      <c r="Q100" s="12">
        <v>5.0000000000000001E-3</v>
      </c>
      <c r="R100" s="2">
        <v>43530</v>
      </c>
      <c r="S100" s="13">
        <v>0.43962962962962965</v>
      </c>
      <c r="T100" s="12">
        <v>2.0499999999999998</v>
      </c>
      <c r="U100" s="12">
        <v>-82.425616159699999</v>
      </c>
      <c r="V100" s="12">
        <v>27.867528498599999</v>
      </c>
      <c r="W100" s="12">
        <v>-0.48620999999999998</v>
      </c>
      <c r="Y100">
        <v>2.04</v>
      </c>
      <c r="Z100">
        <f t="shared" si="2"/>
        <v>-0.57220000000000004</v>
      </c>
      <c r="AA100">
        <f t="shared" si="3"/>
        <v>-0.49620999999999998</v>
      </c>
    </row>
    <row r="101" spans="1:27" x14ac:dyDescent="0.3">
      <c r="A101" s="12">
        <v>391590.95159999997</v>
      </c>
      <c r="B101" s="12">
        <v>158083.26699999999</v>
      </c>
      <c r="C101" s="12">
        <v>-0.68879999999999997</v>
      </c>
      <c r="D101" s="12">
        <v>100</v>
      </c>
      <c r="E101" s="12"/>
      <c r="F101" s="12">
        <v>7.0000000000000001E-3</v>
      </c>
      <c r="G101" s="12">
        <v>1.2E-2</v>
      </c>
      <c r="H101" s="12" t="s">
        <v>240</v>
      </c>
      <c r="I101" s="12">
        <v>11</v>
      </c>
      <c r="J101" s="12">
        <v>2</v>
      </c>
      <c r="K101" s="12">
        <v>1.7330000000000001</v>
      </c>
      <c r="L101" s="12">
        <v>0.83599999999999997</v>
      </c>
      <c r="M101" s="12">
        <v>1.518</v>
      </c>
      <c r="N101" s="12">
        <v>0.90400000000000003</v>
      </c>
      <c r="O101" s="12">
        <v>1.9550000000000001</v>
      </c>
      <c r="P101" s="12">
        <v>4.0000000000000001E-3</v>
      </c>
      <c r="Q101" s="12">
        <v>5.0000000000000001E-3</v>
      </c>
      <c r="R101" s="2">
        <v>43530</v>
      </c>
      <c r="S101" s="13">
        <v>0.43990740740740741</v>
      </c>
      <c r="T101" s="12">
        <v>2.0499999999999998</v>
      </c>
      <c r="U101" s="12">
        <v>-82.425651242900003</v>
      </c>
      <c r="V101" s="12">
        <v>27.867425624900001</v>
      </c>
      <c r="W101" s="12">
        <v>-0.61275000000000002</v>
      </c>
      <c r="Y101">
        <v>2.04</v>
      </c>
      <c r="Z101">
        <f t="shared" si="2"/>
        <v>-0.69879999999999998</v>
      </c>
      <c r="AA101">
        <f t="shared" si="3"/>
        <v>-0.62275000000000003</v>
      </c>
    </row>
    <row r="102" spans="1:27" x14ac:dyDescent="0.3">
      <c r="A102" s="12">
        <v>391579.11839999998</v>
      </c>
      <c r="B102" s="12">
        <v>158079.75839999999</v>
      </c>
      <c r="C102" s="12">
        <v>-0.71450000000000002</v>
      </c>
      <c r="D102" s="12">
        <v>101</v>
      </c>
      <c r="E102" s="12"/>
      <c r="F102" s="12">
        <v>7.0000000000000001E-3</v>
      </c>
      <c r="G102" s="12">
        <v>1.2E-2</v>
      </c>
      <c r="H102" s="12" t="s">
        <v>240</v>
      </c>
      <c r="I102" s="12">
        <v>11</v>
      </c>
      <c r="J102" s="12">
        <v>2</v>
      </c>
      <c r="K102" s="12">
        <v>1.7310000000000001</v>
      </c>
      <c r="L102" s="12">
        <v>0.83499999999999996</v>
      </c>
      <c r="M102" s="12">
        <v>1.516</v>
      </c>
      <c r="N102" s="12">
        <v>0.90300000000000002</v>
      </c>
      <c r="O102" s="12">
        <v>1.952</v>
      </c>
      <c r="P102" s="12">
        <v>4.0000000000000001E-3</v>
      </c>
      <c r="Q102" s="12">
        <v>5.0000000000000001E-3</v>
      </c>
      <c r="R102" s="2">
        <v>43530</v>
      </c>
      <c r="S102" s="13">
        <v>0.44015046296296295</v>
      </c>
      <c r="T102" s="12">
        <v>2.0499999999999998</v>
      </c>
      <c r="U102" s="12">
        <v>-82.425686453500006</v>
      </c>
      <c r="V102" s="12">
        <v>27.867318730400001</v>
      </c>
      <c r="W102" s="12">
        <v>-0.63839000000000001</v>
      </c>
      <c r="Y102">
        <v>2.04</v>
      </c>
      <c r="Z102">
        <f t="shared" si="2"/>
        <v>-0.72450000000000003</v>
      </c>
      <c r="AA102">
        <f t="shared" si="3"/>
        <v>-0.64839000000000002</v>
      </c>
    </row>
    <row r="103" spans="1:27" x14ac:dyDescent="0.3">
      <c r="A103" s="12">
        <v>391567.66159999999</v>
      </c>
      <c r="B103" s="12">
        <v>158076.9639</v>
      </c>
      <c r="C103" s="12">
        <v>-0.78469999999999995</v>
      </c>
      <c r="D103" s="12">
        <v>102</v>
      </c>
      <c r="E103" s="12" t="s">
        <v>245</v>
      </c>
      <c r="F103" s="12">
        <v>7.0000000000000001E-3</v>
      </c>
      <c r="G103" s="12">
        <v>1.2E-2</v>
      </c>
      <c r="H103" s="12" t="s">
        <v>240</v>
      </c>
      <c r="I103" s="12">
        <v>11</v>
      </c>
      <c r="J103" s="12">
        <v>2</v>
      </c>
      <c r="K103" s="12">
        <v>1.73</v>
      </c>
      <c r="L103" s="12">
        <v>0.83399999999999996</v>
      </c>
      <c r="M103" s="12">
        <v>1.5149999999999999</v>
      </c>
      <c r="N103" s="12">
        <v>0.90200000000000002</v>
      </c>
      <c r="O103" s="12">
        <v>1.9510000000000001</v>
      </c>
      <c r="P103" s="12">
        <v>5.0000000000000001E-3</v>
      </c>
      <c r="Q103" s="12">
        <v>5.0000000000000001E-3</v>
      </c>
      <c r="R103" s="2">
        <v>43530</v>
      </c>
      <c r="S103" s="13">
        <v>0.44041666666666668</v>
      </c>
      <c r="T103" s="12">
        <v>2.0499999999999998</v>
      </c>
      <c r="U103" s="12">
        <v>-82.425714426100001</v>
      </c>
      <c r="V103" s="12">
        <v>27.8672152551</v>
      </c>
      <c r="W103" s="12">
        <v>-0.70853999999999995</v>
      </c>
      <c r="Y103">
        <v>2.04</v>
      </c>
      <c r="Z103">
        <f t="shared" si="2"/>
        <v>-0.79469999999999996</v>
      </c>
      <c r="AA103">
        <f t="shared" si="3"/>
        <v>-0.71853999999999996</v>
      </c>
    </row>
    <row r="104" spans="1:27" x14ac:dyDescent="0.3">
      <c r="A104" s="12">
        <v>391556.29460000002</v>
      </c>
      <c r="B104" s="12">
        <v>158073.5736</v>
      </c>
      <c r="C104" s="12">
        <v>-0.88339999999999996</v>
      </c>
      <c r="D104" s="12">
        <v>103</v>
      </c>
      <c r="E104" s="12" t="s">
        <v>245</v>
      </c>
      <c r="F104" s="12">
        <v>7.0000000000000001E-3</v>
      </c>
      <c r="G104" s="12">
        <v>1.2E-2</v>
      </c>
      <c r="H104" s="12" t="s">
        <v>240</v>
      </c>
      <c r="I104" s="12">
        <v>11</v>
      </c>
      <c r="J104" s="12">
        <v>2</v>
      </c>
      <c r="K104" s="12">
        <v>1.7270000000000001</v>
      </c>
      <c r="L104" s="12">
        <v>0.83299999999999996</v>
      </c>
      <c r="M104" s="12">
        <v>1.5129999999999999</v>
      </c>
      <c r="N104" s="12">
        <v>0.90100000000000002</v>
      </c>
      <c r="O104" s="12">
        <v>1.948</v>
      </c>
      <c r="P104" s="12">
        <v>5.0000000000000001E-3</v>
      </c>
      <c r="Q104" s="12">
        <v>5.0000000000000001E-3</v>
      </c>
      <c r="R104" s="2">
        <v>43530</v>
      </c>
      <c r="S104" s="13">
        <v>0.44067129629629626</v>
      </c>
      <c r="T104" s="12">
        <v>2.0499999999999998</v>
      </c>
      <c r="U104" s="12">
        <v>-82.425748451800004</v>
      </c>
      <c r="V104" s="12">
        <v>27.8671125714</v>
      </c>
      <c r="W104" s="12">
        <v>-0.80718999999999996</v>
      </c>
      <c r="Y104">
        <v>2.04</v>
      </c>
      <c r="Z104">
        <f t="shared" si="2"/>
        <v>-0.89339999999999997</v>
      </c>
      <c r="AA104">
        <f t="shared" si="3"/>
        <v>-0.81718999999999997</v>
      </c>
    </row>
    <row r="105" spans="1:27" x14ac:dyDescent="0.3">
      <c r="A105" s="12">
        <v>391548.18420000002</v>
      </c>
      <c r="B105" s="12">
        <v>158071.41699999999</v>
      </c>
      <c r="C105" s="12">
        <v>-0.9607</v>
      </c>
      <c r="D105" s="12">
        <v>104</v>
      </c>
      <c r="E105" s="12" t="s">
        <v>245</v>
      </c>
      <c r="F105" s="12">
        <v>7.0000000000000001E-3</v>
      </c>
      <c r="G105" s="12">
        <v>1.2E-2</v>
      </c>
      <c r="H105" s="12" t="s">
        <v>240</v>
      </c>
      <c r="I105" s="12">
        <v>11</v>
      </c>
      <c r="J105" s="12">
        <v>2</v>
      </c>
      <c r="K105" s="12">
        <v>1.726</v>
      </c>
      <c r="L105" s="12">
        <v>0.83299999999999996</v>
      </c>
      <c r="M105" s="12">
        <v>1.512</v>
      </c>
      <c r="N105" s="12">
        <v>0.9</v>
      </c>
      <c r="O105" s="12">
        <v>1.946</v>
      </c>
      <c r="P105" s="12">
        <v>5.0000000000000001E-3</v>
      </c>
      <c r="Q105" s="12">
        <v>5.0000000000000001E-3</v>
      </c>
      <c r="R105" s="2">
        <v>43530</v>
      </c>
      <c r="S105" s="13">
        <v>0.44093749999999998</v>
      </c>
      <c r="T105" s="12">
        <v>2.0499999999999998</v>
      </c>
      <c r="U105" s="12">
        <v>-82.425770064700004</v>
      </c>
      <c r="V105" s="12">
        <v>27.867039314399999</v>
      </c>
      <c r="W105" s="12">
        <v>-0.88446000000000002</v>
      </c>
      <c r="Y105">
        <v>2.04</v>
      </c>
      <c r="Z105">
        <f t="shared" si="2"/>
        <v>-0.97070000000000001</v>
      </c>
      <c r="AA105">
        <f t="shared" si="3"/>
        <v>-0.89446000000000003</v>
      </c>
    </row>
    <row r="106" spans="1:27" x14ac:dyDescent="0.3">
      <c r="A106" s="12">
        <v>391551.82169999997</v>
      </c>
      <c r="B106" s="12">
        <v>158061.53349999999</v>
      </c>
      <c r="C106" s="12">
        <v>-0.96440000000000003</v>
      </c>
      <c r="D106" s="12">
        <v>105</v>
      </c>
      <c r="E106" s="12" t="s">
        <v>245</v>
      </c>
      <c r="F106" s="12">
        <v>7.0000000000000001E-3</v>
      </c>
      <c r="G106" s="12">
        <v>1.2999999999999999E-2</v>
      </c>
      <c r="H106" s="12" t="s">
        <v>240</v>
      </c>
      <c r="I106" s="12">
        <v>11</v>
      </c>
      <c r="J106" s="12">
        <v>2</v>
      </c>
      <c r="K106" s="12">
        <v>1.7230000000000001</v>
      </c>
      <c r="L106" s="12">
        <v>0.83199999999999996</v>
      </c>
      <c r="M106" s="12">
        <v>1.5089999999999999</v>
      </c>
      <c r="N106" s="12">
        <v>0.89800000000000002</v>
      </c>
      <c r="O106" s="12">
        <v>1.9430000000000001</v>
      </c>
      <c r="P106" s="12">
        <v>5.0000000000000001E-3</v>
      </c>
      <c r="Q106" s="12">
        <v>6.0000000000000001E-3</v>
      </c>
      <c r="R106" s="2">
        <v>43530</v>
      </c>
      <c r="S106" s="13">
        <v>0.44128472222222226</v>
      </c>
      <c r="T106" s="12">
        <v>2.0499999999999998</v>
      </c>
      <c r="U106" s="12">
        <v>-82.425870554300005</v>
      </c>
      <c r="V106" s="12">
        <v>27.867071829899999</v>
      </c>
      <c r="W106" s="12">
        <v>-0.8881</v>
      </c>
      <c r="Y106">
        <v>2.04</v>
      </c>
      <c r="Z106">
        <f t="shared" si="2"/>
        <v>-0.97440000000000004</v>
      </c>
      <c r="AA106">
        <f t="shared" si="3"/>
        <v>-0.89810000000000001</v>
      </c>
    </row>
    <row r="107" spans="1:27" x14ac:dyDescent="0.3">
      <c r="A107" s="12">
        <v>391562.26870000002</v>
      </c>
      <c r="B107" s="12">
        <v>158064.14480000001</v>
      </c>
      <c r="C107" s="12">
        <v>-0.90600000000000003</v>
      </c>
      <c r="D107" s="12">
        <v>106</v>
      </c>
      <c r="E107" s="12" t="s">
        <v>245</v>
      </c>
      <c r="F107" s="12">
        <v>8.0000000000000002E-3</v>
      </c>
      <c r="G107" s="12">
        <v>1.2999999999999999E-2</v>
      </c>
      <c r="H107" s="12" t="s">
        <v>240</v>
      </c>
      <c r="I107" s="12">
        <v>11</v>
      </c>
      <c r="J107" s="12">
        <v>2</v>
      </c>
      <c r="K107" s="12">
        <v>1.72</v>
      </c>
      <c r="L107" s="12">
        <v>0.83099999999999996</v>
      </c>
      <c r="M107" s="12">
        <v>1.506</v>
      </c>
      <c r="N107" s="12">
        <v>0.89600000000000002</v>
      </c>
      <c r="O107" s="12">
        <v>1.94</v>
      </c>
      <c r="P107" s="12">
        <v>5.0000000000000001E-3</v>
      </c>
      <c r="Q107" s="12">
        <v>6.0000000000000001E-3</v>
      </c>
      <c r="R107" s="2">
        <v>43530</v>
      </c>
      <c r="S107" s="13">
        <v>0.44158564814814816</v>
      </c>
      <c r="T107" s="12">
        <v>2.0499999999999998</v>
      </c>
      <c r="U107" s="12">
        <v>-82.425844406600007</v>
      </c>
      <c r="V107" s="12">
        <v>27.8671661869</v>
      </c>
      <c r="W107" s="12">
        <v>-0.82974000000000003</v>
      </c>
      <c r="Y107">
        <v>2.04</v>
      </c>
      <c r="Z107">
        <f t="shared" si="2"/>
        <v>-0.91600000000000004</v>
      </c>
      <c r="AA107">
        <f t="shared" si="3"/>
        <v>-0.83974000000000004</v>
      </c>
    </row>
    <row r="108" spans="1:27" x14ac:dyDescent="0.3">
      <c r="A108" s="12">
        <v>391573.72480000003</v>
      </c>
      <c r="B108" s="12">
        <v>158067.5134</v>
      </c>
      <c r="C108" s="12">
        <v>-0.84430000000000005</v>
      </c>
      <c r="D108" s="12">
        <v>107</v>
      </c>
      <c r="E108" s="12" t="s">
        <v>245</v>
      </c>
      <c r="F108" s="12">
        <v>8.0000000000000002E-3</v>
      </c>
      <c r="G108" s="12">
        <v>1.2999999999999999E-2</v>
      </c>
      <c r="H108" s="12" t="s">
        <v>240</v>
      </c>
      <c r="I108" s="12">
        <v>11</v>
      </c>
      <c r="J108" s="12">
        <v>2</v>
      </c>
      <c r="K108" s="12">
        <v>1.718</v>
      </c>
      <c r="L108" s="12">
        <v>0.83</v>
      </c>
      <c r="M108" s="12">
        <v>1.504</v>
      </c>
      <c r="N108" s="12">
        <v>0.89500000000000002</v>
      </c>
      <c r="O108" s="12">
        <v>1.9370000000000001</v>
      </c>
      <c r="P108" s="12">
        <v>5.0000000000000001E-3</v>
      </c>
      <c r="Q108" s="12">
        <v>6.0000000000000001E-3</v>
      </c>
      <c r="R108" s="2">
        <v>43530</v>
      </c>
      <c r="S108" s="13">
        <v>0.44188657407407406</v>
      </c>
      <c r="T108" s="12">
        <v>2.0499999999999998</v>
      </c>
      <c r="U108" s="12">
        <v>-82.425810604500001</v>
      </c>
      <c r="V108" s="12">
        <v>27.867269673999999</v>
      </c>
      <c r="W108" s="12">
        <v>-0.7681</v>
      </c>
      <c r="Y108">
        <v>2.04</v>
      </c>
      <c r="Z108">
        <f t="shared" si="2"/>
        <v>-0.85430000000000006</v>
      </c>
      <c r="AA108">
        <f t="shared" si="3"/>
        <v>-0.77810000000000001</v>
      </c>
    </row>
    <row r="109" spans="1:27" x14ac:dyDescent="0.3">
      <c r="A109" s="12">
        <v>391586.34389999998</v>
      </c>
      <c r="B109" s="12">
        <v>158071.1557</v>
      </c>
      <c r="C109" s="12">
        <v>-0.67610000000000003</v>
      </c>
      <c r="D109" s="12">
        <v>108</v>
      </c>
      <c r="E109" s="12"/>
      <c r="F109" s="12">
        <v>8.0000000000000002E-3</v>
      </c>
      <c r="G109" s="12">
        <v>1.2999999999999999E-2</v>
      </c>
      <c r="H109" s="12" t="s">
        <v>240</v>
      </c>
      <c r="I109" s="12">
        <v>11</v>
      </c>
      <c r="J109" s="12">
        <v>2</v>
      </c>
      <c r="K109" s="12">
        <v>1.7150000000000001</v>
      </c>
      <c r="L109" s="12">
        <v>0.82899999999999996</v>
      </c>
      <c r="M109" s="12">
        <v>1.502</v>
      </c>
      <c r="N109" s="12">
        <v>0.89400000000000002</v>
      </c>
      <c r="O109" s="12">
        <v>1.9339999999999999</v>
      </c>
      <c r="P109" s="12">
        <v>5.0000000000000001E-3</v>
      </c>
      <c r="Q109" s="12">
        <v>6.0000000000000001E-3</v>
      </c>
      <c r="R109" s="2">
        <v>43530</v>
      </c>
      <c r="S109" s="13">
        <v>0.44216435185185188</v>
      </c>
      <c r="T109" s="12">
        <v>2.0499999999999998</v>
      </c>
      <c r="U109" s="12">
        <v>-82.425774063999995</v>
      </c>
      <c r="V109" s="12">
        <v>27.8673836647</v>
      </c>
      <c r="W109" s="12">
        <v>-0.59996000000000005</v>
      </c>
      <c r="Y109">
        <v>2.04</v>
      </c>
      <c r="Z109">
        <f t="shared" si="2"/>
        <v>-0.68610000000000004</v>
      </c>
      <c r="AA109">
        <f t="shared" si="3"/>
        <v>-0.60996000000000006</v>
      </c>
    </row>
    <row r="110" spans="1:27" x14ac:dyDescent="0.3">
      <c r="A110" s="12">
        <v>391598.76390000002</v>
      </c>
      <c r="B110" s="12">
        <v>158075.5208</v>
      </c>
      <c r="C110" s="12">
        <v>-0.57569999999999999</v>
      </c>
      <c r="D110" s="12">
        <v>109</v>
      </c>
      <c r="E110" s="12"/>
      <c r="F110" s="12">
        <v>8.0000000000000002E-3</v>
      </c>
      <c r="G110" s="12">
        <v>1.4E-2</v>
      </c>
      <c r="H110" s="12" t="s">
        <v>240</v>
      </c>
      <c r="I110" s="12">
        <v>11</v>
      </c>
      <c r="J110" s="12">
        <v>2</v>
      </c>
      <c r="K110" s="12">
        <v>1.7130000000000001</v>
      </c>
      <c r="L110" s="12">
        <v>0.82799999999999996</v>
      </c>
      <c r="M110" s="12">
        <v>1.4990000000000001</v>
      </c>
      <c r="N110" s="12">
        <v>0.89200000000000002</v>
      </c>
      <c r="O110" s="12">
        <v>1.931</v>
      </c>
      <c r="P110" s="12">
        <v>5.0000000000000001E-3</v>
      </c>
      <c r="Q110" s="12">
        <v>6.0000000000000001E-3</v>
      </c>
      <c r="R110" s="2">
        <v>43530</v>
      </c>
      <c r="S110" s="13">
        <v>0.44241898148148145</v>
      </c>
      <c r="T110" s="12">
        <v>2.0499999999999998</v>
      </c>
      <c r="U110" s="12">
        <v>-82.425730176900004</v>
      </c>
      <c r="V110" s="12">
        <v>27.8674958814</v>
      </c>
      <c r="W110" s="12">
        <v>-0.49963000000000002</v>
      </c>
      <c r="Y110">
        <v>2.04</v>
      </c>
      <c r="Z110">
        <f t="shared" si="2"/>
        <v>-0.5857</v>
      </c>
      <c r="AA110">
        <f t="shared" si="3"/>
        <v>-0.50963000000000003</v>
      </c>
    </row>
    <row r="111" spans="1:27" x14ac:dyDescent="0.3">
      <c r="A111" s="12">
        <v>391609.07909999997</v>
      </c>
      <c r="B111" s="12">
        <v>158077.7401</v>
      </c>
      <c r="C111" s="12">
        <v>-0.54330000000000001</v>
      </c>
      <c r="D111" s="12">
        <v>110</v>
      </c>
      <c r="E111" s="12"/>
      <c r="F111" s="12">
        <v>8.0000000000000002E-3</v>
      </c>
      <c r="G111" s="12">
        <v>1.4E-2</v>
      </c>
      <c r="H111" s="12" t="s">
        <v>240</v>
      </c>
      <c r="I111" s="12">
        <v>11</v>
      </c>
      <c r="J111" s="12">
        <v>2</v>
      </c>
      <c r="K111" s="12">
        <v>1.7090000000000001</v>
      </c>
      <c r="L111" s="12">
        <v>0.82699999999999996</v>
      </c>
      <c r="M111" s="12">
        <v>1.496</v>
      </c>
      <c r="N111" s="12">
        <v>0.89</v>
      </c>
      <c r="O111" s="12">
        <v>1.927</v>
      </c>
      <c r="P111" s="12">
        <v>5.0000000000000001E-3</v>
      </c>
      <c r="Q111" s="12">
        <v>6.0000000000000001E-3</v>
      </c>
      <c r="R111" s="2">
        <v>43530</v>
      </c>
      <c r="S111" s="13">
        <v>0.44275462962962964</v>
      </c>
      <c r="T111" s="12">
        <v>2.0499999999999998</v>
      </c>
      <c r="U111" s="12">
        <v>-82.425708004900002</v>
      </c>
      <c r="V111" s="12">
        <v>27.867589036799998</v>
      </c>
      <c r="W111" s="12">
        <v>-0.46727000000000002</v>
      </c>
      <c r="Y111">
        <v>2.04</v>
      </c>
      <c r="Z111">
        <f t="shared" si="2"/>
        <v>-0.55330000000000001</v>
      </c>
      <c r="AA111">
        <f t="shared" si="3"/>
        <v>-0.47727000000000003</v>
      </c>
    </row>
    <row r="112" spans="1:27" x14ac:dyDescent="0.3">
      <c r="A112" s="12">
        <v>391621.15409999999</v>
      </c>
      <c r="B112" s="12">
        <v>158080.82010000001</v>
      </c>
      <c r="C112" s="12">
        <v>-0.50860000000000005</v>
      </c>
      <c r="D112" s="12">
        <v>111</v>
      </c>
      <c r="E112" s="12"/>
      <c r="F112" s="12">
        <v>8.0000000000000002E-3</v>
      </c>
      <c r="G112" s="12">
        <v>1.4E-2</v>
      </c>
      <c r="H112" s="12" t="s">
        <v>240</v>
      </c>
      <c r="I112" s="12">
        <v>11</v>
      </c>
      <c r="J112" s="12">
        <v>2</v>
      </c>
      <c r="K112" s="12">
        <v>1.708</v>
      </c>
      <c r="L112" s="12">
        <v>0.82699999999999996</v>
      </c>
      <c r="M112" s="12">
        <v>1.494</v>
      </c>
      <c r="N112" s="12">
        <v>0.88900000000000001</v>
      </c>
      <c r="O112" s="12">
        <v>1.925</v>
      </c>
      <c r="P112" s="12">
        <v>5.0000000000000001E-3</v>
      </c>
      <c r="Q112" s="12">
        <v>6.0000000000000001E-3</v>
      </c>
      <c r="R112" s="2">
        <v>43530</v>
      </c>
      <c r="S112" s="13">
        <v>0.44299768518518517</v>
      </c>
      <c r="T112" s="12">
        <v>2.0499999999999998</v>
      </c>
      <c r="U112" s="12">
        <v>-82.425677154900001</v>
      </c>
      <c r="V112" s="12">
        <v>27.867698099799998</v>
      </c>
      <c r="W112" s="12">
        <v>-0.43263000000000001</v>
      </c>
      <c r="Y112">
        <v>2.04</v>
      </c>
      <c r="Z112">
        <f t="shared" si="2"/>
        <v>-0.51860000000000006</v>
      </c>
      <c r="AA112">
        <f t="shared" si="3"/>
        <v>-0.44263000000000002</v>
      </c>
    </row>
    <row r="113" spans="1:27" x14ac:dyDescent="0.3">
      <c r="A113" s="12">
        <v>391633.23680000001</v>
      </c>
      <c r="B113" s="12">
        <v>158083.65419999999</v>
      </c>
      <c r="C113" s="12">
        <v>-0.4027</v>
      </c>
      <c r="D113" s="12">
        <v>112</v>
      </c>
      <c r="E113" s="12"/>
      <c r="F113" s="12">
        <v>8.0000000000000002E-3</v>
      </c>
      <c r="G113" s="12">
        <v>1.4999999999999999E-2</v>
      </c>
      <c r="H113" s="12" t="s">
        <v>240</v>
      </c>
      <c r="I113" s="12">
        <v>11</v>
      </c>
      <c r="J113" s="12">
        <v>2</v>
      </c>
      <c r="K113" s="12">
        <v>1.7050000000000001</v>
      </c>
      <c r="L113" s="12">
        <v>0.82599999999999996</v>
      </c>
      <c r="M113" s="12">
        <v>1.4910000000000001</v>
      </c>
      <c r="N113" s="12">
        <v>0.88700000000000001</v>
      </c>
      <c r="O113" s="12">
        <v>1.9219999999999999</v>
      </c>
      <c r="P113" s="12">
        <v>6.0000000000000001E-3</v>
      </c>
      <c r="Q113" s="12">
        <v>6.0000000000000001E-3</v>
      </c>
      <c r="R113" s="2">
        <v>43530</v>
      </c>
      <c r="S113" s="13">
        <v>0.44327546296296294</v>
      </c>
      <c r="T113" s="12">
        <v>2.0499999999999998</v>
      </c>
      <c r="U113" s="12">
        <v>-82.425648802200001</v>
      </c>
      <c r="V113" s="12">
        <v>27.8678072246</v>
      </c>
      <c r="W113" s="12">
        <v>-0.32679000000000002</v>
      </c>
      <c r="Y113">
        <v>2.04</v>
      </c>
      <c r="Z113">
        <f t="shared" si="2"/>
        <v>-0.41270000000000001</v>
      </c>
      <c r="AA113">
        <f t="shared" si="3"/>
        <v>-0.33679000000000003</v>
      </c>
    </row>
    <row r="114" spans="1:27" x14ac:dyDescent="0.3">
      <c r="A114" s="12">
        <v>391634.86739999999</v>
      </c>
      <c r="B114" s="12">
        <v>158084.12959999999</v>
      </c>
      <c r="C114" s="12">
        <v>-0.36749999999999999</v>
      </c>
      <c r="D114" s="12">
        <v>113</v>
      </c>
      <c r="E114" s="12"/>
      <c r="F114" s="12">
        <v>8.0000000000000002E-3</v>
      </c>
      <c r="G114" s="12">
        <v>1.4999999999999999E-2</v>
      </c>
      <c r="H114" s="12" t="s">
        <v>240</v>
      </c>
      <c r="I114" s="12">
        <v>11</v>
      </c>
      <c r="J114" s="12">
        <v>2</v>
      </c>
      <c r="K114" s="12">
        <v>1.702</v>
      </c>
      <c r="L114" s="12">
        <v>0.82499999999999996</v>
      </c>
      <c r="M114" s="12">
        <v>1.4890000000000001</v>
      </c>
      <c r="N114" s="12">
        <v>0.88600000000000001</v>
      </c>
      <c r="O114" s="12">
        <v>1.919</v>
      </c>
      <c r="P114" s="12">
        <v>6.0000000000000001E-3</v>
      </c>
      <c r="Q114" s="12">
        <v>6.0000000000000001E-3</v>
      </c>
      <c r="R114" s="2">
        <v>43530</v>
      </c>
      <c r="S114" s="13">
        <v>0.44343749999999998</v>
      </c>
      <c r="T114" s="12">
        <v>2.0499999999999998</v>
      </c>
      <c r="U114" s="12">
        <v>-82.425644032199997</v>
      </c>
      <c r="V114" s="12">
        <v>27.867821954299998</v>
      </c>
      <c r="W114" s="12">
        <v>-0.29160000000000003</v>
      </c>
      <c r="Y114">
        <v>2.04</v>
      </c>
      <c r="Z114">
        <f t="shared" si="2"/>
        <v>-0.3775</v>
      </c>
      <c r="AA114">
        <f t="shared" si="3"/>
        <v>-0.30160000000000003</v>
      </c>
    </row>
    <row r="115" spans="1:27" x14ac:dyDescent="0.3">
      <c r="A115" s="12">
        <v>391636.03600000002</v>
      </c>
      <c r="B115" s="12">
        <v>158084.31169999999</v>
      </c>
      <c r="C115" s="12">
        <v>-0.37419999999999998</v>
      </c>
      <c r="D115" s="12">
        <v>114</v>
      </c>
      <c r="E115" s="12"/>
      <c r="F115" s="12">
        <v>8.0000000000000002E-3</v>
      </c>
      <c r="G115" s="12">
        <v>1.4999999999999999E-2</v>
      </c>
      <c r="H115" s="12" t="s">
        <v>240</v>
      </c>
      <c r="I115" s="12">
        <v>11</v>
      </c>
      <c r="J115" s="12">
        <v>2</v>
      </c>
      <c r="K115" s="12">
        <v>1.7</v>
      </c>
      <c r="L115" s="12">
        <v>0.82399999999999995</v>
      </c>
      <c r="M115" s="12">
        <v>1.4870000000000001</v>
      </c>
      <c r="N115" s="12">
        <v>0.88500000000000001</v>
      </c>
      <c r="O115" s="12">
        <v>1.917</v>
      </c>
      <c r="P115" s="12">
        <v>6.0000000000000001E-3</v>
      </c>
      <c r="Q115" s="12">
        <v>6.0000000000000001E-3</v>
      </c>
      <c r="R115" s="2">
        <v>43530</v>
      </c>
      <c r="S115" s="13">
        <v>0.44362268518518522</v>
      </c>
      <c r="T115" s="12">
        <v>2.0499999999999998</v>
      </c>
      <c r="U115" s="12">
        <v>-82.425642224300006</v>
      </c>
      <c r="V115" s="12">
        <v>27.867832505599999</v>
      </c>
      <c r="W115" s="12">
        <v>-0.29830000000000001</v>
      </c>
      <c r="Y115">
        <v>2.04</v>
      </c>
      <c r="Z115">
        <f t="shared" si="2"/>
        <v>-0.38419999999999999</v>
      </c>
      <c r="AA115">
        <f t="shared" si="3"/>
        <v>-0.30830000000000002</v>
      </c>
    </row>
    <row r="116" spans="1:27" x14ac:dyDescent="0.3">
      <c r="A116" s="12">
        <v>391637.16930000001</v>
      </c>
      <c r="B116" s="12">
        <v>158084.34839999999</v>
      </c>
      <c r="C116" s="12">
        <v>-0.28939999999999999</v>
      </c>
      <c r="D116" s="12">
        <v>115</v>
      </c>
      <c r="E116" s="12"/>
      <c r="F116" s="12">
        <v>8.0000000000000002E-3</v>
      </c>
      <c r="G116" s="12">
        <v>1.4999999999999999E-2</v>
      </c>
      <c r="H116" s="12" t="s">
        <v>240</v>
      </c>
      <c r="I116" s="12">
        <v>11</v>
      </c>
      <c r="J116" s="12">
        <v>2</v>
      </c>
      <c r="K116" s="12">
        <v>1.698</v>
      </c>
      <c r="L116" s="12">
        <v>0.82399999999999995</v>
      </c>
      <c r="M116" s="12">
        <v>1.4850000000000001</v>
      </c>
      <c r="N116" s="12">
        <v>0.88400000000000001</v>
      </c>
      <c r="O116" s="12">
        <v>1.915</v>
      </c>
      <c r="P116" s="12">
        <v>6.0000000000000001E-3</v>
      </c>
      <c r="Q116" s="12">
        <v>6.0000000000000001E-3</v>
      </c>
      <c r="R116" s="2">
        <v>43530</v>
      </c>
      <c r="S116" s="13">
        <v>0.44378472222222221</v>
      </c>
      <c r="T116" s="12">
        <v>2.0499999999999998</v>
      </c>
      <c r="U116" s="12">
        <v>-82.425641891599994</v>
      </c>
      <c r="V116" s="12">
        <v>27.8678427338</v>
      </c>
      <c r="W116" s="12">
        <v>-0.2135</v>
      </c>
      <c r="Y116">
        <v>2.04</v>
      </c>
      <c r="Z116">
        <f t="shared" si="2"/>
        <v>-0.2994</v>
      </c>
      <c r="AA116">
        <f t="shared" si="3"/>
        <v>-0.2235</v>
      </c>
    </row>
    <row r="117" spans="1:27" x14ac:dyDescent="0.3">
      <c r="A117" s="12">
        <v>391637.96309999999</v>
      </c>
      <c r="B117" s="12">
        <v>158084.51139999999</v>
      </c>
      <c r="C117" s="12">
        <v>-0.27729999999999999</v>
      </c>
      <c r="D117" s="12">
        <v>116</v>
      </c>
      <c r="E117" s="12"/>
      <c r="F117" s="12">
        <v>8.0000000000000002E-3</v>
      </c>
      <c r="G117" s="12">
        <v>1.4999999999999999E-2</v>
      </c>
      <c r="H117" s="12" t="s">
        <v>240</v>
      </c>
      <c r="I117" s="12">
        <v>11</v>
      </c>
      <c r="J117" s="12">
        <v>2</v>
      </c>
      <c r="K117" s="12">
        <v>1.6970000000000001</v>
      </c>
      <c r="L117" s="12">
        <v>0.82399999999999995</v>
      </c>
      <c r="M117" s="12">
        <v>1.484</v>
      </c>
      <c r="N117" s="12">
        <v>0.88300000000000001</v>
      </c>
      <c r="O117" s="12">
        <v>1.913</v>
      </c>
      <c r="P117" s="12">
        <v>6.0000000000000001E-3</v>
      </c>
      <c r="Q117" s="12">
        <v>6.0000000000000001E-3</v>
      </c>
      <c r="R117" s="2">
        <v>43530</v>
      </c>
      <c r="S117" s="13">
        <v>0.44392361111111112</v>
      </c>
      <c r="T117" s="12">
        <v>2.0499999999999998</v>
      </c>
      <c r="U117" s="12">
        <v>-82.425640264400002</v>
      </c>
      <c r="V117" s="12">
        <v>27.867849902300001</v>
      </c>
      <c r="W117" s="12">
        <v>-0.20141000000000001</v>
      </c>
      <c r="Y117">
        <v>2.04</v>
      </c>
      <c r="Z117">
        <f t="shared" si="2"/>
        <v>-0.2873</v>
      </c>
      <c r="AA117">
        <f t="shared" si="3"/>
        <v>-0.21141000000000001</v>
      </c>
    </row>
    <row r="118" spans="1:27" x14ac:dyDescent="0.3">
      <c r="A118" s="12">
        <v>391638.60110000003</v>
      </c>
      <c r="B118" s="12">
        <v>158084.6238</v>
      </c>
      <c r="C118" s="12">
        <v>-0.1241</v>
      </c>
      <c r="D118" s="12">
        <v>117</v>
      </c>
      <c r="E118" s="12"/>
      <c r="F118" s="12">
        <v>8.9999999999999993E-3</v>
      </c>
      <c r="G118" s="12">
        <v>1.4999999999999999E-2</v>
      </c>
      <c r="H118" s="12" t="s">
        <v>240</v>
      </c>
      <c r="I118" s="12">
        <v>11</v>
      </c>
      <c r="J118" s="12">
        <v>2</v>
      </c>
      <c r="K118" s="12">
        <v>1.6950000000000001</v>
      </c>
      <c r="L118" s="12">
        <v>0.82299999999999995</v>
      </c>
      <c r="M118" s="12">
        <v>1.482</v>
      </c>
      <c r="N118" s="12">
        <v>0.88200000000000001</v>
      </c>
      <c r="O118" s="12">
        <v>1.911</v>
      </c>
      <c r="P118" s="12">
        <v>6.0000000000000001E-3</v>
      </c>
      <c r="Q118" s="12">
        <v>7.0000000000000001E-3</v>
      </c>
      <c r="R118" s="2">
        <v>43530</v>
      </c>
      <c r="S118" s="13">
        <v>0.44415509259259256</v>
      </c>
      <c r="T118" s="12">
        <v>2.0499999999999998</v>
      </c>
      <c r="U118" s="12">
        <v>-82.4256391455</v>
      </c>
      <c r="V118" s="12">
        <v>27.8678556632</v>
      </c>
      <c r="W118" s="12">
        <v>-4.8210000000000003E-2</v>
      </c>
      <c r="Y118">
        <v>2.04</v>
      </c>
      <c r="Z118">
        <f t="shared" si="2"/>
        <v>-0.1341</v>
      </c>
      <c r="AA118">
        <f t="shared" si="3"/>
        <v>-5.8210000000000005E-2</v>
      </c>
    </row>
    <row r="119" spans="1:27" x14ac:dyDescent="0.3">
      <c r="A119" s="12">
        <v>391639.2561</v>
      </c>
      <c r="B119" s="12">
        <v>158084.7513</v>
      </c>
      <c r="C119" s="12">
        <v>-0.26950000000000002</v>
      </c>
      <c r="D119" s="12">
        <v>118</v>
      </c>
      <c r="E119" s="12"/>
      <c r="F119" s="12">
        <v>8.9999999999999993E-3</v>
      </c>
      <c r="G119" s="12">
        <v>1.4999999999999999E-2</v>
      </c>
      <c r="H119" s="12" t="s">
        <v>240</v>
      </c>
      <c r="I119" s="12">
        <v>11</v>
      </c>
      <c r="J119" s="12">
        <v>2</v>
      </c>
      <c r="K119" s="12">
        <v>1.6919999999999999</v>
      </c>
      <c r="L119" s="12">
        <v>0.82199999999999995</v>
      </c>
      <c r="M119" s="12">
        <v>1.4790000000000001</v>
      </c>
      <c r="N119" s="12">
        <v>0.88</v>
      </c>
      <c r="O119" s="12">
        <v>1.907</v>
      </c>
      <c r="P119" s="12">
        <v>6.0000000000000001E-3</v>
      </c>
      <c r="Q119" s="12">
        <v>7.0000000000000001E-3</v>
      </c>
      <c r="R119" s="2">
        <v>43530</v>
      </c>
      <c r="S119" s="13">
        <v>0.44429398148148147</v>
      </c>
      <c r="T119" s="12">
        <v>2.0499999999999998</v>
      </c>
      <c r="U119" s="12">
        <v>-82.425637873900001</v>
      </c>
      <c r="V119" s="12">
        <v>27.867861577999999</v>
      </c>
      <c r="W119" s="12">
        <v>-0.19361</v>
      </c>
      <c r="Y119">
        <v>2.04</v>
      </c>
      <c r="Z119">
        <f t="shared" si="2"/>
        <v>-0.27950000000000003</v>
      </c>
      <c r="AA119">
        <f t="shared" si="3"/>
        <v>-0.20361000000000001</v>
      </c>
    </row>
    <row r="120" spans="1:27" x14ac:dyDescent="0.3">
      <c r="A120" s="12">
        <v>391639.86979999999</v>
      </c>
      <c r="B120" s="12">
        <v>158084.8412</v>
      </c>
      <c r="C120" s="12">
        <v>-0.44259999999999999</v>
      </c>
      <c r="D120" s="12">
        <v>119</v>
      </c>
      <c r="E120" s="12"/>
      <c r="F120" s="12">
        <v>8.9999999999999993E-3</v>
      </c>
      <c r="G120" s="12">
        <v>1.4999999999999999E-2</v>
      </c>
      <c r="H120" s="12" t="s">
        <v>240</v>
      </c>
      <c r="I120" s="12">
        <v>11</v>
      </c>
      <c r="J120" s="12">
        <v>2</v>
      </c>
      <c r="K120" s="12">
        <v>1.6910000000000001</v>
      </c>
      <c r="L120" s="12">
        <v>0.82199999999999995</v>
      </c>
      <c r="M120" s="12">
        <v>1.478</v>
      </c>
      <c r="N120" s="12">
        <v>0.879</v>
      </c>
      <c r="O120" s="12">
        <v>1.9059999999999999</v>
      </c>
      <c r="P120" s="12">
        <v>6.0000000000000001E-3</v>
      </c>
      <c r="Q120" s="12">
        <v>7.0000000000000001E-3</v>
      </c>
      <c r="R120" s="2">
        <v>43530</v>
      </c>
      <c r="S120" s="13">
        <v>0.44442129629629629</v>
      </c>
      <c r="T120" s="12">
        <v>2.0499999999999998</v>
      </c>
      <c r="U120" s="12">
        <v>-82.425636982699999</v>
      </c>
      <c r="V120" s="12">
        <v>27.867867118900001</v>
      </c>
      <c r="W120" s="12">
        <v>-0.36671999999999999</v>
      </c>
      <c r="Y120">
        <v>2.04</v>
      </c>
      <c r="Z120">
        <f t="shared" si="2"/>
        <v>-0.4526</v>
      </c>
      <c r="AA120">
        <f t="shared" si="3"/>
        <v>-0.37672</v>
      </c>
    </row>
    <row r="121" spans="1:27" x14ac:dyDescent="0.3">
      <c r="A121" s="12">
        <v>391641.02600000001</v>
      </c>
      <c r="B121" s="12">
        <v>158084.95000000001</v>
      </c>
      <c r="C121" s="12">
        <v>-0.29630000000000001</v>
      </c>
      <c r="D121" s="12">
        <v>120</v>
      </c>
      <c r="E121" s="12"/>
      <c r="F121" s="12">
        <v>8.9999999999999993E-3</v>
      </c>
      <c r="G121" s="12">
        <v>1.6E-2</v>
      </c>
      <c r="H121" s="12" t="s">
        <v>240</v>
      </c>
      <c r="I121" s="12">
        <v>11</v>
      </c>
      <c r="J121" s="12">
        <v>2</v>
      </c>
      <c r="K121" s="12">
        <v>1.69</v>
      </c>
      <c r="L121" s="12">
        <v>0.82199999999999995</v>
      </c>
      <c r="M121" s="12">
        <v>1.4770000000000001</v>
      </c>
      <c r="N121" s="12">
        <v>0.879</v>
      </c>
      <c r="O121" s="12">
        <v>1.905</v>
      </c>
      <c r="P121" s="12">
        <v>6.0000000000000001E-3</v>
      </c>
      <c r="Q121" s="12">
        <v>7.0000000000000001E-3</v>
      </c>
      <c r="R121" s="2">
        <v>43530</v>
      </c>
      <c r="S121" s="13">
        <v>0.44453703703703701</v>
      </c>
      <c r="T121" s="12">
        <v>2.0499999999999998</v>
      </c>
      <c r="U121" s="12">
        <v>-82.425635918599994</v>
      </c>
      <c r="V121" s="12">
        <v>27.867877556</v>
      </c>
      <c r="W121" s="12">
        <v>-0.22042</v>
      </c>
      <c r="Y121">
        <v>2.04</v>
      </c>
      <c r="Z121">
        <f t="shared" si="2"/>
        <v>-0.30630000000000002</v>
      </c>
      <c r="AA121">
        <f t="shared" si="3"/>
        <v>-0.23042000000000001</v>
      </c>
    </row>
    <row r="122" spans="1:27" x14ac:dyDescent="0.3">
      <c r="A122" s="12">
        <v>391642.2844</v>
      </c>
      <c r="B122" s="12">
        <v>158085.0981</v>
      </c>
      <c r="C122" s="12">
        <v>-0.1736</v>
      </c>
      <c r="D122" s="12">
        <v>121</v>
      </c>
      <c r="E122" s="12"/>
      <c r="F122" s="12">
        <v>8.9999999999999993E-3</v>
      </c>
      <c r="G122" s="12">
        <v>1.6E-2</v>
      </c>
      <c r="H122" s="12" t="s">
        <v>240</v>
      </c>
      <c r="I122" s="12">
        <v>11</v>
      </c>
      <c r="J122" s="12">
        <v>2</v>
      </c>
      <c r="K122" s="12">
        <v>1.6879999999999999</v>
      </c>
      <c r="L122" s="12">
        <v>0.82099999999999995</v>
      </c>
      <c r="M122" s="12">
        <v>1.4750000000000001</v>
      </c>
      <c r="N122" s="12">
        <v>0.878</v>
      </c>
      <c r="O122" s="12">
        <v>1.903</v>
      </c>
      <c r="P122" s="12">
        <v>6.0000000000000001E-3</v>
      </c>
      <c r="Q122" s="12">
        <v>7.0000000000000001E-3</v>
      </c>
      <c r="R122" s="2">
        <v>43530</v>
      </c>
      <c r="S122" s="13">
        <v>0.44466435185185182</v>
      </c>
      <c r="T122" s="12">
        <v>2.0499999999999998</v>
      </c>
      <c r="U122" s="12">
        <v>-82.425634459099996</v>
      </c>
      <c r="V122" s="12">
        <v>27.8678889167</v>
      </c>
      <c r="W122" s="12">
        <v>-9.7720000000000001E-2</v>
      </c>
      <c r="Y122">
        <v>2.04</v>
      </c>
      <c r="Z122">
        <f t="shared" si="2"/>
        <v>-0.18360000000000001</v>
      </c>
      <c r="AA122">
        <f t="shared" si="3"/>
        <v>-0.10772</v>
      </c>
    </row>
    <row r="123" spans="1:27" x14ac:dyDescent="0.3">
      <c r="A123" s="12">
        <v>391644.77980000002</v>
      </c>
      <c r="B123" s="12">
        <v>158085.18900000001</v>
      </c>
      <c r="C123" s="12">
        <v>-9.9000000000000005E-2</v>
      </c>
      <c r="D123" s="12">
        <v>122</v>
      </c>
      <c r="E123" s="12"/>
      <c r="F123" s="12">
        <v>8.9999999999999993E-3</v>
      </c>
      <c r="G123" s="12">
        <v>1.4999999999999999E-2</v>
      </c>
      <c r="H123" s="12" t="s">
        <v>240</v>
      </c>
      <c r="I123" s="12">
        <v>11</v>
      </c>
      <c r="J123" s="12">
        <v>2</v>
      </c>
      <c r="K123" s="12">
        <v>1.6870000000000001</v>
      </c>
      <c r="L123" s="12">
        <v>0.82099999999999995</v>
      </c>
      <c r="M123" s="12">
        <v>1.474</v>
      </c>
      <c r="N123" s="12">
        <v>0.877</v>
      </c>
      <c r="O123" s="12">
        <v>1.901</v>
      </c>
      <c r="P123" s="12">
        <v>6.0000000000000001E-3</v>
      </c>
      <c r="Q123" s="12">
        <v>7.0000000000000001E-3</v>
      </c>
      <c r="R123" s="2">
        <v>43530</v>
      </c>
      <c r="S123" s="13">
        <v>0.44480324074074074</v>
      </c>
      <c r="T123" s="12">
        <v>2.0499999999999998</v>
      </c>
      <c r="U123" s="12">
        <v>-82.425633624100001</v>
      </c>
      <c r="V123" s="12">
        <v>27.867911438299998</v>
      </c>
      <c r="W123" s="12">
        <v>-2.3130000000000001E-2</v>
      </c>
      <c r="Y123">
        <v>2.04</v>
      </c>
      <c r="Z123">
        <f t="shared" si="2"/>
        <v>-0.109</v>
      </c>
      <c r="AA123">
        <f t="shared" si="3"/>
        <v>-3.313E-2</v>
      </c>
    </row>
    <row r="124" spans="1:27" x14ac:dyDescent="0.3">
      <c r="A124" s="12">
        <v>391646.80469999998</v>
      </c>
      <c r="B124" s="12">
        <v>158085.17060000001</v>
      </c>
      <c r="C124" s="12">
        <v>-1.9599999999999999E-2</v>
      </c>
      <c r="D124" s="12">
        <v>123</v>
      </c>
      <c r="E124" s="12"/>
      <c r="F124" s="12">
        <v>8.9999999999999993E-3</v>
      </c>
      <c r="G124" s="12">
        <v>1.6E-2</v>
      </c>
      <c r="H124" s="12" t="s">
        <v>240</v>
      </c>
      <c r="I124" s="12">
        <v>10</v>
      </c>
      <c r="J124" s="12">
        <v>2</v>
      </c>
      <c r="K124" s="12">
        <v>1.6850000000000001</v>
      </c>
      <c r="L124" s="12">
        <v>0.82099999999999995</v>
      </c>
      <c r="M124" s="12">
        <v>1.4710000000000001</v>
      </c>
      <c r="N124" s="12">
        <v>0.876</v>
      </c>
      <c r="O124" s="12">
        <v>1.899</v>
      </c>
      <c r="P124" s="12">
        <v>6.0000000000000001E-3</v>
      </c>
      <c r="Q124" s="12">
        <v>7.0000000000000001E-3</v>
      </c>
      <c r="R124" s="2">
        <v>43530</v>
      </c>
      <c r="S124" s="13">
        <v>0.44495370370370368</v>
      </c>
      <c r="T124" s="12">
        <v>2.0499999999999998</v>
      </c>
      <c r="U124" s="12">
        <v>-82.425633882300005</v>
      </c>
      <c r="V124" s="12">
        <v>27.867929710799999</v>
      </c>
      <c r="W124" s="12">
        <v>5.6259999999999998E-2</v>
      </c>
      <c r="Y124">
        <v>2.04</v>
      </c>
      <c r="Z124">
        <f t="shared" si="2"/>
        <v>-2.9600000000000001E-2</v>
      </c>
      <c r="AA124">
        <f t="shared" si="3"/>
        <v>4.6259999999999996E-2</v>
      </c>
    </row>
    <row r="125" spans="1:27" x14ac:dyDescent="0.3">
      <c r="A125" s="12">
        <v>391635.77130000002</v>
      </c>
      <c r="B125" s="12">
        <v>158097.6672</v>
      </c>
      <c r="C125" s="12">
        <v>-0.29349999999999998</v>
      </c>
      <c r="D125" s="12">
        <v>124</v>
      </c>
      <c r="E125" s="12" t="s">
        <v>255</v>
      </c>
      <c r="F125" s="12">
        <v>6.0000000000000001E-3</v>
      </c>
      <c r="G125" s="12">
        <v>0.01</v>
      </c>
      <c r="H125" s="12" t="s">
        <v>240</v>
      </c>
      <c r="I125" s="12">
        <v>11</v>
      </c>
      <c r="J125" s="12">
        <v>2</v>
      </c>
      <c r="K125" s="12">
        <v>1.615</v>
      </c>
      <c r="L125" s="12">
        <v>0.80700000000000005</v>
      </c>
      <c r="M125" s="12">
        <v>1.399</v>
      </c>
      <c r="N125" s="12">
        <v>0.83299999999999996</v>
      </c>
      <c r="O125" s="12">
        <v>1.8169999999999999</v>
      </c>
      <c r="P125" s="12">
        <v>4.0000000000000001E-3</v>
      </c>
      <c r="Q125" s="12">
        <v>4.0000000000000001E-3</v>
      </c>
      <c r="R125" s="2">
        <v>43530</v>
      </c>
      <c r="S125" s="13">
        <v>0.44995370370370374</v>
      </c>
      <c r="T125" s="12">
        <v>2.0499999999999998</v>
      </c>
      <c r="U125" s="12">
        <v>-82.425506596600002</v>
      </c>
      <c r="V125" s="12">
        <v>27.867830535300001</v>
      </c>
      <c r="W125" s="12">
        <v>-0.21768999999999999</v>
      </c>
      <c r="Y125">
        <v>2.04</v>
      </c>
      <c r="Z125">
        <f t="shared" si="2"/>
        <v>-0.30349999999999999</v>
      </c>
      <c r="AA125">
        <f t="shared" si="3"/>
        <v>-0.22769</v>
      </c>
    </row>
    <row r="126" spans="1:27" x14ac:dyDescent="0.3">
      <c r="A126" s="12">
        <v>391636.37689999997</v>
      </c>
      <c r="B126" s="12">
        <v>158098.03700000001</v>
      </c>
      <c r="C126" s="12">
        <v>-0.30199999999999999</v>
      </c>
      <c r="D126" s="12">
        <v>125</v>
      </c>
      <c r="E126" s="12" t="s">
        <v>264</v>
      </c>
      <c r="F126" s="12">
        <v>6.0000000000000001E-3</v>
      </c>
      <c r="G126" s="12">
        <v>0.01</v>
      </c>
      <c r="H126" s="12" t="s">
        <v>240</v>
      </c>
      <c r="I126" s="12">
        <v>11</v>
      </c>
      <c r="J126" s="12">
        <v>2</v>
      </c>
      <c r="K126" s="12">
        <v>1.6080000000000001</v>
      </c>
      <c r="L126" s="12">
        <v>0.80600000000000005</v>
      </c>
      <c r="M126" s="12">
        <v>1.391</v>
      </c>
      <c r="N126" s="12">
        <v>0.82899999999999996</v>
      </c>
      <c r="O126" s="12">
        <v>1.8089999999999999</v>
      </c>
      <c r="P126" s="12">
        <v>4.0000000000000001E-3</v>
      </c>
      <c r="Q126" s="12">
        <v>4.0000000000000001E-3</v>
      </c>
      <c r="R126" s="2">
        <v>43530</v>
      </c>
      <c r="S126" s="13">
        <v>0.45035879629629627</v>
      </c>
      <c r="T126" s="12">
        <v>2.0499999999999998</v>
      </c>
      <c r="U126" s="12">
        <v>-82.425502862800002</v>
      </c>
      <c r="V126" s="12">
        <v>27.8678360119</v>
      </c>
      <c r="W126" s="12">
        <v>-0.22620000000000001</v>
      </c>
      <c r="Y126">
        <v>2.04</v>
      </c>
      <c r="Z126">
        <f t="shared" si="2"/>
        <v>-0.312</v>
      </c>
      <c r="AA126">
        <f t="shared" si="3"/>
        <v>-0.23620000000000002</v>
      </c>
    </row>
    <row r="127" spans="1:27" x14ac:dyDescent="0.3">
      <c r="A127" s="12">
        <v>391636.28019999998</v>
      </c>
      <c r="B127" s="12">
        <v>158098.49909999999</v>
      </c>
      <c r="C127" s="12">
        <v>-0.25580000000000003</v>
      </c>
      <c r="D127" s="12">
        <v>126</v>
      </c>
      <c r="E127" s="12" t="s">
        <v>258</v>
      </c>
      <c r="F127" s="12">
        <v>6.0000000000000001E-3</v>
      </c>
      <c r="G127" s="12">
        <v>0.01</v>
      </c>
      <c r="H127" s="12" t="s">
        <v>240</v>
      </c>
      <c r="I127" s="12">
        <v>11</v>
      </c>
      <c r="J127" s="12">
        <v>2</v>
      </c>
      <c r="K127" s="12">
        <v>1.6020000000000001</v>
      </c>
      <c r="L127" s="12">
        <v>0.80600000000000005</v>
      </c>
      <c r="M127" s="12">
        <v>1.385</v>
      </c>
      <c r="N127" s="12">
        <v>0.82499999999999996</v>
      </c>
      <c r="O127" s="12">
        <v>1.802</v>
      </c>
      <c r="P127" s="12">
        <v>4.0000000000000001E-3</v>
      </c>
      <c r="Q127" s="12">
        <v>4.0000000000000001E-3</v>
      </c>
      <c r="R127" s="2">
        <v>43530</v>
      </c>
      <c r="S127" s="13">
        <v>0.45068287037037041</v>
      </c>
      <c r="T127" s="12">
        <v>2.0499999999999998</v>
      </c>
      <c r="U127" s="12">
        <v>-82.425498167000001</v>
      </c>
      <c r="V127" s="12">
        <v>27.867835153800002</v>
      </c>
      <c r="W127" s="12">
        <v>-0.18</v>
      </c>
      <c r="Y127">
        <v>2.04</v>
      </c>
      <c r="Z127">
        <f t="shared" si="2"/>
        <v>-0.26580000000000004</v>
      </c>
      <c r="AA127">
        <f t="shared" si="3"/>
        <v>-0.19</v>
      </c>
    </row>
    <row r="128" spans="1:27" x14ac:dyDescent="0.3">
      <c r="A128" s="12">
        <v>391634.98440000002</v>
      </c>
      <c r="B128" s="12">
        <v>158103.1109</v>
      </c>
      <c r="C128" s="12">
        <v>-0.29770000000000002</v>
      </c>
      <c r="D128" s="12">
        <v>127</v>
      </c>
      <c r="E128" s="12" t="s">
        <v>250</v>
      </c>
      <c r="F128" s="12">
        <v>6.0000000000000001E-3</v>
      </c>
      <c r="G128" s="12">
        <v>1.0999999999999999E-2</v>
      </c>
      <c r="H128" s="12" t="s">
        <v>240</v>
      </c>
      <c r="I128" s="12">
        <v>11</v>
      </c>
      <c r="J128" s="12">
        <v>2</v>
      </c>
      <c r="K128" s="12">
        <v>1.587</v>
      </c>
      <c r="L128" s="12">
        <v>0.80300000000000005</v>
      </c>
      <c r="M128" s="12">
        <v>1.369</v>
      </c>
      <c r="N128" s="12">
        <v>0.81599999999999995</v>
      </c>
      <c r="O128" s="12">
        <v>1.7849999999999999</v>
      </c>
      <c r="P128" s="12">
        <v>4.0000000000000001E-3</v>
      </c>
      <c r="Q128" s="12">
        <v>4.0000000000000001E-3</v>
      </c>
      <c r="R128" s="2">
        <v>43530</v>
      </c>
      <c r="S128" s="13">
        <v>0.45163194444444449</v>
      </c>
      <c r="T128" s="12">
        <v>2.0499999999999998</v>
      </c>
      <c r="U128" s="12">
        <v>-82.425451290799998</v>
      </c>
      <c r="V128" s="12">
        <v>27.867823604800002</v>
      </c>
      <c r="W128" s="12">
        <v>-0.22192999999999999</v>
      </c>
      <c r="Y128">
        <v>2.04</v>
      </c>
      <c r="Z128">
        <f t="shared" si="2"/>
        <v>-0.30770000000000003</v>
      </c>
      <c r="AA128">
        <f t="shared" si="3"/>
        <v>-0.23193</v>
      </c>
    </row>
    <row r="129" spans="1:27" x14ac:dyDescent="0.3">
      <c r="A129" s="12">
        <v>391629.1532</v>
      </c>
      <c r="B129" s="12">
        <v>158112.8732</v>
      </c>
      <c r="C129" s="12">
        <v>-0.14050000000000001</v>
      </c>
      <c r="D129" s="12">
        <v>128</v>
      </c>
      <c r="E129" s="12" t="s">
        <v>257</v>
      </c>
      <c r="F129" s="12">
        <v>7.0000000000000001E-3</v>
      </c>
      <c r="G129" s="12">
        <v>1.2E-2</v>
      </c>
      <c r="H129" s="12" t="s">
        <v>240</v>
      </c>
      <c r="I129" s="12">
        <v>11</v>
      </c>
      <c r="J129" s="12">
        <v>2</v>
      </c>
      <c r="K129" s="12">
        <v>1.58</v>
      </c>
      <c r="L129" s="12">
        <v>0.80300000000000005</v>
      </c>
      <c r="M129" s="12">
        <v>1.3620000000000001</v>
      </c>
      <c r="N129" s="12">
        <v>0.81200000000000006</v>
      </c>
      <c r="O129" s="12">
        <v>1.7769999999999999</v>
      </c>
      <c r="P129" s="12">
        <v>4.0000000000000001E-3</v>
      </c>
      <c r="Q129" s="12">
        <v>5.0000000000000001E-3</v>
      </c>
      <c r="R129" s="2">
        <v>43530</v>
      </c>
      <c r="S129" s="13">
        <v>0.45203703703703701</v>
      </c>
      <c r="T129" s="12">
        <v>2.0499999999999998</v>
      </c>
      <c r="U129" s="12">
        <v>-82.425351954099995</v>
      </c>
      <c r="V129" s="12">
        <v>27.867771288899998</v>
      </c>
      <c r="W129" s="12">
        <v>-6.4780000000000004E-2</v>
      </c>
      <c r="Y129">
        <v>2.04</v>
      </c>
      <c r="Z129">
        <f t="shared" si="2"/>
        <v>-0.15050000000000002</v>
      </c>
      <c r="AA129">
        <f t="shared" si="3"/>
        <v>-7.4779999999999999E-2</v>
      </c>
    </row>
    <row r="130" spans="1:27" x14ac:dyDescent="0.3">
      <c r="A130" s="12">
        <v>391628.86099999998</v>
      </c>
      <c r="B130" s="12">
        <v>158114.7439</v>
      </c>
      <c r="C130" s="12">
        <v>-0.1255</v>
      </c>
      <c r="D130" s="12">
        <v>129</v>
      </c>
      <c r="E130" s="12" t="s">
        <v>254</v>
      </c>
      <c r="F130" s="12">
        <v>7.0000000000000001E-3</v>
      </c>
      <c r="G130" s="12">
        <v>1.2999999999999999E-2</v>
      </c>
      <c r="H130" s="12" t="s">
        <v>240</v>
      </c>
      <c r="I130" s="12">
        <v>11</v>
      </c>
      <c r="J130" s="12">
        <v>2</v>
      </c>
      <c r="K130" s="12">
        <v>1.5740000000000001</v>
      </c>
      <c r="L130" s="12">
        <v>0.80200000000000005</v>
      </c>
      <c r="M130" s="12">
        <v>1.355</v>
      </c>
      <c r="N130" s="12">
        <v>0.80800000000000005</v>
      </c>
      <c r="O130" s="12">
        <v>1.7689999999999999</v>
      </c>
      <c r="P130" s="12">
        <v>5.0000000000000001E-3</v>
      </c>
      <c r="Q130" s="12">
        <v>5.0000000000000001E-3</v>
      </c>
      <c r="R130" s="2">
        <v>43530</v>
      </c>
      <c r="S130" s="13">
        <v>0.45240740740740742</v>
      </c>
      <c r="T130" s="12">
        <v>2.0499999999999998</v>
      </c>
      <c r="U130" s="12">
        <v>-82.425332947800001</v>
      </c>
      <c r="V130" s="12">
        <v>27.867768710699998</v>
      </c>
      <c r="W130" s="12">
        <v>-4.9790000000000001E-2</v>
      </c>
      <c r="Y130">
        <v>2.04</v>
      </c>
      <c r="Z130">
        <f t="shared" si="2"/>
        <v>-0.13550000000000001</v>
      </c>
      <c r="AA130">
        <f t="shared" si="3"/>
        <v>-5.9790000000000003E-2</v>
      </c>
    </row>
    <row r="131" spans="1:27" x14ac:dyDescent="0.3">
      <c r="A131" s="12">
        <v>391629.08870000002</v>
      </c>
      <c r="B131" s="12">
        <v>158116.4143</v>
      </c>
      <c r="C131" s="12">
        <v>-0.31580000000000003</v>
      </c>
      <c r="D131" s="12">
        <v>130</v>
      </c>
      <c r="E131" s="12" t="s">
        <v>253</v>
      </c>
      <c r="F131" s="12">
        <v>7.0000000000000001E-3</v>
      </c>
      <c r="G131" s="12">
        <v>1.2999999999999999E-2</v>
      </c>
      <c r="H131" s="12" t="s">
        <v>240</v>
      </c>
      <c r="I131" s="12">
        <v>11</v>
      </c>
      <c r="J131" s="12">
        <v>2</v>
      </c>
      <c r="K131" s="12">
        <v>1.57</v>
      </c>
      <c r="L131" s="12">
        <v>0.80100000000000005</v>
      </c>
      <c r="M131" s="12">
        <v>1.35</v>
      </c>
      <c r="N131" s="12">
        <v>0.80500000000000005</v>
      </c>
      <c r="O131" s="12">
        <v>1.7649999999999999</v>
      </c>
      <c r="P131" s="12">
        <v>5.0000000000000001E-3</v>
      </c>
      <c r="Q131" s="12">
        <v>5.0000000000000001E-3</v>
      </c>
      <c r="R131" s="2">
        <v>43530</v>
      </c>
      <c r="S131" s="13">
        <v>0.4526736111111111</v>
      </c>
      <c r="T131" s="12">
        <v>2.0499999999999998</v>
      </c>
      <c r="U131" s="12">
        <v>-82.425315993799998</v>
      </c>
      <c r="V131" s="12">
        <v>27.8677708178</v>
      </c>
      <c r="W131" s="12">
        <v>-0.24010000000000001</v>
      </c>
      <c r="Y131">
        <v>2.04</v>
      </c>
      <c r="Z131">
        <f t="shared" ref="Z131:Z145" si="4">C131-0.01</f>
        <v>-0.32580000000000003</v>
      </c>
      <c r="AA131">
        <f t="shared" ref="AA131:AA145" si="5">W131-0.01</f>
        <v>-0.25009999999999999</v>
      </c>
    </row>
    <row r="132" spans="1:27" x14ac:dyDescent="0.3">
      <c r="A132" s="12">
        <v>391629.05080000003</v>
      </c>
      <c r="B132" s="12">
        <v>158116.37390000001</v>
      </c>
      <c r="C132" s="12">
        <v>-0.29449999999999998</v>
      </c>
      <c r="D132" s="12">
        <v>131</v>
      </c>
      <c r="E132" s="12" t="s">
        <v>253</v>
      </c>
      <c r="F132" s="12">
        <v>7.0000000000000001E-3</v>
      </c>
      <c r="G132" s="12">
        <v>1.6E-2</v>
      </c>
      <c r="H132" s="12" t="s">
        <v>240</v>
      </c>
      <c r="I132" s="12">
        <v>9</v>
      </c>
      <c r="J132" s="12">
        <v>2</v>
      </c>
      <c r="K132" s="12">
        <v>1.645</v>
      </c>
      <c r="L132" s="12">
        <v>0.91800000000000004</v>
      </c>
      <c r="M132" s="12">
        <v>1.365</v>
      </c>
      <c r="N132" s="12">
        <v>0.90100000000000002</v>
      </c>
      <c r="O132" s="12">
        <v>1.875</v>
      </c>
      <c r="P132" s="12">
        <v>5.0000000000000001E-3</v>
      </c>
      <c r="Q132" s="12">
        <v>5.0000000000000001E-3</v>
      </c>
      <c r="R132" s="2">
        <v>43530</v>
      </c>
      <c r="S132" s="13">
        <v>0.46543981481481483</v>
      </c>
      <c r="T132" s="12">
        <v>2.0499999999999998</v>
      </c>
      <c r="U132" s="12">
        <v>-82.425316402700005</v>
      </c>
      <c r="V132" s="12">
        <v>27.867770474499999</v>
      </c>
      <c r="W132" s="12">
        <v>-0.21879999999999999</v>
      </c>
      <c r="Y132">
        <v>2.04</v>
      </c>
      <c r="Z132">
        <f t="shared" si="4"/>
        <v>-0.30449999999999999</v>
      </c>
      <c r="AA132">
        <f t="shared" si="5"/>
        <v>-0.2288</v>
      </c>
    </row>
    <row r="133" spans="1:27" x14ac:dyDescent="0.3">
      <c r="A133" s="12">
        <v>391628.43040000001</v>
      </c>
      <c r="B133" s="12">
        <v>158119.01569999999</v>
      </c>
      <c r="C133" s="12">
        <v>-0.17230000000000001</v>
      </c>
      <c r="D133" s="12">
        <v>132</v>
      </c>
      <c r="E133" s="12" t="s">
        <v>252</v>
      </c>
      <c r="F133" s="12">
        <v>8.0000000000000002E-3</v>
      </c>
      <c r="G133" s="12">
        <v>1.9E-2</v>
      </c>
      <c r="H133" s="12" t="s">
        <v>240</v>
      </c>
      <c r="I133" s="12">
        <v>8</v>
      </c>
      <c r="J133" s="12">
        <v>2</v>
      </c>
      <c r="K133" s="12">
        <v>2.286</v>
      </c>
      <c r="L133" s="12">
        <v>1.1240000000000001</v>
      </c>
      <c r="M133" s="12">
        <v>1.9910000000000001</v>
      </c>
      <c r="N133" s="12">
        <v>1.383</v>
      </c>
      <c r="O133" s="12">
        <v>2.6720000000000002</v>
      </c>
      <c r="P133" s="12">
        <v>6.0000000000000001E-3</v>
      </c>
      <c r="Q133" s="12">
        <v>6.0000000000000001E-3</v>
      </c>
      <c r="R133" s="2">
        <v>43530</v>
      </c>
      <c r="S133" s="13">
        <v>0.46577546296296296</v>
      </c>
      <c r="T133" s="12">
        <v>2.0499999999999998</v>
      </c>
      <c r="U133" s="12">
        <v>-82.425289554700001</v>
      </c>
      <c r="V133" s="12">
        <v>27.867764958599999</v>
      </c>
      <c r="W133" s="12">
        <v>-9.6619999999999998E-2</v>
      </c>
      <c r="Y133">
        <v>2.04</v>
      </c>
      <c r="Z133">
        <f t="shared" si="4"/>
        <v>-0.18230000000000002</v>
      </c>
      <c r="AA133">
        <f t="shared" si="5"/>
        <v>-0.10661999999999999</v>
      </c>
    </row>
    <row r="134" spans="1:27" x14ac:dyDescent="0.3">
      <c r="A134" s="12">
        <v>391628.4192</v>
      </c>
      <c r="B134" s="12">
        <v>158119.0344</v>
      </c>
      <c r="C134" s="12">
        <v>-0.1774</v>
      </c>
      <c r="D134" s="12">
        <v>133</v>
      </c>
      <c r="E134" s="12" t="s">
        <v>252</v>
      </c>
      <c r="F134" s="12">
        <v>7.0000000000000001E-3</v>
      </c>
      <c r="G134" s="12">
        <v>1.4999999999999999E-2</v>
      </c>
      <c r="H134" s="12" t="s">
        <v>240</v>
      </c>
      <c r="I134" s="12">
        <v>8</v>
      </c>
      <c r="J134" s="12">
        <v>2</v>
      </c>
      <c r="K134" s="12">
        <v>2.258</v>
      </c>
      <c r="L134" s="12">
        <v>1.121</v>
      </c>
      <c r="M134" s="12">
        <v>1.96</v>
      </c>
      <c r="N134" s="12">
        <v>1.367</v>
      </c>
      <c r="O134" s="12">
        <v>2.6389999999999998</v>
      </c>
      <c r="P134" s="12">
        <v>5.0000000000000001E-3</v>
      </c>
      <c r="Q134" s="12">
        <v>5.0000000000000001E-3</v>
      </c>
      <c r="R134" s="2">
        <v>43530</v>
      </c>
      <c r="S134" s="13">
        <v>0.46730324074074076</v>
      </c>
      <c r="T134" s="12">
        <v>2.0499999999999998</v>
      </c>
      <c r="U134" s="12">
        <v>-82.425289364400001</v>
      </c>
      <c r="V134" s="12">
        <v>27.867764858099999</v>
      </c>
      <c r="W134" s="12">
        <v>-0.10172</v>
      </c>
      <c r="Y134">
        <v>2.04</v>
      </c>
      <c r="Z134">
        <f t="shared" si="4"/>
        <v>-0.18740000000000001</v>
      </c>
      <c r="AA134">
        <f t="shared" si="5"/>
        <v>-0.11172</v>
      </c>
    </row>
    <row r="135" spans="1:27" x14ac:dyDescent="0.3">
      <c r="A135" s="12">
        <v>391627.83350000001</v>
      </c>
      <c r="B135" s="12">
        <v>158124.6685</v>
      </c>
      <c r="C135" s="12">
        <v>-0.31390000000000001</v>
      </c>
      <c r="D135" s="12">
        <v>134</v>
      </c>
      <c r="E135" s="12" t="s">
        <v>249</v>
      </c>
      <c r="F135" s="12">
        <v>7.0000000000000001E-3</v>
      </c>
      <c r="G135" s="12">
        <v>1.7000000000000001E-2</v>
      </c>
      <c r="H135" s="12" t="s">
        <v>240</v>
      </c>
      <c r="I135" s="12">
        <v>8</v>
      </c>
      <c r="J135" s="12">
        <v>2</v>
      </c>
      <c r="K135" s="12">
        <v>2.2490000000000001</v>
      </c>
      <c r="L135" s="12">
        <v>1.1200000000000001</v>
      </c>
      <c r="M135" s="12">
        <v>1.9510000000000001</v>
      </c>
      <c r="N135" s="12">
        <v>1.3620000000000001</v>
      </c>
      <c r="O135" s="12">
        <v>2.63</v>
      </c>
      <c r="P135" s="12">
        <v>5.0000000000000001E-3</v>
      </c>
      <c r="Q135" s="12">
        <v>5.0000000000000001E-3</v>
      </c>
      <c r="R135" s="2">
        <v>43530</v>
      </c>
      <c r="S135" s="13">
        <v>0.46765046296296298</v>
      </c>
      <c r="T135" s="12">
        <v>2.0499999999999998</v>
      </c>
      <c r="U135" s="12">
        <v>-82.425232132399998</v>
      </c>
      <c r="V135" s="12">
        <v>27.867759749099999</v>
      </c>
      <c r="W135" s="12">
        <v>-0.23826</v>
      </c>
      <c r="Y135">
        <v>2.04</v>
      </c>
      <c r="Z135">
        <f t="shared" si="4"/>
        <v>-0.32390000000000002</v>
      </c>
      <c r="AA135">
        <f t="shared" si="5"/>
        <v>-0.24826000000000001</v>
      </c>
    </row>
    <row r="136" spans="1:27" x14ac:dyDescent="0.3">
      <c r="A136" s="12">
        <v>391627.83049999998</v>
      </c>
      <c r="B136" s="12">
        <v>158126.5987</v>
      </c>
      <c r="C136" s="12">
        <v>-0.50349999999999995</v>
      </c>
      <c r="D136" s="12">
        <v>135</v>
      </c>
      <c r="E136" s="12" t="s">
        <v>251</v>
      </c>
      <c r="F136" s="12">
        <v>8.0000000000000002E-3</v>
      </c>
      <c r="G136" s="12">
        <v>1.9E-2</v>
      </c>
      <c r="H136" s="12" t="s">
        <v>240</v>
      </c>
      <c r="I136" s="12">
        <v>8</v>
      </c>
      <c r="J136" s="12">
        <v>2</v>
      </c>
      <c r="K136" s="12">
        <v>2.2440000000000002</v>
      </c>
      <c r="L136" s="12">
        <v>1.1200000000000001</v>
      </c>
      <c r="M136" s="12">
        <v>1.9450000000000001</v>
      </c>
      <c r="N136" s="12">
        <v>1.359</v>
      </c>
      <c r="O136" s="12">
        <v>2.6240000000000001</v>
      </c>
      <c r="P136" s="12">
        <v>6.0000000000000001E-3</v>
      </c>
      <c r="Q136" s="12">
        <v>6.0000000000000001E-3</v>
      </c>
      <c r="R136" s="2">
        <v>43530</v>
      </c>
      <c r="S136" s="13">
        <v>0.46796296296296297</v>
      </c>
      <c r="T136" s="12">
        <v>2.0499999999999998</v>
      </c>
      <c r="U136" s="12">
        <v>-82.425212532100005</v>
      </c>
      <c r="V136" s="12">
        <v>27.867759782499999</v>
      </c>
      <c r="W136" s="12">
        <v>-0.42786999999999997</v>
      </c>
      <c r="Y136">
        <v>2.04</v>
      </c>
      <c r="Z136">
        <f t="shared" si="4"/>
        <v>-0.51349999999999996</v>
      </c>
      <c r="AA136">
        <f t="shared" si="5"/>
        <v>-0.43786999999999998</v>
      </c>
    </row>
    <row r="137" spans="1:27" x14ac:dyDescent="0.3">
      <c r="A137" s="12">
        <v>391620.02980000002</v>
      </c>
      <c r="B137" s="12">
        <v>158077.43369999999</v>
      </c>
      <c r="C137" s="12">
        <v>-0.46079999999999999</v>
      </c>
      <c r="D137" s="12">
        <v>136</v>
      </c>
      <c r="E137" s="12"/>
      <c r="F137" s="12">
        <v>8.0000000000000002E-3</v>
      </c>
      <c r="G137" s="12">
        <v>1.9E-2</v>
      </c>
      <c r="H137" s="12" t="s">
        <v>240</v>
      </c>
      <c r="I137" s="12">
        <v>13</v>
      </c>
      <c r="J137" s="12">
        <v>1</v>
      </c>
      <c r="K137" s="12">
        <v>1.952</v>
      </c>
      <c r="L137" s="12">
        <v>0.878</v>
      </c>
      <c r="M137" s="12">
        <v>1.744</v>
      </c>
      <c r="N137" s="12">
        <v>1.8839999999999999</v>
      </c>
      <c r="O137" s="12">
        <v>2.7130000000000001</v>
      </c>
      <c r="P137" s="12">
        <v>6.0000000000000001E-3</v>
      </c>
      <c r="Q137" s="12">
        <v>5.0000000000000001E-3</v>
      </c>
      <c r="R137" s="2">
        <v>43530</v>
      </c>
      <c r="S137" s="13">
        <v>0.47827546296296292</v>
      </c>
      <c r="T137" s="12">
        <v>2.0499999999999998</v>
      </c>
      <c r="U137" s="12">
        <v>-82.425711502400006</v>
      </c>
      <c r="V137" s="12">
        <v>27.867687847799999</v>
      </c>
      <c r="W137" s="12">
        <v>-0.38479999999999998</v>
      </c>
      <c r="Y137">
        <v>2.04</v>
      </c>
      <c r="Z137">
        <f t="shared" si="4"/>
        <v>-0.4708</v>
      </c>
      <c r="AA137">
        <f t="shared" si="5"/>
        <v>-0.39479999999999998</v>
      </c>
    </row>
    <row r="138" spans="1:27" x14ac:dyDescent="0.3">
      <c r="A138" s="12">
        <v>391617.538</v>
      </c>
      <c r="B138" s="12">
        <v>158083.02470000001</v>
      </c>
      <c r="C138" s="12">
        <v>-0.4556</v>
      </c>
      <c r="D138" s="12">
        <v>137</v>
      </c>
      <c r="E138" s="12"/>
      <c r="F138" s="12">
        <v>8.9999999999999993E-3</v>
      </c>
      <c r="G138" s="12">
        <v>0.02</v>
      </c>
      <c r="H138" s="12" t="s">
        <v>240</v>
      </c>
      <c r="I138" s="12">
        <v>13</v>
      </c>
      <c r="J138" s="12">
        <v>2</v>
      </c>
      <c r="K138" s="12">
        <v>1.9530000000000001</v>
      </c>
      <c r="L138" s="12">
        <v>0.878</v>
      </c>
      <c r="M138" s="12">
        <v>1.7450000000000001</v>
      </c>
      <c r="N138" s="12">
        <v>1.8859999999999999</v>
      </c>
      <c r="O138" s="12">
        <v>2.7149999999999999</v>
      </c>
      <c r="P138" s="12">
        <v>7.0000000000000001E-3</v>
      </c>
      <c r="Q138" s="12">
        <v>6.0000000000000001E-3</v>
      </c>
      <c r="R138" s="2">
        <v>43530</v>
      </c>
      <c r="S138" s="13">
        <v>0.47846064814814815</v>
      </c>
      <c r="T138" s="12">
        <v>2.0499999999999998</v>
      </c>
      <c r="U138" s="12">
        <v>-82.425654640800005</v>
      </c>
      <c r="V138" s="12">
        <v>27.867665536699999</v>
      </c>
      <c r="W138" s="12">
        <v>-0.37963000000000002</v>
      </c>
      <c r="Y138">
        <v>2.04</v>
      </c>
      <c r="Z138">
        <f t="shared" si="4"/>
        <v>-0.46560000000000001</v>
      </c>
      <c r="AA138">
        <f t="shared" si="5"/>
        <v>-0.38963000000000003</v>
      </c>
    </row>
    <row r="139" spans="1:27" x14ac:dyDescent="0.3">
      <c r="A139" s="12">
        <v>391616.47249999997</v>
      </c>
      <c r="B139" s="12">
        <v>158089.23749999999</v>
      </c>
      <c r="C139" s="12">
        <v>-0.42580000000000001</v>
      </c>
      <c r="D139" s="12">
        <v>138</v>
      </c>
      <c r="E139" s="12"/>
      <c r="F139" s="12">
        <v>8.0000000000000002E-3</v>
      </c>
      <c r="G139" s="12">
        <v>1.7999999999999999E-2</v>
      </c>
      <c r="H139" s="12" t="s">
        <v>240</v>
      </c>
      <c r="I139" s="12">
        <v>13</v>
      </c>
      <c r="J139" s="12">
        <v>1</v>
      </c>
      <c r="K139" s="12">
        <v>1.9550000000000001</v>
      </c>
      <c r="L139" s="12">
        <v>0.878</v>
      </c>
      <c r="M139" s="12">
        <v>1.746</v>
      </c>
      <c r="N139" s="12">
        <v>1.887</v>
      </c>
      <c r="O139" s="12">
        <v>2.7170000000000001</v>
      </c>
      <c r="P139" s="12">
        <v>6.0000000000000001E-3</v>
      </c>
      <c r="Q139" s="12">
        <v>5.0000000000000001E-3</v>
      </c>
      <c r="R139" s="2">
        <v>43530</v>
      </c>
      <c r="S139" s="13">
        <v>0.47863425925925923</v>
      </c>
      <c r="T139" s="12">
        <v>2.0499999999999998</v>
      </c>
      <c r="U139" s="12">
        <v>-82.425591515500003</v>
      </c>
      <c r="V139" s="12">
        <v>27.867656116100001</v>
      </c>
      <c r="W139" s="12">
        <v>-0.34987000000000001</v>
      </c>
      <c r="Y139">
        <v>2.04</v>
      </c>
      <c r="Z139">
        <f t="shared" si="4"/>
        <v>-0.43580000000000002</v>
      </c>
      <c r="AA139">
        <f t="shared" si="5"/>
        <v>-0.35987000000000002</v>
      </c>
    </row>
    <row r="140" spans="1:27" x14ac:dyDescent="0.3">
      <c r="A140" s="12">
        <v>391615.49290000001</v>
      </c>
      <c r="B140" s="12">
        <v>158096.73060000001</v>
      </c>
      <c r="C140" s="12">
        <v>-0.40760000000000002</v>
      </c>
      <c r="D140" s="12">
        <v>139</v>
      </c>
      <c r="E140" s="12"/>
      <c r="F140" s="12">
        <v>8.9999999999999993E-3</v>
      </c>
      <c r="G140" s="12">
        <v>2.1000000000000001E-2</v>
      </c>
      <c r="H140" s="12" t="s">
        <v>240</v>
      </c>
      <c r="I140" s="12">
        <v>13</v>
      </c>
      <c r="J140" s="12">
        <v>2</v>
      </c>
      <c r="K140" s="12">
        <v>1.956</v>
      </c>
      <c r="L140" s="12">
        <v>0.879</v>
      </c>
      <c r="M140" s="12">
        <v>1.7470000000000001</v>
      </c>
      <c r="N140" s="12">
        <v>1.8879999999999999</v>
      </c>
      <c r="O140" s="12">
        <v>2.718</v>
      </c>
      <c r="P140" s="12">
        <v>7.0000000000000001E-3</v>
      </c>
      <c r="Q140" s="12">
        <v>6.0000000000000001E-3</v>
      </c>
      <c r="R140" s="2">
        <v>43530</v>
      </c>
      <c r="S140" s="13">
        <v>0.47880787037037037</v>
      </c>
      <c r="T140" s="12">
        <v>2.0499999999999998</v>
      </c>
      <c r="U140" s="12">
        <v>-82.425515392500003</v>
      </c>
      <c r="V140" s="12">
        <v>27.867647510899999</v>
      </c>
      <c r="W140" s="12">
        <v>-0.33172000000000001</v>
      </c>
      <c r="Y140">
        <v>2.04</v>
      </c>
      <c r="Z140">
        <f t="shared" si="4"/>
        <v>-0.41760000000000003</v>
      </c>
      <c r="AA140">
        <f t="shared" si="5"/>
        <v>-0.34172000000000002</v>
      </c>
    </row>
    <row r="141" spans="1:27" x14ac:dyDescent="0.3">
      <c r="A141" s="12">
        <v>391614.71409999998</v>
      </c>
      <c r="B141" s="12">
        <v>158103.63829999999</v>
      </c>
      <c r="C141" s="12">
        <v>-0.4652</v>
      </c>
      <c r="D141" s="12">
        <v>140</v>
      </c>
      <c r="E141" s="12"/>
      <c r="F141" s="12">
        <v>8.9999999999999993E-3</v>
      </c>
      <c r="G141" s="12">
        <v>2.1999999999999999E-2</v>
      </c>
      <c r="H141" s="12" t="s">
        <v>240</v>
      </c>
      <c r="I141" s="12">
        <v>13</v>
      </c>
      <c r="J141" s="12">
        <v>1</v>
      </c>
      <c r="K141" s="12">
        <v>1.9570000000000001</v>
      </c>
      <c r="L141" s="12">
        <v>0.879</v>
      </c>
      <c r="M141" s="12">
        <v>1.7490000000000001</v>
      </c>
      <c r="N141" s="12">
        <v>1.889</v>
      </c>
      <c r="O141" s="12">
        <v>2.72</v>
      </c>
      <c r="P141" s="12">
        <v>7.0000000000000001E-3</v>
      </c>
      <c r="Q141" s="12">
        <v>6.0000000000000001E-3</v>
      </c>
      <c r="R141" s="2">
        <v>43530</v>
      </c>
      <c r="S141" s="13">
        <v>0.47902777777777777</v>
      </c>
      <c r="T141" s="12">
        <v>2.0499999999999998</v>
      </c>
      <c r="U141" s="12">
        <v>-82.425445220900002</v>
      </c>
      <c r="V141" s="12">
        <v>27.867640699199999</v>
      </c>
      <c r="W141" s="12">
        <v>-0.38936999999999999</v>
      </c>
      <c r="Y141">
        <v>2.04</v>
      </c>
      <c r="Z141">
        <f t="shared" si="4"/>
        <v>-0.47520000000000001</v>
      </c>
      <c r="AA141">
        <f t="shared" si="5"/>
        <v>-0.39937</v>
      </c>
    </row>
    <row r="142" spans="1:27" x14ac:dyDescent="0.3">
      <c r="A142" s="12">
        <v>391613.38760000002</v>
      </c>
      <c r="B142" s="12">
        <v>158110.18309999999</v>
      </c>
      <c r="C142" s="12">
        <v>-0.49730000000000002</v>
      </c>
      <c r="D142" s="12">
        <v>141</v>
      </c>
      <c r="E142" s="12"/>
      <c r="F142" s="12">
        <v>0.01</v>
      </c>
      <c r="G142" s="12">
        <v>2.1999999999999999E-2</v>
      </c>
      <c r="H142" s="12" t="s">
        <v>240</v>
      </c>
      <c r="I142" s="12">
        <v>13</v>
      </c>
      <c r="J142" s="12">
        <v>1</v>
      </c>
      <c r="K142" s="12">
        <v>1.958</v>
      </c>
      <c r="L142" s="12">
        <v>0.879</v>
      </c>
      <c r="M142" s="12">
        <v>1.75</v>
      </c>
      <c r="N142" s="12">
        <v>1.891</v>
      </c>
      <c r="O142" s="12">
        <v>2.722</v>
      </c>
      <c r="P142" s="12">
        <v>7.0000000000000001E-3</v>
      </c>
      <c r="Q142" s="12">
        <v>6.0000000000000001E-3</v>
      </c>
      <c r="R142" s="2">
        <v>43530</v>
      </c>
      <c r="S142" s="13">
        <v>0.47922453703703699</v>
      </c>
      <c r="T142" s="12">
        <v>2.0499999999999998</v>
      </c>
      <c r="U142" s="12">
        <v>-82.425378715099995</v>
      </c>
      <c r="V142" s="12">
        <v>27.867628933700001</v>
      </c>
      <c r="W142" s="12">
        <v>-0.42151</v>
      </c>
      <c r="Y142">
        <v>2.04</v>
      </c>
      <c r="Z142">
        <f t="shared" si="4"/>
        <v>-0.50729999999999997</v>
      </c>
      <c r="AA142">
        <f t="shared" si="5"/>
        <v>-0.43151</v>
      </c>
    </row>
    <row r="143" spans="1:27" x14ac:dyDescent="0.3">
      <c r="A143" s="12">
        <v>391611.5577</v>
      </c>
      <c r="B143" s="12">
        <v>158116.39189999999</v>
      </c>
      <c r="C143" s="12">
        <v>-0.54710000000000003</v>
      </c>
      <c r="D143" s="12">
        <v>142</v>
      </c>
      <c r="E143" s="12"/>
      <c r="F143" s="12">
        <v>0.01</v>
      </c>
      <c r="G143" s="12">
        <v>2.3E-2</v>
      </c>
      <c r="H143" s="12" t="s">
        <v>240</v>
      </c>
      <c r="I143" s="12">
        <v>13</v>
      </c>
      <c r="J143" s="12">
        <v>2</v>
      </c>
      <c r="K143" s="12">
        <v>1.9590000000000001</v>
      </c>
      <c r="L143" s="12">
        <v>0.88</v>
      </c>
      <c r="M143" s="12">
        <v>1.7509999999999999</v>
      </c>
      <c r="N143" s="12">
        <v>1.8919999999999999</v>
      </c>
      <c r="O143" s="12">
        <v>2.7240000000000002</v>
      </c>
      <c r="P143" s="12">
        <v>8.0000000000000002E-3</v>
      </c>
      <c r="Q143" s="12">
        <v>7.0000000000000001E-3</v>
      </c>
      <c r="R143" s="2">
        <v>43530</v>
      </c>
      <c r="S143" s="13">
        <v>0.4794444444444444</v>
      </c>
      <c r="T143" s="12">
        <v>2.0499999999999998</v>
      </c>
      <c r="U143" s="12">
        <v>-82.425315603599998</v>
      </c>
      <c r="V143" s="12">
        <v>27.867612614799999</v>
      </c>
      <c r="W143" s="12">
        <v>-0.47134999999999999</v>
      </c>
      <c r="Y143">
        <v>2.04</v>
      </c>
      <c r="Z143">
        <f t="shared" si="4"/>
        <v>-0.55710000000000004</v>
      </c>
      <c r="AA143">
        <f t="shared" si="5"/>
        <v>-0.48135</v>
      </c>
    </row>
    <row r="144" spans="1:27" x14ac:dyDescent="0.3">
      <c r="A144" s="12">
        <v>391609.7071</v>
      </c>
      <c r="B144" s="12">
        <v>158122.7138</v>
      </c>
      <c r="C144" s="12">
        <v>-0.48309999999999997</v>
      </c>
      <c r="D144" s="12">
        <v>143</v>
      </c>
      <c r="E144" s="12"/>
      <c r="F144" s="12">
        <v>0.01</v>
      </c>
      <c r="G144" s="12">
        <v>2.3E-2</v>
      </c>
      <c r="H144" s="12" t="s">
        <v>240</v>
      </c>
      <c r="I144" s="12">
        <v>13</v>
      </c>
      <c r="J144" s="12">
        <v>1</v>
      </c>
      <c r="K144" s="12">
        <v>1.9610000000000001</v>
      </c>
      <c r="L144" s="12">
        <v>0.88</v>
      </c>
      <c r="M144" s="12">
        <v>1.752</v>
      </c>
      <c r="N144" s="12">
        <v>1.893</v>
      </c>
      <c r="O144" s="12">
        <v>2.726</v>
      </c>
      <c r="P144" s="12">
        <v>8.0000000000000002E-3</v>
      </c>
      <c r="Q144" s="12">
        <v>7.0000000000000001E-3</v>
      </c>
      <c r="R144" s="2">
        <v>43530</v>
      </c>
      <c r="S144" s="13">
        <v>0.47969907407407408</v>
      </c>
      <c r="T144" s="12">
        <v>2.0499999999999998</v>
      </c>
      <c r="U144" s="12">
        <v>-82.425251342799996</v>
      </c>
      <c r="V144" s="12">
        <v>27.867596112699999</v>
      </c>
      <c r="W144" s="12">
        <v>-0.40738999999999997</v>
      </c>
      <c r="Y144">
        <v>2.04</v>
      </c>
      <c r="Z144">
        <f t="shared" si="4"/>
        <v>-0.49309999999999998</v>
      </c>
      <c r="AA144">
        <f t="shared" si="5"/>
        <v>-0.41738999999999998</v>
      </c>
    </row>
    <row r="145" spans="1:27" x14ac:dyDescent="0.3">
      <c r="A145" s="12">
        <v>391608.43089999998</v>
      </c>
      <c r="B145" s="12">
        <v>158128.32329999999</v>
      </c>
      <c r="C145" s="12">
        <v>-0.46949999999999997</v>
      </c>
      <c r="D145" s="12">
        <v>144</v>
      </c>
      <c r="E145" s="12"/>
      <c r="F145" s="12">
        <v>1.0999999999999999E-2</v>
      </c>
      <c r="G145" s="12">
        <v>2.4E-2</v>
      </c>
      <c r="H145" s="12" t="s">
        <v>240</v>
      </c>
      <c r="I145" s="12">
        <v>13</v>
      </c>
      <c r="J145" s="12">
        <v>2</v>
      </c>
      <c r="K145" s="12">
        <v>1.962</v>
      </c>
      <c r="L145" s="12">
        <v>0.88</v>
      </c>
      <c r="M145" s="12">
        <v>1.7529999999999999</v>
      </c>
      <c r="N145" s="12">
        <v>1.8939999999999999</v>
      </c>
      <c r="O145" s="12">
        <v>2.7269999999999999</v>
      </c>
      <c r="P145" s="12">
        <v>8.0000000000000002E-3</v>
      </c>
      <c r="Q145" s="12">
        <v>7.0000000000000001E-3</v>
      </c>
      <c r="R145" s="2">
        <v>43530</v>
      </c>
      <c r="S145" s="13">
        <v>0.47987268518518517</v>
      </c>
      <c r="T145" s="12">
        <v>2.0499999999999998</v>
      </c>
      <c r="U145" s="12">
        <v>-82.425194336299995</v>
      </c>
      <c r="V145" s="12">
        <v>27.867584771699999</v>
      </c>
      <c r="W145" s="12">
        <v>-0.39382</v>
      </c>
      <c r="Y145">
        <v>2.04</v>
      </c>
      <c r="Z145">
        <f t="shared" si="4"/>
        <v>-0.47949999999999998</v>
      </c>
      <c r="AA145">
        <f t="shared" si="5"/>
        <v>-0.40382000000000001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E3ED8-0F44-4225-AF04-39AEDF3FC2D7}">
  <dimension ref="A1:AA156"/>
  <sheetViews>
    <sheetView workbookViewId="0">
      <selection activeCell="Y1" sqref="Y1:AA2"/>
    </sheetView>
  </sheetViews>
  <sheetFormatPr defaultRowHeight="14.4" x14ac:dyDescent="0.3"/>
  <sheetData>
    <row r="1" spans="1:27" x14ac:dyDescent="0.3">
      <c r="A1" s="9" t="s">
        <v>217</v>
      </c>
      <c r="B1" s="9" t="s">
        <v>218</v>
      </c>
      <c r="C1" s="9" t="s">
        <v>219</v>
      </c>
      <c r="D1" s="9" t="s">
        <v>220</v>
      </c>
      <c r="E1" s="9" t="s">
        <v>221</v>
      </c>
      <c r="F1" s="9" t="s">
        <v>222</v>
      </c>
      <c r="G1" s="9" t="s">
        <v>223</v>
      </c>
      <c r="H1" s="9" t="s">
        <v>224</v>
      </c>
      <c r="I1" s="9" t="s">
        <v>225</v>
      </c>
      <c r="J1" s="9" t="s">
        <v>226</v>
      </c>
      <c r="K1" s="9" t="s">
        <v>227</v>
      </c>
      <c r="L1" s="9" t="s">
        <v>228</v>
      </c>
      <c r="M1" s="9" t="s">
        <v>229</v>
      </c>
      <c r="N1" s="9" t="s">
        <v>230</v>
      </c>
      <c r="O1" s="9" t="s">
        <v>231</v>
      </c>
      <c r="P1" s="9" t="s">
        <v>232</v>
      </c>
      <c r="Q1" s="9" t="s">
        <v>233</v>
      </c>
      <c r="R1" s="10" t="s">
        <v>234</v>
      </c>
      <c r="S1" s="11" t="s">
        <v>22</v>
      </c>
      <c r="T1" s="9" t="s">
        <v>235</v>
      </c>
      <c r="U1" s="9" t="s">
        <v>236</v>
      </c>
      <c r="V1" s="9" t="s">
        <v>237</v>
      </c>
      <c r="W1" s="9" t="s">
        <v>238</v>
      </c>
      <c r="Y1" s="9" t="s">
        <v>332</v>
      </c>
      <c r="Z1" s="9" t="s">
        <v>219</v>
      </c>
      <c r="AA1" s="9" t="s">
        <v>238</v>
      </c>
    </row>
    <row r="2" spans="1:27" x14ac:dyDescent="0.3">
      <c r="A2" s="12">
        <v>388850.7525</v>
      </c>
      <c r="B2" s="12">
        <v>153760.49739999999</v>
      </c>
      <c r="C2" s="12">
        <v>0.67349999999999999</v>
      </c>
      <c r="D2" s="12">
        <v>1</v>
      </c>
      <c r="E2" s="12"/>
      <c r="F2" s="12">
        <v>8.9999999999999993E-3</v>
      </c>
      <c r="G2" s="12">
        <v>1.4999999999999999E-2</v>
      </c>
      <c r="H2" s="12" t="s">
        <v>240</v>
      </c>
      <c r="I2" s="12">
        <v>17</v>
      </c>
      <c r="J2" s="12">
        <v>2</v>
      </c>
      <c r="K2" s="12">
        <v>1.26</v>
      </c>
      <c r="L2" s="12">
        <v>0.63</v>
      </c>
      <c r="M2" s="12">
        <v>1.0920000000000001</v>
      </c>
      <c r="N2" s="12">
        <v>0.96299999999999997</v>
      </c>
      <c r="O2" s="12">
        <v>1.5860000000000001</v>
      </c>
      <c r="P2" s="12">
        <v>6.0000000000000001E-3</v>
      </c>
      <c r="Q2" s="12">
        <v>7.0000000000000001E-3</v>
      </c>
      <c r="R2" s="2">
        <v>43586</v>
      </c>
      <c r="S2" s="13">
        <v>0.28905092592592591</v>
      </c>
      <c r="T2" s="12">
        <v>2.0499999999999998</v>
      </c>
      <c r="U2" s="12">
        <v>-82.469439941999994</v>
      </c>
      <c r="V2" s="12">
        <v>27.842555337099999</v>
      </c>
      <c r="W2" s="12">
        <v>0.75375999999999999</v>
      </c>
      <c r="Y2">
        <v>2.04</v>
      </c>
      <c r="Z2">
        <f>C2-0.01</f>
        <v>0.66349999999999998</v>
      </c>
      <c r="AA2">
        <f>W2-0.01</f>
        <v>0.74375999999999998</v>
      </c>
    </row>
    <row r="3" spans="1:27" x14ac:dyDescent="0.3">
      <c r="A3" s="12">
        <v>388851.20010000002</v>
      </c>
      <c r="B3" s="12">
        <v>153765.54810000001</v>
      </c>
      <c r="C3" s="12">
        <v>0.23519999999999999</v>
      </c>
      <c r="D3" s="12">
        <v>2</v>
      </c>
      <c r="E3" s="12"/>
      <c r="F3" s="12">
        <v>0.01</v>
      </c>
      <c r="G3" s="12">
        <v>1.7000000000000001E-2</v>
      </c>
      <c r="H3" s="12" t="s">
        <v>240</v>
      </c>
      <c r="I3" s="12">
        <v>17</v>
      </c>
      <c r="J3" s="12">
        <v>2</v>
      </c>
      <c r="K3" s="12">
        <v>1.264</v>
      </c>
      <c r="L3" s="12">
        <v>0.63</v>
      </c>
      <c r="M3" s="12">
        <v>1.095</v>
      </c>
      <c r="N3" s="12">
        <v>0.96499999999999997</v>
      </c>
      <c r="O3" s="12">
        <v>1.59</v>
      </c>
      <c r="P3" s="12">
        <v>7.0000000000000001E-3</v>
      </c>
      <c r="Q3" s="12">
        <v>7.0000000000000001E-3</v>
      </c>
      <c r="R3" s="2">
        <v>43586</v>
      </c>
      <c r="S3" s="13">
        <v>0.28935185185185186</v>
      </c>
      <c r="T3" s="12">
        <v>2.0499999999999998</v>
      </c>
      <c r="U3" s="12">
        <v>-82.4693886843</v>
      </c>
      <c r="V3" s="12">
        <v>27.842559550699999</v>
      </c>
      <c r="W3" s="12">
        <v>0.31548999999999999</v>
      </c>
      <c r="Y3">
        <v>2.04</v>
      </c>
      <c r="Z3">
        <f t="shared" ref="Z3:Z66" si="0">C3-0.01</f>
        <v>0.22519999999999998</v>
      </c>
      <c r="AA3">
        <f t="shared" ref="AA3:AA66" si="1">W3-0.01</f>
        <v>0.30548999999999998</v>
      </c>
    </row>
    <row r="4" spans="1:27" x14ac:dyDescent="0.3">
      <c r="A4" s="12">
        <v>388851.56839999999</v>
      </c>
      <c r="B4" s="12">
        <v>153771.90969999999</v>
      </c>
      <c r="C4" s="12">
        <v>-0.1134</v>
      </c>
      <c r="D4" s="12">
        <v>3</v>
      </c>
      <c r="E4" s="12"/>
      <c r="F4" s="12">
        <v>0.01</v>
      </c>
      <c r="G4" s="12">
        <v>1.7000000000000001E-2</v>
      </c>
      <c r="H4" s="12" t="s">
        <v>240</v>
      </c>
      <c r="I4" s="12">
        <v>17</v>
      </c>
      <c r="J4" s="12">
        <v>1</v>
      </c>
      <c r="K4" s="12">
        <v>1.266</v>
      </c>
      <c r="L4" s="12">
        <v>0.63</v>
      </c>
      <c r="M4" s="12">
        <v>1.0980000000000001</v>
      </c>
      <c r="N4" s="12">
        <v>0.96699999999999997</v>
      </c>
      <c r="O4" s="12">
        <v>1.593</v>
      </c>
      <c r="P4" s="12">
        <v>7.0000000000000001E-3</v>
      </c>
      <c r="Q4" s="12">
        <v>7.0000000000000001E-3</v>
      </c>
      <c r="R4" s="2">
        <v>43586</v>
      </c>
      <c r="S4" s="13">
        <v>0.28953703703703704</v>
      </c>
      <c r="T4" s="12">
        <v>2.0499999999999998</v>
      </c>
      <c r="U4" s="12">
        <v>-82.469324115099994</v>
      </c>
      <c r="V4" s="12">
        <v>27.842563093900001</v>
      </c>
      <c r="W4" s="12">
        <v>-3.3079999999999998E-2</v>
      </c>
      <c r="Y4">
        <v>2.04</v>
      </c>
      <c r="Z4">
        <f t="shared" si="0"/>
        <v>-0.1234</v>
      </c>
      <c r="AA4">
        <f t="shared" si="1"/>
        <v>-4.308E-2</v>
      </c>
    </row>
    <row r="5" spans="1:27" x14ac:dyDescent="0.3">
      <c r="A5" s="12">
        <v>388852.20779999997</v>
      </c>
      <c r="B5" s="12">
        <v>153778.2543</v>
      </c>
      <c r="C5" s="12">
        <v>-0.25950000000000001</v>
      </c>
      <c r="D5" s="12">
        <v>4</v>
      </c>
      <c r="E5" s="12"/>
      <c r="F5" s="12">
        <v>0.01</v>
      </c>
      <c r="G5" s="12">
        <v>1.7000000000000001E-2</v>
      </c>
      <c r="H5" s="12" t="s">
        <v>240</v>
      </c>
      <c r="I5" s="12">
        <v>17</v>
      </c>
      <c r="J5" s="12">
        <v>2</v>
      </c>
      <c r="K5" s="12">
        <v>1.298</v>
      </c>
      <c r="L5" s="12">
        <v>0.64800000000000002</v>
      </c>
      <c r="M5" s="12">
        <v>1.125</v>
      </c>
      <c r="N5" s="12">
        <v>1.01</v>
      </c>
      <c r="O5" s="12">
        <v>1.645</v>
      </c>
      <c r="P5" s="12">
        <v>7.0000000000000001E-3</v>
      </c>
      <c r="Q5" s="12">
        <v>7.0000000000000001E-3</v>
      </c>
      <c r="R5" s="2">
        <v>43586</v>
      </c>
      <c r="S5" s="13">
        <v>0.28973379629629631</v>
      </c>
      <c r="T5" s="12">
        <v>2.0499999999999998</v>
      </c>
      <c r="U5" s="12">
        <v>-82.469259729100003</v>
      </c>
      <c r="V5" s="12">
        <v>27.842569082899999</v>
      </c>
      <c r="W5" s="12">
        <v>-0.17913999999999999</v>
      </c>
      <c r="Y5">
        <v>2.04</v>
      </c>
      <c r="Z5">
        <f t="shared" si="0"/>
        <v>-0.26950000000000002</v>
      </c>
      <c r="AA5">
        <f t="shared" si="1"/>
        <v>-0.18914</v>
      </c>
    </row>
    <row r="6" spans="1:27" x14ac:dyDescent="0.3">
      <c r="A6" s="12">
        <v>388853.50819999998</v>
      </c>
      <c r="B6" s="12">
        <v>153784.61970000001</v>
      </c>
      <c r="C6" s="12">
        <v>-0.37419999999999998</v>
      </c>
      <c r="D6" s="12">
        <v>5</v>
      </c>
      <c r="E6" s="12"/>
      <c r="F6" s="12">
        <v>1.0999999999999999E-2</v>
      </c>
      <c r="G6" s="12">
        <v>1.7999999999999999E-2</v>
      </c>
      <c r="H6" s="12" t="s">
        <v>240</v>
      </c>
      <c r="I6" s="12">
        <v>17</v>
      </c>
      <c r="J6" s="12">
        <v>2</v>
      </c>
      <c r="K6" s="12">
        <v>1.2689999999999999</v>
      </c>
      <c r="L6" s="12">
        <v>0.63</v>
      </c>
      <c r="M6" s="12">
        <v>1.1020000000000001</v>
      </c>
      <c r="N6" s="12">
        <v>0.97</v>
      </c>
      <c r="O6" s="12">
        <v>1.597</v>
      </c>
      <c r="P6" s="12">
        <v>7.0000000000000001E-3</v>
      </c>
      <c r="Q6" s="12">
        <v>8.0000000000000002E-3</v>
      </c>
      <c r="R6" s="2">
        <v>43586</v>
      </c>
      <c r="S6" s="13">
        <v>0.28993055555555552</v>
      </c>
      <c r="T6" s="12">
        <v>2.0499999999999998</v>
      </c>
      <c r="U6" s="12">
        <v>-82.469195157499996</v>
      </c>
      <c r="V6" s="12">
        <v>27.842581037599999</v>
      </c>
      <c r="W6" s="12">
        <v>-0.29381000000000002</v>
      </c>
      <c r="Y6">
        <v>2.04</v>
      </c>
      <c r="Z6">
        <f t="shared" si="0"/>
        <v>-0.38419999999999999</v>
      </c>
      <c r="AA6">
        <f t="shared" si="1"/>
        <v>-0.30381000000000002</v>
      </c>
    </row>
    <row r="7" spans="1:27" x14ac:dyDescent="0.3">
      <c r="A7" s="12">
        <v>388854.56689999998</v>
      </c>
      <c r="B7" s="12">
        <v>153790.5649</v>
      </c>
      <c r="C7" s="12">
        <v>-0.47260000000000002</v>
      </c>
      <c r="D7" s="12">
        <v>6</v>
      </c>
      <c r="E7" s="12"/>
      <c r="F7" s="12">
        <v>0.01</v>
      </c>
      <c r="G7" s="12">
        <v>1.7000000000000001E-2</v>
      </c>
      <c r="H7" s="12" t="s">
        <v>240</v>
      </c>
      <c r="I7" s="12">
        <v>17</v>
      </c>
      <c r="J7" s="12">
        <v>2</v>
      </c>
      <c r="K7" s="12">
        <v>1.2709999999999999</v>
      </c>
      <c r="L7" s="12">
        <v>0.63</v>
      </c>
      <c r="M7" s="12">
        <v>1.1040000000000001</v>
      </c>
      <c r="N7" s="12">
        <v>0.97099999999999997</v>
      </c>
      <c r="O7" s="12">
        <v>1.599</v>
      </c>
      <c r="P7" s="12">
        <v>7.0000000000000001E-3</v>
      </c>
      <c r="Q7" s="12">
        <v>7.0000000000000001E-3</v>
      </c>
      <c r="R7" s="2">
        <v>43586</v>
      </c>
      <c r="S7" s="13">
        <v>0.2901157407407407</v>
      </c>
      <c r="T7" s="12">
        <v>2.0499999999999998</v>
      </c>
      <c r="U7" s="12">
        <v>-82.469134842399995</v>
      </c>
      <c r="V7" s="12">
        <v>27.8425907966</v>
      </c>
      <c r="W7" s="12">
        <v>-0.39217999999999997</v>
      </c>
      <c r="Y7">
        <v>2.04</v>
      </c>
      <c r="Z7">
        <f t="shared" si="0"/>
        <v>-0.48260000000000003</v>
      </c>
      <c r="AA7">
        <f t="shared" si="1"/>
        <v>-0.40217999999999998</v>
      </c>
    </row>
    <row r="8" spans="1:27" x14ac:dyDescent="0.3">
      <c r="A8" s="12">
        <v>388855.58299999998</v>
      </c>
      <c r="B8" s="12">
        <v>153795.64050000001</v>
      </c>
      <c r="C8" s="12">
        <v>-0.56989999999999996</v>
      </c>
      <c r="D8" s="12">
        <v>7</v>
      </c>
      <c r="E8" s="12"/>
      <c r="F8" s="12">
        <v>1.0999999999999999E-2</v>
      </c>
      <c r="G8" s="12">
        <v>1.7999999999999999E-2</v>
      </c>
      <c r="H8" s="12" t="s">
        <v>240</v>
      </c>
      <c r="I8" s="12">
        <v>17</v>
      </c>
      <c r="J8" s="12">
        <v>1</v>
      </c>
      <c r="K8" s="12">
        <v>1.2729999999999999</v>
      </c>
      <c r="L8" s="12">
        <v>0.63</v>
      </c>
      <c r="M8" s="12">
        <v>1.1060000000000001</v>
      </c>
      <c r="N8" s="12">
        <v>0.97199999999999998</v>
      </c>
      <c r="O8" s="12">
        <v>1.601</v>
      </c>
      <c r="P8" s="12">
        <v>7.0000000000000001E-3</v>
      </c>
      <c r="Q8" s="12">
        <v>8.0000000000000002E-3</v>
      </c>
      <c r="R8" s="2">
        <v>43586</v>
      </c>
      <c r="S8" s="13">
        <v>0.29031250000000003</v>
      </c>
      <c r="T8" s="12">
        <v>2.0499999999999998</v>
      </c>
      <c r="U8" s="12">
        <v>-82.469083354000006</v>
      </c>
      <c r="V8" s="12">
        <v>27.842600141199998</v>
      </c>
      <c r="W8" s="12">
        <v>-0.48945</v>
      </c>
      <c r="Y8">
        <v>2.04</v>
      </c>
      <c r="Z8">
        <f t="shared" si="0"/>
        <v>-0.57989999999999997</v>
      </c>
      <c r="AA8">
        <f t="shared" si="1"/>
        <v>-0.49945000000000001</v>
      </c>
    </row>
    <row r="9" spans="1:27" x14ac:dyDescent="0.3">
      <c r="A9" s="12">
        <v>388865.9044</v>
      </c>
      <c r="B9" s="12">
        <v>153795.69029999999</v>
      </c>
      <c r="C9" s="12">
        <v>-0.60709999999999997</v>
      </c>
      <c r="D9" s="12">
        <v>8</v>
      </c>
      <c r="E9" s="12"/>
      <c r="F9" s="12">
        <v>1.0999999999999999E-2</v>
      </c>
      <c r="G9" s="12">
        <v>1.7999999999999999E-2</v>
      </c>
      <c r="H9" s="12" t="s">
        <v>240</v>
      </c>
      <c r="I9" s="12">
        <v>17</v>
      </c>
      <c r="J9" s="12">
        <v>2</v>
      </c>
      <c r="K9" s="12">
        <v>1.2749999999999999</v>
      </c>
      <c r="L9" s="12">
        <v>0.63</v>
      </c>
      <c r="M9" s="12">
        <v>1.109</v>
      </c>
      <c r="N9" s="12">
        <v>0.97399999999999998</v>
      </c>
      <c r="O9" s="12">
        <v>1.605</v>
      </c>
      <c r="P9" s="12">
        <v>7.0000000000000001E-3</v>
      </c>
      <c r="Q9" s="12">
        <v>8.0000000000000002E-3</v>
      </c>
      <c r="R9" s="2">
        <v>43586</v>
      </c>
      <c r="S9" s="13">
        <v>0.29060185185185183</v>
      </c>
      <c r="T9" s="12">
        <v>2.0499999999999998</v>
      </c>
      <c r="U9" s="12">
        <v>-82.469083249099995</v>
      </c>
      <c r="V9" s="12">
        <v>27.842693284500001</v>
      </c>
      <c r="W9" s="12">
        <v>-0.52669999999999995</v>
      </c>
      <c r="Y9">
        <v>2.04</v>
      </c>
      <c r="Z9">
        <f t="shared" si="0"/>
        <v>-0.61709999999999998</v>
      </c>
      <c r="AA9">
        <f t="shared" si="1"/>
        <v>-0.53669999999999995</v>
      </c>
    </row>
    <row r="10" spans="1:27" x14ac:dyDescent="0.3">
      <c r="A10" s="12">
        <v>388865.44170000002</v>
      </c>
      <c r="B10" s="12">
        <v>153790.89309999999</v>
      </c>
      <c r="C10" s="12">
        <v>-0.51529999999999998</v>
      </c>
      <c r="D10" s="12">
        <v>9</v>
      </c>
      <c r="E10" s="12"/>
      <c r="F10" s="12">
        <v>1.0999999999999999E-2</v>
      </c>
      <c r="G10" s="12">
        <v>1.7999999999999999E-2</v>
      </c>
      <c r="H10" s="12" t="s">
        <v>240</v>
      </c>
      <c r="I10" s="12">
        <v>17</v>
      </c>
      <c r="J10" s="12">
        <v>1</v>
      </c>
      <c r="K10" s="12">
        <v>1.2769999999999999</v>
      </c>
      <c r="L10" s="12">
        <v>0.63</v>
      </c>
      <c r="M10" s="12">
        <v>1.111</v>
      </c>
      <c r="N10" s="12">
        <v>0.97499999999999998</v>
      </c>
      <c r="O10" s="12">
        <v>1.607</v>
      </c>
      <c r="P10" s="12">
        <v>7.0000000000000001E-3</v>
      </c>
      <c r="Q10" s="12">
        <v>8.0000000000000002E-3</v>
      </c>
      <c r="R10" s="2">
        <v>43586</v>
      </c>
      <c r="S10" s="13">
        <v>0.2908101851851852</v>
      </c>
      <c r="T10" s="12">
        <v>2.0499999999999998</v>
      </c>
      <c r="U10" s="12">
        <v>-82.469131932699995</v>
      </c>
      <c r="V10" s="12">
        <v>27.842688943500001</v>
      </c>
      <c r="W10" s="12">
        <v>-0.43492999999999998</v>
      </c>
      <c r="Y10">
        <v>2.04</v>
      </c>
      <c r="Z10">
        <f t="shared" si="0"/>
        <v>-0.52529999999999999</v>
      </c>
      <c r="AA10">
        <f t="shared" si="1"/>
        <v>-0.44492999999999999</v>
      </c>
    </row>
    <row r="11" spans="1:27" x14ac:dyDescent="0.3">
      <c r="A11" s="12">
        <v>388864.76730000001</v>
      </c>
      <c r="B11" s="12">
        <v>153785.2415</v>
      </c>
      <c r="C11" s="12">
        <v>-0.42509999999999998</v>
      </c>
      <c r="D11" s="12">
        <v>10</v>
      </c>
      <c r="E11" s="12"/>
      <c r="F11" s="12">
        <v>1.0999999999999999E-2</v>
      </c>
      <c r="G11" s="12">
        <v>1.9E-2</v>
      </c>
      <c r="H11" s="12" t="s">
        <v>240</v>
      </c>
      <c r="I11" s="12">
        <v>17</v>
      </c>
      <c r="J11" s="12">
        <v>2</v>
      </c>
      <c r="K11" s="12">
        <v>1.2789999999999999</v>
      </c>
      <c r="L11" s="12">
        <v>0.63</v>
      </c>
      <c r="M11" s="12">
        <v>1.1140000000000001</v>
      </c>
      <c r="N11" s="12">
        <v>0.97699999999999998</v>
      </c>
      <c r="O11" s="12">
        <v>1.61</v>
      </c>
      <c r="P11" s="12">
        <v>8.0000000000000002E-3</v>
      </c>
      <c r="Q11" s="12">
        <v>8.0000000000000002E-3</v>
      </c>
      <c r="R11" s="2">
        <v>43586</v>
      </c>
      <c r="S11" s="13">
        <v>0.29101851851851851</v>
      </c>
      <c r="T11" s="12">
        <v>2.0499999999999998</v>
      </c>
      <c r="U11" s="12">
        <v>-82.469189282100004</v>
      </c>
      <c r="V11" s="12">
        <v>27.842682662600001</v>
      </c>
      <c r="W11" s="12">
        <v>-0.34476000000000001</v>
      </c>
      <c r="Y11">
        <v>2.04</v>
      </c>
      <c r="Z11">
        <f t="shared" si="0"/>
        <v>-0.43509999999999999</v>
      </c>
      <c r="AA11">
        <f t="shared" si="1"/>
        <v>-0.35476000000000002</v>
      </c>
    </row>
    <row r="12" spans="1:27" x14ac:dyDescent="0.3">
      <c r="A12" s="12">
        <v>388864.3223</v>
      </c>
      <c r="B12" s="12">
        <v>153780.25599999999</v>
      </c>
      <c r="C12" s="12">
        <v>-0.35220000000000001</v>
      </c>
      <c r="D12" s="12">
        <v>11</v>
      </c>
      <c r="E12" s="12"/>
      <c r="F12" s="12">
        <v>1.2E-2</v>
      </c>
      <c r="G12" s="12">
        <v>0.02</v>
      </c>
      <c r="H12" s="12" t="s">
        <v>240</v>
      </c>
      <c r="I12" s="12">
        <v>17</v>
      </c>
      <c r="J12" s="12">
        <v>2</v>
      </c>
      <c r="K12" s="12">
        <v>1.2809999999999999</v>
      </c>
      <c r="L12" s="12">
        <v>0.63</v>
      </c>
      <c r="M12" s="12">
        <v>1.1160000000000001</v>
      </c>
      <c r="N12" s="12">
        <v>0.97799999999999998</v>
      </c>
      <c r="O12" s="12">
        <v>1.6120000000000001</v>
      </c>
      <c r="P12" s="12">
        <v>8.0000000000000002E-3</v>
      </c>
      <c r="Q12" s="12">
        <v>8.9999999999999993E-3</v>
      </c>
      <c r="R12" s="2">
        <v>43586</v>
      </c>
      <c r="S12" s="13">
        <v>0.29120370370370369</v>
      </c>
      <c r="T12" s="12">
        <v>2.0499999999999998</v>
      </c>
      <c r="U12" s="12">
        <v>-82.469239878099998</v>
      </c>
      <c r="V12" s="12">
        <v>27.842678474700001</v>
      </c>
      <c r="W12" s="12">
        <v>-0.27189000000000002</v>
      </c>
      <c r="Y12">
        <v>2.04</v>
      </c>
      <c r="Z12">
        <f t="shared" si="0"/>
        <v>-0.36220000000000002</v>
      </c>
      <c r="AA12">
        <f t="shared" si="1"/>
        <v>-0.28189000000000003</v>
      </c>
    </row>
    <row r="13" spans="1:27" x14ac:dyDescent="0.3">
      <c r="A13" s="12">
        <v>388864.40990000003</v>
      </c>
      <c r="B13" s="12">
        <v>153779.10949999999</v>
      </c>
      <c r="C13" s="12">
        <v>-0.3705</v>
      </c>
      <c r="D13" s="12">
        <v>12</v>
      </c>
      <c r="E13" s="12" t="s">
        <v>266</v>
      </c>
      <c r="F13" s="12">
        <v>1.0999999999999999E-2</v>
      </c>
      <c r="G13" s="12">
        <v>1.9E-2</v>
      </c>
      <c r="H13" s="12" t="s">
        <v>240</v>
      </c>
      <c r="I13" s="12">
        <v>17</v>
      </c>
      <c r="J13" s="12">
        <v>2</v>
      </c>
      <c r="K13" s="12">
        <v>1.282</v>
      </c>
      <c r="L13" s="12">
        <v>0.63</v>
      </c>
      <c r="M13" s="12">
        <v>1.117</v>
      </c>
      <c r="N13" s="12">
        <v>0.97899999999999998</v>
      </c>
      <c r="O13" s="12">
        <v>1.613</v>
      </c>
      <c r="P13" s="12">
        <v>8.0000000000000002E-3</v>
      </c>
      <c r="Q13" s="12">
        <v>8.0000000000000002E-3</v>
      </c>
      <c r="R13" s="2">
        <v>43586</v>
      </c>
      <c r="S13" s="13">
        <v>0.29146990740740741</v>
      </c>
      <c r="T13" s="12">
        <v>2.0499999999999998</v>
      </c>
      <c r="U13" s="12">
        <v>-82.469251520900002</v>
      </c>
      <c r="V13" s="12">
        <v>27.8426792257</v>
      </c>
      <c r="W13" s="12">
        <v>-0.29019</v>
      </c>
      <c r="Y13">
        <v>2.04</v>
      </c>
      <c r="Z13">
        <f t="shared" si="0"/>
        <v>-0.3805</v>
      </c>
      <c r="AA13">
        <f t="shared" si="1"/>
        <v>-0.30019000000000001</v>
      </c>
    </row>
    <row r="14" spans="1:27" x14ac:dyDescent="0.3">
      <c r="A14" s="12">
        <v>388864.56</v>
      </c>
      <c r="B14" s="12">
        <v>153777.19200000001</v>
      </c>
      <c r="C14" s="12">
        <v>-0.3382</v>
      </c>
      <c r="D14" s="12">
        <v>13</v>
      </c>
      <c r="E14" s="12" t="s">
        <v>266</v>
      </c>
      <c r="F14" s="12">
        <v>1.2E-2</v>
      </c>
      <c r="G14" s="12">
        <v>0.02</v>
      </c>
      <c r="H14" s="12" t="s">
        <v>240</v>
      </c>
      <c r="I14" s="12">
        <v>17</v>
      </c>
      <c r="J14" s="12">
        <v>2</v>
      </c>
      <c r="K14" s="12">
        <v>1.2849999999999999</v>
      </c>
      <c r="L14" s="12">
        <v>0.63</v>
      </c>
      <c r="M14" s="12">
        <v>1.1200000000000001</v>
      </c>
      <c r="N14" s="12">
        <v>0.98099999999999998</v>
      </c>
      <c r="O14" s="12">
        <v>1.617</v>
      </c>
      <c r="P14" s="12">
        <v>8.0000000000000002E-3</v>
      </c>
      <c r="Q14" s="12">
        <v>8.9999999999999993E-3</v>
      </c>
      <c r="R14" s="2">
        <v>43586</v>
      </c>
      <c r="S14" s="13">
        <v>0.29173611111111114</v>
      </c>
      <c r="T14" s="12">
        <v>2.0499999999999998</v>
      </c>
      <c r="U14" s="12">
        <v>-82.4692709933</v>
      </c>
      <c r="V14" s="12">
        <v>27.842680514000001</v>
      </c>
      <c r="W14" s="12">
        <v>-0.25790999999999997</v>
      </c>
      <c r="Y14">
        <v>2.04</v>
      </c>
      <c r="Z14">
        <f t="shared" si="0"/>
        <v>-0.34820000000000001</v>
      </c>
      <c r="AA14">
        <f t="shared" si="1"/>
        <v>-0.26790999999999998</v>
      </c>
    </row>
    <row r="15" spans="1:27" x14ac:dyDescent="0.3">
      <c r="A15" s="12">
        <v>388864.0367</v>
      </c>
      <c r="B15" s="12">
        <v>153772.7126</v>
      </c>
      <c r="C15" s="12">
        <v>-0.16450000000000001</v>
      </c>
      <c r="D15" s="12">
        <v>14</v>
      </c>
      <c r="E15" s="12"/>
      <c r="F15" s="12">
        <v>1.2E-2</v>
      </c>
      <c r="G15" s="12">
        <v>0.02</v>
      </c>
      <c r="H15" s="12" t="s">
        <v>240</v>
      </c>
      <c r="I15" s="12">
        <v>17</v>
      </c>
      <c r="J15" s="12">
        <v>2</v>
      </c>
      <c r="K15" s="12">
        <v>1.2869999999999999</v>
      </c>
      <c r="L15" s="12">
        <v>0.63</v>
      </c>
      <c r="M15" s="12">
        <v>1.123</v>
      </c>
      <c r="N15" s="12">
        <v>0.98199999999999998</v>
      </c>
      <c r="O15" s="12">
        <v>1.619</v>
      </c>
      <c r="P15" s="12">
        <v>8.0000000000000002E-3</v>
      </c>
      <c r="Q15" s="12">
        <v>8.9999999999999993E-3</v>
      </c>
      <c r="R15" s="2">
        <v>43586</v>
      </c>
      <c r="S15" s="13">
        <v>0.29190972222222222</v>
      </c>
      <c r="T15" s="12">
        <v>2.0499999999999998</v>
      </c>
      <c r="U15" s="12">
        <v>-82.469316448300006</v>
      </c>
      <c r="V15" s="12">
        <v>27.842675636999999</v>
      </c>
      <c r="W15" s="12">
        <v>-8.4229999999999999E-2</v>
      </c>
      <c r="Y15">
        <v>2.04</v>
      </c>
      <c r="Z15">
        <f t="shared" si="0"/>
        <v>-0.17450000000000002</v>
      </c>
      <c r="AA15">
        <f t="shared" si="1"/>
        <v>-9.4229999999999994E-2</v>
      </c>
    </row>
    <row r="16" spans="1:27" x14ac:dyDescent="0.3">
      <c r="A16" s="12">
        <v>388863.50880000001</v>
      </c>
      <c r="B16" s="12">
        <v>153766.92230000001</v>
      </c>
      <c r="C16" s="12">
        <v>5.7799999999999997E-2</v>
      </c>
      <c r="D16" s="12">
        <v>15</v>
      </c>
      <c r="E16" s="12"/>
      <c r="F16" s="12">
        <v>1.2E-2</v>
      </c>
      <c r="G16" s="12">
        <v>0.02</v>
      </c>
      <c r="H16" s="12" t="s">
        <v>240</v>
      </c>
      <c r="I16" s="12">
        <v>17</v>
      </c>
      <c r="J16" s="12">
        <v>1</v>
      </c>
      <c r="K16" s="12">
        <v>1.2889999999999999</v>
      </c>
      <c r="L16" s="12">
        <v>0.63</v>
      </c>
      <c r="M16" s="12">
        <v>1.1240000000000001</v>
      </c>
      <c r="N16" s="12">
        <v>0.98399999999999999</v>
      </c>
      <c r="O16" s="12">
        <v>1.621</v>
      </c>
      <c r="P16" s="12">
        <v>8.0000000000000002E-3</v>
      </c>
      <c r="Q16" s="12">
        <v>8.9999999999999993E-3</v>
      </c>
      <c r="R16" s="2">
        <v>43586</v>
      </c>
      <c r="S16" s="13">
        <v>0.29207175925925927</v>
      </c>
      <c r="T16" s="12">
        <v>2.0499999999999998</v>
      </c>
      <c r="U16" s="12">
        <v>-82.469375211400006</v>
      </c>
      <c r="V16" s="12">
        <v>27.842670673299999</v>
      </c>
      <c r="W16" s="12">
        <v>0.13804</v>
      </c>
      <c r="Y16">
        <v>2.04</v>
      </c>
      <c r="Z16">
        <f t="shared" si="0"/>
        <v>4.7799999999999995E-2</v>
      </c>
      <c r="AA16">
        <f t="shared" si="1"/>
        <v>0.12803999999999999</v>
      </c>
    </row>
    <row r="17" spans="1:27" x14ac:dyDescent="0.3">
      <c r="A17" s="12">
        <v>388863.1054</v>
      </c>
      <c r="B17" s="12">
        <v>153761.36499999999</v>
      </c>
      <c r="C17" s="12">
        <v>0.38650000000000001</v>
      </c>
      <c r="D17" s="12">
        <v>16</v>
      </c>
      <c r="E17" s="12"/>
      <c r="F17" s="12">
        <v>1.2E-2</v>
      </c>
      <c r="G17" s="12">
        <v>0.02</v>
      </c>
      <c r="H17" s="12" t="s">
        <v>240</v>
      </c>
      <c r="I17" s="12">
        <v>17</v>
      </c>
      <c r="J17" s="12">
        <v>2</v>
      </c>
      <c r="K17" s="12">
        <v>1.29</v>
      </c>
      <c r="L17" s="12">
        <v>0.63</v>
      </c>
      <c r="M17" s="12">
        <v>1.1259999999999999</v>
      </c>
      <c r="N17" s="12">
        <v>0.98399999999999999</v>
      </c>
      <c r="O17" s="12">
        <v>1.623</v>
      </c>
      <c r="P17" s="12">
        <v>8.0000000000000002E-3</v>
      </c>
      <c r="Q17" s="12">
        <v>8.9999999999999993E-3</v>
      </c>
      <c r="R17" s="2">
        <v>43586</v>
      </c>
      <c r="S17" s="13">
        <v>0.29224537037037041</v>
      </c>
      <c r="T17" s="12">
        <v>2.0499999999999998</v>
      </c>
      <c r="U17" s="12">
        <v>-82.469431614000001</v>
      </c>
      <c r="V17" s="12">
        <v>27.842666841100002</v>
      </c>
      <c r="W17" s="12">
        <v>0.4667</v>
      </c>
      <c r="Y17">
        <v>2.04</v>
      </c>
      <c r="Z17">
        <f t="shared" si="0"/>
        <v>0.3765</v>
      </c>
      <c r="AA17">
        <f t="shared" si="1"/>
        <v>0.45669999999999999</v>
      </c>
    </row>
    <row r="18" spans="1:27" x14ac:dyDescent="0.3">
      <c r="A18" s="12">
        <v>388875.64870000002</v>
      </c>
      <c r="B18" s="12">
        <v>153760.62239999999</v>
      </c>
      <c r="C18" s="12">
        <v>0.46060000000000001</v>
      </c>
      <c r="D18" s="12">
        <v>17</v>
      </c>
      <c r="E18" s="12"/>
      <c r="F18" s="12">
        <v>1.2E-2</v>
      </c>
      <c r="G18" s="12">
        <v>0.02</v>
      </c>
      <c r="H18" s="12" t="s">
        <v>240</v>
      </c>
      <c r="I18" s="12">
        <v>16</v>
      </c>
      <c r="J18" s="12">
        <v>2</v>
      </c>
      <c r="K18" s="12">
        <v>1.292</v>
      </c>
      <c r="L18" s="12">
        <v>0.63</v>
      </c>
      <c r="M18" s="12">
        <v>1.129</v>
      </c>
      <c r="N18" s="12">
        <v>0.98599999999999999</v>
      </c>
      <c r="O18" s="12">
        <v>1.6259999999999999</v>
      </c>
      <c r="P18" s="12">
        <v>8.0000000000000002E-3</v>
      </c>
      <c r="Q18" s="12">
        <v>8.9999999999999993E-3</v>
      </c>
      <c r="R18" s="2">
        <v>43586</v>
      </c>
      <c r="S18" s="13">
        <v>0.2925462962962963</v>
      </c>
      <c r="T18" s="12">
        <v>2.0499999999999998</v>
      </c>
      <c r="U18" s="12">
        <v>-82.469439640199994</v>
      </c>
      <c r="V18" s="12">
        <v>27.8427800077</v>
      </c>
      <c r="W18" s="12">
        <v>0.54074</v>
      </c>
      <c r="Y18">
        <v>2.04</v>
      </c>
      <c r="Z18">
        <f t="shared" si="0"/>
        <v>0.4506</v>
      </c>
      <c r="AA18">
        <f t="shared" si="1"/>
        <v>0.53073999999999999</v>
      </c>
    </row>
    <row r="19" spans="1:27" x14ac:dyDescent="0.3">
      <c r="A19" s="12">
        <v>388876.47259999998</v>
      </c>
      <c r="B19" s="12">
        <v>153766.291</v>
      </c>
      <c r="C19" s="12">
        <v>2.63E-2</v>
      </c>
      <c r="D19" s="12">
        <v>18</v>
      </c>
      <c r="E19" s="12"/>
      <c r="F19" s="12">
        <v>1.2E-2</v>
      </c>
      <c r="G19" s="12">
        <v>0.02</v>
      </c>
      <c r="H19" s="12" t="s">
        <v>240</v>
      </c>
      <c r="I19" s="12">
        <v>16</v>
      </c>
      <c r="J19" s="12">
        <v>1</v>
      </c>
      <c r="K19" s="12">
        <v>1.294</v>
      </c>
      <c r="L19" s="12">
        <v>0.63</v>
      </c>
      <c r="M19" s="12">
        <v>1.1299999999999999</v>
      </c>
      <c r="N19" s="12">
        <v>0.98699999999999999</v>
      </c>
      <c r="O19" s="12">
        <v>1.6279999999999999</v>
      </c>
      <c r="P19" s="12">
        <v>8.0000000000000002E-3</v>
      </c>
      <c r="Q19" s="12">
        <v>8.9999999999999993E-3</v>
      </c>
      <c r="R19" s="2">
        <v>43586</v>
      </c>
      <c r="S19" s="13">
        <v>0.29270833333333335</v>
      </c>
      <c r="T19" s="12">
        <v>2.0499999999999998</v>
      </c>
      <c r="U19" s="12">
        <v>-82.469382124000006</v>
      </c>
      <c r="V19" s="12">
        <v>27.842787638400001</v>
      </c>
      <c r="W19" s="12">
        <v>0.10647</v>
      </c>
      <c r="Y19">
        <v>2.04</v>
      </c>
      <c r="Z19">
        <f t="shared" si="0"/>
        <v>1.6300000000000002E-2</v>
      </c>
      <c r="AA19">
        <f t="shared" si="1"/>
        <v>9.647E-2</v>
      </c>
    </row>
    <row r="20" spans="1:27" x14ac:dyDescent="0.3">
      <c r="A20" s="12">
        <v>388876.84</v>
      </c>
      <c r="B20" s="12">
        <v>153772.30650000001</v>
      </c>
      <c r="C20" s="12">
        <v>-0.18440000000000001</v>
      </c>
      <c r="D20" s="12">
        <v>19</v>
      </c>
      <c r="E20" s="12"/>
      <c r="F20" s="12">
        <v>1.2E-2</v>
      </c>
      <c r="G20" s="12">
        <v>2.1000000000000001E-2</v>
      </c>
      <c r="H20" s="12" t="s">
        <v>240</v>
      </c>
      <c r="I20" s="12">
        <v>17</v>
      </c>
      <c r="J20" s="12">
        <v>2</v>
      </c>
      <c r="K20" s="12">
        <v>1.2949999999999999</v>
      </c>
      <c r="L20" s="12">
        <v>0.63</v>
      </c>
      <c r="M20" s="12">
        <v>1.1319999999999999</v>
      </c>
      <c r="N20" s="12">
        <v>0.98799999999999999</v>
      </c>
      <c r="O20" s="12">
        <v>1.629</v>
      </c>
      <c r="P20" s="12">
        <v>8.0000000000000002E-3</v>
      </c>
      <c r="Q20" s="12">
        <v>8.9999999999999993E-3</v>
      </c>
      <c r="R20" s="2">
        <v>43586</v>
      </c>
      <c r="S20" s="13">
        <v>0.29287037037037039</v>
      </c>
      <c r="T20" s="12">
        <v>2.0499999999999998</v>
      </c>
      <c r="U20" s="12">
        <v>-82.469321068300005</v>
      </c>
      <c r="V20" s="12">
        <v>27.842791161499999</v>
      </c>
      <c r="W20" s="12">
        <v>-0.10419</v>
      </c>
      <c r="Y20">
        <v>2.04</v>
      </c>
      <c r="Z20">
        <f t="shared" si="0"/>
        <v>-0.19440000000000002</v>
      </c>
      <c r="AA20">
        <f t="shared" si="1"/>
        <v>-0.11419</v>
      </c>
    </row>
    <row r="21" spans="1:27" x14ac:dyDescent="0.3">
      <c r="A21" s="12">
        <v>388877.4129</v>
      </c>
      <c r="B21" s="12">
        <v>153776.3713</v>
      </c>
      <c r="C21" s="12">
        <v>-0.34870000000000001</v>
      </c>
      <c r="D21" s="12">
        <v>20</v>
      </c>
      <c r="E21" s="12" t="s">
        <v>266</v>
      </c>
      <c r="F21" s="12">
        <v>1.2E-2</v>
      </c>
      <c r="G21" s="12">
        <v>2.1000000000000001E-2</v>
      </c>
      <c r="H21" s="12" t="s">
        <v>240</v>
      </c>
      <c r="I21" s="12">
        <v>17</v>
      </c>
      <c r="J21" s="12">
        <v>1</v>
      </c>
      <c r="K21" s="12">
        <v>1.329</v>
      </c>
      <c r="L21" s="12">
        <v>0.64600000000000002</v>
      </c>
      <c r="M21" s="12">
        <v>1.161</v>
      </c>
      <c r="N21" s="12">
        <v>1.0329999999999999</v>
      </c>
      <c r="O21" s="12">
        <v>1.6830000000000001</v>
      </c>
      <c r="P21" s="12">
        <v>8.0000000000000002E-3</v>
      </c>
      <c r="Q21" s="12">
        <v>8.9999999999999993E-3</v>
      </c>
      <c r="R21" s="2">
        <v>43586</v>
      </c>
      <c r="S21" s="13">
        <v>0.29304398148148147</v>
      </c>
      <c r="T21" s="12">
        <v>2.0499999999999998</v>
      </c>
      <c r="U21" s="12">
        <v>-82.469279824300003</v>
      </c>
      <c r="V21" s="12">
        <v>27.8427964718</v>
      </c>
      <c r="W21" s="12">
        <v>-0.26846999999999999</v>
      </c>
      <c r="Y21">
        <v>2.04</v>
      </c>
      <c r="Z21">
        <f t="shared" si="0"/>
        <v>-0.35870000000000002</v>
      </c>
      <c r="AA21">
        <f t="shared" si="1"/>
        <v>-0.27847</v>
      </c>
    </row>
    <row r="22" spans="1:27" x14ac:dyDescent="0.3">
      <c r="A22" s="12">
        <v>388877.84950000001</v>
      </c>
      <c r="B22" s="12">
        <v>153778.0258</v>
      </c>
      <c r="C22" s="12">
        <v>-0.371</v>
      </c>
      <c r="D22" s="12">
        <v>21</v>
      </c>
      <c r="E22" s="12" t="s">
        <v>266</v>
      </c>
      <c r="F22" s="12">
        <v>1.2E-2</v>
      </c>
      <c r="G22" s="12">
        <v>2.1000000000000001E-2</v>
      </c>
      <c r="H22" s="12" t="s">
        <v>240</v>
      </c>
      <c r="I22" s="12">
        <v>16</v>
      </c>
      <c r="J22" s="12">
        <v>2</v>
      </c>
      <c r="K22" s="12">
        <v>1.298</v>
      </c>
      <c r="L22" s="12">
        <v>0.63</v>
      </c>
      <c r="M22" s="12">
        <v>1.135</v>
      </c>
      <c r="N22" s="12">
        <v>0.99</v>
      </c>
      <c r="O22" s="12">
        <v>1.6319999999999999</v>
      </c>
      <c r="P22" s="12">
        <v>8.0000000000000002E-3</v>
      </c>
      <c r="Q22" s="12">
        <v>8.9999999999999993E-3</v>
      </c>
      <c r="R22" s="2">
        <v>43586</v>
      </c>
      <c r="S22" s="13">
        <v>0.29322916666666665</v>
      </c>
      <c r="T22" s="12">
        <v>2.0499999999999998</v>
      </c>
      <c r="U22" s="12">
        <v>-82.469263044599998</v>
      </c>
      <c r="V22" s="12">
        <v>27.8428004688</v>
      </c>
      <c r="W22" s="12">
        <v>-0.29076000000000002</v>
      </c>
      <c r="Y22">
        <v>2.04</v>
      </c>
      <c r="Z22">
        <f t="shared" si="0"/>
        <v>-0.38100000000000001</v>
      </c>
      <c r="AA22">
        <f t="shared" si="1"/>
        <v>-0.30076000000000003</v>
      </c>
    </row>
    <row r="23" spans="1:27" x14ac:dyDescent="0.3">
      <c r="A23" s="12">
        <v>388878.59460000001</v>
      </c>
      <c r="B23" s="12">
        <v>153783.0281</v>
      </c>
      <c r="C23" s="12">
        <v>-0.38729999999999998</v>
      </c>
      <c r="D23" s="12">
        <v>22</v>
      </c>
      <c r="E23" s="12"/>
      <c r="F23" s="12">
        <v>1.2E-2</v>
      </c>
      <c r="G23" s="12">
        <v>0.02</v>
      </c>
      <c r="H23" s="12" t="s">
        <v>240</v>
      </c>
      <c r="I23" s="12">
        <v>17</v>
      </c>
      <c r="J23" s="12">
        <v>2</v>
      </c>
      <c r="K23" s="12">
        <v>1.3</v>
      </c>
      <c r="L23" s="12">
        <v>0.63</v>
      </c>
      <c r="M23" s="12">
        <v>1.137</v>
      </c>
      <c r="N23" s="12">
        <v>0.99099999999999999</v>
      </c>
      <c r="O23" s="12">
        <v>1.635</v>
      </c>
      <c r="P23" s="12">
        <v>8.0000000000000002E-3</v>
      </c>
      <c r="Q23" s="12">
        <v>8.9999999999999993E-3</v>
      </c>
      <c r="R23" s="2">
        <v>43586</v>
      </c>
      <c r="S23" s="13">
        <v>0.29346064814814815</v>
      </c>
      <c r="T23" s="12">
        <v>2.0499999999999998</v>
      </c>
      <c r="U23" s="12">
        <v>-82.469212289699996</v>
      </c>
      <c r="V23" s="12">
        <v>27.842807365399999</v>
      </c>
      <c r="W23" s="12">
        <v>-0.30703000000000003</v>
      </c>
      <c r="Y23">
        <v>2.04</v>
      </c>
      <c r="Z23">
        <f t="shared" si="0"/>
        <v>-0.39729999999999999</v>
      </c>
      <c r="AA23">
        <f t="shared" si="1"/>
        <v>-0.31703000000000003</v>
      </c>
    </row>
    <row r="24" spans="1:27" x14ac:dyDescent="0.3">
      <c r="A24" s="12">
        <v>388879.75919999997</v>
      </c>
      <c r="B24" s="12">
        <v>153787.6943</v>
      </c>
      <c r="C24" s="12">
        <v>-0.52080000000000004</v>
      </c>
      <c r="D24" s="12">
        <v>23</v>
      </c>
      <c r="E24" s="12"/>
      <c r="F24" s="12">
        <v>1.2E-2</v>
      </c>
      <c r="G24" s="12">
        <v>0.02</v>
      </c>
      <c r="H24" s="12" t="s">
        <v>240</v>
      </c>
      <c r="I24" s="12">
        <v>17</v>
      </c>
      <c r="J24" s="12">
        <v>2</v>
      </c>
      <c r="K24" s="12">
        <v>1.302</v>
      </c>
      <c r="L24" s="12">
        <v>0.63</v>
      </c>
      <c r="M24" s="12">
        <v>1.139</v>
      </c>
      <c r="N24" s="12">
        <v>0.99199999999999999</v>
      </c>
      <c r="O24" s="12">
        <v>1.637</v>
      </c>
      <c r="P24" s="12">
        <v>8.0000000000000002E-3</v>
      </c>
      <c r="Q24" s="12">
        <v>8.9999999999999993E-3</v>
      </c>
      <c r="R24" s="2">
        <v>43586</v>
      </c>
      <c r="S24" s="13">
        <v>0.29368055555555556</v>
      </c>
      <c r="T24" s="12">
        <v>2.0499999999999998</v>
      </c>
      <c r="U24" s="12">
        <v>-82.469164963099999</v>
      </c>
      <c r="V24" s="12">
        <v>27.842818035899999</v>
      </c>
      <c r="W24" s="12">
        <v>-0.44051000000000001</v>
      </c>
      <c r="Y24">
        <v>2.04</v>
      </c>
      <c r="Z24">
        <f t="shared" si="0"/>
        <v>-0.53080000000000005</v>
      </c>
      <c r="AA24">
        <f t="shared" si="1"/>
        <v>-0.45051000000000002</v>
      </c>
    </row>
    <row r="25" spans="1:27" x14ac:dyDescent="0.3">
      <c r="A25" s="12">
        <v>388880.71399999998</v>
      </c>
      <c r="B25" s="12">
        <v>153792.05239999999</v>
      </c>
      <c r="C25" s="12">
        <v>-0.60109999999999997</v>
      </c>
      <c r="D25" s="12">
        <v>24</v>
      </c>
      <c r="E25" s="12"/>
      <c r="F25" s="12">
        <v>1.2999999999999999E-2</v>
      </c>
      <c r="G25" s="12">
        <v>2.1000000000000001E-2</v>
      </c>
      <c r="H25" s="12" t="s">
        <v>240</v>
      </c>
      <c r="I25" s="12">
        <v>16</v>
      </c>
      <c r="J25" s="12">
        <v>2</v>
      </c>
      <c r="K25" s="12">
        <v>1.3029999999999999</v>
      </c>
      <c r="L25" s="12">
        <v>0.63</v>
      </c>
      <c r="M25" s="12">
        <v>1.1399999999999999</v>
      </c>
      <c r="N25" s="12">
        <v>0.99299999999999999</v>
      </c>
      <c r="O25" s="12">
        <v>1.6379999999999999</v>
      </c>
      <c r="P25" s="12">
        <v>8.0000000000000002E-3</v>
      </c>
      <c r="Q25" s="12">
        <v>8.9999999999999993E-3</v>
      </c>
      <c r="R25" s="2">
        <v>43586</v>
      </c>
      <c r="S25" s="13">
        <v>0.29386574074074073</v>
      </c>
      <c r="T25" s="12">
        <v>2.0499999999999998</v>
      </c>
      <c r="U25" s="12">
        <v>-82.469120756300001</v>
      </c>
      <c r="V25" s="12">
        <v>27.842826802499999</v>
      </c>
      <c r="W25" s="12">
        <v>-0.52078999999999998</v>
      </c>
      <c r="Y25">
        <v>2.04</v>
      </c>
      <c r="Z25">
        <f t="shared" si="0"/>
        <v>-0.61109999999999998</v>
      </c>
      <c r="AA25">
        <f t="shared" si="1"/>
        <v>-0.53078999999999998</v>
      </c>
    </row>
    <row r="26" spans="1:27" x14ac:dyDescent="0.3">
      <c r="A26" s="12">
        <v>388891.6998</v>
      </c>
      <c r="B26" s="12">
        <v>153789.50510000001</v>
      </c>
      <c r="C26" s="12">
        <v>-0.61050000000000004</v>
      </c>
      <c r="D26" s="12">
        <v>25</v>
      </c>
      <c r="E26" s="12"/>
      <c r="F26" s="12">
        <v>1.2999999999999999E-2</v>
      </c>
      <c r="G26" s="12">
        <v>2.1000000000000001E-2</v>
      </c>
      <c r="H26" s="12" t="s">
        <v>240</v>
      </c>
      <c r="I26" s="12">
        <v>16</v>
      </c>
      <c r="J26" s="12">
        <v>2</v>
      </c>
      <c r="K26" s="12">
        <v>1.339</v>
      </c>
      <c r="L26" s="12">
        <v>0.64600000000000002</v>
      </c>
      <c r="M26" s="12">
        <v>1.173</v>
      </c>
      <c r="N26" s="12">
        <v>1.0389999999999999</v>
      </c>
      <c r="O26" s="12">
        <v>1.6950000000000001</v>
      </c>
      <c r="P26" s="12">
        <v>8.0000000000000002E-3</v>
      </c>
      <c r="Q26" s="12">
        <v>0.01</v>
      </c>
      <c r="R26" s="2">
        <v>43586</v>
      </c>
      <c r="S26" s="13">
        <v>0.29420138888888886</v>
      </c>
      <c r="T26" s="12">
        <v>2.0499999999999998</v>
      </c>
      <c r="U26" s="12">
        <v>-82.469147043299998</v>
      </c>
      <c r="V26" s="12">
        <v>27.8429258518</v>
      </c>
      <c r="W26" s="12">
        <v>-0.53025</v>
      </c>
      <c r="Y26">
        <v>2.04</v>
      </c>
      <c r="Z26">
        <f t="shared" si="0"/>
        <v>-0.62050000000000005</v>
      </c>
      <c r="AA26">
        <f t="shared" si="1"/>
        <v>-0.54025000000000001</v>
      </c>
    </row>
    <row r="27" spans="1:27" x14ac:dyDescent="0.3">
      <c r="A27" s="12">
        <v>388891.51270000002</v>
      </c>
      <c r="B27" s="12">
        <v>153785.0085</v>
      </c>
      <c r="C27" s="12">
        <v>-0.50749999999999995</v>
      </c>
      <c r="D27" s="12">
        <v>26</v>
      </c>
      <c r="E27" s="12"/>
      <c r="F27" s="12">
        <v>1.2999999999999999E-2</v>
      </c>
      <c r="G27" s="12">
        <v>2.1000000000000001E-2</v>
      </c>
      <c r="H27" s="12" t="s">
        <v>240</v>
      </c>
      <c r="I27" s="12">
        <v>17</v>
      </c>
      <c r="J27" s="12">
        <v>1</v>
      </c>
      <c r="K27" s="12">
        <v>1.3069999999999999</v>
      </c>
      <c r="L27" s="12">
        <v>0.63</v>
      </c>
      <c r="M27" s="12">
        <v>1.145</v>
      </c>
      <c r="N27" s="12">
        <v>0.996</v>
      </c>
      <c r="O27" s="12">
        <v>1.643</v>
      </c>
      <c r="P27" s="12">
        <v>8.0000000000000002E-3</v>
      </c>
      <c r="Q27" s="12">
        <v>8.9999999999999993E-3</v>
      </c>
      <c r="R27" s="2">
        <v>43586</v>
      </c>
      <c r="S27" s="13">
        <v>0.29438657407407409</v>
      </c>
      <c r="T27" s="12">
        <v>2.0499999999999998</v>
      </c>
      <c r="U27" s="12">
        <v>-82.469192686</v>
      </c>
      <c r="V27" s="12">
        <v>27.842924008200001</v>
      </c>
      <c r="W27" s="12">
        <v>-0.42727999999999999</v>
      </c>
      <c r="Y27">
        <v>2.04</v>
      </c>
      <c r="Z27">
        <f t="shared" si="0"/>
        <v>-0.51749999999999996</v>
      </c>
      <c r="AA27">
        <f t="shared" si="1"/>
        <v>-0.43728</v>
      </c>
    </row>
    <row r="28" spans="1:27" x14ac:dyDescent="0.3">
      <c r="A28" s="12">
        <v>388891.08510000003</v>
      </c>
      <c r="B28" s="12">
        <v>153780.16250000001</v>
      </c>
      <c r="C28" s="12">
        <v>-0.40600000000000003</v>
      </c>
      <c r="D28" s="12">
        <v>27</v>
      </c>
      <c r="E28" s="12"/>
      <c r="F28" s="12">
        <v>1.2999999999999999E-2</v>
      </c>
      <c r="G28" s="12">
        <v>2.1000000000000001E-2</v>
      </c>
      <c r="H28" s="12" t="s">
        <v>240</v>
      </c>
      <c r="I28" s="12">
        <v>16</v>
      </c>
      <c r="J28" s="12">
        <v>2</v>
      </c>
      <c r="K28" s="12">
        <v>1.341</v>
      </c>
      <c r="L28" s="12">
        <v>0.64500000000000002</v>
      </c>
      <c r="M28" s="12">
        <v>1.1759999999999999</v>
      </c>
      <c r="N28" s="12">
        <v>1.0409999999999999</v>
      </c>
      <c r="O28" s="12">
        <v>1.698</v>
      </c>
      <c r="P28" s="12">
        <v>8.0000000000000002E-3</v>
      </c>
      <c r="Q28" s="12">
        <v>0.01</v>
      </c>
      <c r="R28" s="2">
        <v>43586</v>
      </c>
      <c r="S28" s="13">
        <v>0.29454861111111114</v>
      </c>
      <c r="T28" s="12">
        <v>2.0499999999999998</v>
      </c>
      <c r="U28" s="12">
        <v>-82.469241866600001</v>
      </c>
      <c r="V28" s="12">
        <v>27.842919982200002</v>
      </c>
      <c r="W28" s="12">
        <v>-0.32580999999999999</v>
      </c>
      <c r="Y28">
        <v>2.04</v>
      </c>
      <c r="Z28">
        <f t="shared" si="0"/>
        <v>-0.41600000000000004</v>
      </c>
      <c r="AA28">
        <f t="shared" si="1"/>
        <v>-0.33581</v>
      </c>
    </row>
    <row r="29" spans="1:27" x14ac:dyDescent="0.3">
      <c r="A29" s="12">
        <v>388890.56910000002</v>
      </c>
      <c r="B29" s="12">
        <v>153774.37959999999</v>
      </c>
      <c r="C29" s="12">
        <v>-0.31059999999999999</v>
      </c>
      <c r="D29" s="12">
        <v>28</v>
      </c>
      <c r="E29" s="12"/>
      <c r="F29" s="12">
        <v>1.2999999999999999E-2</v>
      </c>
      <c r="G29" s="12">
        <v>2.1000000000000001E-2</v>
      </c>
      <c r="H29" s="12" t="s">
        <v>240</v>
      </c>
      <c r="I29" s="12">
        <v>17</v>
      </c>
      <c r="J29" s="12">
        <v>2</v>
      </c>
      <c r="K29" s="12">
        <v>1.3089999999999999</v>
      </c>
      <c r="L29" s="12">
        <v>0.63</v>
      </c>
      <c r="M29" s="12">
        <v>1.147</v>
      </c>
      <c r="N29" s="12">
        <v>0.997</v>
      </c>
      <c r="O29" s="12">
        <v>1.6459999999999999</v>
      </c>
      <c r="P29" s="12">
        <v>8.0000000000000002E-3</v>
      </c>
      <c r="Q29" s="12">
        <v>8.9999999999999993E-3</v>
      </c>
      <c r="R29" s="2">
        <v>43586</v>
      </c>
      <c r="S29" s="13">
        <v>0.29472222222222222</v>
      </c>
      <c r="T29" s="12">
        <v>2.0499999999999998</v>
      </c>
      <c r="U29" s="12">
        <v>-82.469300555199993</v>
      </c>
      <c r="V29" s="12">
        <v>27.842915126099999</v>
      </c>
      <c r="W29" s="12">
        <v>-0.23044000000000001</v>
      </c>
      <c r="Y29">
        <v>2.04</v>
      </c>
      <c r="Z29">
        <f t="shared" si="0"/>
        <v>-0.3206</v>
      </c>
      <c r="AA29">
        <f t="shared" si="1"/>
        <v>-0.24044000000000001</v>
      </c>
    </row>
    <row r="30" spans="1:27" x14ac:dyDescent="0.3">
      <c r="A30" s="12">
        <v>388889.98220000003</v>
      </c>
      <c r="B30" s="12">
        <v>153768.63099999999</v>
      </c>
      <c r="C30" s="12">
        <v>-0.16789999999999999</v>
      </c>
      <c r="D30" s="12">
        <v>29</v>
      </c>
      <c r="E30" s="12"/>
      <c r="F30" s="12">
        <v>1.2999999999999999E-2</v>
      </c>
      <c r="G30" s="12">
        <v>2.1000000000000001E-2</v>
      </c>
      <c r="H30" s="12" t="s">
        <v>240</v>
      </c>
      <c r="I30" s="12">
        <v>16</v>
      </c>
      <c r="J30" s="12">
        <v>2</v>
      </c>
      <c r="K30" s="12">
        <v>1.3440000000000001</v>
      </c>
      <c r="L30" s="12">
        <v>0.64500000000000002</v>
      </c>
      <c r="M30" s="12">
        <v>1.179</v>
      </c>
      <c r="N30" s="12">
        <v>1.0429999999999999</v>
      </c>
      <c r="O30" s="12">
        <v>1.7010000000000001</v>
      </c>
      <c r="P30" s="12">
        <v>8.0000000000000002E-3</v>
      </c>
      <c r="Q30" s="12">
        <v>8.9999999999999993E-3</v>
      </c>
      <c r="R30" s="2">
        <v>43586</v>
      </c>
      <c r="S30" s="13">
        <v>0.2948958333333333</v>
      </c>
      <c r="T30" s="12">
        <v>2.0499999999999998</v>
      </c>
      <c r="U30" s="12">
        <v>-82.469358892800003</v>
      </c>
      <c r="V30" s="12">
        <v>27.842909631400001</v>
      </c>
      <c r="W30" s="12">
        <v>-8.7779999999999997E-2</v>
      </c>
      <c r="Y30">
        <v>2.04</v>
      </c>
      <c r="Z30">
        <f t="shared" si="0"/>
        <v>-0.1779</v>
      </c>
      <c r="AA30">
        <f t="shared" si="1"/>
        <v>-9.7779999999999992E-2</v>
      </c>
    </row>
    <row r="31" spans="1:27" x14ac:dyDescent="0.3">
      <c r="A31" s="12">
        <v>388889.41440000001</v>
      </c>
      <c r="B31" s="12">
        <v>153762.82860000001</v>
      </c>
      <c r="C31" s="12">
        <v>0.1104</v>
      </c>
      <c r="D31" s="12">
        <v>30</v>
      </c>
      <c r="E31" s="12"/>
      <c r="F31" s="12">
        <v>1.2999999999999999E-2</v>
      </c>
      <c r="G31" s="12">
        <v>2.1000000000000001E-2</v>
      </c>
      <c r="H31" s="12" t="s">
        <v>240</v>
      </c>
      <c r="I31" s="12">
        <v>17</v>
      </c>
      <c r="J31" s="12">
        <v>2</v>
      </c>
      <c r="K31" s="12">
        <v>1.3109999999999999</v>
      </c>
      <c r="L31" s="12">
        <v>0.63</v>
      </c>
      <c r="M31" s="12">
        <v>1.1499999999999999</v>
      </c>
      <c r="N31" s="12">
        <v>0.998</v>
      </c>
      <c r="O31" s="12">
        <v>1.6479999999999999</v>
      </c>
      <c r="P31" s="12">
        <v>8.0000000000000002E-3</v>
      </c>
      <c r="Q31" s="12">
        <v>8.9999999999999993E-3</v>
      </c>
      <c r="R31" s="2">
        <v>43586</v>
      </c>
      <c r="S31" s="13">
        <v>0.29504629629629631</v>
      </c>
      <c r="T31" s="12">
        <v>2.0499999999999998</v>
      </c>
      <c r="U31" s="12">
        <v>-82.469417777399997</v>
      </c>
      <c r="V31" s="12">
        <v>27.842904307200001</v>
      </c>
      <c r="W31" s="12">
        <v>0.19048999999999999</v>
      </c>
      <c r="Y31">
        <v>2.04</v>
      </c>
      <c r="Z31">
        <f t="shared" si="0"/>
        <v>0.1004</v>
      </c>
      <c r="AA31">
        <f t="shared" si="1"/>
        <v>0.18048999999999998</v>
      </c>
    </row>
    <row r="32" spans="1:27" x14ac:dyDescent="0.3">
      <c r="A32" s="12">
        <v>388889.04180000001</v>
      </c>
      <c r="B32" s="12">
        <v>153758.48639999999</v>
      </c>
      <c r="C32" s="12">
        <v>0.48680000000000001</v>
      </c>
      <c r="D32" s="12">
        <v>31</v>
      </c>
      <c r="E32" s="12"/>
      <c r="F32" s="12">
        <v>1.2999999999999999E-2</v>
      </c>
      <c r="G32" s="12">
        <v>2.1000000000000001E-2</v>
      </c>
      <c r="H32" s="12" t="s">
        <v>240</v>
      </c>
      <c r="I32" s="12">
        <v>17</v>
      </c>
      <c r="J32" s="12">
        <v>1</v>
      </c>
      <c r="K32" s="12">
        <v>1.3120000000000001</v>
      </c>
      <c r="L32" s="12">
        <v>0.63</v>
      </c>
      <c r="M32" s="12">
        <v>1.151</v>
      </c>
      <c r="N32" s="12">
        <v>0.999</v>
      </c>
      <c r="O32" s="12">
        <v>1.65</v>
      </c>
      <c r="P32" s="12">
        <v>8.0000000000000002E-3</v>
      </c>
      <c r="Q32" s="12">
        <v>0.01</v>
      </c>
      <c r="R32" s="2">
        <v>43586</v>
      </c>
      <c r="S32" s="13">
        <v>0.29528935185185184</v>
      </c>
      <c r="T32" s="12">
        <v>2.0499999999999998</v>
      </c>
      <c r="U32" s="12">
        <v>-82.469461845400005</v>
      </c>
      <c r="V32" s="12">
        <v>27.842900794799998</v>
      </c>
      <c r="W32" s="12">
        <v>0.56686999999999999</v>
      </c>
      <c r="Y32">
        <v>2.04</v>
      </c>
      <c r="Z32">
        <f t="shared" si="0"/>
        <v>0.4768</v>
      </c>
      <c r="AA32">
        <f t="shared" si="1"/>
        <v>0.55686999999999998</v>
      </c>
    </row>
    <row r="33" spans="1:27" x14ac:dyDescent="0.3">
      <c r="A33" s="12">
        <v>388901.95370000001</v>
      </c>
      <c r="B33" s="12">
        <v>153756.72779999999</v>
      </c>
      <c r="C33" s="12">
        <v>0.46579999999999999</v>
      </c>
      <c r="D33" s="12">
        <v>32</v>
      </c>
      <c r="E33" s="12"/>
      <c r="F33" s="12">
        <v>1.2999999999999999E-2</v>
      </c>
      <c r="G33" s="12">
        <v>2.1999999999999999E-2</v>
      </c>
      <c r="H33" s="12" t="s">
        <v>240</v>
      </c>
      <c r="I33" s="12">
        <v>16</v>
      </c>
      <c r="J33" s="12">
        <v>2</v>
      </c>
      <c r="K33" s="12">
        <v>1.3149999999999999</v>
      </c>
      <c r="L33" s="12">
        <v>0.63</v>
      </c>
      <c r="M33" s="12">
        <v>1.1539999999999999</v>
      </c>
      <c r="N33" s="12">
        <v>1.0009999999999999</v>
      </c>
      <c r="O33" s="12">
        <v>1.6519999999999999</v>
      </c>
      <c r="P33" s="12">
        <v>8.9999999999999993E-3</v>
      </c>
      <c r="Q33" s="12">
        <v>0.01</v>
      </c>
      <c r="R33" s="2">
        <v>43586</v>
      </c>
      <c r="S33" s="13">
        <v>0.29574074074074075</v>
      </c>
      <c r="T33" s="12">
        <v>2.0499999999999998</v>
      </c>
      <c r="U33" s="12">
        <v>-82.469480200600003</v>
      </c>
      <c r="V33" s="12">
        <v>27.843017252599999</v>
      </c>
      <c r="W33" s="12">
        <v>0.54579999999999995</v>
      </c>
      <c r="Y33">
        <v>2.04</v>
      </c>
      <c r="Z33">
        <f t="shared" si="0"/>
        <v>0.45579999999999998</v>
      </c>
      <c r="AA33">
        <f t="shared" si="1"/>
        <v>0.53579999999999994</v>
      </c>
    </row>
    <row r="34" spans="1:27" x14ac:dyDescent="0.3">
      <c r="A34" s="12">
        <v>388902.41810000001</v>
      </c>
      <c r="B34" s="12">
        <v>153762.15700000001</v>
      </c>
      <c r="C34" s="12">
        <v>6.4399999999999999E-2</v>
      </c>
      <c r="D34" s="12">
        <v>33</v>
      </c>
      <c r="E34" s="12"/>
      <c r="F34" s="12">
        <v>1.2999999999999999E-2</v>
      </c>
      <c r="G34" s="12">
        <v>2.1000000000000001E-2</v>
      </c>
      <c r="H34" s="12" t="s">
        <v>240</v>
      </c>
      <c r="I34" s="12">
        <v>17</v>
      </c>
      <c r="J34" s="12">
        <v>2</v>
      </c>
      <c r="K34" s="12">
        <v>1.3160000000000001</v>
      </c>
      <c r="L34" s="12">
        <v>0.63</v>
      </c>
      <c r="M34" s="12">
        <v>1.1559999999999999</v>
      </c>
      <c r="N34" s="12">
        <v>1.002</v>
      </c>
      <c r="O34" s="12">
        <v>1.6539999999999999</v>
      </c>
      <c r="P34" s="12">
        <v>8.0000000000000002E-3</v>
      </c>
      <c r="Q34" s="12">
        <v>0.01</v>
      </c>
      <c r="R34" s="2">
        <v>43586</v>
      </c>
      <c r="S34" s="13">
        <v>0.29596064814814815</v>
      </c>
      <c r="T34" s="12">
        <v>2.0499999999999998</v>
      </c>
      <c r="U34" s="12">
        <v>-82.469425100699993</v>
      </c>
      <c r="V34" s="12">
        <v>27.843021630900001</v>
      </c>
      <c r="W34" s="12">
        <v>0.14443</v>
      </c>
      <c r="Y34">
        <v>2.04</v>
      </c>
      <c r="Z34">
        <f t="shared" si="0"/>
        <v>5.4399999999999997E-2</v>
      </c>
      <c r="AA34">
        <f t="shared" si="1"/>
        <v>0.13442999999999999</v>
      </c>
    </row>
    <row r="35" spans="1:27" x14ac:dyDescent="0.3">
      <c r="A35" s="12">
        <v>388903.2818</v>
      </c>
      <c r="B35" s="12">
        <v>153768.6525</v>
      </c>
      <c r="C35" s="12">
        <v>-0.21229999999999999</v>
      </c>
      <c r="D35" s="12">
        <v>34</v>
      </c>
      <c r="E35" s="12"/>
      <c r="F35" s="12">
        <v>1.2999999999999999E-2</v>
      </c>
      <c r="G35" s="12">
        <v>2.1999999999999999E-2</v>
      </c>
      <c r="H35" s="12" t="s">
        <v>240</v>
      </c>
      <c r="I35" s="12">
        <v>17</v>
      </c>
      <c r="J35" s="12">
        <v>1</v>
      </c>
      <c r="K35" s="12">
        <v>1.3180000000000001</v>
      </c>
      <c r="L35" s="12">
        <v>0.63</v>
      </c>
      <c r="M35" s="12">
        <v>1.1579999999999999</v>
      </c>
      <c r="N35" s="12">
        <v>1.0029999999999999</v>
      </c>
      <c r="O35" s="12">
        <v>1.6559999999999999</v>
      </c>
      <c r="P35" s="12">
        <v>8.0000000000000002E-3</v>
      </c>
      <c r="Q35" s="12">
        <v>0.01</v>
      </c>
      <c r="R35" s="2">
        <v>43586</v>
      </c>
      <c r="S35" s="13">
        <v>0.29623842592592592</v>
      </c>
      <c r="T35" s="12">
        <v>2.0499999999999998</v>
      </c>
      <c r="U35" s="12">
        <v>-82.469359191199999</v>
      </c>
      <c r="V35" s="12">
        <v>27.8430296493</v>
      </c>
      <c r="W35" s="12">
        <v>-0.13224</v>
      </c>
      <c r="Y35">
        <v>2.04</v>
      </c>
      <c r="Z35">
        <f t="shared" si="0"/>
        <v>-0.2223</v>
      </c>
      <c r="AA35">
        <f t="shared" si="1"/>
        <v>-0.14224000000000001</v>
      </c>
    </row>
    <row r="36" spans="1:27" x14ac:dyDescent="0.3">
      <c r="A36" s="12">
        <v>388904.20939999999</v>
      </c>
      <c r="B36" s="12">
        <v>153773.9711</v>
      </c>
      <c r="C36" s="12">
        <v>-0.30740000000000001</v>
      </c>
      <c r="D36" s="12">
        <v>35</v>
      </c>
      <c r="E36" s="12"/>
      <c r="F36" s="12">
        <v>1.2999999999999999E-2</v>
      </c>
      <c r="G36" s="12">
        <v>2.1999999999999999E-2</v>
      </c>
      <c r="H36" s="12" t="s">
        <v>240</v>
      </c>
      <c r="I36" s="12">
        <v>17</v>
      </c>
      <c r="J36" s="12">
        <v>1</v>
      </c>
      <c r="K36" s="12">
        <v>1.319</v>
      </c>
      <c r="L36" s="12">
        <v>0.63100000000000001</v>
      </c>
      <c r="M36" s="12">
        <v>1.159</v>
      </c>
      <c r="N36" s="12">
        <v>1.004</v>
      </c>
      <c r="O36" s="12">
        <v>1.6579999999999999</v>
      </c>
      <c r="P36" s="12">
        <v>8.0000000000000002E-3</v>
      </c>
      <c r="Q36" s="12">
        <v>0.01</v>
      </c>
      <c r="R36" s="2">
        <v>43586</v>
      </c>
      <c r="S36" s="13">
        <v>0.29644675925925928</v>
      </c>
      <c r="T36" s="12">
        <v>2.0499999999999998</v>
      </c>
      <c r="U36" s="12">
        <v>-82.469305232099998</v>
      </c>
      <c r="V36" s="12">
        <v>27.843038203700001</v>
      </c>
      <c r="W36" s="12">
        <v>-0.22731000000000001</v>
      </c>
      <c r="Y36">
        <v>2.04</v>
      </c>
      <c r="Z36">
        <f t="shared" si="0"/>
        <v>-0.31740000000000002</v>
      </c>
      <c r="AA36">
        <f t="shared" si="1"/>
        <v>-0.23731000000000002</v>
      </c>
    </row>
    <row r="37" spans="1:27" x14ac:dyDescent="0.3">
      <c r="A37" s="12">
        <v>388905.28269999998</v>
      </c>
      <c r="B37" s="12">
        <v>153779.29560000001</v>
      </c>
      <c r="C37" s="12">
        <v>-0.42459999999999998</v>
      </c>
      <c r="D37" s="12">
        <v>36</v>
      </c>
      <c r="E37" s="12"/>
      <c r="F37" s="12">
        <v>1.2999999999999999E-2</v>
      </c>
      <c r="G37" s="12">
        <v>2.1999999999999999E-2</v>
      </c>
      <c r="H37" s="12" t="s">
        <v>240</v>
      </c>
      <c r="I37" s="12">
        <v>17</v>
      </c>
      <c r="J37" s="12">
        <v>1</v>
      </c>
      <c r="K37" s="12">
        <v>1.32</v>
      </c>
      <c r="L37" s="12">
        <v>0.63100000000000001</v>
      </c>
      <c r="M37" s="12">
        <v>1.1599999999999999</v>
      </c>
      <c r="N37" s="12">
        <v>1.004</v>
      </c>
      <c r="O37" s="12">
        <v>1.659</v>
      </c>
      <c r="P37" s="12">
        <v>8.0000000000000002E-3</v>
      </c>
      <c r="Q37" s="12">
        <v>0.01</v>
      </c>
      <c r="R37" s="2">
        <v>43586</v>
      </c>
      <c r="S37" s="13">
        <v>0.29662037037037037</v>
      </c>
      <c r="T37" s="12">
        <v>2.0499999999999998</v>
      </c>
      <c r="U37" s="12">
        <v>-82.469251218799997</v>
      </c>
      <c r="V37" s="12">
        <v>27.8430480731</v>
      </c>
      <c r="W37" s="12">
        <v>-0.34448000000000001</v>
      </c>
      <c r="Y37">
        <v>2.04</v>
      </c>
      <c r="Z37">
        <f t="shared" si="0"/>
        <v>-0.43459999999999999</v>
      </c>
      <c r="AA37">
        <f t="shared" si="1"/>
        <v>-0.35448000000000002</v>
      </c>
    </row>
    <row r="38" spans="1:27" x14ac:dyDescent="0.3">
      <c r="A38" s="12">
        <v>388906.56280000001</v>
      </c>
      <c r="B38" s="12">
        <v>153784.25889999999</v>
      </c>
      <c r="C38" s="12">
        <v>-0.55520000000000003</v>
      </c>
      <c r="D38" s="12">
        <v>37</v>
      </c>
      <c r="E38" s="12"/>
      <c r="F38" s="12">
        <v>1.2999999999999999E-2</v>
      </c>
      <c r="G38" s="12">
        <v>2.1999999999999999E-2</v>
      </c>
      <c r="H38" s="12" t="s">
        <v>240</v>
      </c>
      <c r="I38" s="12">
        <v>17</v>
      </c>
      <c r="J38" s="12">
        <v>1</v>
      </c>
      <c r="K38" s="12">
        <v>1.3560000000000001</v>
      </c>
      <c r="L38" s="12">
        <v>0.64500000000000002</v>
      </c>
      <c r="M38" s="12">
        <v>1.1930000000000001</v>
      </c>
      <c r="N38" s="12">
        <v>1.0509999999999999</v>
      </c>
      <c r="O38" s="12">
        <v>1.716</v>
      </c>
      <c r="P38" s="12">
        <v>8.9999999999999993E-3</v>
      </c>
      <c r="Q38" s="12">
        <v>0.01</v>
      </c>
      <c r="R38" s="2">
        <v>43586</v>
      </c>
      <c r="S38" s="13">
        <v>0.29679398148148145</v>
      </c>
      <c r="T38" s="12">
        <v>2.0499999999999998</v>
      </c>
      <c r="U38" s="12">
        <v>-82.469200880499997</v>
      </c>
      <c r="V38" s="12">
        <v>27.843059796199999</v>
      </c>
      <c r="W38" s="12">
        <v>-0.47504999999999997</v>
      </c>
      <c r="Y38">
        <v>2.04</v>
      </c>
      <c r="Z38">
        <f t="shared" si="0"/>
        <v>-0.56520000000000004</v>
      </c>
      <c r="AA38">
        <f t="shared" si="1"/>
        <v>-0.48504999999999998</v>
      </c>
    </row>
    <row r="39" spans="1:27" x14ac:dyDescent="0.3">
      <c r="A39" s="12">
        <v>388907.7524</v>
      </c>
      <c r="B39" s="12">
        <v>153788.4002</v>
      </c>
      <c r="C39" s="12">
        <v>-0.60919999999999996</v>
      </c>
      <c r="D39" s="12">
        <v>38</v>
      </c>
      <c r="E39" s="12"/>
      <c r="F39" s="12">
        <v>1.2999999999999999E-2</v>
      </c>
      <c r="G39" s="12">
        <v>2.1999999999999999E-2</v>
      </c>
      <c r="H39" s="12" t="s">
        <v>240</v>
      </c>
      <c r="I39" s="12">
        <v>17</v>
      </c>
      <c r="J39" s="12">
        <v>2</v>
      </c>
      <c r="K39" s="12">
        <v>1.3220000000000001</v>
      </c>
      <c r="L39" s="12">
        <v>0.63100000000000001</v>
      </c>
      <c r="M39" s="12">
        <v>1.1619999999999999</v>
      </c>
      <c r="N39" s="12">
        <v>1.0049999999999999</v>
      </c>
      <c r="O39" s="12">
        <v>1.661</v>
      </c>
      <c r="P39" s="12">
        <v>8.0000000000000002E-3</v>
      </c>
      <c r="Q39" s="12">
        <v>0.01</v>
      </c>
      <c r="R39" s="2">
        <v>43586</v>
      </c>
      <c r="S39" s="13">
        <v>0.29696759259259259</v>
      </c>
      <c r="T39" s="12">
        <v>2.0499999999999998</v>
      </c>
      <c r="U39" s="12">
        <v>-82.469158883600002</v>
      </c>
      <c r="V39" s="12">
        <v>27.843070674300002</v>
      </c>
      <c r="W39" s="12">
        <v>-0.52903</v>
      </c>
      <c r="Y39">
        <v>2.04</v>
      </c>
      <c r="Z39">
        <f t="shared" si="0"/>
        <v>-0.61919999999999997</v>
      </c>
      <c r="AA39">
        <f t="shared" si="1"/>
        <v>-0.53903000000000001</v>
      </c>
    </row>
    <row r="40" spans="1:27" x14ac:dyDescent="0.3">
      <c r="A40" s="12">
        <v>388918.55359999998</v>
      </c>
      <c r="B40" s="12">
        <v>153786.16200000001</v>
      </c>
      <c r="C40" s="12">
        <v>-0.61699999999999999</v>
      </c>
      <c r="D40" s="12">
        <v>39</v>
      </c>
      <c r="E40" s="12"/>
      <c r="F40" s="12">
        <v>1.2999999999999999E-2</v>
      </c>
      <c r="G40" s="12">
        <v>2.1999999999999999E-2</v>
      </c>
      <c r="H40" s="12" t="s">
        <v>240</v>
      </c>
      <c r="I40" s="12">
        <v>17</v>
      </c>
      <c r="J40" s="12">
        <v>2</v>
      </c>
      <c r="K40" s="12">
        <v>1.3240000000000001</v>
      </c>
      <c r="L40" s="12">
        <v>0.63100000000000001</v>
      </c>
      <c r="M40" s="12">
        <v>1.1639999999999999</v>
      </c>
      <c r="N40" s="12">
        <v>1.006</v>
      </c>
      <c r="O40" s="12">
        <v>1.663</v>
      </c>
      <c r="P40" s="12">
        <v>8.0000000000000002E-3</v>
      </c>
      <c r="Q40" s="12">
        <v>0.01</v>
      </c>
      <c r="R40" s="2">
        <v>43586</v>
      </c>
      <c r="S40" s="13">
        <v>0.29728009259259258</v>
      </c>
      <c r="T40" s="12">
        <v>2.0499999999999998</v>
      </c>
      <c r="U40" s="12">
        <v>-82.469182025500004</v>
      </c>
      <c r="V40" s="12">
        <v>27.843168068299999</v>
      </c>
      <c r="W40" s="12">
        <v>-0.53690000000000004</v>
      </c>
      <c r="Y40">
        <v>2.04</v>
      </c>
      <c r="Z40">
        <f t="shared" si="0"/>
        <v>-0.627</v>
      </c>
      <c r="AA40">
        <f t="shared" si="1"/>
        <v>-0.54690000000000005</v>
      </c>
    </row>
    <row r="41" spans="1:27" x14ac:dyDescent="0.3">
      <c r="A41" s="12">
        <v>388917.6973</v>
      </c>
      <c r="B41" s="12">
        <v>153781.3639</v>
      </c>
      <c r="C41" s="12">
        <v>-0.53469999999999995</v>
      </c>
      <c r="D41" s="12">
        <v>40</v>
      </c>
      <c r="E41" s="12"/>
      <c r="F41" s="12">
        <v>1.2999999999999999E-2</v>
      </c>
      <c r="G41" s="12">
        <v>2.1999999999999999E-2</v>
      </c>
      <c r="H41" s="12" t="s">
        <v>240</v>
      </c>
      <c r="I41" s="12">
        <v>17</v>
      </c>
      <c r="J41" s="12">
        <v>3</v>
      </c>
      <c r="K41" s="12">
        <v>1.3240000000000001</v>
      </c>
      <c r="L41" s="12">
        <v>0.63100000000000001</v>
      </c>
      <c r="M41" s="12">
        <v>1.1639999999999999</v>
      </c>
      <c r="N41" s="12">
        <v>1.0069999999999999</v>
      </c>
      <c r="O41" s="12">
        <v>1.663</v>
      </c>
      <c r="P41" s="12">
        <v>8.9999999999999993E-3</v>
      </c>
      <c r="Q41" s="12">
        <v>0.01</v>
      </c>
      <c r="R41" s="2">
        <v>43586</v>
      </c>
      <c r="S41" s="13">
        <v>0.29743055555555559</v>
      </c>
      <c r="T41" s="12">
        <v>2.0499999999999998</v>
      </c>
      <c r="U41" s="12">
        <v>-82.469230703199997</v>
      </c>
      <c r="V41" s="12">
        <v>27.843160175400001</v>
      </c>
      <c r="W41" s="12">
        <v>-0.45462000000000002</v>
      </c>
      <c r="Y41">
        <v>2.04</v>
      </c>
      <c r="Z41">
        <f t="shared" si="0"/>
        <v>-0.54469999999999996</v>
      </c>
      <c r="AA41">
        <f t="shared" si="1"/>
        <v>-0.46462000000000003</v>
      </c>
    </row>
    <row r="42" spans="1:27" x14ac:dyDescent="0.3">
      <c r="A42" s="12">
        <v>388916.82459999999</v>
      </c>
      <c r="B42" s="12">
        <v>153776.77780000001</v>
      </c>
      <c r="C42" s="12">
        <v>-0.3997</v>
      </c>
      <c r="D42" s="12">
        <v>41</v>
      </c>
      <c r="E42" s="12"/>
      <c r="F42" s="12">
        <v>1.2999999999999999E-2</v>
      </c>
      <c r="G42" s="12">
        <v>2.1999999999999999E-2</v>
      </c>
      <c r="H42" s="12" t="s">
        <v>240</v>
      </c>
      <c r="I42" s="12">
        <v>17</v>
      </c>
      <c r="J42" s="12">
        <v>2</v>
      </c>
      <c r="K42" s="12">
        <v>1.325</v>
      </c>
      <c r="L42" s="12">
        <v>0.63100000000000001</v>
      </c>
      <c r="M42" s="12">
        <v>1.165</v>
      </c>
      <c r="N42" s="12">
        <v>1.0069999999999999</v>
      </c>
      <c r="O42" s="12">
        <v>1.6639999999999999</v>
      </c>
      <c r="P42" s="12">
        <v>8.9999999999999993E-3</v>
      </c>
      <c r="Q42" s="12">
        <v>0.01</v>
      </c>
      <c r="R42" s="2">
        <v>43586</v>
      </c>
      <c r="S42" s="13">
        <v>0.29759259259259258</v>
      </c>
      <c r="T42" s="12">
        <v>2.0499999999999998</v>
      </c>
      <c r="U42" s="12">
        <v>-82.469277228099998</v>
      </c>
      <c r="V42" s="12">
        <v>27.843152141699999</v>
      </c>
      <c r="W42" s="12">
        <v>-0.31964999999999999</v>
      </c>
      <c r="Y42">
        <v>2.04</v>
      </c>
      <c r="Z42">
        <f t="shared" si="0"/>
        <v>-0.40970000000000001</v>
      </c>
      <c r="AA42">
        <f t="shared" si="1"/>
        <v>-0.32965</v>
      </c>
    </row>
    <row r="43" spans="1:27" x14ac:dyDescent="0.3">
      <c r="A43" s="12">
        <v>388915.99719999998</v>
      </c>
      <c r="B43" s="12">
        <v>153772.1231</v>
      </c>
      <c r="C43" s="12">
        <v>-0.30549999999999999</v>
      </c>
      <c r="D43" s="12">
        <v>42</v>
      </c>
      <c r="E43" s="12"/>
      <c r="F43" s="12">
        <v>1.2999999999999999E-2</v>
      </c>
      <c r="G43" s="12">
        <v>2.1999999999999999E-2</v>
      </c>
      <c r="H43" s="12" t="s">
        <v>240</v>
      </c>
      <c r="I43" s="12">
        <v>17</v>
      </c>
      <c r="J43" s="12">
        <v>2</v>
      </c>
      <c r="K43" s="12">
        <v>1.3260000000000001</v>
      </c>
      <c r="L43" s="12">
        <v>0.63100000000000001</v>
      </c>
      <c r="M43" s="12">
        <v>1.1659999999999999</v>
      </c>
      <c r="N43" s="12">
        <v>1.0069999999999999</v>
      </c>
      <c r="O43" s="12">
        <v>1.665</v>
      </c>
      <c r="P43" s="12">
        <v>8.0000000000000002E-3</v>
      </c>
      <c r="Q43" s="12">
        <v>0.01</v>
      </c>
      <c r="R43" s="2">
        <v>43586</v>
      </c>
      <c r="S43" s="13">
        <v>0.29776620370370371</v>
      </c>
      <c r="T43" s="12">
        <v>2.0499999999999998</v>
      </c>
      <c r="U43" s="12">
        <v>-82.469324451099993</v>
      </c>
      <c r="V43" s="12">
        <v>27.8431445145</v>
      </c>
      <c r="W43" s="12">
        <v>-0.22547</v>
      </c>
      <c r="Y43">
        <v>2.04</v>
      </c>
      <c r="Z43">
        <f t="shared" si="0"/>
        <v>-0.3155</v>
      </c>
      <c r="AA43">
        <f t="shared" si="1"/>
        <v>-0.23547000000000001</v>
      </c>
    </row>
    <row r="44" spans="1:27" x14ac:dyDescent="0.3">
      <c r="A44" s="12">
        <v>388915.7611</v>
      </c>
      <c r="B44" s="12">
        <v>153770.0258</v>
      </c>
      <c r="C44" s="12">
        <v>-0.3241</v>
      </c>
      <c r="D44" s="12">
        <v>43</v>
      </c>
      <c r="E44" s="12" t="s">
        <v>266</v>
      </c>
      <c r="F44" s="12">
        <v>1.2999999999999999E-2</v>
      </c>
      <c r="G44" s="12">
        <v>2.1999999999999999E-2</v>
      </c>
      <c r="H44" s="12" t="s">
        <v>240</v>
      </c>
      <c r="I44" s="12">
        <v>17</v>
      </c>
      <c r="J44" s="12">
        <v>2</v>
      </c>
      <c r="K44" s="12">
        <v>1.3620000000000001</v>
      </c>
      <c r="L44" s="12">
        <v>0.64500000000000002</v>
      </c>
      <c r="M44" s="12">
        <v>1.1990000000000001</v>
      </c>
      <c r="N44" s="12">
        <v>1.0549999999999999</v>
      </c>
      <c r="O44" s="12">
        <v>1.7230000000000001</v>
      </c>
      <c r="P44" s="12">
        <v>8.9999999999999993E-3</v>
      </c>
      <c r="Q44" s="12">
        <v>0.01</v>
      </c>
      <c r="R44" s="2">
        <v>43586</v>
      </c>
      <c r="S44" s="13">
        <v>0.29790509259259262</v>
      </c>
      <c r="T44" s="12">
        <v>2.0499999999999998</v>
      </c>
      <c r="U44" s="12">
        <v>-82.469345734000001</v>
      </c>
      <c r="V44" s="12">
        <v>27.843142311400001</v>
      </c>
      <c r="W44" s="12">
        <v>-0.24409</v>
      </c>
      <c r="Y44">
        <v>2.04</v>
      </c>
      <c r="Z44">
        <f t="shared" si="0"/>
        <v>-0.33410000000000001</v>
      </c>
      <c r="AA44">
        <f t="shared" si="1"/>
        <v>-0.25408999999999998</v>
      </c>
    </row>
    <row r="45" spans="1:27" x14ac:dyDescent="0.3">
      <c r="A45" s="12">
        <v>388915.52539999998</v>
      </c>
      <c r="B45" s="12">
        <v>153768.27660000001</v>
      </c>
      <c r="C45" s="12">
        <v>-0.2727</v>
      </c>
      <c r="D45" s="12">
        <v>44</v>
      </c>
      <c r="E45" s="12" t="s">
        <v>266</v>
      </c>
      <c r="F45" s="12">
        <v>1.2999999999999999E-2</v>
      </c>
      <c r="G45" s="12">
        <v>2.1999999999999999E-2</v>
      </c>
      <c r="H45" s="12" t="s">
        <v>240</v>
      </c>
      <c r="I45" s="12">
        <v>17</v>
      </c>
      <c r="J45" s="12">
        <v>2</v>
      </c>
      <c r="K45" s="12">
        <v>1.327</v>
      </c>
      <c r="L45" s="12">
        <v>0.63100000000000001</v>
      </c>
      <c r="M45" s="12">
        <v>1.167</v>
      </c>
      <c r="N45" s="12">
        <v>1.008</v>
      </c>
      <c r="O45" s="12">
        <v>1.667</v>
      </c>
      <c r="P45" s="12">
        <v>8.9999999999999993E-3</v>
      </c>
      <c r="Q45" s="12">
        <v>0.01</v>
      </c>
      <c r="R45" s="2">
        <v>43586</v>
      </c>
      <c r="S45" s="13">
        <v>0.29807870370370371</v>
      </c>
      <c r="T45" s="12">
        <v>2.0499999999999998</v>
      </c>
      <c r="U45" s="12">
        <v>-82.469363482899993</v>
      </c>
      <c r="V45" s="12">
        <v>27.8431401241</v>
      </c>
      <c r="W45" s="12">
        <v>-0.19270000000000001</v>
      </c>
      <c r="Y45">
        <v>2.04</v>
      </c>
      <c r="Z45">
        <f t="shared" si="0"/>
        <v>-0.28270000000000001</v>
      </c>
      <c r="AA45">
        <f t="shared" si="1"/>
        <v>-0.20270000000000002</v>
      </c>
    </row>
    <row r="46" spans="1:27" x14ac:dyDescent="0.3">
      <c r="A46" s="12">
        <v>388915.304</v>
      </c>
      <c r="B46" s="12">
        <v>153765.50940000001</v>
      </c>
      <c r="C46" s="12">
        <v>-0.1762</v>
      </c>
      <c r="D46" s="12">
        <v>45</v>
      </c>
      <c r="E46" s="12"/>
      <c r="F46" s="12">
        <v>1.2999999999999999E-2</v>
      </c>
      <c r="G46" s="12">
        <v>2.1999999999999999E-2</v>
      </c>
      <c r="H46" s="12" t="s">
        <v>240</v>
      </c>
      <c r="I46" s="12">
        <v>17</v>
      </c>
      <c r="J46" s="12">
        <v>2</v>
      </c>
      <c r="K46" s="12">
        <v>1.3280000000000001</v>
      </c>
      <c r="L46" s="12">
        <v>0.63100000000000001</v>
      </c>
      <c r="M46" s="12">
        <v>1.1679999999999999</v>
      </c>
      <c r="N46" s="12">
        <v>1.008</v>
      </c>
      <c r="O46" s="12">
        <v>1.667</v>
      </c>
      <c r="P46" s="12">
        <v>8.0000000000000002E-3</v>
      </c>
      <c r="Q46" s="12">
        <v>0.01</v>
      </c>
      <c r="R46" s="2">
        <v>43586</v>
      </c>
      <c r="S46" s="13">
        <v>0.29824074074074075</v>
      </c>
      <c r="T46" s="12">
        <v>2.0499999999999998</v>
      </c>
      <c r="U46" s="12">
        <v>-82.469391567299994</v>
      </c>
      <c r="V46" s="12">
        <v>27.843138030599999</v>
      </c>
      <c r="W46" s="12">
        <v>-9.6210000000000004E-2</v>
      </c>
      <c r="Y46">
        <v>2.04</v>
      </c>
      <c r="Z46">
        <f t="shared" si="0"/>
        <v>-0.1862</v>
      </c>
      <c r="AA46">
        <f t="shared" si="1"/>
        <v>-0.10621</v>
      </c>
    </row>
    <row r="47" spans="1:27" x14ac:dyDescent="0.3">
      <c r="A47" s="12">
        <v>388914.83620000002</v>
      </c>
      <c r="B47" s="12">
        <v>153760.3645</v>
      </c>
      <c r="C47" s="12">
        <v>-1.37E-2</v>
      </c>
      <c r="D47" s="12">
        <v>46</v>
      </c>
      <c r="E47" s="12"/>
      <c r="F47" s="12">
        <v>1.2999999999999999E-2</v>
      </c>
      <c r="G47" s="12">
        <v>2.1999999999999999E-2</v>
      </c>
      <c r="H47" s="12" t="s">
        <v>240</v>
      </c>
      <c r="I47" s="12">
        <v>17</v>
      </c>
      <c r="J47" s="12">
        <v>2</v>
      </c>
      <c r="K47" s="12">
        <v>1.3280000000000001</v>
      </c>
      <c r="L47" s="12">
        <v>0.63100000000000001</v>
      </c>
      <c r="M47" s="12">
        <v>1.169</v>
      </c>
      <c r="N47" s="12">
        <v>1.0089999999999999</v>
      </c>
      <c r="O47" s="12">
        <v>1.6679999999999999</v>
      </c>
      <c r="P47" s="12">
        <v>8.0000000000000002E-3</v>
      </c>
      <c r="Q47" s="12">
        <v>0.01</v>
      </c>
      <c r="R47" s="2">
        <v>43586</v>
      </c>
      <c r="S47" s="13">
        <v>0.29841435185185183</v>
      </c>
      <c r="T47" s="12">
        <v>2.0499999999999998</v>
      </c>
      <c r="U47" s="12">
        <v>-82.469443780899994</v>
      </c>
      <c r="V47" s="12">
        <v>27.843133631400001</v>
      </c>
      <c r="W47" s="12">
        <v>6.6259999999999999E-2</v>
      </c>
      <c r="Y47">
        <v>2.04</v>
      </c>
      <c r="Z47">
        <f t="shared" si="0"/>
        <v>-2.3699999999999999E-2</v>
      </c>
      <c r="AA47">
        <f t="shared" si="1"/>
        <v>5.6259999999999998E-2</v>
      </c>
    </row>
    <row r="48" spans="1:27" x14ac:dyDescent="0.3">
      <c r="A48" s="12">
        <v>388914.63669999997</v>
      </c>
      <c r="B48" s="12">
        <v>153754.54800000001</v>
      </c>
      <c r="C48" s="12">
        <v>0.50039999999999996</v>
      </c>
      <c r="D48" s="12">
        <v>47</v>
      </c>
      <c r="E48" s="12"/>
      <c r="F48" s="12">
        <v>1.2999999999999999E-2</v>
      </c>
      <c r="G48" s="12">
        <v>2.1999999999999999E-2</v>
      </c>
      <c r="H48" s="12" t="s">
        <v>240</v>
      </c>
      <c r="I48" s="12">
        <v>17</v>
      </c>
      <c r="J48" s="12">
        <v>2</v>
      </c>
      <c r="K48" s="12">
        <v>1.329</v>
      </c>
      <c r="L48" s="12">
        <v>0.63200000000000001</v>
      </c>
      <c r="M48" s="12">
        <v>1.17</v>
      </c>
      <c r="N48" s="12">
        <v>1.0089999999999999</v>
      </c>
      <c r="O48" s="12">
        <v>1.669</v>
      </c>
      <c r="P48" s="12">
        <v>8.9999999999999993E-3</v>
      </c>
      <c r="Q48" s="12">
        <v>0.01</v>
      </c>
      <c r="R48" s="2">
        <v>43586</v>
      </c>
      <c r="S48" s="13">
        <v>0.2986111111111111</v>
      </c>
      <c r="T48" s="12">
        <v>2.0499999999999998</v>
      </c>
      <c r="U48" s="12">
        <v>-82.469502822999999</v>
      </c>
      <c r="V48" s="12">
        <v>27.843131630199998</v>
      </c>
      <c r="W48" s="12">
        <v>0.58031999999999995</v>
      </c>
      <c r="Y48">
        <v>2.04</v>
      </c>
      <c r="Z48">
        <f t="shared" si="0"/>
        <v>0.49039999999999995</v>
      </c>
      <c r="AA48">
        <f t="shared" si="1"/>
        <v>0.57031999999999994</v>
      </c>
    </row>
    <row r="49" spans="1:27" x14ac:dyDescent="0.3">
      <c r="A49" s="12">
        <v>388927.30459999997</v>
      </c>
      <c r="B49" s="12">
        <v>153753.22959999999</v>
      </c>
      <c r="C49" s="12">
        <v>0.52110000000000001</v>
      </c>
      <c r="D49" s="12">
        <v>48</v>
      </c>
      <c r="E49" s="12"/>
      <c r="F49" s="12">
        <v>1.2999999999999999E-2</v>
      </c>
      <c r="G49" s="12">
        <v>2.1999999999999999E-2</v>
      </c>
      <c r="H49" s="12" t="s">
        <v>240</v>
      </c>
      <c r="I49" s="12">
        <v>17</v>
      </c>
      <c r="J49" s="12">
        <v>2</v>
      </c>
      <c r="K49" s="12">
        <v>1.33</v>
      </c>
      <c r="L49" s="12">
        <v>0.63200000000000001</v>
      </c>
      <c r="M49" s="12">
        <v>1.171</v>
      </c>
      <c r="N49" s="12">
        <v>1.0089999999999999</v>
      </c>
      <c r="O49" s="12">
        <v>1.67</v>
      </c>
      <c r="P49" s="12">
        <v>8.9999999999999993E-3</v>
      </c>
      <c r="Q49" s="12">
        <v>0.01</v>
      </c>
      <c r="R49" s="2">
        <v>43586</v>
      </c>
      <c r="S49" s="13">
        <v>0.29888888888888893</v>
      </c>
      <c r="T49" s="12">
        <v>2.0499999999999998</v>
      </c>
      <c r="U49" s="12">
        <v>-82.469516699799996</v>
      </c>
      <c r="V49" s="12">
        <v>27.843245901300001</v>
      </c>
      <c r="W49" s="12">
        <v>0.60094999999999998</v>
      </c>
      <c r="Y49">
        <v>2.04</v>
      </c>
      <c r="Z49">
        <f t="shared" si="0"/>
        <v>0.5111</v>
      </c>
      <c r="AA49">
        <f t="shared" si="1"/>
        <v>0.59094999999999998</v>
      </c>
    </row>
    <row r="50" spans="1:27" x14ac:dyDescent="0.3">
      <c r="A50" s="12">
        <v>388928.46179999999</v>
      </c>
      <c r="B50" s="12">
        <v>153758.69140000001</v>
      </c>
      <c r="C50" s="12">
        <v>-1.0500000000000001E-2</v>
      </c>
      <c r="D50" s="12">
        <v>49</v>
      </c>
      <c r="E50" s="12"/>
      <c r="F50" s="12">
        <v>1.2999999999999999E-2</v>
      </c>
      <c r="G50" s="12">
        <v>2.1999999999999999E-2</v>
      </c>
      <c r="H50" s="12" t="s">
        <v>240</v>
      </c>
      <c r="I50" s="12">
        <v>17</v>
      </c>
      <c r="J50" s="12">
        <v>2</v>
      </c>
      <c r="K50" s="12">
        <v>1.331</v>
      </c>
      <c r="L50" s="12">
        <v>0.63200000000000001</v>
      </c>
      <c r="M50" s="12">
        <v>1.171</v>
      </c>
      <c r="N50" s="12">
        <v>1.01</v>
      </c>
      <c r="O50" s="12">
        <v>1.67</v>
      </c>
      <c r="P50" s="12">
        <v>8.9999999999999993E-3</v>
      </c>
      <c r="Q50" s="12">
        <v>0.01</v>
      </c>
      <c r="R50" s="2">
        <v>43586</v>
      </c>
      <c r="S50" s="13">
        <v>0.29905092592592591</v>
      </c>
      <c r="T50" s="12">
        <v>2.0499999999999998</v>
      </c>
      <c r="U50" s="12">
        <v>-82.469461295800002</v>
      </c>
      <c r="V50" s="12">
        <v>27.8432565327</v>
      </c>
      <c r="W50" s="12">
        <v>6.9379999999999997E-2</v>
      </c>
      <c r="Y50">
        <v>2.04</v>
      </c>
      <c r="Z50">
        <f t="shared" si="0"/>
        <v>-2.0500000000000001E-2</v>
      </c>
      <c r="AA50">
        <f t="shared" si="1"/>
        <v>5.9379999999999995E-2</v>
      </c>
    </row>
    <row r="51" spans="1:27" x14ac:dyDescent="0.3">
      <c r="A51" s="12">
        <v>388929.4411</v>
      </c>
      <c r="B51" s="12">
        <v>153763.9866</v>
      </c>
      <c r="C51" s="12">
        <v>-0.17080000000000001</v>
      </c>
      <c r="D51" s="12">
        <v>50</v>
      </c>
      <c r="E51" s="12"/>
      <c r="F51" s="12">
        <v>1.2999999999999999E-2</v>
      </c>
      <c r="G51" s="12">
        <v>2.3E-2</v>
      </c>
      <c r="H51" s="12" t="s">
        <v>240</v>
      </c>
      <c r="I51" s="12">
        <v>17</v>
      </c>
      <c r="J51" s="12">
        <v>2</v>
      </c>
      <c r="K51" s="12">
        <v>1.3680000000000001</v>
      </c>
      <c r="L51" s="12">
        <v>0.64600000000000002</v>
      </c>
      <c r="M51" s="12">
        <v>1.206</v>
      </c>
      <c r="N51" s="12">
        <v>1.0580000000000001</v>
      </c>
      <c r="O51" s="12">
        <v>1.7290000000000001</v>
      </c>
      <c r="P51" s="12">
        <v>8.9999999999999993E-3</v>
      </c>
      <c r="Q51" s="12">
        <v>0.01</v>
      </c>
      <c r="R51" s="2">
        <v>43586</v>
      </c>
      <c r="S51" s="13">
        <v>0.29920138888888886</v>
      </c>
      <c r="T51" s="12">
        <v>2.0499999999999998</v>
      </c>
      <c r="U51" s="12">
        <v>-82.469407576199998</v>
      </c>
      <c r="V51" s="12">
        <v>27.8432655529</v>
      </c>
      <c r="W51" s="12">
        <v>-9.0889999999999999E-2</v>
      </c>
      <c r="Y51">
        <v>2.04</v>
      </c>
      <c r="Z51">
        <f t="shared" si="0"/>
        <v>-0.18080000000000002</v>
      </c>
      <c r="AA51">
        <f t="shared" si="1"/>
        <v>-0.10088999999999999</v>
      </c>
    </row>
    <row r="52" spans="1:27" x14ac:dyDescent="0.3">
      <c r="A52" s="12">
        <v>388929.74739999999</v>
      </c>
      <c r="B52" s="12">
        <v>153765.26250000001</v>
      </c>
      <c r="C52" s="12">
        <v>-0.24340000000000001</v>
      </c>
      <c r="D52" s="12">
        <v>51</v>
      </c>
      <c r="E52" s="12" t="s">
        <v>266</v>
      </c>
      <c r="F52" s="12">
        <v>1.2999999999999999E-2</v>
      </c>
      <c r="G52" s="12">
        <v>2.1999999999999999E-2</v>
      </c>
      <c r="H52" s="12" t="s">
        <v>240</v>
      </c>
      <c r="I52" s="12">
        <v>17</v>
      </c>
      <c r="J52" s="12">
        <v>2</v>
      </c>
      <c r="K52" s="12">
        <v>1.331</v>
      </c>
      <c r="L52" s="12">
        <v>0.63200000000000001</v>
      </c>
      <c r="M52" s="12">
        <v>1.1719999999999999</v>
      </c>
      <c r="N52" s="12">
        <v>1.01</v>
      </c>
      <c r="O52" s="12">
        <v>1.671</v>
      </c>
      <c r="P52" s="12">
        <v>8.9999999999999993E-3</v>
      </c>
      <c r="Q52" s="12">
        <v>0.01</v>
      </c>
      <c r="R52" s="2">
        <v>43586</v>
      </c>
      <c r="S52" s="13">
        <v>0.29932870370370374</v>
      </c>
      <c r="T52" s="12">
        <v>2.0499999999999998</v>
      </c>
      <c r="U52" s="12">
        <v>-82.469394634899999</v>
      </c>
      <c r="V52" s="12">
        <v>27.843268361</v>
      </c>
      <c r="W52" s="12">
        <v>-0.16347999999999999</v>
      </c>
      <c r="Y52">
        <v>2.04</v>
      </c>
      <c r="Z52">
        <f t="shared" si="0"/>
        <v>-0.25340000000000001</v>
      </c>
      <c r="AA52">
        <f t="shared" si="1"/>
        <v>-0.17348</v>
      </c>
    </row>
    <row r="53" spans="1:27" x14ac:dyDescent="0.3">
      <c r="A53" s="12">
        <v>388930.04009999998</v>
      </c>
      <c r="B53" s="12">
        <v>153767.30499999999</v>
      </c>
      <c r="C53" s="12">
        <v>-0.3407</v>
      </c>
      <c r="D53" s="12">
        <v>52</v>
      </c>
      <c r="E53" s="12" t="s">
        <v>266</v>
      </c>
      <c r="F53" s="12">
        <v>1.2999999999999999E-2</v>
      </c>
      <c r="G53" s="12">
        <v>2.3E-2</v>
      </c>
      <c r="H53" s="12" t="s">
        <v>240</v>
      </c>
      <c r="I53" s="12">
        <v>17</v>
      </c>
      <c r="J53" s="12">
        <v>2</v>
      </c>
      <c r="K53" s="12">
        <v>1.369</v>
      </c>
      <c r="L53" s="12">
        <v>0.64600000000000002</v>
      </c>
      <c r="M53" s="12">
        <v>1.2070000000000001</v>
      </c>
      <c r="N53" s="12">
        <v>1.0589999999999999</v>
      </c>
      <c r="O53" s="12">
        <v>1.7310000000000001</v>
      </c>
      <c r="P53" s="12">
        <v>8.9999999999999993E-3</v>
      </c>
      <c r="Q53" s="12">
        <v>0.01</v>
      </c>
      <c r="R53" s="2">
        <v>43586</v>
      </c>
      <c r="S53" s="13">
        <v>0.29950231481481482</v>
      </c>
      <c r="T53" s="12">
        <v>2.0499999999999998</v>
      </c>
      <c r="U53" s="12">
        <v>-82.469373910599998</v>
      </c>
      <c r="V53" s="12">
        <v>27.843271072899999</v>
      </c>
      <c r="W53" s="12">
        <v>-0.26077</v>
      </c>
      <c r="Y53">
        <v>2.04</v>
      </c>
      <c r="Z53">
        <f t="shared" si="0"/>
        <v>-0.35070000000000001</v>
      </c>
      <c r="AA53">
        <f t="shared" si="1"/>
        <v>-0.27077000000000001</v>
      </c>
    </row>
    <row r="54" spans="1:27" x14ac:dyDescent="0.3">
      <c r="A54" s="12">
        <v>388930.91989999998</v>
      </c>
      <c r="B54" s="12">
        <v>153770.82060000001</v>
      </c>
      <c r="C54" s="12">
        <v>-0.36059999999999998</v>
      </c>
      <c r="D54" s="12">
        <v>53</v>
      </c>
      <c r="E54" s="12"/>
      <c r="F54" s="12">
        <v>1.2999999999999999E-2</v>
      </c>
      <c r="G54" s="12">
        <v>2.1999999999999999E-2</v>
      </c>
      <c r="H54" s="12" t="s">
        <v>240</v>
      </c>
      <c r="I54" s="12">
        <v>17</v>
      </c>
      <c r="J54" s="12">
        <v>2</v>
      </c>
      <c r="K54" s="12">
        <v>1.333</v>
      </c>
      <c r="L54" s="12">
        <v>0.63200000000000001</v>
      </c>
      <c r="M54" s="12">
        <v>1.173</v>
      </c>
      <c r="N54" s="12">
        <v>1.01</v>
      </c>
      <c r="O54" s="12">
        <v>1.6719999999999999</v>
      </c>
      <c r="P54" s="12">
        <v>8.9999999999999993E-3</v>
      </c>
      <c r="Q54" s="12">
        <v>0.01</v>
      </c>
      <c r="R54" s="2">
        <v>43586</v>
      </c>
      <c r="S54" s="13">
        <v>0.2996759259259259</v>
      </c>
      <c r="T54" s="12">
        <v>2.0499999999999998</v>
      </c>
      <c r="U54" s="12">
        <v>-82.469338253800004</v>
      </c>
      <c r="V54" s="12">
        <v>27.843279133700001</v>
      </c>
      <c r="W54" s="12">
        <v>-0.28066000000000002</v>
      </c>
      <c r="Y54">
        <v>2.04</v>
      </c>
      <c r="Z54">
        <f t="shared" si="0"/>
        <v>-0.37059999999999998</v>
      </c>
      <c r="AA54">
        <f t="shared" si="1"/>
        <v>-0.29066000000000003</v>
      </c>
    </row>
    <row r="55" spans="1:27" x14ac:dyDescent="0.3">
      <c r="A55" s="12">
        <v>388932.11080000002</v>
      </c>
      <c r="B55" s="12">
        <v>153775.67079999999</v>
      </c>
      <c r="C55" s="12">
        <v>-0.46870000000000001</v>
      </c>
      <c r="D55" s="12">
        <v>54</v>
      </c>
      <c r="E55" s="12"/>
      <c r="F55" s="12">
        <v>8.9999999999999993E-3</v>
      </c>
      <c r="G55" s="12">
        <v>1.4999999999999999E-2</v>
      </c>
      <c r="H55" s="12" t="s">
        <v>240</v>
      </c>
      <c r="I55" s="12">
        <v>17</v>
      </c>
      <c r="J55" s="12">
        <v>1</v>
      </c>
      <c r="K55" s="12">
        <v>1.335</v>
      </c>
      <c r="L55" s="12">
        <v>0.63300000000000001</v>
      </c>
      <c r="M55" s="12">
        <v>1.1759999999999999</v>
      </c>
      <c r="N55" s="12">
        <v>1.0109999999999999</v>
      </c>
      <c r="O55" s="12">
        <v>1.675</v>
      </c>
      <c r="P55" s="12">
        <v>6.0000000000000001E-3</v>
      </c>
      <c r="Q55" s="12">
        <v>7.0000000000000001E-3</v>
      </c>
      <c r="R55" s="2">
        <v>43586</v>
      </c>
      <c r="S55" s="13">
        <v>0.30078703703703702</v>
      </c>
      <c r="T55" s="12">
        <v>2.0499999999999998</v>
      </c>
      <c r="U55" s="12">
        <v>-82.469289060199998</v>
      </c>
      <c r="V55" s="12">
        <v>27.843290048</v>
      </c>
      <c r="W55" s="12">
        <v>-0.38873000000000002</v>
      </c>
      <c r="Y55">
        <v>2.04</v>
      </c>
      <c r="Z55">
        <f t="shared" si="0"/>
        <v>-0.47870000000000001</v>
      </c>
      <c r="AA55">
        <f t="shared" si="1"/>
        <v>-0.39873000000000003</v>
      </c>
    </row>
    <row r="56" spans="1:27" x14ac:dyDescent="0.3">
      <c r="A56" s="12">
        <v>388933.3578</v>
      </c>
      <c r="B56" s="12">
        <v>153779.7764</v>
      </c>
      <c r="C56" s="12">
        <v>-0.56289999999999996</v>
      </c>
      <c r="D56" s="12">
        <v>55</v>
      </c>
      <c r="E56" s="12"/>
      <c r="F56" s="12">
        <v>0.01</v>
      </c>
      <c r="G56" s="12">
        <v>1.6E-2</v>
      </c>
      <c r="H56" s="12" t="s">
        <v>240</v>
      </c>
      <c r="I56" s="12">
        <v>17</v>
      </c>
      <c r="J56" s="12">
        <v>2</v>
      </c>
      <c r="K56" s="12">
        <v>1.3360000000000001</v>
      </c>
      <c r="L56" s="12">
        <v>0.63300000000000001</v>
      </c>
      <c r="M56" s="12">
        <v>1.1759999999999999</v>
      </c>
      <c r="N56" s="12">
        <v>1.0109999999999999</v>
      </c>
      <c r="O56" s="12">
        <v>1.675</v>
      </c>
      <c r="P56" s="12">
        <v>6.0000000000000001E-3</v>
      </c>
      <c r="Q56" s="12">
        <v>7.0000000000000001E-3</v>
      </c>
      <c r="R56" s="2">
        <v>43586</v>
      </c>
      <c r="S56" s="13">
        <v>0.30094907407407406</v>
      </c>
      <c r="T56" s="12">
        <v>2.0499999999999998</v>
      </c>
      <c r="U56" s="12">
        <v>-82.469247427900001</v>
      </c>
      <c r="V56" s="12">
        <v>27.843301442800001</v>
      </c>
      <c r="W56" s="12">
        <v>-0.48291000000000001</v>
      </c>
      <c r="Y56">
        <v>2.04</v>
      </c>
      <c r="Z56">
        <f t="shared" si="0"/>
        <v>-0.57289999999999996</v>
      </c>
      <c r="AA56">
        <f t="shared" si="1"/>
        <v>-0.49291000000000001</v>
      </c>
    </row>
    <row r="57" spans="1:27" x14ac:dyDescent="0.3">
      <c r="A57" s="12">
        <v>388933.89899999998</v>
      </c>
      <c r="B57" s="12">
        <v>153783.8909</v>
      </c>
      <c r="C57" s="12">
        <v>-0.62160000000000004</v>
      </c>
      <c r="D57" s="12">
        <v>56</v>
      </c>
      <c r="E57" s="12"/>
      <c r="F57" s="12">
        <v>0.01</v>
      </c>
      <c r="G57" s="12">
        <v>1.6E-2</v>
      </c>
      <c r="H57" s="12" t="s">
        <v>240</v>
      </c>
      <c r="I57" s="12">
        <v>17</v>
      </c>
      <c r="J57" s="12">
        <v>2</v>
      </c>
      <c r="K57" s="12">
        <v>1.3360000000000001</v>
      </c>
      <c r="L57" s="12">
        <v>0.63300000000000001</v>
      </c>
      <c r="M57" s="12">
        <v>1.1759999999999999</v>
      </c>
      <c r="N57" s="12">
        <v>1.0109999999999999</v>
      </c>
      <c r="O57" s="12">
        <v>1.675</v>
      </c>
      <c r="P57" s="12">
        <v>6.0000000000000001E-3</v>
      </c>
      <c r="Q57" s="12">
        <v>7.0000000000000001E-3</v>
      </c>
      <c r="R57" s="2">
        <v>43586</v>
      </c>
      <c r="S57" s="13">
        <v>0.30111111111111111</v>
      </c>
      <c r="T57" s="12">
        <v>2.0499999999999998</v>
      </c>
      <c r="U57" s="12">
        <v>-82.469205677900007</v>
      </c>
      <c r="V57" s="12">
        <v>27.8433064687</v>
      </c>
      <c r="W57" s="12">
        <v>-0.54159000000000002</v>
      </c>
      <c r="Y57">
        <v>2.04</v>
      </c>
      <c r="Z57">
        <f t="shared" si="0"/>
        <v>-0.63160000000000005</v>
      </c>
      <c r="AA57">
        <f t="shared" si="1"/>
        <v>-0.55159000000000002</v>
      </c>
    </row>
    <row r="58" spans="1:27" x14ac:dyDescent="0.3">
      <c r="A58" s="12">
        <v>388944.47029999999</v>
      </c>
      <c r="B58" s="12">
        <v>153783.30650000001</v>
      </c>
      <c r="C58" s="12">
        <v>-0.62890000000000001</v>
      </c>
      <c r="D58" s="12">
        <v>57</v>
      </c>
      <c r="E58" s="12"/>
      <c r="F58" s="12">
        <v>0.01</v>
      </c>
      <c r="G58" s="12">
        <v>1.7000000000000001E-2</v>
      </c>
      <c r="H58" s="12" t="s">
        <v>240</v>
      </c>
      <c r="I58" s="12">
        <v>17</v>
      </c>
      <c r="J58" s="12">
        <v>2</v>
      </c>
      <c r="K58" s="12">
        <v>1.3360000000000001</v>
      </c>
      <c r="L58" s="12">
        <v>0.63400000000000001</v>
      </c>
      <c r="M58" s="12">
        <v>1.177</v>
      </c>
      <c r="N58" s="12">
        <v>1.0109999999999999</v>
      </c>
      <c r="O58" s="12">
        <v>1.6759999999999999</v>
      </c>
      <c r="P58" s="12">
        <v>7.0000000000000001E-3</v>
      </c>
      <c r="Q58" s="12">
        <v>8.0000000000000002E-3</v>
      </c>
      <c r="R58" s="2">
        <v>43586</v>
      </c>
      <c r="S58" s="13">
        <v>0.30141203703703706</v>
      </c>
      <c r="T58" s="12">
        <v>2.0499999999999998</v>
      </c>
      <c r="U58" s="12">
        <v>-82.469212021299995</v>
      </c>
      <c r="V58" s="12">
        <v>27.843401845199999</v>
      </c>
      <c r="W58" s="12">
        <v>-0.54896</v>
      </c>
      <c r="Y58">
        <v>2.04</v>
      </c>
      <c r="Z58">
        <f t="shared" si="0"/>
        <v>-0.63890000000000002</v>
      </c>
      <c r="AA58">
        <f t="shared" si="1"/>
        <v>-0.55896000000000001</v>
      </c>
    </row>
    <row r="59" spans="1:27" x14ac:dyDescent="0.3">
      <c r="A59" s="12">
        <v>388943.8835</v>
      </c>
      <c r="B59" s="12">
        <v>153778.49170000001</v>
      </c>
      <c r="C59" s="12">
        <v>-0.55520000000000003</v>
      </c>
      <c r="D59" s="12">
        <v>58</v>
      </c>
      <c r="E59" s="12"/>
      <c r="F59" s="12">
        <v>0.01</v>
      </c>
      <c r="G59" s="12">
        <v>1.7000000000000001E-2</v>
      </c>
      <c r="H59" s="12" t="s">
        <v>240</v>
      </c>
      <c r="I59" s="12">
        <v>17</v>
      </c>
      <c r="J59" s="12">
        <v>2</v>
      </c>
      <c r="K59" s="12">
        <v>1.337</v>
      </c>
      <c r="L59" s="12">
        <v>0.63400000000000001</v>
      </c>
      <c r="M59" s="12">
        <v>1.177</v>
      </c>
      <c r="N59" s="12">
        <v>1.0109999999999999</v>
      </c>
      <c r="O59" s="12">
        <v>1.6759999999999999</v>
      </c>
      <c r="P59" s="12">
        <v>7.0000000000000001E-3</v>
      </c>
      <c r="Q59" s="12">
        <v>8.0000000000000002E-3</v>
      </c>
      <c r="R59" s="2">
        <v>43586</v>
      </c>
      <c r="S59" s="13">
        <v>0.30159722222222224</v>
      </c>
      <c r="T59" s="12">
        <v>2.0499999999999998</v>
      </c>
      <c r="U59" s="12">
        <v>-82.469260879199993</v>
      </c>
      <c r="V59" s="12">
        <v>27.843396383599998</v>
      </c>
      <c r="W59" s="12">
        <v>-0.47528999999999999</v>
      </c>
      <c r="Y59">
        <v>2.04</v>
      </c>
      <c r="Z59">
        <f t="shared" si="0"/>
        <v>-0.56520000000000004</v>
      </c>
      <c r="AA59">
        <f t="shared" si="1"/>
        <v>-0.48529</v>
      </c>
    </row>
    <row r="60" spans="1:27" x14ac:dyDescent="0.3">
      <c r="A60" s="12">
        <v>388943.34570000001</v>
      </c>
      <c r="B60" s="12">
        <v>153773.9037</v>
      </c>
      <c r="C60" s="12">
        <v>-0.45810000000000001</v>
      </c>
      <c r="D60" s="12">
        <v>59</v>
      </c>
      <c r="E60" s="12"/>
      <c r="F60" s="12">
        <v>0.01</v>
      </c>
      <c r="G60" s="12">
        <v>1.7000000000000001E-2</v>
      </c>
      <c r="H60" s="12" t="s">
        <v>240</v>
      </c>
      <c r="I60" s="12">
        <v>17</v>
      </c>
      <c r="J60" s="12">
        <v>2</v>
      </c>
      <c r="K60" s="12">
        <v>1.337</v>
      </c>
      <c r="L60" s="12">
        <v>0.63400000000000001</v>
      </c>
      <c r="M60" s="12">
        <v>1.177</v>
      </c>
      <c r="N60" s="12">
        <v>1.0109999999999999</v>
      </c>
      <c r="O60" s="12">
        <v>1.6759999999999999</v>
      </c>
      <c r="P60" s="12">
        <v>7.0000000000000001E-3</v>
      </c>
      <c r="Q60" s="12">
        <v>8.0000000000000002E-3</v>
      </c>
      <c r="R60" s="2">
        <v>43586</v>
      </c>
      <c r="S60" s="13">
        <v>0.30175925925925923</v>
      </c>
      <c r="T60" s="12">
        <v>2.0499999999999998</v>
      </c>
      <c r="U60" s="12">
        <v>-82.469307436400001</v>
      </c>
      <c r="V60" s="12">
        <v>27.843391371999999</v>
      </c>
      <c r="W60" s="12">
        <v>-0.37820999999999999</v>
      </c>
      <c r="Y60">
        <v>2.04</v>
      </c>
      <c r="Z60">
        <f t="shared" si="0"/>
        <v>-0.46810000000000002</v>
      </c>
      <c r="AA60">
        <f t="shared" si="1"/>
        <v>-0.38821</v>
      </c>
    </row>
    <row r="61" spans="1:27" x14ac:dyDescent="0.3">
      <c r="A61" s="12">
        <v>388942.54430000001</v>
      </c>
      <c r="B61" s="12">
        <v>153768.64610000001</v>
      </c>
      <c r="C61" s="12">
        <v>-0.3256</v>
      </c>
      <c r="D61" s="12">
        <v>60</v>
      </c>
      <c r="E61" s="12"/>
      <c r="F61" s="12">
        <v>1.0999999999999999E-2</v>
      </c>
      <c r="G61" s="12">
        <v>1.9E-2</v>
      </c>
      <c r="H61" s="12" t="s">
        <v>240</v>
      </c>
      <c r="I61" s="12">
        <v>17</v>
      </c>
      <c r="J61" s="12">
        <v>2</v>
      </c>
      <c r="K61" s="12">
        <v>1.337</v>
      </c>
      <c r="L61" s="12">
        <v>0.63400000000000001</v>
      </c>
      <c r="M61" s="12">
        <v>1.177</v>
      </c>
      <c r="N61" s="12">
        <v>1.0109999999999999</v>
      </c>
      <c r="O61" s="12">
        <v>1.6759999999999999</v>
      </c>
      <c r="P61" s="12">
        <v>7.0000000000000001E-3</v>
      </c>
      <c r="Q61" s="12">
        <v>8.0000000000000002E-3</v>
      </c>
      <c r="R61" s="2">
        <v>43586</v>
      </c>
      <c r="S61" s="13">
        <v>0.30194444444444446</v>
      </c>
      <c r="T61" s="12">
        <v>2.0499999999999998</v>
      </c>
      <c r="U61" s="12">
        <v>-82.469360781199995</v>
      </c>
      <c r="V61" s="12">
        <v>27.8433839586</v>
      </c>
      <c r="W61" s="12">
        <v>-0.24573999999999999</v>
      </c>
      <c r="Y61">
        <v>2.04</v>
      </c>
      <c r="Z61">
        <f t="shared" si="0"/>
        <v>-0.33560000000000001</v>
      </c>
      <c r="AA61">
        <f t="shared" si="1"/>
        <v>-0.25573999999999997</v>
      </c>
    </row>
    <row r="62" spans="1:27" x14ac:dyDescent="0.3">
      <c r="A62" s="12">
        <v>388942.00229999999</v>
      </c>
      <c r="B62" s="12">
        <v>153763.0949</v>
      </c>
      <c r="C62" s="12">
        <v>-0.22639999999999999</v>
      </c>
      <c r="D62" s="12">
        <v>61</v>
      </c>
      <c r="E62" s="12"/>
      <c r="F62" s="12">
        <v>1.0999999999999999E-2</v>
      </c>
      <c r="G62" s="12">
        <v>1.9E-2</v>
      </c>
      <c r="H62" s="12" t="s">
        <v>240</v>
      </c>
      <c r="I62" s="12">
        <v>17</v>
      </c>
      <c r="J62" s="12">
        <v>2</v>
      </c>
      <c r="K62" s="12">
        <v>1.337</v>
      </c>
      <c r="L62" s="12">
        <v>0.63400000000000001</v>
      </c>
      <c r="M62" s="12">
        <v>1.177</v>
      </c>
      <c r="N62" s="12">
        <v>1.0109999999999999</v>
      </c>
      <c r="O62" s="12">
        <v>1.6759999999999999</v>
      </c>
      <c r="P62" s="12">
        <v>7.0000000000000001E-3</v>
      </c>
      <c r="Q62" s="12">
        <v>8.0000000000000002E-3</v>
      </c>
      <c r="R62" s="2">
        <v>43586</v>
      </c>
      <c r="S62" s="13">
        <v>0.30212962962962964</v>
      </c>
      <c r="T62" s="12">
        <v>2.0499999999999998</v>
      </c>
      <c r="U62" s="12">
        <v>-82.469417116800003</v>
      </c>
      <c r="V62" s="12">
        <v>27.843378875799999</v>
      </c>
      <c r="W62" s="12">
        <v>-0.14657999999999999</v>
      </c>
      <c r="Y62">
        <v>2.04</v>
      </c>
      <c r="Z62">
        <f t="shared" si="0"/>
        <v>-0.2364</v>
      </c>
      <c r="AA62">
        <f t="shared" si="1"/>
        <v>-0.15658</v>
      </c>
    </row>
    <row r="63" spans="1:27" x14ac:dyDescent="0.3">
      <c r="A63" s="12">
        <v>388941.1875</v>
      </c>
      <c r="B63" s="12">
        <v>153757.59830000001</v>
      </c>
      <c r="C63" s="12">
        <v>-6.5000000000000002E-2</v>
      </c>
      <c r="D63" s="12">
        <v>62</v>
      </c>
      <c r="E63" s="12"/>
      <c r="F63" s="12">
        <v>1.0999999999999999E-2</v>
      </c>
      <c r="G63" s="12">
        <v>1.9E-2</v>
      </c>
      <c r="H63" s="12" t="s">
        <v>240</v>
      </c>
      <c r="I63" s="12">
        <v>17</v>
      </c>
      <c r="J63" s="12">
        <v>2</v>
      </c>
      <c r="K63" s="12">
        <v>1.337</v>
      </c>
      <c r="L63" s="12">
        <v>0.63400000000000001</v>
      </c>
      <c r="M63" s="12">
        <v>1.177</v>
      </c>
      <c r="N63" s="12">
        <v>1.01</v>
      </c>
      <c r="O63" s="12">
        <v>1.6759999999999999</v>
      </c>
      <c r="P63" s="12">
        <v>7.0000000000000001E-3</v>
      </c>
      <c r="Q63" s="12">
        <v>8.9999999999999993E-3</v>
      </c>
      <c r="R63" s="2">
        <v>43586</v>
      </c>
      <c r="S63" s="13">
        <v>0.30231481481481481</v>
      </c>
      <c r="T63" s="12">
        <v>2.0499999999999998</v>
      </c>
      <c r="U63" s="12">
        <v>-82.469472887500004</v>
      </c>
      <c r="V63" s="12">
        <v>27.8433713332</v>
      </c>
      <c r="W63" s="12">
        <v>1.4789999999999999E-2</v>
      </c>
      <c r="Y63">
        <v>2.04</v>
      </c>
      <c r="Z63">
        <f t="shared" si="0"/>
        <v>-7.4999999999999997E-2</v>
      </c>
      <c r="AA63">
        <f t="shared" si="1"/>
        <v>4.7899999999999991E-3</v>
      </c>
    </row>
    <row r="64" spans="1:27" x14ac:dyDescent="0.3">
      <c r="A64" s="12">
        <v>388941.15419999999</v>
      </c>
      <c r="B64" s="12">
        <v>153751.44589999999</v>
      </c>
      <c r="C64" s="12">
        <v>0.36480000000000001</v>
      </c>
      <c r="D64" s="12">
        <v>63</v>
      </c>
      <c r="E64" s="12"/>
      <c r="F64" s="12">
        <v>1.2E-2</v>
      </c>
      <c r="G64" s="12">
        <v>1.9E-2</v>
      </c>
      <c r="H64" s="12" t="s">
        <v>240</v>
      </c>
      <c r="I64" s="12">
        <v>17</v>
      </c>
      <c r="J64" s="12">
        <v>1</v>
      </c>
      <c r="K64" s="12">
        <v>1.337</v>
      </c>
      <c r="L64" s="12">
        <v>0.63500000000000001</v>
      </c>
      <c r="M64" s="12">
        <v>1.177</v>
      </c>
      <c r="N64" s="12">
        <v>1.01</v>
      </c>
      <c r="O64" s="12">
        <v>1.6759999999999999</v>
      </c>
      <c r="P64" s="12">
        <v>8.0000000000000002E-3</v>
      </c>
      <c r="Q64" s="12">
        <v>8.9999999999999993E-3</v>
      </c>
      <c r="R64" s="2">
        <v>43586</v>
      </c>
      <c r="S64" s="13">
        <v>0.30259259259259258</v>
      </c>
      <c r="T64" s="12">
        <v>2.0499999999999998</v>
      </c>
      <c r="U64" s="12">
        <v>-82.469535346300006</v>
      </c>
      <c r="V64" s="12">
        <v>27.843370820200001</v>
      </c>
      <c r="W64" s="12">
        <v>0.44455</v>
      </c>
      <c r="Y64">
        <v>2.04</v>
      </c>
      <c r="Z64">
        <f t="shared" si="0"/>
        <v>0.3548</v>
      </c>
      <c r="AA64">
        <f t="shared" si="1"/>
        <v>0.43454999999999999</v>
      </c>
    </row>
    <row r="65" spans="1:27" x14ac:dyDescent="0.3">
      <c r="A65" s="12">
        <v>388962.1202</v>
      </c>
      <c r="B65" s="12">
        <v>153749.5153</v>
      </c>
      <c r="C65" s="12">
        <v>0.2041</v>
      </c>
      <c r="D65" s="12">
        <v>64</v>
      </c>
      <c r="E65" s="12"/>
      <c r="F65" s="12">
        <v>1.2E-2</v>
      </c>
      <c r="G65" s="12">
        <v>1.9E-2</v>
      </c>
      <c r="H65" s="12" t="s">
        <v>240</v>
      </c>
      <c r="I65" s="12">
        <v>17</v>
      </c>
      <c r="J65" s="12">
        <v>2</v>
      </c>
      <c r="K65" s="12">
        <v>1.3380000000000001</v>
      </c>
      <c r="L65" s="12">
        <v>0.63500000000000001</v>
      </c>
      <c r="M65" s="12">
        <v>1.177</v>
      </c>
      <c r="N65" s="12">
        <v>1.01</v>
      </c>
      <c r="O65" s="12">
        <v>1.6759999999999999</v>
      </c>
      <c r="P65" s="12">
        <v>7.0000000000000001E-3</v>
      </c>
      <c r="Q65" s="12">
        <v>8.9999999999999993E-3</v>
      </c>
      <c r="R65" s="2">
        <v>43586</v>
      </c>
      <c r="S65" s="13">
        <v>0.30297453703703703</v>
      </c>
      <c r="T65" s="12">
        <v>2.0499999999999998</v>
      </c>
      <c r="U65" s="12">
        <v>-82.469555760800006</v>
      </c>
      <c r="V65" s="12">
        <v>27.8435599532</v>
      </c>
      <c r="W65" s="12">
        <v>0.28370000000000001</v>
      </c>
      <c r="Y65">
        <v>2.04</v>
      </c>
      <c r="Z65">
        <f t="shared" si="0"/>
        <v>0.19409999999999999</v>
      </c>
      <c r="AA65">
        <f t="shared" si="1"/>
        <v>0.2737</v>
      </c>
    </row>
    <row r="66" spans="1:27" x14ac:dyDescent="0.3">
      <c r="A66" s="12">
        <v>388962.88530000002</v>
      </c>
      <c r="B66" s="12">
        <v>153755.4411</v>
      </c>
      <c r="C66" s="12">
        <v>-0.10780000000000001</v>
      </c>
      <c r="D66" s="12">
        <v>65</v>
      </c>
      <c r="E66" s="12"/>
      <c r="F66" s="12">
        <v>1.2E-2</v>
      </c>
      <c r="G66" s="12">
        <v>0.02</v>
      </c>
      <c r="H66" s="12" t="s">
        <v>240</v>
      </c>
      <c r="I66" s="12">
        <v>17</v>
      </c>
      <c r="J66" s="12">
        <v>2</v>
      </c>
      <c r="K66" s="12">
        <v>1.3380000000000001</v>
      </c>
      <c r="L66" s="12">
        <v>0.63500000000000001</v>
      </c>
      <c r="M66" s="12">
        <v>1.177</v>
      </c>
      <c r="N66" s="12">
        <v>1.0089999999999999</v>
      </c>
      <c r="O66" s="12">
        <v>1.6759999999999999</v>
      </c>
      <c r="P66" s="12">
        <v>8.0000000000000002E-3</v>
      </c>
      <c r="Q66" s="12">
        <v>8.9999999999999993E-3</v>
      </c>
      <c r="R66" s="2">
        <v>43586</v>
      </c>
      <c r="S66" s="13">
        <v>0.30312500000000003</v>
      </c>
      <c r="T66" s="12">
        <v>2.0499999999999998</v>
      </c>
      <c r="U66" s="12">
        <v>-82.469495630799997</v>
      </c>
      <c r="V66" s="12">
        <v>27.843567062200002</v>
      </c>
      <c r="W66" s="12">
        <v>-2.8160000000000001E-2</v>
      </c>
      <c r="Y66">
        <v>2.04</v>
      </c>
      <c r="Z66">
        <f t="shared" si="0"/>
        <v>-0.1178</v>
      </c>
      <c r="AA66">
        <f t="shared" si="1"/>
        <v>-3.8159999999999999E-2</v>
      </c>
    </row>
    <row r="67" spans="1:27" x14ac:dyDescent="0.3">
      <c r="A67" s="12">
        <v>388963.24369999999</v>
      </c>
      <c r="B67" s="12">
        <v>153760.67629999999</v>
      </c>
      <c r="C67" s="12">
        <v>-0.23849999999999999</v>
      </c>
      <c r="D67" s="12">
        <v>66</v>
      </c>
      <c r="E67" s="12"/>
      <c r="F67" s="12">
        <v>1.2E-2</v>
      </c>
      <c r="G67" s="12">
        <v>0.02</v>
      </c>
      <c r="H67" s="12" t="s">
        <v>240</v>
      </c>
      <c r="I67" s="12">
        <v>16</v>
      </c>
      <c r="J67" s="12">
        <v>1</v>
      </c>
      <c r="K67" s="12">
        <v>1.3380000000000001</v>
      </c>
      <c r="L67" s="12">
        <v>0.63500000000000001</v>
      </c>
      <c r="M67" s="12">
        <v>1.177</v>
      </c>
      <c r="N67" s="12">
        <v>1.0089999999999999</v>
      </c>
      <c r="O67" s="12">
        <v>1.6759999999999999</v>
      </c>
      <c r="P67" s="12">
        <v>8.0000000000000002E-3</v>
      </c>
      <c r="Q67" s="12">
        <v>8.9999999999999993E-3</v>
      </c>
      <c r="R67" s="2">
        <v>43586</v>
      </c>
      <c r="S67" s="13">
        <v>0.30329861111111112</v>
      </c>
      <c r="T67" s="12">
        <v>2.0499999999999998</v>
      </c>
      <c r="U67" s="12">
        <v>-82.469442496100001</v>
      </c>
      <c r="V67" s="12">
        <v>27.8435704772</v>
      </c>
      <c r="W67" s="12">
        <v>-0.15883</v>
      </c>
      <c r="Y67">
        <v>2.04</v>
      </c>
      <c r="Z67">
        <f t="shared" ref="Z67:Z130" si="2">C67-0.01</f>
        <v>-0.2485</v>
      </c>
      <c r="AA67">
        <f t="shared" ref="AA67:AA130" si="3">W67-0.01</f>
        <v>-0.16883000000000001</v>
      </c>
    </row>
    <row r="68" spans="1:27" x14ac:dyDescent="0.3">
      <c r="A68" s="12">
        <v>388963.32089999999</v>
      </c>
      <c r="B68" s="12">
        <v>153761.02600000001</v>
      </c>
      <c r="C68" s="12">
        <v>-0.25009999999999999</v>
      </c>
      <c r="D68" s="12">
        <v>67</v>
      </c>
      <c r="E68" s="12" t="s">
        <v>266</v>
      </c>
      <c r="F68" s="12">
        <v>1.2E-2</v>
      </c>
      <c r="G68" s="12">
        <v>0.02</v>
      </c>
      <c r="H68" s="12" t="s">
        <v>240</v>
      </c>
      <c r="I68" s="12">
        <v>17</v>
      </c>
      <c r="J68" s="12">
        <v>2</v>
      </c>
      <c r="K68" s="12">
        <v>1.337</v>
      </c>
      <c r="L68" s="12">
        <v>0.63500000000000001</v>
      </c>
      <c r="M68" s="12">
        <v>1.177</v>
      </c>
      <c r="N68" s="12">
        <v>1.0089999999999999</v>
      </c>
      <c r="O68" s="12">
        <v>1.675</v>
      </c>
      <c r="P68" s="12">
        <v>8.0000000000000002E-3</v>
      </c>
      <c r="Q68" s="12">
        <v>8.9999999999999993E-3</v>
      </c>
      <c r="R68" s="2">
        <v>43586</v>
      </c>
      <c r="S68" s="13">
        <v>0.30340277777777774</v>
      </c>
      <c r="T68" s="12">
        <v>2.0499999999999998</v>
      </c>
      <c r="U68" s="12">
        <v>-82.469438948900006</v>
      </c>
      <c r="V68" s="12">
        <v>27.843571185999998</v>
      </c>
      <c r="W68" s="12">
        <v>-0.17043</v>
      </c>
      <c r="Y68">
        <v>2.04</v>
      </c>
      <c r="Z68">
        <f t="shared" si="2"/>
        <v>-0.2601</v>
      </c>
      <c r="AA68">
        <f t="shared" si="3"/>
        <v>-0.18043000000000001</v>
      </c>
    </row>
    <row r="69" spans="1:27" x14ac:dyDescent="0.3">
      <c r="A69" s="12">
        <v>388963.5955</v>
      </c>
      <c r="B69" s="12">
        <v>153763.30559999999</v>
      </c>
      <c r="C69" s="12">
        <v>-0.3619</v>
      </c>
      <c r="D69" s="12">
        <v>68</v>
      </c>
      <c r="E69" s="12" t="s">
        <v>266</v>
      </c>
      <c r="F69" s="12">
        <v>1.2E-2</v>
      </c>
      <c r="G69" s="12">
        <v>0.02</v>
      </c>
      <c r="H69" s="12" t="s">
        <v>240</v>
      </c>
      <c r="I69" s="12">
        <v>17</v>
      </c>
      <c r="J69" s="12">
        <v>2</v>
      </c>
      <c r="K69" s="12">
        <v>1.337</v>
      </c>
      <c r="L69" s="12">
        <v>0.63600000000000001</v>
      </c>
      <c r="M69" s="12">
        <v>1.177</v>
      </c>
      <c r="N69" s="12">
        <v>1.0089999999999999</v>
      </c>
      <c r="O69" s="12">
        <v>1.675</v>
      </c>
      <c r="P69" s="12">
        <v>8.0000000000000002E-3</v>
      </c>
      <c r="Q69" s="12">
        <v>8.9999999999999993E-3</v>
      </c>
      <c r="R69" s="2">
        <v>43586</v>
      </c>
      <c r="S69" s="13">
        <v>0.30361111111111111</v>
      </c>
      <c r="T69" s="12">
        <v>2.0499999999999998</v>
      </c>
      <c r="U69" s="12">
        <v>-82.469415816600005</v>
      </c>
      <c r="V69" s="12">
        <v>27.843573742699999</v>
      </c>
      <c r="W69" s="12">
        <v>-0.28221000000000002</v>
      </c>
      <c r="Y69">
        <v>2.04</v>
      </c>
      <c r="Z69">
        <f t="shared" si="2"/>
        <v>-0.37190000000000001</v>
      </c>
      <c r="AA69">
        <f t="shared" si="3"/>
        <v>-0.29221000000000003</v>
      </c>
    </row>
    <row r="70" spans="1:27" x14ac:dyDescent="0.3">
      <c r="A70" s="12">
        <v>388964.28080000001</v>
      </c>
      <c r="B70" s="12">
        <v>153767.29670000001</v>
      </c>
      <c r="C70" s="12">
        <v>-0.36399999999999999</v>
      </c>
      <c r="D70" s="12">
        <v>69</v>
      </c>
      <c r="E70" s="12"/>
      <c r="F70" s="12">
        <v>1.2E-2</v>
      </c>
      <c r="G70" s="12">
        <v>2.1000000000000001E-2</v>
      </c>
      <c r="H70" s="12" t="s">
        <v>240</v>
      </c>
      <c r="I70" s="12">
        <v>17</v>
      </c>
      <c r="J70" s="12">
        <v>2</v>
      </c>
      <c r="K70" s="12">
        <v>1.337</v>
      </c>
      <c r="L70" s="12">
        <v>0.63600000000000001</v>
      </c>
      <c r="M70" s="12">
        <v>1.177</v>
      </c>
      <c r="N70" s="12">
        <v>1.008</v>
      </c>
      <c r="O70" s="12">
        <v>1.675</v>
      </c>
      <c r="P70" s="12">
        <v>8.0000000000000002E-3</v>
      </c>
      <c r="Q70" s="12">
        <v>8.9999999999999993E-3</v>
      </c>
      <c r="R70" s="2">
        <v>43586</v>
      </c>
      <c r="S70" s="13">
        <v>0.30379629629629629</v>
      </c>
      <c r="T70" s="12">
        <v>2.0499999999999998</v>
      </c>
      <c r="U70" s="12">
        <v>-82.4693753249</v>
      </c>
      <c r="V70" s="12">
        <v>27.843580064800001</v>
      </c>
      <c r="W70" s="12">
        <v>-0.28428999999999999</v>
      </c>
      <c r="Y70">
        <v>2.04</v>
      </c>
      <c r="Z70">
        <f t="shared" si="2"/>
        <v>-0.374</v>
      </c>
      <c r="AA70">
        <f t="shared" si="3"/>
        <v>-0.29429</v>
      </c>
    </row>
    <row r="71" spans="1:27" x14ac:dyDescent="0.3">
      <c r="A71" s="12">
        <v>388965.37329999998</v>
      </c>
      <c r="B71" s="12">
        <v>153772.55069999999</v>
      </c>
      <c r="C71" s="12">
        <v>-0.47889999999999999</v>
      </c>
      <c r="D71" s="12">
        <v>70</v>
      </c>
      <c r="E71" s="12"/>
      <c r="F71" s="12">
        <v>1.2E-2</v>
      </c>
      <c r="G71" s="12">
        <v>2.1000000000000001E-2</v>
      </c>
      <c r="H71" s="12" t="s">
        <v>240</v>
      </c>
      <c r="I71" s="12">
        <v>17</v>
      </c>
      <c r="J71" s="12">
        <v>2</v>
      </c>
      <c r="K71" s="12">
        <v>1.3779999999999999</v>
      </c>
      <c r="L71" s="12">
        <v>0.64900000000000002</v>
      </c>
      <c r="M71" s="12">
        <v>1.2150000000000001</v>
      </c>
      <c r="N71" s="12">
        <v>1.0609999999999999</v>
      </c>
      <c r="O71" s="12">
        <v>1.7390000000000001</v>
      </c>
      <c r="P71" s="12">
        <v>8.0000000000000002E-3</v>
      </c>
      <c r="Q71" s="12">
        <v>8.9999999999999993E-3</v>
      </c>
      <c r="R71" s="2">
        <v>43586</v>
      </c>
      <c r="S71" s="13">
        <v>0.30400462962962965</v>
      </c>
      <c r="T71" s="12">
        <v>2.0499999999999998</v>
      </c>
      <c r="U71" s="12">
        <v>-82.469322027800004</v>
      </c>
      <c r="V71" s="12">
        <v>27.843590105000001</v>
      </c>
      <c r="W71" s="12">
        <v>-0.39916000000000001</v>
      </c>
      <c r="Y71">
        <v>2.04</v>
      </c>
      <c r="Z71">
        <f t="shared" si="2"/>
        <v>-0.4889</v>
      </c>
      <c r="AA71">
        <f t="shared" si="3"/>
        <v>-0.40916000000000002</v>
      </c>
    </row>
    <row r="72" spans="1:27" x14ac:dyDescent="0.3">
      <c r="A72" s="12">
        <v>388966.05859999999</v>
      </c>
      <c r="B72" s="12">
        <v>153778.0534</v>
      </c>
      <c r="C72" s="12">
        <v>-0.58960000000000001</v>
      </c>
      <c r="D72" s="12">
        <v>71</v>
      </c>
      <c r="E72" s="12"/>
      <c r="F72" s="12">
        <v>1.2E-2</v>
      </c>
      <c r="G72" s="12">
        <v>2.1000000000000001E-2</v>
      </c>
      <c r="H72" s="12" t="s">
        <v>240</v>
      </c>
      <c r="I72" s="12">
        <v>16</v>
      </c>
      <c r="J72" s="12">
        <v>2</v>
      </c>
      <c r="K72" s="12">
        <v>1.337</v>
      </c>
      <c r="L72" s="12">
        <v>0.63600000000000001</v>
      </c>
      <c r="M72" s="12">
        <v>1.1759999999999999</v>
      </c>
      <c r="N72" s="12">
        <v>1.008</v>
      </c>
      <c r="O72" s="12">
        <v>1.6739999999999999</v>
      </c>
      <c r="P72" s="12">
        <v>8.0000000000000002E-3</v>
      </c>
      <c r="Q72" s="12">
        <v>0.01</v>
      </c>
      <c r="R72" s="2">
        <v>43586</v>
      </c>
      <c r="S72" s="13">
        <v>0.30417824074074074</v>
      </c>
      <c r="T72" s="12">
        <v>2.0499999999999998</v>
      </c>
      <c r="U72" s="12">
        <v>-82.469266189999999</v>
      </c>
      <c r="V72" s="12">
        <v>27.843596479199999</v>
      </c>
      <c r="W72" s="12">
        <v>-0.50983000000000001</v>
      </c>
      <c r="Y72">
        <v>2.04</v>
      </c>
      <c r="Z72">
        <f t="shared" si="2"/>
        <v>-0.59960000000000002</v>
      </c>
      <c r="AA72">
        <f t="shared" si="3"/>
        <v>-0.51983000000000001</v>
      </c>
    </row>
    <row r="73" spans="1:27" x14ac:dyDescent="0.3">
      <c r="A73" s="12">
        <v>388977.1018</v>
      </c>
      <c r="B73" s="12">
        <v>153776.37419999999</v>
      </c>
      <c r="C73" s="12">
        <v>-0.56469999999999998</v>
      </c>
      <c r="D73" s="12">
        <v>72</v>
      </c>
      <c r="E73" s="12"/>
      <c r="F73" s="12">
        <v>1.2999999999999999E-2</v>
      </c>
      <c r="G73" s="12">
        <v>2.1000000000000001E-2</v>
      </c>
      <c r="H73" s="12" t="s">
        <v>240</v>
      </c>
      <c r="I73" s="12">
        <v>17</v>
      </c>
      <c r="J73" s="12">
        <v>2</v>
      </c>
      <c r="K73" s="12">
        <v>1.337</v>
      </c>
      <c r="L73" s="12">
        <v>0.63600000000000001</v>
      </c>
      <c r="M73" s="12">
        <v>1.1759999999999999</v>
      </c>
      <c r="N73" s="12">
        <v>1.0069999999999999</v>
      </c>
      <c r="O73" s="12">
        <v>1.6739999999999999</v>
      </c>
      <c r="P73" s="12">
        <v>8.0000000000000002E-3</v>
      </c>
      <c r="Q73" s="12">
        <v>0.01</v>
      </c>
      <c r="R73" s="2">
        <v>43586</v>
      </c>
      <c r="S73" s="13">
        <v>0.30447916666666669</v>
      </c>
      <c r="T73" s="12">
        <v>2.0499999999999998</v>
      </c>
      <c r="U73" s="12">
        <v>-82.469283666500004</v>
      </c>
      <c r="V73" s="12">
        <v>27.843696076400001</v>
      </c>
      <c r="W73" s="12">
        <v>-0.48501</v>
      </c>
      <c r="Y73">
        <v>2.04</v>
      </c>
      <c r="Z73">
        <f t="shared" si="2"/>
        <v>-0.57469999999999999</v>
      </c>
      <c r="AA73">
        <f t="shared" si="3"/>
        <v>-0.49501000000000001</v>
      </c>
    </row>
    <row r="74" spans="1:27" x14ac:dyDescent="0.3">
      <c r="A74" s="12">
        <v>388976.81829999998</v>
      </c>
      <c r="B74" s="12">
        <v>153772.13269999999</v>
      </c>
      <c r="C74" s="12">
        <v>-0.50929999999999997</v>
      </c>
      <c r="D74" s="12">
        <v>73</v>
      </c>
      <c r="E74" s="12"/>
      <c r="F74" s="12">
        <v>1.2999999999999999E-2</v>
      </c>
      <c r="G74" s="12">
        <v>2.1999999999999999E-2</v>
      </c>
      <c r="H74" s="12" t="s">
        <v>240</v>
      </c>
      <c r="I74" s="12">
        <v>17</v>
      </c>
      <c r="J74" s="12">
        <v>2</v>
      </c>
      <c r="K74" s="12">
        <v>1.337</v>
      </c>
      <c r="L74" s="12">
        <v>0.63700000000000001</v>
      </c>
      <c r="M74" s="12">
        <v>1.175</v>
      </c>
      <c r="N74" s="12">
        <v>1.0069999999999999</v>
      </c>
      <c r="O74" s="12">
        <v>1.673</v>
      </c>
      <c r="P74" s="12">
        <v>8.0000000000000002E-3</v>
      </c>
      <c r="Q74" s="12">
        <v>0.01</v>
      </c>
      <c r="R74" s="2">
        <v>43586</v>
      </c>
      <c r="S74" s="13">
        <v>0.30466435185185187</v>
      </c>
      <c r="T74" s="12">
        <v>2.0499999999999998</v>
      </c>
      <c r="U74" s="12">
        <v>-82.469326715999998</v>
      </c>
      <c r="V74" s="12">
        <v>27.843693371600001</v>
      </c>
      <c r="W74" s="12">
        <v>-0.42963000000000001</v>
      </c>
      <c r="Y74">
        <v>2.04</v>
      </c>
      <c r="Z74">
        <f t="shared" si="2"/>
        <v>-0.51929999999999998</v>
      </c>
      <c r="AA74">
        <f t="shared" si="3"/>
        <v>-0.43963000000000002</v>
      </c>
    </row>
    <row r="75" spans="1:27" x14ac:dyDescent="0.3">
      <c r="A75" s="12">
        <v>388976.36709999997</v>
      </c>
      <c r="B75" s="12">
        <v>153767.47940000001</v>
      </c>
      <c r="C75" s="12">
        <v>-0.37869999999999998</v>
      </c>
      <c r="D75" s="12">
        <v>74</v>
      </c>
      <c r="E75" s="12"/>
      <c r="F75" s="12">
        <v>1.2999999999999999E-2</v>
      </c>
      <c r="G75" s="12">
        <v>2.1000000000000001E-2</v>
      </c>
      <c r="H75" s="12" t="s">
        <v>240</v>
      </c>
      <c r="I75" s="12">
        <v>17</v>
      </c>
      <c r="J75" s="12">
        <v>1</v>
      </c>
      <c r="K75" s="12">
        <v>1.377</v>
      </c>
      <c r="L75" s="12">
        <v>0.64900000000000002</v>
      </c>
      <c r="M75" s="12">
        <v>1.2150000000000001</v>
      </c>
      <c r="N75" s="12">
        <v>1.06</v>
      </c>
      <c r="O75" s="12">
        <v>1.738</v>
      </c>
      <c r="P75" s="12">
        <v>8.0000000000000002E-3</v>
      </c>
      <c r="Q75" s="12">
        <v>0.01</v>
      </c>
      <c r="R75" s="2">
        <v>43586</v>
      </c>
      <c r="S75" s="13">
        <v>0.30487268518518518</v>
      </c>
      <c r="T75" s="12">
        <v>2.0499999999999998</v>
      </c>
      <c r="U75" s="12">
        <v>-82.469373939600004</v>
      </c>
      <c r="V75" s="12">
        <v>27.8436891393</v>
      </c>
      <c r="W75" s="12">
        <v>-0.29907</v>
      </c>
      <c r="Y75">
        <v>2.04</v>
      </c>
      <c r="Z75">
        <f t="shared" si="2"/>
        <v>-0.38869999999999999</v>
      </c>
      <c r="AA75">
        <f t="shared" si="3"/>
        <v>-0.30907000000000001</v>
      </c>
    </row>
    <row r="76" spans="1:27" x14ac:dyDescent="0.3">
      <c r="A76" s="12">
        <v>388976.13510000001</v>
      </c>
      <c r="B76" s="12">
        <v>153762.86069999999</v>
      </c>
      <c r="C76" s="12">
        <v>-0.33200000000000002</v>
      </c>
      <c r="D76" s="12">
        <v>75</v>
      </c>
      <c r="E76" s="12"/>
      <c r="F76" s="12">
        <v>1.2999999999999999E-2</v>
      </c>
      <c r="G76" s="12">
        <v>2.1999999999999999E-2</v>
      </c>
      <c r="H76" s="12" t="s">
        <v>240</v>
      </c>
      <c r="I76" s="12">
        <v>17</v>
      </c>
      <c r="J76" s="12">
        <v>1</v>
      </c>
      <c r="K76" s="12">
        <v>1.3360000000000001</v>
      </c>
      <c r="L76" s="12">
        <v>0.63700000000000001</v>
      </c>
      <c r="M76" s="12">
        <v>1.1739999999999999</v>
      </c>
      <c r="N76" s="12">
        <v>1.006</v>
      </c>
      <c r="O76" s="12">
        <v>1.6719999999999999</v>
      </c>
      <c r="P76" s="12">
        <v>8.0000000000000002E-3</v>
      </c>
      <c r="Q76" s="12">
        <v>0.01</v>
      </c>
      <c r="R76" s="2">
        <v>43586</v>
      </c>
      <c r="S76" s="13">
        <v>0.30505787037037035</v>
      </c>
      <c r="T76" s="12">
        <v>2.0499999999999998</v>
      </c>
      <c r="U76" s="12">
        <v>-82.469420820500005</v>
      </c>
      <c r="V76" s="12">
        <v>27.8436868862</v>
      </c>
      <c r="W76" s="12">
        <v>-0.25240000000000001</v>
      </c>
      <c r="Y76">
        <v>2.04</v>
      </c>
      <c r="Z76">
        <f t="shared" si="2"/>
        <v>-0.34200000000000003</v>
      </c>
      <c r="AA76">
        <f t="shared" si="3"/>
        <v>-0.26240000000000002</v>
      </c>
    </row>
    <row r="77" spans="1:27" x14ac:dyDescent="0.3">
      <c r="A77" s="12">
        <v>388975.99359999999</v>
      </c>
      <c r="B77" s="12">
        <v>153761.80319999999</v>
      </c>
      <c r="C77" s="12">
        <v>-0.36220000000000002</v>
      </c>
      <c r="D77" s="12">
        <v>76</v>
      </c>
      <c r="E77" s="12" t="s">
        <v>266</v>
      </c>
      <c r="F77" s="12">
        <v>1.2999999999999999E-2</v>
      </c>
      <c r="G77" s="12">
        <v>2.1999999999999999E-2</v>
      </c>
      <c r="H77" s="12" t="s">
        <v>240</v>
      </c>
      <c r="I77" s="12">
        <v>17</v>
      </c>
      <c r="J77" s="12">
        <v>2</v>
      </c>
      <c r="K77" s="12">
        <v>1.3360000000000001</v>
      </c>
      <c r="L77" s="12">
        <v>0.63700000000000001</v>
      </c>
      <c r="M77" s="12">
        <v>1.1739999999999999</v>
      </c>
      <c r="N77" s="12">
        <v>1.0049999999999999</v>
      </c>
      <c r="O77" s="12">
        <v>1.6719999999999999</v>
      </c>
      <c r="P77" s="12">
        <v>8.0000000000000002E-3</v>
      </c>
      <c r="Q77" s="12">
        <v>0.01</v>
      </c>
      <c r="R77" s="2">
        <v>43586</v>
      </c>
      <c r="S77" s="13">
        <v>0.30518518518518517</v>
      </c>
      <c r="T77" s="12">
        <v>2.0499999999999998</v>
      </c>
      <c r="U77" s="12">
        <v>-82.469431550899998</v>
      </c>
      <c r="V77" s="12">
        <v>27.843685572799998</v>
      </c>
      <c r="W77" s="12">
        <v>-0.28260000000000002</v>
      </c>
      <c r="Y77">
        <v>2.04</v>
      </c>
      <c r="Z77">
        <f t="shared" si="2"/>
        <v>-0.37220000000000003</v>
      </c>
      <c r="AA77">
        <f t="shared" si="3"/>
        <v>-0.29260000000000003</v>
      </c>
    </row>
    <row r="78" spans="1:27" x14ac:dyDescent="0.3">
      <c r="A78" s="12">
        <v>388975.83600000001</v>
      </c>
      <c r="B78" s="12">
        <v>153760.00090000001</v>
      </c>
      <c r="C78" s="12">
        <v>-0.307</v>
      </c>
      <c r="D78" s="12">
        <v>77</v>
      </c>
      <c r="E78" s="12" t="s">
        <v>266</v>
      </c>
      <c r="F78" s="12">
        <v>1.2999999999999999E-2</v>
      </c>
      <c r="G78" s="12">
        <v>2.1999999999999999E-2</v>
      </c>
      <c r="H78" s="12" t="s">
        <v>240</v>
      </c>
      <c r="I78" s="12">
        <v>17</v>
      </c>
      <c r="J78" s="12">
        <v>3</v>
      </c>
      <c r="K78" s="12">
        <v>1.3360000000000001</v>
      </c>
      <c r="L78" s="12">
        <v>0.63700000000000001</v>
      </c>
      <c r="M78" s="12">
        <v>1.1739999999999999</v>
      </c>
      <c r="N78" s="12">
        <v>1.0049999999999999</v>
      </c>
      <c r="O78" s="12">
        <v>1.671</v>
      </c>
      <c r="P78" s="12">
        <v>8.0000000000000002E-3</v>
      </c>
      <c r="Q78" s="12">
        <v>0.01</v>
      </c>
      <c r="R78" s="2">
        <v>43586</v>
      </c>
      <c r="S78" s="13">
        <v>0.30534722222222221</v>
      </c>
      <c r="T78" s="12">
        <v>2.0499999999999998</v>
      </c>
      <c r="U78" s="12">
        <v>-82.469449842100005</v>
      </c>
      <c r="V78" s="12">
        <v>27.843684088300002</v>
      </c>
      <c r="W78" s="12">
        <v>-0.22742000000000001</v>
      </c>
      <c r="Y78">
        <v>2.04</v>
      </c>
      <c r="Z78">
        <f t="shared" si="2"/>
        <v>-0.317</v>
      </c>
      <c r="AA78">
        <f t="shared" si="3"/>
        <v>-0.23742000000000002</v>
      </c>
    </row>
    <row r="79" spans="1:27" x14ac:dyDescent="0.3">
      <c r="A79" s="12">
        <v>388975.60969999997</v>
      </c>
      <c r="B79" s="12">
        <v>153756.87839999999</v>
      </c>
      <c r="C79" s="12">
        <v>-0.1578</v>
      </c>
      <c r="D79" s="12">
        <v>78</v>
      </c>
      <c r="E79" s="12"/>
      <c r="F79" s="12">
        <v>1.2999999999999999E-2</v>
      </c>
      <c r="G79" s="12">
        <v>2.1999999999999999E-2</v>
      </c>
      <c r="H79" s="12" t="s">
        <v>240</v>
      </c>
      <c r="I79" s="12">
        <v>17</v>
      </c>
      <c r="J79" s="12">
        <v>2</v>
      </c>
      <c r="K79" s="12">
        <v>1.335</v>
      </c>
      <c r="L79" s="12">
        <v>0.63800000000000001</v>
      </c>
      <c r="M79" s="12">
        <v>1.173</v>
      </c>
      <c r="N79" s="12">
        <v>1.004</v>
      </c>
      <c r="O79" s="12">
        <v>1.671</v>
      </c>
      <c r="P79" s="12">
        <v>8.0000000000000002E-3</v>
      </c>
      <c r="Q79" s="12">
        <v>0.01</v>
      </c>
      <c r="R79" s="2">
        <v>43586</v>
      </c>
      <c r="S79" s="13">
        <v>0.30549768518518522</v>
      </c>
      <c r="T79" s="12">
        <v>2.0499999999999998</v>
      </c>
      <c r="U79" s="12">
        <v>-82.469481533500002</v>
      </c>
      <c r="V79" s="12">
        <v>27.843681938300001</v>
      </c>
      <c r="W79" s="12">
        <v>-7.8240000000000004E-2</v>
      </c>
      <c r="Y79">
        <v>2.04</v>
      </c>
      <c r="Z79">
        <f t="shared" si="2"/>
        <v>-0.1678</v>
      </c>
      <c r="AA79">
        <f t="shared" si="3"/>
        <v>-8.8239999999999999E-2</v>
      </c>
    </row>
    <row r="80" spans="1:27" x14ac:dyDescent="0.3">
      <c r="A80" s="12">
        <v>388974.95500000002</v>
      </c>
      <c r="B80" s="12">
        <v>153752.30910000001</v>
      </c>
      <c r="C80" s="12">
        <v>1.17E-2</v>
      </c>
      <c r="D80" s="12">
        <v>79</v>
      </c>
      <c r="E80" s="12"/>
      <c r="F80" s="12">
        <v>1.2999999999999999E-2</v>
      </c>
      <c r="G80" s="12">
        <v>2.1999999999999999E-2</v>
      </c>
      <c r="H80" s="12" t="s">
        <v>240</v>
      </c>
      <c r="I80" s="12">
        <v>17</v>
      </c>
      <c r="J80" s="12">
        <v>3</v>
      </c>
      <c r="K80" s="12">
        <v>1.335</v>
      </c>
      <c r="L80" s="12">
        <v>0.63800000000000001</v>
      </c>
      <c r="M80" s="12">
        <v>1.173</v>
      </c>
      <c r="N80" s="12">
        <v>1.004</v>
      </c>
      <c r="O80" s="12">
        <v>1.67</v>
      </c>
      <c r="P80" s="12">
        <v>8.0000000000000002E-3</v>
      </c>
      <c r="Q80" s="12">
        <v>0.01</v>
      </c>
      <c r="R80" s="2">
        <v>43586</v>
      </c>
      <c r="S80" s="13">
        <v>0.30565972222222221</v>
      </c>
      <c r="T80" s="12">
        <v>2.0499999999999998</v>
      </c>
      <c r="U80" s="12">
        <v>-82.469527896399995</v>
      </c>
      <c r="V80" s="12">
        <v>27.843675872399999</v>
      </c>
      <c r="W80" s="12">
        <v>9.1230000000000006E-2</v>
      </c>
      <c r="Y80">
        <v>2.04</v>
      </c>
      <c r="Z80">
        <f t="shared" si="2"/>
        <v>1.7000000000000001E-3</v>
      </c>
      <c r="AA80">
        <f t="shared" si="3"/>
        <v>8.1230000000000011E-2</v>
      </c>
    </row>
    <row r="81" spans="1:27" x14ac:dyDescent="0.3">
      <c r="A81" s="12">
        <v>388974.62819999998</v>
      </c>
      <c r="B81" s="12">
        <v>153749.4626</v>
      </c>
      <c r="C81" s="12">
        <v>7.4399999999999994E-2</v>
      </c>
      <c r="D81" s="12">
        <v>80</v>
      </c>
      <c r="E81" s="12"/>
      <c r="F81" s="12">
        <v>1.2999999999999999E-2</v>
      </c>
      <c r="G81" s="12">
        <v>2.1999999999999999E-2</v>
      </c>
      <c r="H81" s="12" t="s">
        <v>240</v>
      </c>
      <c r="I81" s="12">
        <v>17</v>
      </c>
      <c r="J81" s="12">
        <v>2</v>
      </c>
      <c r="K81" s="12">
        <v>1.335</v>
      </c>
      <c r="L81" s="12">
        <v>0.63800000000000001</v>
      </c>
      <c r="M81" s="12">
        <v>1.1719999999999999</v>
      </c>
      <c r="N81" s="12">
        <v>1.0029999999999999</v>
      </c>
      <c r="O81" s="12">
        <v>1.67</v>
      </c>
      <c r="P81" s="12">
        <v>8.0000000000000002E-3</v>
      </c>
      <c r="Q81" s="12">
        <v>0.01</v>
      </c>
      <c r="R81" s="2">
        <v>43586</v>
      </c>
      <c r="S81" s="13">
        <v>0.30579861111111112</v>
      </c>
      <c r="T81" s="12">
        <v>2.0499999999999998</v>
      </c>
      <c r="U81" s="12">
        <v>-82.469556781899996</v>
      </c>
      <c r="V81" s="12">
        <v>27.843672824999999</v>
      </c>
      <c r="W81" s="12">
        <v>0.15392</v>
      </c>
      <c r="Y81">
        <v>2.04</v>
      </c>
      <c r="Z81">
        <f t="shared" si="2"/>
        <v>6.4399999999999999E-2</v>
      </c>
      <c r="AA81">
        <f t="shared" si="3"/>
        <v>0.14391999999999999</v>
      </c>
    </row>
    <row r="82" spans="1:27" x14ac:dyDescent="0.3">
      <c r="A82" s="12">
        <v>388989.32069999998</v>
      </c>
      <c r="B82" s="12">
        <v>153743.41630000001</v>
      </c>
      <c r="C82" s="12">
        <v>0.3836</v>
      </c>
      <c r="D82" s="12">
        <v>81</v>
      </c>
      <c r="E82" s="12"/>
      <c r="F82" s="12">
        <v>8.0000000000000002E-3</v>
      </c>
      <c r="G82" s="12">
        <v>1.4E-2</v>
      </c>
      <c r="H82" s="12" t="s">
        <v>240</v>
      </c>
      <c r="I82" s="12">
        <v>17</v>
      </c>
      <c r="J82" s="12">
        <v>2</v>
      </c>
      <c r="K82" s="12">
        <v>1.333</v>
      </c>
      <c r="L82" s="12">
        <v>0.63900000000000001</v>
      </c>
      <c r="M82" s="12">
        <v>1.17</v>
      </c>
      <c r="N82" s="12">
        <v>1</v>
      </c>
      <c r="O82" s="12">
        <v>1.6659999999999999</v>
      </c>
      <c r="P82" s="12">
        <v>5.0000000000000001E-3</v>
      </c>
      <c r="Q82" s="12">
        <v>6.0000000000000001E-3</v>
      </c>
      <c r="R82" s="2">
        <v>43586</v>
      </c>
      <c r="S82" s="13">
        <v>0.30658564814814815</v>
      </c>
      <c r="T82" s="12">
        <v>2.0499999999999998</v>
      </c>
      <c r="U82" s="12">
        <v>-82.469618736100003</v>
      </c>
      <c r="V82" s="12">
        <v>27.843805202999999</v>
      </c>
      <c r="W82" s="12">
        <v>0.46296999999999999</v>
      </c>
      <c r="Y82">
        <v>2.04</v>
      </c>
      <c r="Z82">
        <f t="shared" si="2"/>
        <v>0.37359999999999999</v>
      </c>
      <c r="AA82">
        <f t="shared" si="3"/>
        <v>0.45296999999999998</v>
      </c>
    </row>
    <row r="83" spans="1:27" x14ac:dyDescent="0.3">
      <c r="A83" s="12">
        <v>388990.07049999997</v>
      </c>
      <c r="B83" s="12">
        <v>153748.8193</v>
      </c>
      <c r="C83" s="12">
        <v>-1.1999999999999999E-3</v>
      </c>
      <c r="D83" s="12">
        <v>82</v>
      </c>
      <c r="E83" s="12"/>
      <c r="F83" s="12">
        <v>8.0000000000000002E-3</v>
      </c>
      <c r="G83" s="12">
        <v>1.4E-2</v>
      </c>
      <c r="H83" s="12" t="s">
        <v>240</v>
      </c>
      <c r="I83" s="12">
        <v>17</v>
      </c>
      <c r="J83" s="12">
        <v>2</v>
      </c>
      <c r="K83" s="12">
        <v>1.3320000000000001</v>
      </c>
      <c r="L83" s="12">
        <v>0.63900000000000001</v>
      </c>
      <c r="M83" s="12">
        <v>1.169</v>
      </c>
      <c r="N83" s="12">
        <v>1</v>
      </c>
      <c r="O83" s="12">
        <v>1.6659999999999999</v>
      </c>
      <c r="P83" s="12">
        <v>5.0000000000000001E-3</v>
      </c>
      <c r="Q83" s="12">
        <v>6.0000000000000001E-3</v>
      </c>
      <c r="R83" s="2">
        <v>43586</v>
      </c>
      <c r="S83" s="13">
        <v>0.306724537037037</v>
      </c>
      <c r="T83" s="12">
        <v>2.0499999999999998</v>
      </c>
      <c r="U83" s="12">
        <v>-82.4695639129</v>
      </c>
      <c r="V83" s="12">
        <v>27.8438121559</v>
      </c>
      <c r="W83" s="12">
        <v>7.8210000000000002E-2</v>
      </c>
      <c r="Y83">
        <v>2.04</v>
      </c>
      <c r="Z83">
        <f t="shared" si="2"/>
        <v>-1.12E-2</v>
      </c>
      <c r="AA83">
        <f t="shared" si="3"/>
        <v>6.8210000000000007E-2</v>
      </c>
    </row>
    <row r="84" spans="1:27" x14ac:dyDescent="0.3">
      <c r="A84" s="12">
        <v>388990.9633</v>
      </c>
      <c r="B84" s="12">
        <v>153754.57459999999</v>
      </c>
      <c r="C84" s="12">
        <v>-0.17910000000000001</v>
      </c>
      <c r="D84" s="12">
        <v>83</v>
      </c>
      <c r="E84" s="12"/>
      <c r="F84" s="12">
        <v>8.9999999999999993E-3</v>
      </c>
      <c r="G84" s="12">
        <v>1.4999999999999999E-2</v>
      </c>
      <c r="H84" s="12" t="s">
        <v>240</v>
      </c>
      <c r="I84" s="12">
        <v>17</v>
      </c>
      <c r="J84" s="12">
        <v>2</v>
      </c>
      <c r="K84" s="12">
        <v>1.3320000000000001</v>
      </c>
      <c r="L84" s="12">
        <v>0.63900000000000001</v>
      </c>
      <c r="M84" s="12">
        <v>1.1679999999999999</v>
      </c>
      <c r="N84" s="12">
        <v>0.999</v>
      </c>
      <c r="O84" s="12">
        <v>1.665</v>
      </c>
      <c r="P84" s="12">
        <v>6.0000000000000001E-3</v>
      </c>
      <c r="Q84" s="12">
        <v>7.0000000000000001E-3</v>
      </c>
      <c r="R84" s="2">
        <v>43586</v>
      </c>
      <c r="S84" s="13">
        <v>0.30689814814814814</v>
      </c>
      <c r="T84" s="12">
        <v>2.0499999999999998</v>
      </c>
      <c r="U84" s="12">
        <v>-82.469505518700004</v>
      </c>
      <c r="V84" s="12">
        <v>27.843820411399999</v>
      </c>
      <c r="W84" s="12">
        <v>-9.9650000000000002E-2</v>
      </c>
      <c r="Y84">
        <v>2.04</v>
      </c>
      <c r="Z84">
        <f t="shared" si="2"/>
        <v>-0.18910000000000002</v>
      </c>
      <c r="AA84">
        <f t="shared" si="3"/>
        <v>-0.10965</v>
      </c>
    </row>
    <row r="85" spans="1:27" x14ac:dyDescent="0.3">
      <c r="A85" s="12">
        <v>388992.18339999998</v>
      </c>
      <c r="B85" s="12">
        <v>153759.65909999999</v>
      </c>
      <c r="C85" s="12">
        <v>-0.2712</v>
      </c>
      <c r="D85" s="12">
        <v>84</v>
      </c>
      <c r="E85" s="12"/>
      <c r="F85" s="12">
        <v>8.9999999999999993E-3</v>
      </c>
      <c r="G85" s="12">
        <v>1.6E-2</v>
      </c>
      <c r="H85" s="12" t="s">
        <v>240</v>
      </c>
      <c r="I85" s="12">
        <v>17</v>
      </c>
      <c r="J85" s="12">
        <v>2</v>
      </c>
      <c r="K85" s="12">
        <v>1.3320000000000001</v>
      </c>
      <c r="L85" s="12">
        <v>0.63900000000000001</v>
      </c>
      <c r="M85" s="12">
        <v>1.1679999999999999</v>
      </c>
      <c r="N85" s="12">
        <v>0.999</v>
      </c>
      <c r="O85" s="12">
        <v>1.665</v>
      </c>
      <c r="P85" s="12">
        <v>6.0000000000000001E-3</v>
      </c>
      <c r="Q85" s="12">
        <v>7.0000000000000001E-3</v>
      </c>
      <c r="R85" s="2">
        <v>43586</v>
      </c>
      <c r="S85" s="13">
        <v>0.30708333333333332</v>
      </c>
      <c r="T85" s="12">
        <v>2.0499999999999998</v>
      </c>
      <c r="U85" s="12">
        <v>-82.469453947199995</v>
      </c>
      <c r="V85" s="12">
        <v>27.843831597400001</v>
      </c>
      <c r="W85" s="12">
        <v>-0.19172</v>
      </c>
      <c r="Y85">
        <v>2.04</v>
      </c>
      <c r="Z85">
        <f t="shared" si="2"/>
        <v>-0.28120000000000001</v>
      </c>
      <c r="AA85">
        <f t="shared" si="3"/>
        <v>-0.20172000000000001</v>
      </c>
    </row>
    <row r="86" spans="1:27" x14ac:dyDescent="0.3">
      <c r="A86" s="12">
        <v>388993.47610000003</v>
      </c>
      <c r="B86" s="12">
        <v>153764.2959</v>
      </c>
      <c r="C86" s="12">
        <v>-0.35389999999999999</v>
      </c>
      <c r="D86" s="12">
        <v>85</v>
      </c>
      <c r="E86" s="12"/>
      <c r="F86" s="12">
        <v>8.9999999999999993E-3</v>
      </c>
      <c r="G86" s="12">
        <v>1.4999999999999999E-2</v>
      </c>
      <c r="H86" s="12" t="s">
        <v>240</v>
      </c>
      <c r="I86" s="12">
        <v>17</v>
      </c>
      <c r="J86" s="12">
        <v>2</v>
      </c>
      <c r="K86" s="12">
        <v>1.331</v>
      </c>
      <c r="L86" s="12">
        <v>0.64</v>
      </c>
      <c r="M86" s="12">
        <v>1.167</v>
      </c>
      <c r="N86" s="12">
        <v>0.998</v>
      </c>
      <c r="O86" s="12">
        <v>1.663</v>
      </c>
      <c r="P86" s="12">
        <v>6.0000000000000001E-3</v>
      </c>
      <c r="Q86" s="12">
        <v>7.0000000000000001E-3</v>
      </c>
      <c r="R86" s="2">
        <v>43586</v>
      </c>
      <c r="S86" s="13">
        <v>0.30728009259259259</v>
      </c>
      <c r="T86" s="12">
        <v>2.0499999999999998</v>
      </c>
      <c r="U86" s="12">
        <v>-82.469406923700006</v>
      </c>
      <c r="V86" s="12">
        <v>27.843843422999999</v>
      </c>
      <c r="W86" s="12">
        <v>-0.27439999999999998</v>
      </c>
      <c r="Y86">
        <v>2.04</v>
      </c>
      <c r="Z86">
        <f t="shared" si="2"/>
        <v>-0.3639</v>
      </c>
      <c r="AA86">
        <f t="shared" si="3"/>
        <v>-0.28439999999999999</v>
      </c>
    </row>
    <row r="87" spans="1:27" x14ac:dyDescent="0.3">
      <c r="A87" s="12">
        <v>388994.12310000003</v>
      </c>
      <c r="B87" s="12">
        <v>153769.35260000001</v>
      </c>
      <c r="C87" s="12">
        <v>-0.45219999999999999</v>
      </c>
      <c r="D87" s="12">
        <v>86</v>
      </c>
      <c r="E87" s="12"/>
      <c r="F87" s="12">
        <v>0.01</v>
      </c>
      <c r="G87" s="12">
        <v>1.6E-2</v>
      </c>
      <c r="H87" s="12" t="s">
        <v>240</v>
      </c>
      <c r="I87" s="12">
        <v>16</v>
      </c>
      <c r="J87" s="12">
        <v>2</v>
      </c>
      <c r="K87" s="12">
        <v>1.33</v>
      </c>
      <c r="L87" s="12">
        <v>0.64</v>
      </c>
      <c r="M87" s="12">
        <v>1.1659999999999999</v>
      </c>
      <c r="N87" s="12">
        <v>0.997</v>
      </c>
      <c r="O87" s="12">
        <v>1.6619999999999999</v>
      </c>
      <c r="P87" s="12">
        <v>6.0000000000000001E-3</v>
      </c>
      <c r="Q87" s="12">
        <v>7.0000000000000001E-3</v>
      </c>
      <c r="R87" s="2">
        <v>43586</v>
      </c>
      <c r="S87" s="13">
        <v>0.30746527777777777</v>
      </c>
      <c r="T87" s="12">
        <v>2.0499999999999998</v>
      </c>
      <c r="U87" s="12">
        <v>-82.469355612200005</v>
      </c>
      <c r="V87" s="12">
        <v>27.843849436199999</v>
      </c>
      <c r="W87" s="12">
        <v>-0.37265999999999999</v>
      </c>
      <c r="Y87">
        <v>2.04</v>
      </c>
      <c r="Z87">
        <f t="shared" si="2"/>
        <v>-0.4622</v>
      </c>
      <c r="AA87">
        <f t="shared" si="3"/>
        <v>-0.38266</v>
      </c>
    </row>
    <row r="88" spans="1:27" x14ac:dyDescent="0.3">
      <c r="A88" s="12">
        <v>388994.97480000003</v>
      </c>
      <c r="B88" s="12">
        <v>153773.83600000001</v>
      </c>
      <c r="C88" s="12">
        <v>-0.51859999999999995</v>
      </c>
      <c r="D88" s="12">
        <v>87</v>
      </c>
      <c r="E88" s="12"/>
      <c r="F88" s="12">
        <v>0.01</v>
      </c>
      <c r="G88" s="12">
        <v>1.7000000000000001E-2</v>
      </c>
      <c r="H88" s="12" t="s">
        <v>240</v>
      </c>
      <c r="I88" s="12">
        <v>17</v>
      </c>
      <c r="J88" s="12">
        <v>2</v>
      </c>
      <c r="K88" s="12">
        <v>1.33</v>
      </c>
      <c r="L88" s="12">
        <v>0.64</v>
      </c>
      <c r="M88" s="12">
        <v>1.165</v>
      </c>
      <c r="N88" s="12">
        <v>0.996</v>
      </c>
      <c r="O88" s="12">
        <v>1.661</v>
      </c>
      <c r="P88" s="12">
        <v>6.0000000000000001E-3</v>
      </c>
      <c r="Q88" s="12">
        <v>8.0000000000000002E-3</v>
      </c>
      <c r="R88" s="2">
        <v>43586</v>
      </c>
      <c r="S88" s="13">
        <v>0.30762731481481481</v>
      </c>
      <c r="T88" s="12">
        <v>2.0499999999999998</v>
      </c>
      <c r="U88" s="12">
        <v>-82.469310128900005</v>
      </c>
      <c r="V88" s="12">
        <v>27.843857276800001</v>
      </c>
      <c r="W88" s="12">
        <v>-0.43902999999999998</v>
      </c>
      <c r="Y88">
        <v>2.04</v>
      </c>
      <c r="Z88">
        <f t="shared" si="2"/>
        <v>-0.52859999999999996</v>
      </c>
      <c r="AA88">
        <f t="shared" si="3"/>
        <v>-0.44902999999999998</v>
      </c>
    </row>
    <row r="89" spans="1:27" x14ac:dyDescent="0.3">
      <c r="A89" s="12">
        <v>389006.24119999999</v>
      </c>
      <c r="B89" s="12">
        <v>153772.50870000001</v>
      </c>
      <c r="C89" s="12">
        <v>-0.50919999999999999</v>
      </c>
      <c r="D89" s="12">
        <v>88</v>
      </c>
      <c r="E89" s="12"/>
      <c r="F89" s="12">
        <v>0.01</v>
      </c>
      <c r="G89" s="12">
        <v>1.7000000000000001E-2</v>
      </c>
      <c r="H89" s="12" t="s">
        <v>240</v>
      </c>
      <c r="I89" s="12">
        <v>16</v>
      </c>
      <c r="J89" s="12">
        <v>1</v>
      </c>
      <c r="K89" s="12">
        <v>1.381</v>
      </c>
      <c r="L89" s="12">
        <v>0.65600000000000003</v>
      </c>
      <c r="M89" s="12">
        <v>1.216</v>
      </c>
      <c r="N89" s="12">
        <v>1.0489999999999999</v>
      </c>
      <c r="O89" s="12">
        <v>1.734</v>
      </c>
      <c r="P89" s="12">
        <v>7.0000000000000001E-3</v>
      </c>
      <c r="Q89" s="12">
        <v>8.0000000000000002E-3</v>
      </c>
      <c r="R89" s="2">
        <v>43586</v>
      </c>
      <c r="S89" s="13">
        <v>0.30791666666666667</v>
      </c>
      <c r="T89" s="12">
        <v>2.0499999999999998</v>
      </c>
      <c r="U89" s="12">
        <v>-82.469324041600004</v>
      </c>
      <c r="V89" s="12">
        <v>27.843958900299999</v>
      </c>
      <c r="W89" s="12">
        <v>-0.42970999999999998</v>
      </c>
      <c r="Y89">
        <v>2.04</v>
      </c>
      <c r="Z89">
        <f t="shared" si="2"/>
        <v>-0.51919999999999999</v>
      </c>
      <c r="AA89">
        <f t="shared" si="3"/>
        <v>-0.43970999999999999</v>
      </c>
    </row>
    <row r="90" spans="1:27" x14ac:dyDescent="0.3">
      <c r="A90" s="12">
        <v>389005.78399999999</v>
      </c>
      <c r="B90" s="12">
        <v>153767.81899999999</v>
      </c>
      <c r="C90" s="12">
        <v>-0.46050000000000002</v>
      </c>
      <c r="D90" s="12">
        <v>89</v>
      </c>
      <c r="E90" s="12"/>
      <c r="F90" s="12">
        <v>0.01</v>
      </c>
      <c r="G90" s="12">
        <v>1.7000000000000001E-2</v>
      </c>
      <c r="H90" s="12" t="s">
        <v>240</v>
      </c>
      <c r="I90" s="12">
        <v>16</v>
      </c>
      <c r="J90" s="12">
        <v>2</v>
      </c>
      <c r="K90" s="12">
        <v>1.381</v>
      </c>
      <c r="L90" s="12">
        <v>0.65600000000000003</v>
      </c>
      <c r="M90" s="12">
        <v>1.2150000000000001</v>
      </c>
      <c r="N90" s="12">
        <v>1.048</v>
      </c>
      <c r="O90" s="12">
        <v>1.734</v>
      </c>
      <c r="P90" s="12">
        <v>7.0000000000000001E-3</v>
      </c>
      <c r="Q90" s="12">
        <v>8.0000000000000002E-3</v>
      </c>
      <c r="R90" s="2">
        <v>43586</v>
      </c>
      <c r="S90" s="13">
        <v>0.30811342592592594</v>
      </c>
      <c r="T90" s="12">
        <v>2.0499999999999998</v>
      </c>
      <c r="U90" s="12">
        <v>-82.469371634599995</v>
      </c>
      <c r="V90" s="12">
        <v>27.843954612600001</v>
      </c>
      <c r="W90" s="12">
        <v>-0.38105</v>
      </c>
      <c r="Y90">
        <v>2.04</v>
      </c>
      <c r="Z90">
        <f t="shared" si="2"/>
        <v>-0.47050000000000003</v>
      </c>
      <c r="AA90">
        <f t="shared" si="3"/>
        <v>-0.39105000000000001</v>
      </c>
    </row>
    <row r="91" spans="1:27" x14ac:dyDescent="0.3">
      <c r="A91" s="12">
        <v>389004.84499999997</v>
      </c>
      <c r="B91" s="12">
        <v>153763.2101</v>
      </c>
      <c r="C91" s="12">
        <v>-0.35310000000000002</v>
      </c>
      <c r="D91" s="12">
        <v>90</v>
      </c>
      <c r="E91" s="12"/>
      <c r="F91" s="12">
        <v>1.0999999999999999E-2</v>
      </c>
      <c r="G91" s="12">
        <v>1.9E-2</v>
      </c>
      <c r="H91" s="12" t="s">
        <v>240</v>
      </c>
      <c r="I91" s="12">
        <v>16</v>
      </c>
      <c r="J91" s="12">
        <v>2</v>
      </c>
      <c r="K91" s="12">
        <v>1.4319999999999999</v>
      </c>
      <c r="L91" s="12">
        <v>0.66800000000000004</v>
      </c>
      <c r="M91" s="12">
        <v>1.266</v>
      </c>
      <c r="N91" s="12">
        <v>1.1120000000000001</v>
      </c>
      <c r="O91" s="12">
        <v>1.8129999999999999</v>
      </c>
      <c r="P91" s="12">
        <v>7.0000000000000001E-3</v>
      </c>
      <c r="Q91" s="12">
        <v>8.0000000000000002E-3</v>
      </c>
      <c r="R91" s="2">
        <v>43586</v>
      </c>
      <c r="S91" s="13">
        <v>0.30828703703703703</v>
      </c>
      <c r="T91" s="12">
        <v>2.0499999999999998</v>
      </c>
      <c r="U91" s="12">
        <v>-82.469418388700007</v>
      </c>
      <c r="V91" s="12">
        <v>27.843945979800001</v>
      </c>
      <c r="W91" s="12">
        <v>-0.27367999999999998</v>
      </c>
      <c r="Y91">
        <v>2.04</v>
      </c>
      <c r="Z91">
        <f t="shared" si="2"/>
        <v>-0.36310000000000003</v>
      </c>
      <c r="AA91">
        <f t="shared" si="3"/>
        <v>-0.28367999999999999</v>
      </c>
    </row>
    <row r="92" spans="1:27" x14ac:dyDescent="0.3">
      <c r="A92" s="12">
        <v>389003.95260000002</v>
      </c>
      <c r="B92" s="12">
        <v>153758.7579</v>
      </c>
      <c r="C92" s="12">
        <v>-0.2944</v>
      </c>
      <c r="D92" s="12">
        <v>91</v>
      </c>
      <c r="E92" s="12"/>
      <c r="F92" s="12">
        <v>1.0999999999999999E-2</v>
      </c>
      <c r="G92" s="12">
        <v>1.9E-2</v>
      </c>
      <c r="H92" s="12" t="s">
        <v>240</v>
      </c>
      <c r="I92" s="12">
        <v>16</v>
      </c>
      <c r="J92" s="12">
        <v>2</v>
      </c>
      <c r="K92" s="12">
        <v>1.38</v>
      </c>
      <c r="L92" s="12">
        <v>0.65700000000000003</v>
      </c>
      <c r="M92" s="12">
        <v>1.214</v>
      </c>
      <c r="N92" s="12">
        <v>1.0469999999999999</v>
      </c>
      <c r="O92" s="12">
        <v>1.732</v>
      </c>
      <c r="P92" s="12">
        <v>7.0000000000000001E-3</v>
      </c>
      <c r="Q92" s="12">
        <v>8.0000000000000002E-3</v>
      </c>
      <c r="R92" s="2">
        <v>43586</v>
      </c>
      <c r="S92" s="13">
        <v>0.30844907407407407</v>
      </c>
      <c r="T92" s="12">
        <v>2.0499999999999998</v>
      </c>
      <c r="U92" s="12">
        <v>-82.469463553699995</v>
      </c>
      <c r="V92" s="12">
        <v>27.843937772899999</v>
      </c>
      <c r="W92" s="12">
        <v>-0.21501000000000001</v>
      </c>
      <c r="Y92">
        <v>2.04</v>
      </c>
      <c r="Z92">
        <f t="shared" si="2"/>
        <v>-0.3044</v>
      </c>
      <c r="AA92">
        <f t="shared" si="3"/>
        <v>-0.22501000000000002</v>
      </c>
    </row>
    <row r="93" spans="1:27" x14ac:dyDescent="0.3">
      <c r="A93" s="12">
        <v>389003.70890000003</v>
      </c>
      <c r="B93" s="12">
        <v>153757.78969999999</v>
      </c>
      <c r="C93" s="12">
        <v>-0.29049999999999998</v>
      </c>
      <c r="D93" s="12">
        <v>92</v>
      </c>
      <c r="E93" s="12" t="s">
        <v>266</v>
      </c>
      <c r="F93" s="12">
        <v>1.0999999999999999E-2</v>
      </c>
      <c r="G93" s="12">
        <v>0.02</v>
      </c>
      <c r="H93" s="12" t="s">
        <v>240</v>
      </c>
      <c r="I93" s="12">
        <v>16</v>
      </c>
      <c r="J93" s="12">
        <v>2</v>
      </c>
      <c r="K93" s="12">
        <v>1.38</v>
      </c>
      <c r="L93" s="12">
        <v>0.65700000000000003</v>
      </c>
      <c r="M93" s="12">
        <v>1.214</v>
      </c>
      <c r="N93" s="12">
        <v>1.0469999999999999</v>
      </c>
      <c r="O93" s="12">
        <v>1.732</v>
      </c>
      <c r="P93" s="12">
        <v>7.0000000000000001E-3</v>
      </c>
      <c r="Q93" s="12">
        <v>8.9999999999999993E-3</v>
      </c>
      <c r="R93" s="2">
        <v>43586</v>
      </c>
      <c r="S93" s="13">
        <v>0.30859953703703702</v>
      </c>
      <c r="T93" s="12">
        <v>2.0499999999999998</v>
      </c>
      <c r="U93" s="12">
        <v>-82.469473373599996</v>
      </c>
      <c r="V93" s="12">
        <v>27.843935540299999</v>
      </c>
      <c r="W93" s="12">
        <v>-0.21110999999999999</v>
      </c>
      <c r="Y93">
        <v>2.04</v>
      </c>
      <c r="Z93">
        <f t="shared" si="2"/>
        <v>-0.30049999999999999</v>
      </c>
      <c r="AA93">
        <f t="shared" si="3"/>
        <v>-0.22111</v>
      </c>
    </row>
    <row r="94" spans="1:27" x14ac:dyDescent="0.3">
      <c r="A94" s="12">
        <v>389003.3653</v>
      </c>
      <c r="B94" s="12">
        <v>153756.1508</v>
      </c>
      <c r="C94" s="12">
        <v>-0.30159999999999998</v>
      </c>
      <c r="D94" s="12">
        <v>93</v>
      </c>
      <c r="E94" s="12" t="s">
        <v>266</v>
      </c>
      <c r="F94" s="12">
        <v>1.2E-2</v>
      </c>
      <c r="G94" s="12">
        <v>2.1000000000000001E-2</v>
      </c>
      <c r="H94" s="12" t="s">
        <v>240</v>
      </c>
      <c r="I94" s="12">
        <v>16</v>
      </c>
      <c r="J94" s="12">
        <v>4</v>
      </c>
      <c r="K94" s="12">
        <v>1.38</v>
      </c>
      <c r="L94" s="12">
        <v>0.65700000000000003</v>
      </c>
      <c r="M94" s="12">
        <v>1.2130000000000001</v>
      </c>
      <c r="N94" s="12">
        <v>1.046</v>
      </c>
      <c r="O94" s="12">
        <v>1.7310000000000001</v>
      </c>
      <c r="P94" s="12">
        <v>8.0000000000000002E-3</v>
      </c>
      <c r="Q94" s="12">
        <v>8.9999999999999993E-3</v>
      </c>
      <c r="R94" s="2">
        <v>43586</v>
      </c>
      <c r="S94" s="13">
        <v>0.30876157407407406</v>
      </c>
      <c r="T94" s="12">
        <v>2.0499999999999998</v>
      </c>
      <c r="U94" s="12">
        <v>-82.469489998699999</v>
      </c>
      <c r="V94" s="12">
        <v>27.843932382999999</v>
      </c>
      <c r="W94" s="12">
        <v>-0.22222</v>
      </c>
      <c r="Y94">
        <v>2.04</v>
      </c>
      <c r="Z94">
        <f t="shared" si="2"/>
        <v>-0.31159999999999999</v>
      </c>
      <c r="AA94">
        <f t="shared" si="3"/>
        <v>-0.23222000000000001</v>
      </c>
    </row>
    <row r="95" spans="1:27" x14ac:dyDescent="0.3">
      <c r="A95" s="12">
        <v>389003.05780000001</v>
      </c>
      <c r="B95" s="12">
        <v>153752.389</v>
      </c>
      <c r="C95" s="12">
        <v>-0.1371</v>
      </c>
      <c r="D95" s="12">
        <v>94</v>
      </c>
      <c r="E95" s="12"/>
      <c r="F95" s="12">
        <v>1.0999999999999999E-2</v>
      </c>
      <c r="G95" s="12">
        <v>1.9E-2</v>
      </c>
      <c r="H95" s="12" t="s">
        <v>240</v>
      </c>
      <c r="I95" s="12">
        <v>16</v>
      </c>
      <c r="J95" s="12">
        <v>2</v>
      </c>
      <c r="K95" s="12">
        <v>1.379</v>
      </c>
      <c r="L95" s="12">
        <v>0.65700000000000003</v>
      </c>
      <c r="M95" s="12">
        <v>1.212</v>
      </c>
      <c r="N95" s="12">
        <v>1.0449999999999999</v>
      </c>
      <c r="O95" s="12">
        <v>1.73</v>
      </c>
      <c r="P95" s="12">
        <v>7.0000000000000001E-3</v>
      </c>
      <c r="Q95" s="12">
        <v>8.9999999999999993E-3</v>
      </c>
      <c r="R95" s="2">
        <v>43586</v>
      </c>
      <c r="S95" s="13">
        <v>0.30892361111111111</v>
      </c>
      <c r="T95" s="12">
        <v>2.0499999999999998</v>
      </c>
      <c r="U95" s="12">
        <v>-82.469528177300006</v>
      </c>
      <c r="V95" s="12">
        <v>27.843929478100002</v>
      </c>
      <c r="W95" s="12">
        <v>-5.7750000000000003E-2</v>
      </c>
      <c r="Y95">
        <v>2.04</v>
      </c>
      <c r="Z95">
        <f t="shared" si="2"/>
        <v>-0.14710000000000001</v>
      </c>
      <c r="AA95">
        <f t="shared" si="3"/>
        <v>-6.7750000000000005E-2</v>
      </c>
    </row>
    <row r="96" spans="1:27" x14ac:dyDescent="0.3">
      <c r="A96" s="12">
        <v>389002.68859999999</v>
      </c>
      <c r="B96" s="12">
        <v>153747.3161</v>
      </c>
      <c r="C96" s="12">
        <v>1.29E-2</v>
      </c>
      <c r="D96" s="12">
        <v>95</v>
      </c>
      <c r="E96" s="12"/>
      <c r="F96" s="12">
        <v>1.2E-2</v>
      </c>
      <c r="G96" s="12">
        <v>2.1000000000000001E-2</v>
      </c>
      <c r="H96" s="12" t="s">
        <v>240</v>
      </c>
      <c r="I96" s="12">
        <v>16</v>
      </c>
      <c r="J96" s="12">
        <v>2</v>
      </c>
      <c r="K96" s="12">
        <v>1.379</v>
      </c>
      <c r="L96" s="12">
        <v>0.65700000000000003</v>
      </c>
      <c r="M96" s="12">
        <v>1.212</v>
      </c>
      <c r="N96" s="12">
        <v>1.0449999999999999</v>
      </c>
      <c r="O96" s="12">
        <v>1.73</v>
      </c>
      <c r="P96" s="12">
        <v>8.0000000000000002E-3</v>
      </c>
      <c r="Q96" s="12">
        <v>8.9999999999999993E-3</v>
      </c>
      <c r="R96" s="2">
        <v>43586</v>
      </c>
      <c r="S96" s="13">
        <v>0.30907407407407406</v>
      </c>
      <c r="T96" s="12">
        <v>2.0499999999999998</v>
      </c>
      <c r="U96" s="12">
        <v>-82.469579664099996</v>
      </c>
      <c r="V96" s="12">
        <v>27.843925971200001</v>
      </c>
      <c r="W96" s="12">
        <v>9.221E-2</v>
      </c>
      <c r="Y96">
        <v>2.04</v>
      </c>
      <c r="Z96">
        <f t="shared" si="2"/>
        <v>2.8999999999999998E-3</v>
      </c>
      <c r="AA96">
        <f t="shared" si="3"/>
        <v>8.2210000000000005E-2</v>
      </c>
    </row>
    <row r="97" spans="1:27" x14ac:dyDescent="0.3">
      <c r="A97" s="12">
        <v>389002.14539999998</v>
      </c>
      <c r="B97" s="12">
        <v>153742.14309999999</v>
      </c>
      <c r="C97" s="12">
        <v>0.3841</v>
      </c>
      <c r="D97" s="12">
        <v>96</v>
      </c>
      <c r="E97" s="12"/>
      <c r="F97" s="12">
        <v>1.0999999999999999E-2</v>
      </c>
      <c r="G97" s="12">
        <v>1.9E-2</v>
      </c>
      <c r="H97" s="12" t="s">
        <v>240</v>
      </c>
      <c r="I97" s="12">
        <v>17</v>
      </c>
      <c r="J97" s="12">
        <v>2</v>
      </c>
      <c r="K97" s="12">
        <v>1.228</v>
      </c>
      <c r="L97" s="12">
        <v>0.60299999999999998</v>
      </c>
      <c r="M97" s="12">
        <v>1.069</v>
      </c>
      <c r="N97" s="12">
        <v>0.91300000000000003</v>
      </c>
      <c r="O97" s="12">
        <v>1.53</v>
      </c>
      <c r="P97" s="12">
        <v>7.0000000000000001E-3</v>
      </c>
      <c r="Q97" s="12">
        <v>8.9999999999999993E-3</v>
      </c>
      <c r="R97" s="2">
        <v>43586</v>
      </c>
      <c r="S97" s="13">
        <v>0.30925925925925929</v>
      </c>
      <c r="T97" s="12">
        <v>2.0499999999999998</v>
      </c>
      <c r="U97" s="12">
        <v>-82.469632160299994</v>
      </c>
      <c r="V97" s="12">
        <v>27.8439208906</v>
      </c>
      <c r="W97" s="12">
        <v>0.46338000000000001</v>
      </c>
      <c r="Y97">
        <v>2.04</v>
      </c>
      <c r="Z97">
        <f t="shared" si="2"/>
        <v>0.37409999999999999</v>
      </c>
      <c r="AA97">
        <f t="shared" si="3"/>
        <v>0.45338000000000001</v>
      </c>
    </row>
    <row r="98" spans="1:27" x14ac:dyDescent="0.3">
      <c r="A98" s="12">
        <v>389014.67300000001</v>
      </c>
      <c r="B98" s="12">
        <v>153737.95240000001</v>
      </c>
      <c r="C98" s="12">
        <v>0.5071</v>
      </c>
      <c r="D98" s="12">
        <v>97</v>
      </c>
      <c r="E98" s="12"/>
      <c r="F98" s="12">
        <v>1.0999999999999999E-2</v>
      </c>
      <c r="G98" s="12">
        <v>1.7999999999999999E-2</v>
      </c>
      <c r="H98" s="12" t="s">
        <v>240</v>
      </c>
      <c r="I98" s="12">
        <v>17</v>
      </c>
      <c r="J98" s="12">
        <v>2</v>
      </c>
      <c r="K98" s="12">
        <v>1.2270000000000001</v>
      </c>
      <c r="L98" s="12">
        <v>0.60299999999999998</v>
      </c>
      <c r="M98" s="12">
        <v>1.069</v>
      </c>
      <c r="N98" s="12">
        <v>0.91200000000000003</v>
      </c>
      <c r="O98" s="12">
        <v>1.5289999999999999</v>
      </c>
      <c r="P98" s="12">
        <v>7.0000000000000001E-3</v>
      </c>
      <c r="Q98" s="12">
        <v>8.0000000000000002E-3</v>
      </c>
      <c r="R98" s="2">
        <v>43586</v>
      </c>
      <c r="S98" s="13">
        <v>0.30954861111111109</v>
      </c>
      <c r="T98" s="12">
        <v>2.0499999999999998</v>
      </c>
      <c r="U98" s="12">
        <v>-82.469675192099999</v>
      </c>
      <c r="V98" s="12">
        <v>27.844033796400002</v>
      </c>
      <c r="W98" s="12">
        <v>0.58626999999999996</v>
      </c>
      <c r="Y98">
        <v>2.04</v>
      </c>
      <c r="Z98">
        <f t="shared" si="2"/>
        <v>0.49709999999999999</v>
      </c>
      <c r="AA98">
        <f t="shared" si="3"/>
        <v>0.57626999999999995</v>
      </c>
    </row>
    <row r="99" spans="1:27" x14ac:dyDescent="0.3">
      <c r="A99" s="12">
        <v>389015.17979999998</v>
      </c>
      <c r="B99" s="12">
        <v>153742.36139999999</v>
      </c>
      <c r="C99" s="12">
        <v>0.1115</v>
      </c>
      <c r="D99" s="12">
        <v>98</v>
      </c>
      <c r="E99" s="12"/>
      <c r="F99" s="12">
        <v>1.0999999999999999E-2</v>
      </c>
      <c r="G99" s="12">
        <v>1.7999999999999999E-2</v>
      </c>
      <c r="H99" s="12" t="s">
        <v>240</v>
      </c>
      <c r="I99" s="12">
        <v>17</v>
      </c>
      <c r="J99" s="12">
        <v>2</v>
      </c>
      <c r="K99" s="12">
        <v>1.2270000000000001</v>
      </c>
      <c r="L99" s="12">
        <v>0.60299999999999998</v>
      </c>
      <c r="M99" s="12">
        <v>1.069</v>
      </c>
      <c r="N99" s="12">
        <v>0.91200000000000003</v>
      </c>
      <c r="O99" s="12">
        <v>1.5289999999999999</v>
      </c>
      <c r="P99" s="12">
        <v>7.0000000000000001E-3</v>
      </c>
      <c r="Q99" s="12">
        <v>8.0000000000000002E-3</v>
      </c>
      <c r="R99" s="2">
        <v>43586</v>
      </c>
      <c r="S99" s="13">
        <v>0.3096875</v>
      </c>
      <c r="T99" s="12">
        <v>2.0499999999999998</v>
      </c>
      <c r="U99" s="12">
        <v>-82.469630450699995</v>
      </c>
      <c r="V99" s="12">
        <v>27.8440385221</v>
      </c>
      <c r="W99" s="12">
        <v>0.19070000000000001</v>
      </c>
      <c r="Y99">
        <v>2.04</v>
      </c>
      <c r="Z99">
        <f t="shared" si="2"/>
        <v>0.10150000000000001</v>
      </c>
      <c r="AA99">
        <f t="shared" si="3"/>
        <v>0.1807</v>
      </c>
    </row>
    <row r="100" spans="1:27" x14ac:dyDescent="0.3">
      <c r="A100" s="12">
        <v>389016.06310000003</v>
      </c>
      <c r="B100" s="12">
        <v>153748.07949999999</v>
      </c>
      <c r="C100" s="12">
        <v>-5.3499999999999999E-2</v>
      </c>
      <c r="D100" s="12">
        <v>99</v>
      </c>
      <c r="E100" s="12"/>
      <c r="F100" s="12">
        <v>1.0999999999999999E-2</v>
      </c>
      <c r="G100" s="12">
        <v>1.9E-2</v>
      </c>
      <c r="H100" s="12" t="s">
        <v>240</v>
      </c>
      <c r="I100" s="12">
        <v>10</v>
      </c>
      <c r="J100" s="12">
        <v>3</v>
      </c>
      <c r="K100" s="12">
        <v>1.595</v>
      </c>
      <c r="L100" s="12">
        <v>0.8</v>
      </c>
      <c r="M100" s="12">
        <v>1.38</v>
      </c>
      <c r="N100" s="12">
        <v>0.80800000000000005</v>
      </c>
      <c r="O100" s="12">
        <v>1.788</v>
      </c>
      <c r="P100" s="12">
        <v>7.0000000000000001E-3</v>
      </c>
      <c r="Q100" s="12">
        <v>8.9999999999999993E-3</v>
      </c>
      <c r="R100" s="2">
        <v>43586</v>
      </c>
      <c r="S100" s="13">
        <v>0.30982638888888886</v>
      </c>
      <c r="T100" s="12">
        <v>2.0499999999999998</v>
      </c>
      <c r="U100" s="12">
        <v>-82.469572433600007</v>
      </c>
      <c r="V100" s="12">
        <v>27.844046690599999</v>
      </c>
      <c r="W100" s="12">
        <v>2.5739999999999999E-2</v>
      </c>
      <c r="Y100">
        <v>2.04</v>
      </c>
      <c r="Z100">
        <f t="shared" si="2"/>
        <v>-6.3500000000000001E-2</v>
      </c>
      <c r="AA100">
        <f t="shared" si="3"/>
        <v>1.5739999999999997E-2</v>
      </c>
    </row>
    <row r="101" spans="1:27" x14ac:dyDescent="0.3">
      <c r="A101" s="12">
        <v>389017.25189999997</v>
      </c>
      <c r="B101" s="12">
        <v>153752.5932</v>
      </c>
      <c r="C101" s="12">
        <v>-0.13170000000000001</v>
      </c>
      <c r="D101" s="12">
        <v>100</v>
      </c>
      <c r="E101" s="12" t="s">
        <v>266</v>
      </c>
      <c r="F101" s="12">
        <v>1.0999999999999999E-2</v>
      </c>
      <c r="G101" s="12">
        <v>1.7999999999999999E-2</v>
      </c>
      <c r="H101" s="12" t="s">
        <v>240</v>
      </c>
      <c r="I101" s="12">
        <v>17</v>
      </c>
      <c r="J101" s="12">
        <v>2</v>
      </c>
      <c r="K101" s="12">
        <v>1.2270000000000001</v>
      </c>
      <c r="L101" s="12">
        <v>0.60299999999999998</v>
      </c>
      <c r="M101" s="12">
        <v>1.0680000000000001</v>
      </c>
      <c r="N101" s="12">
        <v>0.91100000000000003</v>
      </c>
      <c r="O101" s="12">
        <v>1.528</v>
      </c>
      <c r="P101" s="12">
        <v>7.0000000000000001E-3</v>
      </c>
      <c r="Q101" s="12">
        <v>8.0000000000000002E-3</v>
      </c>
      <c r="R101" s="2">
        <v>43586</v>
      </c>
      <c r="S101" s="13">
        <v>0.31002314814814813</v>
      </c>
      <c r="T101" s="12">
        <v>2.0499999999999998</v>
      </c>
      <c r="U101" s="12">
        <v>-82.469526655799996</v>
      </c>
      <c r="V101" s="12">
        <v>27.844057574400001</v>
      </c>
      <c r="W101" s="12">
        <v>-5.2429999999999997E-2</v>
      </c>
      <c r="Y101">
        <v>2.04</v>
      </c>
      <c r="Z101">
        <f t="shared" si="2"/>
        <v>-0.14170000000000002</v>
      </c>
      <c r="AA101">
        <f t="shared" si="3"/>
        <v>-6.2429999999999999E-2</v>
      </c>
    </row>
    <row r="102" spans="1:27" x14ac:dyDescent="0.3">
      <c r="A102" s="12">
        <v>389017.54499999998</v>
      </c>
      <c r="B102" s="12">
        <v>153754.196</v>
      </c>
      <c r="C102" s="12">
        <v>-0.29110000000000003</v>
      </c>
      <c r="D102" s="12">
        <v>101</v>
      </c>
      <c r="E102" s="12" t="s">
        <v>266</v>
      </c>
      <c r="F102" s="12">
        <v>1.0999999999999999E-2</v>
      </c>
      <c r="G102" s="12">
        <v>1.7999999999999999E-2</v>
      </c>
      <c r="H102" s="12" t="s">
        <v>240</v>
      </c>
      <c r="I102" s="12">
        <v>17</v>
      </c>
      <c r="J102" s="12">
        <v>2</v>
      </c>
      <c r="K102" s="12">
        <v>1.226</v>
      </c>
      <c r="L102" s="12">
        <v>0.60299999999999998</v>
      </c>
      <c r="M102" s="12">
        <v>1.0680000000000001</v>
      </c>
      <c r="N102" s="12">
        <v>0.91100000000000003</v>
      </c>
      <c r="O102" s="12">
        <v>1.528</v>
      </c>
      <c r="P102" s="12">
        <v>7.0000000000000001E-3</v>
      </c>
      <c r="Q102" s="12">
        <v>8.0000000000000002E-3</v>
      </c>
      <c r="R102" s="2">
        <v>43586</v>
      </c>
      <c r="S102" s="13">
        <v>0.31016203703703704</v>
      </c>
      <c r="T102" s="12">
        <v>2.0499999999999998</v>
      </c>
      <c r="U102" s="12">
        <v>-82.469510395200004</v>
      </c>
      <c r="V102" s="12">
        <v>27.8440602748</v>
      </c>
      <c r="W102" s="12">
        <v>-0.21182000000000001</v>
      </c>
      <c r="Y102">
        <v>2.04</v>
      </c>
      <c r="Z102">
        <f t="shared" si="2"/>
        <v>-0.30110000000000003</v>
      </c>
      <c r="AA102">
        <f t="shared" si="3"/>
        <v>-0.22182000000000002</v>
      </c>
    </row>
    <row r="103" spans="1:27" x14ac:dyDescent="0.3">
      <c r="A103" s="12">
        <v>389018.15960000001</v>
      </c>
      <c r="B103" s="12">
        <v>153757.61610000001</v>
      </c>
      <c r="C103" s="12">
        <v>-0.3009</v>
      </c>
      <c r="D103" s="12">
        <v>102</v>
      </c>
      <c r="E103" s="12"/>
      <c r="F103" s="12">
        <v>1.0999999999999999E-2</v>
      </c>
      <c r="G103" s="12">
        <v>1.9E-2</v>
      </c>
      <c r="H103" s="12" t="s">
        <v>240</v>
      </c>
      <c r="I103" s="12">
        <v>17</v>
      </c>
      <c r="J103" s="12">
        <v>2</v>
      </c>
      <c r="K103" s="12">
        <v>1.226</v>
      </c>
      <c r="L103" s="12">
        <v>0.60299999999999998</v>
      </c>
      <c r="M103" s="12">
        <v>1.0680000000000001</v>
      </c>
      <c r="N103" s="12">
        <v>0.91100000000000003</v>
      </c>
      <c r="O103" s="12">
        <v>1.5269999999999999</v>
      </c>
      <c r="P103" s="12">
        <v>7.0000000000000001E-3</v>
      </c>
      <c r="Q103" s="12">
        <v>8.0000000000000002E-3</v>
      </c>
      <c r="R103" s="2">
        <v>43586</v>
      </c>
      <c r="S103" s="13">
        <v>0.31032407407407409</v>
      </c>
      <c r="T103" s="12">
        <v>2.0499999999999998</v>
      </c>
      <c r="U103" s="12">
        <v>-82.4694756974</v>
      </c>
      <c r="V103" s="12">
        <v>27.844065939099998</v>
      </c>
      <c r="W103" s="12">
        <v>-0.22159999999999999</v>
      </c>
      <c r="Y103">
        <v>2.04</v>
      </c>
      <c r="Z103">
        <f t="shared" si="2"/>
        <v>-0.31090000000000001</v>
      </c>
      <c r="AA103">
        <f t="shared" si="3"/>
        <v>-0.2316</v>
      </c>
    </row>
    <row r="104" spans="1:27" x14ac:dyDescent="0.3">
      <c r="A104" s="12">
        <v>389018.89279999997</v>
      </c>
      <c r="B104" s="12">
        <v>153762.69889999999</v>
      </c>
      <c r="C104" s="12">
        <v>-0.44979999999999998</v>
      </c>
      <c r="D104" s="12">
        <v>103</v>
      </c>
      <c r="E104" s="12"/>
      <c r="F104" s="12">
        <v>1.0999999999999999E-2</v>
      </c>
      <c r="G104" s="12">
        <v>1.9E-2</v>
      </c>
      <c r="H104" s="12" t="s">
        <v>240</v>
      </c>
      <c r="I104" s="12">
        <v>17</v>
      </c>
      <c r="J104" s="12">
        <v>2</v>
      </c>
      <c r="K104" s="12">
        <v>1.2250000000000001</v>
      </c>
      <c r="L104" s="12">
        <v>0.60299999999999998</v>
      </c>
      <c r="M104" s="12">
        <v>1.0660000000000001</v>
      </c>
      <c r="N104" s="12">
        <v>0.90800000000000003</v>
      </c>
      <c r="O104" s="12">
        <v>1.5249999999999999</v>
      </c>
      <c r="P104" s="12">
        <v>7.0000000000000001E-3</v>
      </c>
      <c r="Q104" s="12">
        <v>8.9999999999999993E-3</v>
      </c>
      <c r="R104" s="2">
        <v>43586</v>
      </c>
      <c r="S104" s="13">
        <v>0.31109953703703702</v>
      </c>
      <c r="T104" s="12">
        <v>2.0499999999999998</v>
      </c>
      <c r="U104" s="12">
        <v>-82.469424124200003</v>
      </c>
      <c r="V104" s="12">
        <v>27.844072731099999</v>
      </c>
      <c r="W104" s="12">
        <v>-0.37046000000000001</v>
      </c>
      <c r="Y104">
        <v>2.04</v>
      </c>
      <c r="Z104">
        <f t="shared" si="2"/>
        <v>-0.45979999999999999</v>
      </c>
      <c r="AA104">
        <f t="shared" si="3"/>
        <v>-0.38046000000000002</v>
      </c>
    </row>
    <row r="105" spans="1:27" x14ac:dyDescent="0.3">
      <c r="A105" s="12">
        <v>389019.88439999998</v>
      </c>
      <c r="B105" s="12">
        <v>153766.77770000001</v>
      </c>
      <c r="C105" s="12">
        <v>-0.5504</v>
      </c>
      <c r="D105" s="12">
        <v>104</v>
      </c>
      <c r="E105" s="12"/>
      <c r="F105" s="12">
        <v>1.0999999999999999E-2</v>
      </c>
      <c r="G105" s="12">
        <v>0.02</v>
      </c>
      <c r="H105" s="12" t="s">
        <v>240</v>
      </c>
      <c r="I105" s="12">
        <v>17</v>
      </c>
      <c r="J105" s="12">
        <v>2</v>
      </c>
      <c r="K105" s="12">
        <v>1.224</v>
      </c>
      <c r="L105" s="12">
        <v>0.60299999999999998</v>
      </c>
      <c r="M105" s="12">
        <v>1.0660000000000001</v>
      </c>
      <c r="N105" s="12">
        <v>0.90800000000000003</v>
      </c>
      <c r="O105" s="12">
        <v>1.524</v>
      </c>
      <c r="P105" s="12">
        <v>7.0000000000000001E-3</v>
      </c>
      <c r="Q105" s="12">
        <v>8.9999999999999993E-3</v>
      </c>
      <c r="R105" s="2">
        <v>43586</v>
      </c>
      <c r="S105" s="13">
        <v>0.31129629629629629</v>
      </c>
      <c r="T105" s="12">
        <v>2.0499999999999998</v>
      </c>
      <c r="U105" s="12">
        <v>-82.469382753900007</v>
      </c>
      <c r="V105" s="12">
        <v>27.844081820300001</v>
      </c>
      <c r="W105" s="12">
        <v>-0.47103</v>
      </c>
      <c r="Y105">
        <v>2.04</v>
      </c>
      <c r="Z105">
        <f t="shared" si="2"/>
        <v>-0.56040000000000001</v>
      </c>
      <c r="AA105">
        <f t="shared" si="3"/>
        <v>-0.48103000000000001</v>
      </c>
    </row>
    <row r="106" spans="1:27" x14ac:dyDescent="0.3">
      <c r="A106" s="12">
        <v>389020.4901</v>
      </c>
      <c r="B106" s="12">
        <v>153770.86569999999</v>
      </c>
      <c r="C106" s="12">
        <v>-0.61739999999999995</v>
      </c>
      <c r="D106" s="12">
        <v>105</v>
      </c>
      <c r="E106" s="12"/>
      <c r="F106" s="12">
        <v>1.2E-2</v>
      </c>
      <c r="G106" s="12">
        <v>0.02</v>
      </c>
      <c r="H106" s="12" t="s">
        <v>240</v>
      </c>
      <c r="I106" s="12">
        <v>17</v>
      </c>
      <c r="J106" s="12">
        <v>2</v>
      </c>
      <c r="K106" s="12">
        <v>1.224</v>
      </c>
      <c r="L106" s="12">
        <v>0.60299999999999998</v>
      </c>
      <c r="M106" s="12">
        <v>1.0649999999999999</v>
      </c>
      <c r="N106" s="12">
        <v>0.90700000000000003</v>
      </c>
      <c r="O106" s="12">
        <v>1.524</v>
      </c>
      <c r="P106" s="12">
        <v>7.0000000000000001E-3</v>
      </c>
      <c r="Q106" s="12">
        <v>8.9999999999999993E-3</v>
      </c>
      <c r="R106" s="2">
        <v>43586</v>
      </c>
      <c r="S106" s="13">
        <v>0.31146990740740738</v>
      </c>
      <c r="T106" s="12">
        <v>2.0499999999999998</v>
      </c>
      <c r="U106" s="12">
        <v>-82.469341275100007</v>
      </c>
      <c r="V106" s="12">
        <v>27.8440874273</v>
      </c>
      <c r="W106" s="12">
        <v>-0.53800000000000003</v>
      </c>
      <c r="Y106">
        <v>2.04</v>
      </c>
      <c r="Z106">
        <f t="shared" si="2"/>
        <v>-0.62739999999999996</v>
      </c>
      <c r="AA106">
        <f t="shared" si="3"/>
        <v>-0.54800000000000004</v>
      </c>
    </row>
    <row r="107" spans="1:27" x14ac:dyDescent="0.3">
      <c r="A107" s="12">
        <v>389031.20899999997</v>
      </c>
      <c r="B107" s="12">
        <v>153767.89970000001</v>
      </c>
      <c r="C107" s="12">
        <v>-0.61250000000000004</v>
      </c>
      <c r="D107" s="12">
        <v>106</v>
      </c>
      <c r="E107" s="12"/>
      <c r="F107" s="12">
        <v>1.2E-2</v>
      </c>
      <c r="G107" s="12">
        <v>0.02</v>
      </c>
      <c r="H107" s="12" t="s">
        <v>240</v>
      </c>
      <c r="I107" s="12">
        <v>17</v>
      </c>
      <c r="J107" s="12">
        <v>1</v>
      </c>
      <c r="K107" s="12">
        <v>1.2230000000000001</v>
      </c>
      <c r="L107" s="12">
        <v>0.60299999999999998</v>
      </c>
      <c r="M107" s="12">
        <v>1.0640000000000001</v>
      </c>
      <c r="N107" s="12">
        <v>0.90700000000000003</v>
      </c>
      <c r="O107" s="12">
        <v>1.5229999999999999</v>
      </c>
      <c r="P107" s="12">
        <v>7.0000000000000001E-3</v>
      </c>
      <c r="Q107" s="12">
        <v>8.9999999999999993E-3</v>
      </c>
      <c r="R107" s="2">
        <v>43586</v>
      </c>
      <c r="S107" s="13">
        <v>0.31172453703703701</v>
      </c>
      <c r="T107" s="12">
        <v>2.0499999999999998</v>
      </c>
      <c r="U107" s="12">
        <v>-82.469371803000001</v>
      </c>
      <c r="V107" s="12">
        <v>27.844184053599999</v>
      </c>
      <c r="W107" s="12">
        <v>-0.53317999999999999</v>
      </c>
      <c r="Y107">
        <v>2.04</v>
      </c>
      <c r="Z107">
        <f t="shared" si="2"/>
        <v>-0.62250000000000005</v>
      </c>
      <c r="AA107">
        <f t="shared" si="3"/>
        <v>-0.54318</v>
      </c>
    </row>
    <row r="108" spans="1:27" x14ac:dyDescent="0.3">
      <c r="A108" s="12">
        <v>389030.2647</v>
      </c>
      <c r="B108" s="12">
        <v>153763.33300000001</v>
      </c>
      <c r="C108" s="12">
        <v>-0.54059999999999997</v>
      </c>
      <c r="D108" s="12">
        <v>107</v>
      </c>
      <c r="E108" s="12"/>
      <c r="F108" s="12">
        <v>1.0999999999999999E-2</v>
      </c>
      <c r="G108" s="12">
        <v>1.9E-2</v>
      </c>
      <c r="H108" s="12" t="s">
        <v>240</v>
      </c>
      <c r="I108" s="12">
        <v>17</v>
      </c>
      <c r="J108" s="12">
        <v>2</v>
      </c>
      <c r="K108" s="12">
        <v>1.2230000000000001</v>
      </c>
      <c r="L108" s="12">
        <v>0.60299999999999998</v>
      </c>
      <c r="M108" s="12">
        <v>1.0640000000000001</v>
      </c>
      <c r="N108" s="12">
        <v>0.90600000000000003</v>
      </c>
      <c r="O108" s="12">
        <v>1.522</v>
      </c>
      <c r="P108" s="12">
        <v>7.0000000000000001E-3</v>
      </c>
      <c r="Q108" s="12">
        <v>8.9999999999999993E-3</v>
      </c>
      <c r="R108" s="2">
        <v>43586</v>
      </c>
      <c r="S108" s="13">
        <v>0.31187500000000001</v>
      </c>
      <c r="T108" s="12">
        <v>2.0499999999999998</v>
      </c>
      <c r="U108" s="12">
        <v>-82.469418128499996</v>
      </c>
      <c r="V108" s="12">
        <v>27.844175374399999</v>
      </c>
      <c r="W108" s="12">
        <v>-0.46131</v>
      </c>
      <c r="Y108">
        <v>2.04</v>
      </c>
      <c r="Z108">
        <f t="shared" si="2"/>
        <v>-0.55059999999999998</v>
      </c>
      <c r="AA108">
        <f t="shared" si="3"/>
        <v>-0.47131000000000001</v>
      </c>
    </row>
    <row r="109" spans="1:27" x14ac:dyDescent="0.3">
      <c r="A109" s="12">
        <v>389029.39399999997</v>
      </c>
      <c r="B109" s="12">
        <v>153758.49</v>
      </c>
      <c r="C109" s="12">
        <v>-0.4345</v>
      </c>
      <c r="D109" s="12">
        <v>108</v>
      </c>
      <c r="E109" s="12"/>
      <c r="F109" s="12">
        <v>1.2E-2</v>
      </c>
      <c r="G109" s="12">
        <v>0.02</v>
      </c>
      <c r="H109" s="12" t="s">
        <v>240</v>
      </c>
      <c r="I109" s="12">
        <v>17</v>
      </c>
      <c r="J109" s="12">
        <v>3</v>
      </c>
      <c r="K109" s="12">
        <v>1.2230000000000001</v>
      </c>
      <c r="L109" s="12">
        <v>0.60299999999999998</v>
      </c>
      <c r="M109" s="12">
        <v>1.0640000000000001</v>
      </c>
      <c r="N109" s="12">
        <v>0.90600000000000003</v>
      </c>
      <c r="O109" s="12">
        <v>1.5209999999999999</v>
      </c>
      <c r="P109" s="12">
        <v>8.0000000000000002E-3</v>
      </c>
      <c r="Q109" s="12">
        <v>8.9999999999999993E-3</v>
      </c>
      <c r="R109" s="2">
        <v>43586</v>
      </c>
      <c r="S109" s="13">
        <v>0.3120486111111111</v>
      </c>
      <c r="T109" s="12">
        <v>2.0499999999999998</v>
      </c>
      <c r="U109" s="12">
        <v>-82.469467261899993</v>
      </c>
      <c r="V109" s="12">
        <v>27.844167349799999</v>
      </c>
      <c r="W109" s="12">
        <v>-0.35524</v>
      </c>
      <c r="Y109">
        <v>2.04</v>
      </c>
      <c r="Z109">
        <f t="shared" si="2"/>
        <v>-0.44450000000000001</v>
      </c>
      <c r="AA109">
        <f t="shared" si="3"/>
        <v>-0.36524000000000001</v>
      </c>
    </row>
    <row r="110" spans="1:27" x14ac:dyDescent="0.3">
      <c r="A110" s="12">
        <v>389028.66350000002</v>
      </c>
      <c r="B110" s="12">
        <v>153754.27160000001</v>
      </c>
      <c r="C110" s="12">
        <v>-0.32869999999999999</v>
      </c>
      <c r="D110" s="12">
        <v>109</v>
      </c>
      <c r="E110" s="12"/>
      <c r="F110" s="12">
        <v>1.2E-2</v>
      </c>
      <c r="G110" s="12">
        <v>0.02</v>
      </c>
      <c r="H110" s="12" t="s">
        <v>240</v>
      </c>
      <c r="I110" s="12">
        <v>17</v>
      </c>
      <c r="J110" s="12">
        <v>1</v>
      </c>
      <c r="K110" s="12">
        <v>1.222</v>
      </c>
      <c r="L110" s="12">
        <v>0.60299999999999998</v>
      </c>
      <c r="M110" s="12">
        <v>1.0629999999999999</v>
      </c>
      <c r="N110" s="12">
        <v>0.90500000000000003</v>
      </c>
      <c r="O110" s="12">
        <v>1.5209999999999999</v>
      </c>
      <c r="P110" s="12">
        <v>7.0000000000000001E-3</v>
      </c>
      <c r="Q110" s="12">
        <v>8.9999999999999993E-3</v>
      </c>
      <c r="R110" s="2">
        <v>43586</v>
      </c>
      <c r="S110" s="13">
        <v>0.31224537037037037</v>
      </c>
      <c r="T110" s="12">
        <v>2.0499999999999998</v>
      </c>
      <c r="U110" s="12">
        <v>-82.469510059699999</v>
      </c>
      <c r="V110" s="12">
        <v>27.844160612</v>
      </c>
      <c r="W110" s="12">
        <v>-0.24947</v>
      </c>
      <c r="Y110">
        <v>2.04</v>
      </c>
      <c r="Z110">
        <f t="shared" si="2"/>
        <v>-0.3387</v>
      </c>
      <c r="AA110">
        <f t="shared" si="3"/>
        <v>-0.25946999999999998</v>
      </c>
    </row>
    <row r="111" spans="1:27" x14ac:dyDescent="0.3">
      <c r="A111" s="12">
        <v>389028.20280000003</v>
      </c>
      <c r="B111" s="12">
        <v>153751.93359999999</v>
      </c>
      <c r="C111" s="12">
        <v>-0.29749999999999999</v>
      </c>
      <c r="D111" s="12">
        <v>110</v>
      </c>
      <c r="E111" s="12" t="s">
        <v>266</v>
      </c>
      <c r="F111" s="12">
        <v>1.2E-2</v>
      </c>
      <c r="G111" s="12">
        <v>0.02</v>
      </c>
      <c r="H111" s="12" t="s">
        <v>240</v>
      </c>
      <c r="I111" s="12">
        <v>17</v>
      </c>
      <c r="J111" s="12">
        <v>2</v>
      </c>
      <c r="K111" s="12">
        <v>1.222</v>
      </c>
      <c r="L111" s="12">
        <v>0.60299999999999998</v>
      </c>
      <c r="M111" s="12">
        <v>1.0620000000000001</v>
      </c>
      <c r="N111" s="12">
        <v>0.90400000000000003</v>
      </c>
      <c r="O111" s="12">
        <v>1.52</v>
      </c>
      <c r="P111" s="12">
        <v>7.0000000000000001E-3</v>
      </c>
      <c r="Q111" s="12">
        <v>8.9999999999999993E-3</v>
      </c>
      <c r="R111" s="2">
        <v>43586</v>
      </c>
      <c r="S111" s="13">
        <v>0.31239583333333332</v>
      </c>
      <c r="T111" s="12">
        <v>2.0499999999999998</v>
      </c>
      <c r="U111" s="12">
        <v>-82.469533777699993</v>
      </c>
      <c r="V111" s="12">
        <v>27.844156373899999</v>
      </c>
      <c r="W111" s="12">
        <v>-0.21829000000000001</v>
      </c>
      <c r="Y111">
        <v>2.04</v>
      </c>
      <c r="Z111">
        <f t="shared" si="2"/>
        <v>-0.3075</v>
      </c>
      <c r="AA111">
        <f t="shared" si="3"/>
        <v>-0.22829000000000002</v>
      </c>
    </row>
    <row r="112" spans="1:27" x14ac:dyDescent="0.3">
      <c r="A112" s="12">
        <v>389027.96639999998</v>
      </c>
      <c r="B112" s="12">
        <v>153750.31409999999</v>
      </c>
      <c r="C112" s="12">
        <v>-0.1764</v>
      </c>
      <c r="D112" s="12">
        <v>111</v>
      </c>
      <c r="E112" s="12" t="s">
        <v>266</v>
      </c>
      <c r="F112" s="12">
        <v>1.2E-2</v>
      </c>
      <c r="G112" s="12">
        <v>2.1000000000000001E-2</v>
      </c>
      <c r="H112" s="12" t="s">
        <v>240</v>
      </c>
      <c r="I112" s="12">
        <v>17</v>
      </c>
      <c r="J112" s="12">
        <v>2</v>
      </c>
      <c r="K112" s="12">
        <v>1.2210000000000001</v>
      </c>
      <c r="L112" s="12">
        <v>0.60299999999999998</v>
      </c>
      <c r="M112" s="12">
        <v>1.0620000000000001</v>
      </c>
      <c r="N112" s="12">
        <v>0.90400000000000003</v>
      </c>
      <c r="O112" s="12">
        <v>1.5189999999999999</v>
      </c>
      <c r="P112" s="12">
        <v>8.0000000000000002E-3</v>
      </c>
      <c r="Q112" s="12">
        <v>8.9999999999999993E-3</v>
      </c>
      <c r="R112" s="2">
        <v>43586</v>
      </c>
      <c r="S112" s="13">
        <v>0.31254629629629632</v>
      </c>
      <c r="T112" s="12">
        <v>2.0499999999999998</v>
      </c>
      <c r="U112" s="12">
        <v>-82.469550210099996</v>
      </c>
      <c r="V112" s="12">
        <v>27.844154184600001</v>
      </c>
      <c r="W112" s="12">
        <v>-9.7199999999999995E-2</v>
      </c>
      <c r="Y112">
        <v>2.04</v>
      </c>
      <c r="Z112">
        <f t="shared" si="2"/>
        <v>-0.18640000000000001</v>
      </c>
      <c r="AA112">
        <f t="shared" si="3"/>
        <v>-0.10719999999999999</v>
      </c>
    </row>
    <row r="113" spans="1:27" x14ac:dyDescent="0.3">
      <c r="A113" s="12">
        <v>389027.26579999999</v>
      </c>
      <c r="B113" s="12">
        <v>153745.511</v>
      </c>
      <c r="C113" s="12">
        <v>-7.0000000000000007E-2</v>
      </c>
      <c r="D113" s="12">
        <v>112</v>
      </c>
      <c r="E113" s="12"/>
      <c r="F113" s="12">
        <v>1.2E-2</v>
      </c>
      <c r="G113" s="12">
        <v>0.02</v>
      </c>
      <c r="H113" s="12" t="s">
        <v>240</v>
      </c>
      <c r="I113" s="12">
        <v>17</v>
      </c>
      <c r="J113" s="12">
        <v>2</v>
      </c>
      <c r="K113" s="12">
        <v>1.2210000000000001</v>
      </c>
      <c r="L113" s="12">
        <v>0.60299999999999998</v>
      </c>
      <c r="M113" s="12">
        <v>1.0609999999999999</v>
      </c>
      <c r="N113" s="12">
        <v>0.90300000000000002</v>
      </c>
      <c r="O113" s="12">
        <v>1.5189999999999999</v>
      </c>
      <c r="P113" s="12">
        <v>8.0000000000000002E-3</v>
      </c>
      <c r="Q113" s="12">
        <v>8.9999999999999993E-3</v>
      </c>
      <c r="R113" s="2">
        <v>43586</v>
      </c>
      <c r="S113" s="13">
        <v>0.31268518518518518</v>
      </c>
      <c r="T113" s="12">
        <v>2.0499999999999998</v>
      </c>
      <c r="U113" s="12">
        <v>-82.469598945000001</v>
      </c>
      <c r="V113" s="12">
        <v>27.8441476964</v>
      </c>
      <c r="W113" s="12">
        <v>9.1699999999999993E-3</v>
      </c>
      <c r="Y113">
        <v>2.04</v>
      </c>
      <c r="Z113">
        <f t="shared" si="2"/>
        <v>-0.08</v>
      </c>
      <c r="AA113">
        <f t="shared" si="3"/>
        <v>-8.3000000000000088E-4</v>
      </c>
    </row>
    <row r="114" spans="1:27" x14ac:dyDescent="0.3">
      <c r="A114" s="12">
        <v>389026.24070000002</v>
      </c>
      <c r="B114" s="12">
        <v>153738.86139999999</v>
      </c>
      <c r="C114" s="12">
        <v>0.2006</v>
      </c>
      <c r="D114" s="12">
        <v>113</v>
      </c>
      <c r="E114" s="12"/>
      <c r="F114" s="12">
        <v>1.2E-2</v>
      </c>
      <c r="G114" s="12">
        <v>0.02</v>
      </c>
      <c r="H114" s="12" t="s">
        <v>240</v>
      </c>
      <c r="I114" s="12">
        <v>17</v>
      </c>
      <c r="J114" s="12">
        <v>2</v>
      </c>
      <c r="K114" s="12">
        <v>1.22</v>
      </c>
      <c r="L114" s="12">
        <v>0.60299999999999998</v>
      </c>
      <c r="M114" s="12">
        <v>1.06</v>
      </c>
      <c r="N114" s="12">
        <v>0.90200000000000002</v>
      </c>
      <c r="O114" s="12">
        <v>1.5169999999999999</v>
      </c>
      <c r="P114" s="12">
        <v>8.0000000000000002E-3</v>
      </c>
      <c r="Q114" s="12">
        <v>8.9999999999999993E-3</v>
      </c>
      <c r="R114" s="2">
        <v>43586</v>
      </c>
      <c r="S114" s="13">
        <v>0.31314814814814812</v>
      </c>
      <c r="T114" s="12">
        <v>2.0499999999999998</v>
      </c>
      <c r="U114" s="12">
        <v>-82.469666413400006</v>
      </c>
      <c r="V114" s="12">
        <v>27.844138216000001</v>
      </c>
      <c r="W114" s="12">
        <v>0.27972000000000002</v>
      </c>
      <c r="Y114">
        <v>2.04</v>
      </c>
      <c r="Z114">
        <f t="shared" si="2"/>
        <v>0.19059999999999999</v>
      </c>
      <c r="AA114">
        <f t="shared" si="3"/>
        <v>0.26972000000000002</v>
      </c>
    </row>
    <row r="115" spans="1:27" x14ac:dyDescent="0.3">
      <c r="A115" s="12">
        <v>389038.76439999999</v>
      </c>
      <c r="B115" s="12">
        <v>153732.6997</v>
      </c>
      <c r="C115" s="12">
        <v>0.35</v>
      </c>
      <c r="D115" s="12">
        <v>114</v>
      </c>
      <c r="E115" s="12"/>
      <c r="F115" s="12">
        <v>1.2E-2</v>
      </c>
      <c r="G115" s="12">
        <v>0.02</v>
      </c>
      <c r="H115" s="12" t="s">
        <v>240</v>
      </c>
      <c r="I115" s="12">
        <v>17</v>
      </c>
      <c r="J115" s="12">
        <v>2</v>
      </c>
      <c r="K115" s="12">
        <v>1.2190000000000001</v>
      </c>
      <c r="L115" s="12">
        <v>0.60299999999999998</v>
      </c>
      <c r="M115" s="12">
        <v>1.0589999999999999</v>
      </c>
      <c r="N115" s="12">
        <v>0.90100000000000002</v>
      </c>
      <c r="O115" s="12">
        <v>1.516</v>
      </c>
      <c r="P115" s="12">
        <v>8.0000000000000002E-3</v>
      </c>
      <c r="Q115" s="12">
        <v>8.9999999999999993E-3</v>
      </c>
      <c r="R115" s="2">
        <v>43586</v>
      </c>
      <c r="S115" s="13">
        <v>0.31337962962962962</v>
      </c>
      <c r="T115" s="12">
        <v>2.0499999999999998</v>
      </c>
      <c r="U115" s="12">
        <v>-82.469729455199996</v>
      </c>
      <c r="V115" s="12">
        <v>27.8442510185</v>
      </c>
      <c r="W115" s="12">
        <v>0.42902000000000001</v>
      </c>
      <c r="Y115">
        <v>2.04</v>
      </c>
      <c r="Z115">
        <f t="shared" si="2"/>
        <v>0.33999999999999997</v>
      </c>
      <c r="AA115">
        <f t="shared" si="3"/>
        <v>0.41902</v>
      </c>
    </row>
    <row r="116" spans="1:27" x14ac:dyDescent="0.3">
      <c r="A116" s="12">
        <v>389039.72289999999</v>
      </c>
      <c r="B116" s="12">
        <v>153736.4516</v>
      </c>
      <c r="C116" s="12">
        <v>8.09E-2</v>
      </c>
      <c r="D116" s="12">
        <v>115</v>
      </c>
      <c r="E116" s="12"/>
      <c r="F116" s="12">
        <v>1.2E-2</v>
      </c>
      <c r="G116" s="12">
        <v>2.1000000000000001E-2</v>
      </c>
      <c r="H116" s="12" t="s">
        <v>240</v>
      </c>
      <c r="I116" s="12">
        <v>16</v>
      </c>
      <c r="J116" s="12">
        <v>2</v>
      </c>
      <c r="K116" s="12">
        <v>1.2190000000000001</v>
      </c>
      <c r="L116" s="12">
        <v>0.60299999999999998</v>
      </c>
      <c r="M116" s="12">
        <v>1.0589999999999999</v>
      </c>
      <c r="N116" s="12">
        <v>0.90100000000000002</v>
      </c>
      <c r="O116" s="12">
        <v>1.5149999999999999</v>
      </c>
      <c r="P116" s="12">
        <v>8.0000000000000002E-3</v>
      </c>
      <c r="Q116" s="12">
        <v>8.9999999999999993E-3</v>
      </c>
      <c r="R116" s="2">
        <v>43586</v>
      </c>
      <c r="S116" s="13">
        <v>0.3134953703703704</v>
      </c>
      <c r="T116" s="12">
        <v>2.0499999999999998</v>
      </c>
      <c r="U116" s="12">
        <v>-82.469691402300001</v>
      </c>
      <c r="V116" s="12">
        <v>27.844259797700001</v>
      </c>
      <c r="W116" s="12">
        <v>0.15994</v>
      </c>
      <c r="Y116">
        <v>2.04</v>
      </c>
      <c r="Z116">
        <f t="shared" si="2"/>
        <v>7.0900000000000005E-2</v>
      </c>
      <c r="AA116">
        <f t="shared" si="3"/>
        <v>0.14993999999999999</v>
      </c>
    </row>
    <row r="117" spans="1:27" x14ac:dyDescent="0.3">
      <c r="A117" s="12">
        <v>389040.90710000001</v>
      </c>
      <c r="B117" s="12">
        <v>153741.68780000001</v>
      </c>
      <c r="C117" s="12">
        <v>-0.1203</v>
      </c>
      <c r="D117" s="12">
        <v>116</v>
      </c>
      <c r="E117" s="12"/>
      <c r="F117" s="12">
        <v>1.2E-2</v>
      </c>
      <c r="G117" s="12">
        <v>2.1000000000000001E-2</v>
      </c>
      <c r="H117" s="12" t="s">
        <v>240</v>
      </c>
      <c r="I117" s="12">
        <v>16</v>
      </c>
      <c r="J117" s="12">
        <v>2</v>
      </c>
      <c r="K117" s="12">
        <v>1.274</v>
      </c>
      <c r="L117" s="12">
        <v>0.61799999999999999</v>
      </c>
      <c r="M117" s="12">
        <v>1.1140000000000001</v>
      </c>
      <c r="N117" s="12">
        <v>0.96799999999999997</v>
      </c>
      <c r="O117" s="12">
        <v>1.6</v>
      </c>
      <c r="P117" s="12">
        <v>8.0000000000000002E-3</v>
      </c>
      <c r="Q117" s="12">
        <v>8.9999999999999993E-3</v>
      </c>
      <c r="R117" s="2">
        <v>43586</v>
      </c>
      <c r="S117" s="13">
        <v>0.31364583333333335</v>
      </c>
      <c r="T117" s="12">
        <v>2.0499999999999998</v>
      </c>
      <c r="U117" s="12">
        <v>-82.469638289200006</v>
      </c>
      <c r="V117" s="12">
        <v>27.844270665</v>
      </c>
      <c r="W117" s="12">
        <v>-4.1230000000000003E-2</v>
      </c>
      <c r="Y117">
        <v>2.04</v>
      </c>
      <c r="Z117">
        <f t="shared" si="2"/>
        <v>-0.1303</v>
      </c>
      <c r="AA117">
        <f t="shared" si="3"/>
        <v>-5.1230000000000005E-2</v>
      </c>
    </row>
    <row r="118" spans="1:27" x14ac:dyDescent="0.3">
      <c r="A118" s="12">
        <v>389042.29269999999</v>
      </c>
      <c r="B118" s="12">
        <v>153748.0926</v>
      </c>
      <c r="C118" s="12">
        <v>-0.26290000000000002</v>
      </c>
      <c r="D118" s="12">
        <v>117</v>
      </c>
      <c r="E118" s="12"/>
      <c r="F118" s="12">
        <v>1.2E-2</v>
      </c>
      <c r="G118" s="12">
        <v>2.1000000000000001E-2</v>
      </c>
      <c r="H118" s="12" t="s">
        <v>240</v>
      </c>
      <c r="I118" s="12">
        <v>16</v>
      </c>
      <c r="J118" s="12">
        <v>2</v>
      </c>
      <c r="K118" s="12">
        <v>1.274</v>
      </c>
      <c r="L118" s="12">
        <v>0.61799999999999999</v>
      </c>
      <c r="M118" s="12">
        <v>1.1140000000000001</v>
      </c>
      <c r="N118" s="12">
        <v>0.96799999999999997</v>
      </c>
      <c r="O118" s="12">
        <v>1.6</v>
      </c>
      <c r="P118" s="12">
        <v>8.0000000000000002E-3</v>
      </c>
      <c r="Q118" s="12">
        <v>8.9999999999999993E-3</v>
      </c>
      <c r="R118" s="2">
        <v>43586</v>
      </c>
      <c r="S118" s="13">
        <v>0.31383101851851852</v>
      </c>
      <c r="T118" s="12">
        <v>2.0499999999999998</v>
      </c>
      <c r="U118" s="12">
        <v>-82.469573319999995</v>
      </c>
      <c r="V118" s="12">
        <v>27.844283390099999</v>
      </c>
      <c r="W118" s="12">
        <v>-0.18378</v>
      </c>
      <c r="Y118">
        <v>2.04</v>
      </c>
      <c r="Z118">
        <f t="shared" si="2"/>
        <v>-0.27290000000000003</v>
      </c>
      <c r="AA118">
        <f t="shared" si="3"/>
        <v>-0.19378000000000001</v>
      </c>
    </row>
    <row r="119" spans="1:27" x14ac:dyDescent="0.3">
      <c r="A119" s="12">
        <v>389043.56699999998</v>
      </c>
      <c r="B119" s="12">
        <v>153754.04689999999</v>
      </c>
      <c r="C119" s="12">
        <v>-0.42380000000000001</v>
      </c>
      <c r="D119" s="12">
        <v>118</v>
      </c>
      <c r="E119" s="12"/>
      <c r="F119" s="12">
        <v>1.2E-2</v>
      </c>
      <c r="G119" s="12">
        <v>0.02</v>
      </c>
      <c r="H119" s="12" t="s">
        <v>240</v>
      </c>
      <c r="I119" s="12">
        <v>16</v>
      </c>
      <c r="J119" s="12">
        <v>2</v>
      </c>
      <c r="K119" s="12">
        <v>1.2729999999999999</v>
      </c>
      <c r="L119" s="12">
        <v>0.61799999999999999</v>
      </c>
      <c r="M119" s="12">
        <v>1.113</v>
      </c>
      <c r="N119" s="12">
        <v>0.96699999999999997</v>
      </c>
      <c r="O119" s="12">
        <v>1.599</v>
      </c>
      <c r="P119" s="12">
        <v>8.0000000000000002E-3</v>
      </c>
      <c r="Q119" s="12">
        <v>8.9999999999999993E-3</v>
      </c>
      <c r="R119" s="2">
        <v>43586</v>
      </c>
      <c r="S119" s="13">
        <v>0.31402777777777779</v>
      </c>
      <c r="T119" s="12">
        <v>2.0499999999999998</v>
      </c>
      <c r="U119" s="12">
        <v>-82.46951292</v>
      </c>
      <c r="V119" s="12">
        <v>27.8442950952</v>
      </c>
      <c r="W119" s="12">
        <v>-0.34465000000000001</v>
      </c>
      <c r="Y119">
        <v>2.04</v>
      </c>
      <c r="Z119">
        <f t="shared" si="2"/>
        <v>-0.43380000000000002</v>
      </c>
      <c r="AA119">
        <f t="shared" si="3"/>
        <v>-0.35465000000000002</v>
      </c>
    </row>
    <row r="120" spans="1:27" x14ac:dyDescent="0.3">
      <c r="A120" s="12">
        <v>389044.45909999998</v>
      </c>
      <c r="B120" s="12">
        <v>153759.46859999999</v>
      </c>
      <c r="C120" s="12">
        <v>-0.5575</v>
      </c>
      <c r="D120" s="12">
        <v>119</v>
      </c>
      <c r="E120" s="12"/>
      <c r="F120" s="12">
        <v>1.2E-2</v>
      </c>
      <c r="G120" s="12">
        <v>0.02</v>
      </c>
      <c r="H120" s="12" t="s">
        <v>240</v>
      </c>
      <c r="I120" s="12">
        <v>17</v>
      </c>
      <c r="J120" s="12">
        <v>1</v>
      </c>
      <c r="K120" s="12">
        <v>1.234</v>
      </c>
      <c r="L120" s="12">
        <v>0.59899999999999998</v>
      </c>
      <c r="M120" s="12">
        <v>1.0780000000000001</v>
      </c>
      <c r="N120" s="12">
        <v>0.91100000000000003</v>
      </c>
      <c r="O120" s="12">
        <v>1.534</v>
      </c>
      <c r="P120" s="12">
        <v>8.0000000000000002E-3</v>
      </c>
      <c r="Q120" s="12">
        <v>8.9999999999999993E-3</v>
      </c>
      <c r="R120" s="2">
        <v>43586</v>
      </c>
      <c r="S120" s="13">
        <v>0.3142361111111111</v>
      </c>
      <c r="T120" s="12">
        <v>2.0499999999999998</v>
      </c>
      <c r="U120" s="12">
        <v>-82.469457912300001</v>
      </c>
      <c r="V120" s="12">
        <v>27.844303332900001</v>
      </c>
      <c r="W120" s="12">
        <v>-0.47831000000000001</v>
      </c>
      <c r="Y120">
        <v>2.04</v>
      </c>
      <c r="Z120">
        <f t="shared" si="2"/>
        <v>-0.5675</v>
      </c>
      <c r="AA120">
        <f t="shared" si="3"/>
        <v>-0.48831000000000002</v>
      </c>
    </row>
    <row r="121" spans="1:27" x14ac:dyDescent="0.3">
      <c r="A121" s="12">
        <v>389045.7023</v>
      </c>
      <c r="B121" s="12">
        <v>153763.83670000001</v>
      </c>
      <c r="C121" s="12">
        <v>-0.57779999999999998</v>
      </c>
      <c r="D121" s="12">
        <v>120</v>
      </c>
      <c r="E121" s="12"/>
      <c r="F121" s="12">
        <v>1.2E-2</v>
      </c>
      <c r="G121" s="12">
        <v>2.1000000000000001E-2</v>
      </c>
      <c r="H121" s="12" t="s">
        <v>240</v>
      </c>
      <c r="I121" s="12">
        <v>17</v>
      </c>
      <c r="J121" s="12">
        <v>3</v>
      </c>
      <c r="K121" s="12">
        <v>1.234</v>
      </c>
      <c r="L121" s="12">
        <v>0.59899999999999998</v>
      </c>
      <c r="M121" s="12">
        <v>1.0780000000000001</v>
      </c>
      <c r="N121" s="12">
        <v>0.91100000000000003</v>
      </c>
      <c r="O121" s="12">
        <v>1.534</v>
      </c>
      <c r="P121" s="12">
        <v>8.0000000000000002E-3</v>
      </c>
      <c r="Q121" s="12">
        <v>8.9999999999999993E-3</v>
      </c>
      <c r="R121" s="2">
        <v>43586</v>
      </c>
      <c r="S121" s="13">
        <v>0.31439814814814815</v>
      </c>
      <c r="T121" s="12">
        <v>2.0499999999999998</v>
      </c>
      <c r="U121" s="12">
        <v>-82.469413614600001</v>
      </c>
      <c r="V121" s="12">
        <v>27.8443147025</v>
      </c>
      <c r="W121" s="12">
        <v>-0.49858000000000002</v>
      </c>
      <c r="Y121">
        <v>2.04</v>
      </c>
      <c r="Z121">
        <f t="shared" si="2"/>
        <v>-0.58779999999999999</v>
      </c>
      <c r="AA121">
        <f t="shared" si="3"/>
        <v>-0.50858000000000003</v>
      </c>
    </row>
    <row r="122" spans="1:27" x14ac:dyDescent="0.3">
      <c r="A122" s="12">
        <v>389041.96350000001</v>
      </c>
      <c r="B122" s="12">
        <v>153747.62839999999</v>
      </c>
      <c r="C122" s="12">
        <v>-0.25490000000000002</v>
      </c>
      <c r="D122" s="12">
        <v>121</v>
      </c>
      <c r="E122" s="12"/>
      <c r="F122" s="12">
        <v>1.2999999999999999E-2</v>
      </c>
      <c r="G122" s="12">
        <v>2.3E-2</v>
      </c>
      <c r="H122" s="12" t="s">
        <v>240</v>
      </c>
      <c r="I122" s="12">
        <v>16</v>
      </c>
      <c r="J122" s="12">
        <v>2</v>
      </c>
      <c r="K122" s="12">
        <v>1.3160000000000001</v>
      </c>
      <c r="L122" s="12">
        <v>0.63700000000000001</v>
      </c>
      <c r="M122" s="12">
        <v>1.1519999999999999</v>
      </c>
      <c r="N122" s="12">
        <v>1.0089999999999999</v>
      </c>
      <c r="O122" s="12">
        <v>1.6579999999999999</v>
      </c>
      <c r="P122" s="12">
        <v>8.9999999999999993E-3</v>
      </c>
      <c r="Q122" s="12">
        <v>0.01</v>
      </c>
      <c r="R122" s="2">
        <v>43586</v>
      </c>
      <c r="S122" s="13">
        <v>0.32321759259259258</v>
      </c>
      <c r="T122" s="12">
        <v>2.0499999999999998</v>
      </c>
      <c r="U122" s="12">
        <v>-82.469578019899998</v>
      </c>
      <c r="V122" s="12">
        <v>27.844280403300001</v>
      </c>
      <c r="W122" s="12">
        <v>-0.17579</v>
      </c>
      <c r="Y122">
        <v>2.04</v>
      </c>
      <c r="Z122">
        <f t="shared" si="2"/>
        <v>-0.26490000000000002</v>
      </c>
      <c r="AA122">
        <f t="shared" si="3"/>
        <v>-0.18579000000000001</v>
      </c>
    </row>
    <row r="123" spans="1:27" x14ac:dyDescent="0.3">
      <c r="A123" s="12">
        <v>389037.16470000002</v>
      </c>
      <c r="B123" s="12">
        <v>153748.70139999999</v>
      </c>
      <c r="C123" s="12">
        <v>-0.24160000000000001</v>
      </c>
      <c r="D123" s="12">
        <v>122</v>
      </c>
      <c r="E123" s="12"/>
      <c r="F123" s="12">
        <v>8.0000000000000002E-3</v>
      </c>
      <c r="G123" s="12">
        <v>1.4E-2</v>
      </c>
      <c r="H123" s="12" t="s">
        <v>240</v>
      </c>
      <c r="I123" s="12">
        <v>16</v>
      </c>
      <c r="J123" s="12">
        <v>2</v>
      </c>
      <c r="K123" s="12">
        <v>1.3129999999999999</v>
      </c>
      <c r="L123" s="12">
        <v>0.63700000000000001</v>
      </c>
      <c r="M123" s="12">
        <v>1.1479999999999999</v>
      </c>
      <c r="N123" s="12">
        <v>1.0069999999999999</v>
      </c>
      <c r="O123" s="12">
        <v>1.655</v>
      </c>
      <c r="P123" s="12">
        <v>5.0000000000000001E-3</v>
      </c>
      <c r="Q123" s="12">
        <v>6.0000000000000001E-3</v>
      </c>
      <c r="R123" s="2">
        <v>43586</v>
      </c>
      <c r="S123" s="13">
        <v>0.32395833333333335</v>
      </c>
      <c r="T123" s="12">
        <v>2.0499999999999998</v>
      </c>
      <c r="U123" s="12">
        <v>-82.469566940000007</v>
      </c>
      <c r="V123" s="12">
        <v>27.8442371354</v>
      </c>
      <c r="W123" s="12">
        <v>-0.16245999999999999</v>
      </c>
      <c r="Y123">
        <v>2.04</v>
      </c>
      <c r="Z123">
        <f t="shared" si="2"/>
        <v>-0.25159999999999999</v>
      </c>
      <c r="AA123">
        <f t="shared" si="3"/>
        <v>-0.17246</v>
      </c>
    </row>
    <row r="124" spans="1:27" x14ac:dyDescent="0.3">
      <c r="A124" s="12">
        <v>389031.52970000001</v>
      </c>
      <c r="B124" s="12">
        <v>153749.7543</v>
      </c>
      <c r="C124" s="12">
        <v>-0.27289999999999998</v>
      </c>
      <c r="D124" s="12">
        <v>123</v>
      </c>
      <c r="E124" s="12"/>
      <c r="F124" s="12">
        <v>8.9999999999999993E-3</v>
      </c>
      <c r="G124" s="12">
        <v>1.4999999999999999E-2</v>
      </c>
      <c r="H124" s="12" t="s">
        <v>240</v>
      </c>
      <c r="I124" s="12">
        <v>16</v>
      </c>
      <c r="J124" s="12">
        <v>2</v>
      </c>
      <c r="K124" s="12">
        <v>1.3120000000000001</v>
      </c>
      <c r="L124" s="12">
        <v>0.63700000000000001</v>
      </c>
      <c r="M124" s="12">
        <v>1.147</v>
      </c>
      <c r="N124" s="12">
        <v>1.006</v>
      </c>
      <c r="O124" s="12">
        <v>1.653</v>
      </c>
      <c r="P124" s="12">
        <v>6.0000000000000001E-3</v>
      </c>
      <c r="Q124" s="12">
        <v>7.0000000000000001E-3</v>
      </c>
      <c r="R124" s="2">
        <v>43586</v>
      </c>
      <c r="S124" s="13">
        <v>0.32417824074074075</v>
      </c>
      <c r="T124" s="12">
        <v>2.0499999999999998</v>
      </c>
      <c r="U124" s="12">
        <v>-82.469556031699994</v>
      </c>
      <c r="V124" s="12">
        <v>27.8441863209</v>
      </c>
      <c r="W124" s="12">
        <v>-0.19372</v>
      </c>
      <c r="Y124">
        <v>2.04</v>
      </c>
      <c r="Z124">
        <f t="shared" si="2"/>
        <v>-0.28289999999999998</v>
      </c>
      <c r="AA124">
        <f t="shared" si="3"/>
        <v>-0.20372000000000001</v>
      </c>
    </row>
    <row r="125" spans="1:27" x14ac:dyDescent="0.3">
      <c r="A125" s="12">
        <v>389030.90620000003</v>
      </c>
      <c r="B125" s="12">
        <v>153749.91219999999</v>
      </c>
      <c r="C125" s="12">
        <v>-4.5400000000000003E-2</v>
      </c>
      <c r="D125" s="12">
        <v>124</v>
      </c>
      <c r="E125" s="12" t="s">
        <v>267</v>
      </c>
      <c r="F125" s="12">
        <v>8.9999999999999993E-3</v>
      </c>
      <c r="G125" s="12">
        <v>1.6E-2</v>
      </c>
      <c r="H125" s="12" t="s">
        <v>240</v>
      </c>
      <c r="I125" s="12">
        <v>16</v>
      </c>
      <c r="J125" s="12">
        <v>2</v>
      </c>
      <c r="K125" s="12">
        <v>1.3120000000000001</v>
      </c>
      <c r="L125" s="12">
        <v>0.63700000000000001</v>
      </c>
      <c r="M125" s="12">
        <v>1.1459999999999999</v>
      </c>
      <c r="N125" s="12">
        <v>1.0049999999999999</v>
      </c>
      <c r="O125" s="12">
        <v>1.653</v>
      </c>
      <c r="P125" s="12">
        <v>6.0000000000000001E-3</v>
      </c>
      <c r="Q125" s="12">
        <v>7.0000000000000001E-3</v>
      </c>
      <c r="R125" s="2">
        <v>43586</v>
      </c>
      <c r="S125" s="13">
        <v>0.32437500000000002</v>
      </c>
      <c r="T125" s="12">
        <v>2.0499999999999998</v>
      </c>
      <c r="U125" s="12">
        <v>-82.469554404500002</v>
      </c>
      <c r="V125" s="12">
        <v>27.844180699799999</v>
      </c>
      <c r="W125" s="12">
        <v>3.3779999999999998E-2</v>
      </c>
      <c r="Y125">
        <v>2.04</v>
      </c>
      <c r="Z125">
        <f t="shared" si="2"/>
        <v>-5.5400000000000005E-2</v>
      </c>
      <c r="AA125">
        <f t="shared" si="3"/>
        <v>2.3779999999999996E-2</v>
      </c>
    </row>
    <row r="126" spans="1:27" x14ac:dyDescent="0.3">
      <c r="A126" s="12">
        <v>389026.09379999997</v>
      </c>
      <c r="B126" s="12">
        <v>153751.0227</v>
      </c>
      <c r="C126" s="12">
        <v>-0.15210000000000001</v>
      </c>
      <c r="D126" s="12">
        <v>125</v>
      </c>
      <c r="E126" s="12" t="s">
        <v>267</v>
      </c>
      <c r="F126" s="12">
        <v>0.01</v>
      </c>
      <c r="G126" s="12">
        <v>1.6E-2</v>
      </c>
      <c r="H126" s="12" t="s">
        <v>240</v>
      </c>
      <c r="I126" s="12">
        <v>16</v>
      </c>
      <c r="J126" s="12">
        <v>2</v>
      </c>
      <c r="K126" s="12">
        <v>1.31</v>
      </c>
      <c r="L126" s="12">
        <v>0.63700000000000001</v>
      </c>
      <c r="M126" s="12">
        <v>1.145</v>
      </c>
      <c r="N126" s="12">
        <v>1.004</v>
      </c>
      <c r="O126" s="12">
        <v>1.651</v>
      </c>
      <c r="P126" s="12">
        <v>6.0000000000000001E-3</v>
      </c>
      <c r="Q126" s="12">
        <v>7.0000000000000001E-3</v>
      </c>
      <c r="R126" s="2">
        <v>43586</v>
      </c>
      <c r="S126" s="13">
        <v>0.32458333333333333</v>
      </c>
      <c r="T126" s="12">
        <v>2.0499999999999998</v>
      </c>
      <c r="U126" s="12">
        <v>-82.4695429434</v>
      </c>
      <c r="V126" s="12">
        <v>27.844137310499999</v>
      </c>
      <c r="W126" s="12">
        <v>-7.2889999999999996E-2</v>
      </c>
      <c r="Y126">
        <v>2.04</v>
      </c>
      <c r="Z126">
        <f t="shared" si="2"/>
        <v>-0.16210000000000002</v>
      </c>
      <c r="AA126">
        <f t="shared" si="3"/>
        <v>-8.2889999999999991E-2</v>
      </c>
    </row>
    <row r="127" spans="1:27" x14ac:dyDescent="0.3">
      <c r="A127" s="12">
        <v>389020.58809999999</v>
      </c>
      <c r="B127" s="12">
        <v>153752.54259999999</v>
      </c>
      <c r="C127" s="12">
        <v>-0.21290000000000001</v>
      </c>
      <c r="D127" s="12">
        <v>126</v>
      </c>
      <c r="E127" s="12" t="s">
        <v>267</v>
      </c>
      <c r="F127" s="12">
        <v>0.01</v>
      </c>
      <c r="G127" s="12">
        <v>1.7000000000000001E-2</v>
      </c>
      <c r="H127" s="12" t="s">
        <v>240</v>
      </c>
      <c r="I127" s="12">
        <v>16</v>
      </c>
      <c r="J127" s="12">
        <v>2</v>
      </c>
      <c r="K127" s="12">
        <v>1.3089999999999999</v>
      </c>
      <c r="L127" s="12">
        <v>0.63700000000000001</v>
      </c>
      <c r="M127" s="12">
        <v>1.1439999999999999</v>
      </c>
      <c r="N127" s="12">
        <v>1.004</v>
      </c>
      <c r="O127" s="12">
        <v>1.65</v>
      </c>
      <c r="P127" s="12">
        <v>7.0000000000000001E-3</v>
      </c>
      <c r="Q127" s="12">
        <v>8.0000000000000002E-3</v>
      </c>
      <c r="R127" s="2">
        <v>43586</v>
      </c>
      <c r="S127" s="13">
        <v>0.32478009259259261</v>
      </c>
      <c r="T127" s="12">
        <v>2.0499999999999998</v>
      </c>
      <c r="U127" s="12">
        <v>-82.469527299099994</v>
      </c>
      <c r="V127" s="12">
        <v>27.844087678899999</v>
      </c>
      <c r="W127" s="12">
        <v>-0.13364999999999999</v>
      </c>
      <c r="Y127">
        <v>2.04</v>
      </c>
      <c r="Z127">
        <f t="shared" si="2"/>
        <v>-0.22290000000000001</v>
      </c>
      <c r="AA127">
        <f t="shared" si="3"/>
        <v>-0.14365</v>
      </c>
    </row>
    <row r="128" spans="1:27" x14ac:dyDescent="0.3">
      <c r="A128" s="12">
        <v>389015.01890000002</v>
      </c>
      <c r="B128" s="12">
        <v>153753.27160000001</v>
      </c>
      <c r="C128" s="12">
        <v>-0.25369999999999998</v>
      </c>
      <c r="D128" s="12">
        <v>127</v>
      </c>
      <c r="E128" s="12" t="s">
        <v>267</v>
      </c>
      <c r="F128" s="12">
        <v>0.01</v>
      </c>
      <c r="G128" s="12">
        <v>1.7000000000000001E-2</v>
      </c>
      <c r="H128" s="12" t="s">
        <v>240</v>
      </c>
      <c r="I128" s="12">
        <v>16</v>
      </c>
      <c r="J128" s="12">
        <v>2</v>
      </c>
      <c r="K128" s="12">
        <v>1.3089999999999999</v>
      </c>
      <c r="L128" s="12">
        <v>0.63800000000000001</v>
      </c>
      <c r="M128" s="12">
        <v>1.143</v>
      </c>
      <c r="N128" s="12">
        <v>1.0029999999999999</v>
      </c>
      <c r="O128" s="12">
        <v>1.649</v>
      </c>
      <c r="P128" s="12">
        <v>6.0000000000000001E-3</v>
      </c>
      <c r="Q128" s="12">
        <v>8.0000000000000002E-3</v>
      </c>
      <c r="R128" s="2">
        <v>43586</v>
      </c>
      <c r="S128" s="13">
        <v>0.32495370370370369</v>
      </c>
      <c r="T128" s="12">
        <v>2.0499999999999998</v>
      </c>
      <c r="U128" s="12">
        <v>-82.469519681700007</v>
      </c>
      <c r="V128" s="12">
        <v>27.844037447000002</v>
      </c>
      <c r="W128" s="12">
        <v>-0.17441999999999999</v>
      </c>
      <c r="Y128">
        <v>2.04</v>
      </c>
      <c r="Z128">
        <f t="shared" si="2"/>
        <v>-0.26369999999999999</v>
      </c>
      <c r="AA128">
        <f t="shared" si="3"/>
        <v>-0.18442</v>
      </c>
    </row>
    <row r="129" spans="1:27" x14ac:dyDescent="0.3">
      <c r="A129" s="12">
        <v>389008.33439999999</v>
      </c>
      <c r="B129" s="12">
        <v>153755.40479999999</v>
      </c>
      <c r="C129" s="12">
        <v>-0.248</v>
      </c>
      <c r="D129" s="12">
        <v>128</v>
      </c>
      <c r="E129" s="12" t="s">
        <v>267</v>
      </c>
      <c r="F129" s="12">
        <v>1.0999999999999999E-2</v>
      </c>
      <c r="G129" s="12">
        <v>1.9E-2</v>
      </c>
      <c r="H129" s="12" t="s">
        <v>240</v>
      </c>
      <c r="I129" s="12">
        <v>16</v>
      </c>
      <c r="J129" s="12">
        <v>2</v>
      </c>
      <c r="K129" s="12">
        <v>1.3080000000000001</v>
      </c>
      <c r="L129" s="12">
        <v>0.63800000000000001</v>
      </c>
      <c r="M129" s="12">
        <v>1.1419999999999999</v>
      </c>
      <c r="N129" s="12">
        <v>1.002</v>
      </c>
      <c r="O129" s="12">
        <v>1.6479999999999999</v>
      </c>
      <c r="P129" s="12">
        <v>7.0000000000000001E-3</v>
      </c>
      <c r="Q129" s="12">
        <v>8.0000000000000002E-3</v>
      </c>
      <c r="R129" s="2">
        <v>43586</v>
      </c>
      <c r="S129" s="13">
        <v>0.32515046296296296</v>
      </c>
      <c r="T129" s="12">
        <v>2.0499999999999998</v>
      </c>
      <c r="U129" s="12">
        <v>-82.469497765300005</v>
      </c>
      <c r="V129" s="12">
        <v>27.843977199000001</v>
      </c>
      <c r="W129" s="12">
        <v>-0.16866</v>
      </c>
      <c r="Y129">
        <v>2.04</v>
      </c>
      <c r="Z129">
        <f t="shared" si="2"/>
        <v>-0.25800000000000001</v>
      </c>
      <c r="AA129">
        <f t="shared" si="3"/>
        <v>-0.17866000000000001</v>
      </c>
    </row>
    <row r="130" spans="1:27" x14ac:dyDescent="0.3">
      <c r="A130" s="12">
        <v>389003.50910000002</v>
      </c>
      <c r="B130" s="12">
        <v>153756.61550000001</v>
      </c>
      <c r="C130" s="12">
        <v>-0.15390000000000001</v>
      </c>
      <c r="D130" s="12">
        <v>129</v>
      </c>
      <c r="E130" s="12" t="s">
        <v>267</v>
      </c>
      <c r="F130" s="12">
        <v>1.0999999999999999E-2</v>
      </c>
      <c r="G130" s="12">
        <v>1.9E-2</v>
      </c>
      <c r="H130" s="12" t="s">
        <v>240</v>
      </c>
      <c r="I130" s="12">
        <v>16</v>
      </c>
      <c r="J130" s="12">
        <v>2</v>
      </c>
      <c r="K130" s="12">
        <v>1.3069999999999999</v>
      </c>
      <c r="L130" s="12">
        <v>0.63800000000000001</v>
      </c>
      <c r="M130" s="12">
        <v>1.1399999999999999</v>
      </c>
      <c r="N130" s="12">
        <v>1.002</v>
      </c>
      <c r="O130" s="12">
        <v>1.6459999999999999</v>
      </c>
      <c r="P130" s="12">
        <v>7.0000000000000001E-3</v>
      </c>
      <c r="Q130" s="12">
        <v>8.0000000000000002E-3</v>
      </c>
      <c r="R130" s="2">
        <v>43586</v>
      </c>
      <c r="S130" s="13">
        <v>0.3253125</v>
      </c>
      <c r="T130" s="12">
        <v>2.0499999999999998</v>
      </c>
      <c r="U130" s="12">
        <v>-82.469485286500003</v>
      </c>
      <c r="V130" s="12">
        <v>27.843933696699999</v>
      </c>
      <c r="W130" s="12">
        <v>-7.4520000000000003E-2</v>
      </c>
      <c r="Y130">
        <v>2.04</v>
      </c>
      <c r="Z130">
        <f t="shared" si="2"/>
        <v>-0.16390000000000002</v>
      </c>
      <c r="AA130">
        <f t="shared" si="3"/>
        <v>-8.4519999999999998E-2</v>
      </c>
    </row>
    <row r="131" spans="1:27" x14ac:dyDescent="0.3">
      <c r="A131" s="12">
        <v>389000.48749999999</v>
      </c>
      <c r="B131" s="12">
        <v>153756.899</v>
      </c>
      <c r="C131" s="12">
        <v>-0.30080000000000001</v>
      </c>
      <c r="D131" s="12">
        <v>130</v>
      </c>
      <c r="E131" s="12"/>
      <c r="F131" s="12">
        <v>1.0999999999999999E-2</v>
      </c>
      <c r="G131" s="12">
        <v>1.9E-2</v>
      </c>
      <c r="H131" s="12" t="s">
        <v>240</v>
      </c>
      <c r="I131" s="12">
        <v>16</v>
      </c>
      <c r="J131" s="12">
        <v>2</v>
      </c>
      <c r="K131" s="12">
        <v>1.3049999999999999</v>
      </c>
      <c r="L131" s="12">
        <v>0.63800000000000001</v>
      </c>
      <c r="M131" s="12">
        <v>1.139</v>
      </c>
      <c r="N131" s="12">
        <v>1.0009999999999999</v>
      </c>
      <c r="O131" s="12">
        <v>1.645</v>
      </c>
      <c r="P131" s="12">
        <v>7.0000000000000001E-3</v>
      </c>
      <c r="Q131" s="12">
        <v>8.0000000000000002E-3</v>
      </c>
      <c r="R131" s="2">
        <v>43586</v>
      </c>
      <c r="S131" s="13">
        <v>0.32557870370370373</v>
      </c>
      <c r="T131" s="12">
        <v>2.0499999999999998</v>
      </c>
      <c r="U131" s="12">
        <v>-82.469482291000006</v>
      </c>
      <c r="V131" s="12">
        <v>27.843906439200001</v>
      </c>
      <c r="W131" s="12">
        <v>-0.22140000000000001</v>
      </c>
      <c r="Y131">
        <v>2.04</v>
      </c>
      <c r="Z131">
        <f t="shared" ref="Z131:Z156" si="4">C131-0.01</f>
        <v>-0.31080000000000002</v>
      </c>
      <c r="AA131">
        <f t="shared" ref="AA131:AA156" si="5">W131-0.01</f>
        <v>-0.23140000000000002</v>
      </c>
    </row>
    <row r="132" spans="1:27" x14ac:dyDescent="0.3">
      <c r="A132" s="12">
        <v>388995.71340000001</v>
      </c>
      <c r="B132" s="12">
        <v>153758.1966</v>
      </c>
      <c r="C132" s="12">
        <v>-0.25690000000000002</v>
      </c>
      <c r="D132" s="12">
        <v>131</v>
      </c>
      <c r="E132" s="12"/>
      <c r="F132" s="12">
        <v>1.2E-2</v>
      </c>
      <c r="G132" s="12">
        <v>2.1000000000000001E-2</v>
      </c>
      <c r="H132" s="12" t="s">
        <v>240</v>
      </c>
      <c r="I132" s="12">
        <v>16</v>
      </c>
      <c r="J132" s="12">
        <v>2</v>
      </c>
      <c r="K132" s="12">
        <v>1.4590000000000001</v>
      </c>
      <c r="L132" s="12">
        <v>0.8</v>
      </c>
      <c r="M132" s="12">
        <v>1.22</v>
      </c>
      <c r="N132" s="12">
        <v>0.72099999999999997</v>
      </c>
      <c r="O132" s="12">
        <v>1.627</v>
      </c>
      <c r="P132" s="12">
        <v>8.0000000000000002E-3</v>
      </c>
      <c r="Q132" s="12">
        <v>8.9999999999999993E-3</v>
      </c>
      <c r="R132" s="2">
        <v>43586</v>
      </c>
      <c r="S132" s="13">
        <v>0.32575231481481481</v>
      </c>
      <c r="T132" s="12">
        <v>2.0499999999999998</v>
      </c>
      <c r="U132" s="12">
        <v>-82.469468931999998</v>
      </c>
      <c r="V132" s="12">
        <v>27.843863402</v>
      </c>
      <c r="W132" s="12">
        <v>-0.17746000000000001</v>
      </c>
      <c r="Y132">
        <v>2.04</v>
      </c>
      <c r="Z132">
        <f t="shared" si="4"/>
        <v>-0.26690000000000003</v>
      </c>
      <c r="AA132">
        <f t="shared" si="5"/>
        <v>-0.18746000000000002</v>
      </c>
    </row>
    <row r="133" spans="1:27" x14ac:dyDescent="0.3">
      <c r="A133" s="12">
        <v>388988.19709999999</v>
      </c>
      <c r="B133" s="12">
        <v>153759.39290000001</v>
      </c>
      <c r="C133" s="12">
        <v>-0.28110000000000002</v>
      </c>
      <c r="D133" s="12">
        <v>132</v>
      </c>
      <c r="E133" s="12"/>
      <c r="F133" s="12">
        <v>1.2E-2</v>
      </c>
      <c r="G133" s="12">
        <v>2.1000000000000001E-2</v>
      </c>
      <c r="H133" s="12" t="s">
        <v>240</v>
      </c>
      <c r="I133" s="12">
        <v>15</v>
      </c>
      <c r="J133" s="12">
        <v>1</v>
      </c>
      <c r="K133" s="12">
        <v>1.361</v>
      </c>
      <c r="L133" s="12">
        <v>0.65700000000000003</v>
      </c>
      <c r="M133" s="12">
        <v>1.1919999999999999</v>
      </c>
      <c r="N133" s="12">
        <v>1.0569999999999999</v>
      </c>
      <c r="O133" s="12">
        <v>1.724</v>
      </c>
      <c r="P133" s="12">
        <v>8.0000000000000002E-3</v>
      </c>
      <c r="Q133" s="12">
        <v>8.9999999999999993E-3</v>
      </c>
      <c r="R133" s="2">
        <v>43586</v>
      </c>
      <c r="S133" s="13">
        <v>0.32596064814814812</v>
      </c>
      <c r="T133" s="12">
        <v>2.0499999999999998</v>
      </c>
      <c r="U133" s="12">
        <v>-82.469456494900001</v>
      </c>
      <c r="V133" s="12">
        <v>27.843795615299999</v>
      </c>
      <c r="W133" s="12">
        <v>-0.2016</v>
      </c>
      <c r="Y133">
        <v>2.04</v>
      </c>
      <c r="Z133">
        <f t="shared" si="4"/>
        <v>-0.29110000000000003</v>
      </c>
      <c r="AA133">
        <f t="shared" si="5"/>
        <v>-0.21160000000000001</v>
      </c>
    </row>
    <row r="134" spans="1:27" x14ac:dyDescent="0.3">
      <c r="A134" s="12">
        <v>388985.46240000002</v>
      </c>
      <c r="B134" s="12">
        <v>153759.96710000001</v>
      </c>
      <c r="C134" s="12">
        <v>-0.28160000000000002</v>
      </c>
      <c r="D134" s="12">
        <v>133</v>
      </c>
      <c r="E134" s="12"/>
      <c r="F134" s="12">
        <v>1.2E-2</v>
      </c>
      <c r="G134" s="12">
        <v>2.1000000000000001E-2</v>
      </c>
      <c r="H134" s="12" t="s">
        <v>240</v>
      </c>
      <c r="I134" s="12">
        <v>15</v>
      </c>
      <c r="J134" s="12">
        <v>1</v>
      </c>
      <c r="K134" s="12">
        <v>1.361</v>
      </c>
      <c r="L134" s="12">
        <v>0.65700000000000003</v>
      </c>
      <c r="M134" s="12">
        <v>1.1919999999999999</v>
      </c>
      <c r="N134" s="12">
        <v>1.0569999999999999</v>
      </c>
      <c r="O134" s="12">
        <v>1.7230000000000001</v>
      </c>
      <c r="P134" s="12">
        <v>8.0000000000000002E-3</v>
      </c>
      <c r="Q134" s="12">
        <v>8.9999999999999993E-3</v>
      </c>
      <c r="R134" s="2">
        <v>43586</v>
      </c>
      <c r="S134" s="13">
        <v>0.326087962962963</v>
      </c>
      <c r="T134" s="12">
        <v>2.0499999999999998</v>
      </c>
      <c r="U134" s="12">
        <v>-82.469450559199998</v>
      </c>
      <c r="V134" s="12">
        <v>27.843770956899998</v>
      </c>
      <c r="W134" s="12">
        <v>-0.20208000000000001</v>
      </c>
      <c r="Y134">
        <v>2.04</v>
      </c>
      <c r="Z134">
        <f t="shared" si="4"/>
        <v>-0.29160000000000003</v>
      </c>
      <c r="AA134">
        <f t="shared" si="5"/>
        <v>-0.21208000000000002</v>
      </c>
    </row>
    <row r="135" spans="1:27" x14ac:dyDescent="0.3">
      <c r="A135" s="12">
        <v>388984.88919999998</v>
      </c>
      <c r="B135" s="12">
        <v>153760.01389999999</v>
      </c>
      <c r="C135" s="12">
        <v>-0.22389999999999999</v>
      </c>
      <c r="D135" s="12">
        <v>134</v>
      </c>
      <c r="E135" s="12" t="s">
        <v>267</v>
      </c>
      <c r="F135" s="12">
        <v>1.2E-2</v>
      </c>
      <c r="G135" s="12">
        <v>2.1999999999999999E-2</v>
      </c>
      <c r="H135" s="12" t="s">
        <v>240</v>
      </c>
      <c r="I135" s="12">
        <v>15</v>
      </c>
      <c r="J135" s="12">
        <v>2</v>
      </c>
      <c r="K135" s="12">
        <v>1.36</v>
      </c>
      <c r="L135" s="12">
        <v>0.65700000000000003</v>
      </c>
      <c r="M135" s="12">
        <v>1.1910000000000001</v>
      </c>
      <c r="N135" s="12">
        <v>1.0569999999999999</v>
      </c>
      <c r="O135" s="12">
        <v>1.722</v>
      </c>
      <c r="P135" s="12">
        <v>8.0000000000000002E-3</v>
      </c>
      <c r="Q135" s="12">
        <v>8.9999999999999993E-3</v>
      </c>
      <c r="R135" s="2">
        <v>43586</v>
      </c>
      <c r="S135" s="13">
        <v>0.32619212962962962</v>
      </c>
      <c r="T135" s="12">
        <v>2.0499999999999998</v>
      </c>
      <c r="U135" s="12">
        <v>-82.469450061800003</v>
      </c>
      <c r="V135" s="12">
        <v>27.843765785900001</v>
      </c>
      <c r="W135" s="12">
        <v>-0.14437</v>
      </c>
      <c r="Y135">
        <v>2.04</v>
      </c>
      <c r="Z135">
        <f t="shared" si="4"/>
        <v>-0.2339</v>
      </c>
      <c r="AA135">
        <f t="shared" si="5"/>
        <v>-0.15437000000000001</v>
      </c>
    </row>
    <row r="136" spans="1:27" x14ac:dyDescent="0.3">
      <c r="A136" s="12">
        <v>388978.64030000003</v>
      </c>
      <c r="B136" s="12">
        <v>153760.05799999999</v>
      </c>
      <c r="C136" s="12">
        <v>-0.20200000000000001</v>
      </c>
      <c r="D136" s="12">
        <v>135</v>
      </c>
      <c r="E136" s="12" t="s">
        <v>267</v>
      </c>
      <c r="F136" s="12">
        <v>1.2E-2</v>
      </c>
      <c r="G136" s="12">
        <v>2.1000000000000001E-2</v>
      </c>
      <c r="H136" s="12" t="s">
        <v>240</v>
      </c>
      <c r="I136" s="12">
        <v>15</v>
      </c>
      <c r="J136" s="12">
        <v>2</v>
      </c>
      <c r="K136" s="12">
        <v>1.359</v>
      </c>
      <c r="L136" s="12">
        <v>0.65700000000000003</v>
      </c>
      <c r="M136" s="12">
        <v>1.19</v>
      </c>
      <c r="N136" s="12">
        <v>1.056</v>
      </c>
      <c r="O136" s="12">
        <v>1.7210000000000001</v>
      </c>
      <c r="P136" s="12">
        <v>8.0000000000000002E-3</v>
      </c>
      <c r="Q136" s="12">
        <v>8.9999999999999993E-3</v>
      </c>
      <c r="R136" s="2">
        <v>43586</v>
      </c>
      <c r="S136" s="13">
        <v>0.32641203703703703</v>
      </c>
      <c r="T136" s="12">
        <v>2.0499999999999998</v>
      </c>
      <c r="U136" s="12">
        <v>-82.469449371300001</v>
      </c>
      <c r="V136" s="12">
        <v>27.843709396600001</v>
      </c>
      <c r="W136" s="12">
        <v>-0.12243</v>
      </c>
      <c r="Y136">
        <v>2.04</v>
      </c>
      <c r="Z136">
        <f t="shared" si="4"/>
        <v>-0.21200000000000002</v>
      </c>
      <c r="AA136">
        <f t="shared" si="5"/>
        <v>-0.13242999999999999</v>
      </c>
    </row>
    <row r="137" spans="1:27" x14ac:dyDescent="0.3">
      <c r="A137" s="12">
        <v>388969.7182</v>
      </c>
      <c r="B137" s="12">
        <v>153760.96479999999</v>
      </c>
      <c r="C137" s="12">
        <v>-0.1898</v>
      </c>
      <c r="D137" s="12">
        <v>136</v>
      </c>
      <c r="E137" s="12" t="s">
        <v>267</v>
      </c>
      <c r="F137" s="12">
        <v>1.2E-2</v>
      </c>
      <c r="G137" s="12">
        <v>2.1999999999999999E-2</v>
      </c>
      <c r="H137" s="12" t="s">
        <v>240</v>
      </c>
      <c r="I137" s="12">
        <v>15</v>
      </c>
      <c r="J137" s="12">
        <v>2</v>
      </c>
      <c r="K137" s="12">
        <v>1.3580000000000001</v>
      </c>
      <c r="L137" s="12">
        <v>0.65700000000000003</v>
      </c>
      <c r="M137" s="12">
        <v>1.1879999999999999</v>
      </c>
      <c r="N137" s="12">
        <v>1.0549999999999999</v>
      </c>
      <c r="O137" s="12">
        <v>1.7190000000000001</v>
      </c>
      <c r="P137" s="12">
        <v>8.0000000000000002E-3</v>
      </c>
      <c r="Q137" s="12">
        <v>8.9999999999999993E-3</v>
      </c>
      <c r="R137" s="2">
        <v>43586</v>
      </c>
      <c r="S137" s="13">
        <v>0.32667824074074076</v>
      </c>
      <c r="T137" s="12">
        <v>2.0499999999999998</v>
      </c>
      <c r="U137" s="12">
        <v>-82.469439818699996</v>
      </c>
      <c r="V137" s="12">
        <v>27.8436289138</v>
      </c>
      <c r="W137" s="12">
        <v>-0.11017</v>
      </c>
      <c r="Y137">
        <v>2.04</v>
      </c>
      <c r="Z137">
        <f t="shared" si="4"/>
        <v>-0.19980000000000001</v>
      </c>
      <c r="AA137">
        <f t="shared" si="5"/>
        <v>-0.12017</v>
      </c>
    </row>
    <row r="138" spans="1:27" x14ac:dyDescent="0.3">
      <c r="A138" s="12">
        <v>388963.13150000002</v>
      </c>
      <c r="B138" s="12">
        <v>153761.60029999999</v>
      </c>
      <c r="C138" s="12">
        <v>-0.16539999999999999</v>
      </c>
      <c r="D138" s="12">
        <v>137</v>
      </c>
      <c r="E138" s="12" t="s">
        <v>267</v>
      </c>
      <c r="F138" s="12">
        <v>1.2E-2</v>
      </c>
      <c r="G138" s="12">
        <v>2.1000000000000001E-2</v>
      </c>
      <c r="H138" s="12" t="s">
        <v>240</v>
      </c>
      <c r="I138" s="12">
        <v>15</v>
      </c>
      <c r="J138" s="12">
        <v>2</v>
      </c>
      <c r="K138" s="12">
        <v>1.357</v>
      </c>
      <c r="L138" s="12">
        <v>0.65700000000000003</v>
      </c>
      <c r="M138" s="12">
        <v>1.1870000000000001</v>
      </c>
      <c r="N138" s="12">
        <v>1.054</v>
      </c>
      <c r="O138" s="12">
        <v>1.718</v>
      </c>
      <c r="P138" s="12">
        <v>8.0000000000000002E-3</v>
      </c>
      <c r="Q138" s="12">
        <v>8.9999999999999993E-3</v>
      </c>
      <c r="R138" s="2">
        <v>43586</v>
      </c>
      <c r="S138" s="13">
        <v>0.3269097222222222</v>
      </c>
      <c r="T138" s="12">
        <v>2.0499999999999998</v>
      </c>
      <c r="U138" s="12">
        <v>-82.469433111100003</v>
      </c>
      <c r="V138" s="12">
        <v>27.843569496600001</v>
      </c>
      <c r="W138" s="12">
        <v>-8.5720000000000005E-2</v>
      </c>
      <c r="Y138">
        <v>2.04</v>
      </c>
      <c r="Z138">
        <f t="shared" si="4"/>
        <v>-0.1754</v>
      </c>
      <c r="AA138">
        <f t="shared" si="5"/>
        <v>-9.572E-2</v>
      </c>
    </row>
    <row r="139" spans="1:27" x14ac:dyDescent="0.3">
      <c r="A139" s="12">
        <v>388953.31219999999</v>
      </c>
      <c r="B139" s="12">
        <v>153762.85810000001</v>
      </c>
      <c r="C139" s="12">
        <v>-0.15390000000000001</v>
      </c>
      <c r="D139" s="12">
        <v>138</v>
      </c>
      <c r="E139" s="12" t="s">
        <v>267</v>
      </c>
      <c r="F139" s="12">
        <v>1.2E-2</v>
      </c>
      <c r="G139" s="12">
        <v>2.1999999999999999E-2</v>
      </c>
      <c r="H139" s="12" t="s">
        <v>240</v>
      </c>
      <c r="I139" s="12">
        <v>15</v>
      </c>
      <c r="J139" s="12">
        <v>2</v>
      </c>
      <c r="K139" s="12">
        <v>1.355</v>
      </c>
      <c r="L139" s="12">
        <v>0.65700000000000003</v>
      </c>
      <c r="M139" s="12">
        <v>1.1850000000000001</v>
      </c>
      <c r="N139" s="12">
        <v>1.0529999999999999</v>
      </c>
      <c r="O139" s="12">
        <v>1.716</v>
      </c>
      <c r="P139" s="12">
        <v>8.0000000000000002E-3</v>
      </c>
      <c r="Q139" s="12">
        <v>8.9999999999999993E-3</v>
      </c>
      <c r="R139" s="2">
        <v>43586</v>
      </c>
      <c r="S139" s="13">
        <v>0.32722222222222225</v>
      </c>
      <c r="T139" s="12">
        <v>2.0499999999999998</v>
      </c>
      <c r="U139" s="12">
        <v>-82.4694199602</v>
      </c>
      <c r="V139" s="12">
        <v>27.8434809295</v>
      </c>
      <c r="W139" s="12">
        <v>-7.4149999999999994E-2</v>
      </c>
      <c r="Y139">
        <v>2.04</v>
      </c>
      <c r="Z139">
        <f t="shared" si="4"/>
        <v>-0.16390000000000002</v>
      </c>
      <c r="AA139">
        <f t="shared" si="5"/>
        <v>-8.4149999999999989E-2</v>
      </c>
    </row>
    <row r="140" spans="1:27" x14ac:dyDescent="0.3">
      <c r="A140" s="12">
        <v>388951.93689999997</v>
      </c>
      <c r="B140" s="12">
        <v>153763.18539999999</v>
      </c>
      <c r="C140" s="12">
        <v>-0.22439999999999999</v>
      </c>
      <c r="D140" s="12">
        <v>139</v>
      </c>
      <c r="E140" s="12" t="s">
        <v>267</v>
      </c>
      <c r="F140" s="12">
        <v>1.2E-2</v>
      </c>
      <c r="G140" s="12">
        <v>2.1999999999999999E-2</v>
      </c>
      <c r="H140" s="12" t="s">
        <v>240</v>
      </c>
      <c r="I140" s="12">
        <v>15</v>
      </c>
      <c r="J140" s="12">
        <v>1</v>
      </c>
      <c r="K140" s="12">
        <v>1.355</v>
      </c>
      <c r="L140" s="12">
        <v>0.65700000000000003</v>
      </c>
      <c r="M140" s="12">
        <v>1.1850000000000001</v>
      </c>
      <c r="N140" s="12">
        <v>1.052</v>
      </c>
      <c r="O140" s="12">
        <v>1.7150000000000001</v>
      </c>
      <c r="P140" s="12">
        <v>8.0000000000000002E-3</v>
      </c>
      <c r="Q140" s="12">
        <v>8.9999999999999993E-3</v>
      </c>
      <c r="R140" s="2">
        <v>43586</v>
      </c>
      <c r="S140" s="13">
        <v>0.32734953703703701</v>
      </c>
      <c r="T140" s="12">
        <v>2.0499999999999998</v>
      </c>
      <c r="U140" s="12">
        <v>-82.469416584000001</v>
      </c>
      <c r="V140" s="12">
        <v>27.843468529999999</v>
      </c>
      <c r="W140" s="12">
        <v>-0.14463999999999999</v>
      </c>
      <c r="Y140">
        <v>2.04</v>
      </c>
      <c r="Z140">
        <f t="shared" si="4"/>
        <v>-0.2344</v>
      </c>
      <c r="AA140">
        <f t="shared" si="5"/>
        <v>-0.15464</v>
      </c>
    </row>
    <row r="141" spans="1:27" x14ac:dyDescent="0.3">
      <c r="A141" s="12">
        <v>388943.96590000001</v>
      </c>
      <c r="B141" s="12">
        <v>153764.16990000001</v>
      </c>
      <c r="C141" s="12">
        <v>-0.23980000000000001</v>
      </c>
      <c r="D141" s="12">
        <v>140</v>
      </c>
      <c r="E141" s="12"/>
      <c r="F141" s="12">
        <v>1.2E-2</v>
      </c>
      <c r="G141" s="12">
        <v>2.1000000000000001E-2</v>
      </c>
      <c r="H141" s="12" t="s">
        <v>240</v>
      </c>
      <c r="I141" s="12">
        <v>15</v>
      </c>
      <c r="J141" s="12">
        <v>2</v>
      </c>
      <c r="K141" s="12">
        <v>1.3540000000000001</v>
      </c>
      <c r="L141" s="12">
        <v>0.65700000000000003</v>
      </c>
      <c r="M141" s="12">
        <v>1.1830000000000001</v>
      </c>
      <c r="N141" s="12">
        <v>1.052</v>
      </c>
      <c r="O141" s="12">
        <v>1.714</v>
      </c>
      <c r="P141" s="12">
        <v>8.0000000000000002E-3</v>
      </c>
      <c r="Q141" s="12">
        <v>8.9999999999999993E-3</v>
      </c>
      <c r="R141" s="2">
        <v>43586</v>
      </c>
      <c r="S141" s="13">
        <v>0.32752314814814815</v>
      </c>
      <c r="T141" s="12">
        <v>2.0499999999999998</v>
      </c>
      <c r="U141" s="12">
        <v>-82.469406279500006</v>
      </c>
      <c r="V141" s="12">
        <v>27.843396632699999</v>
      </c>
      <c r="W141" s="12">
        <v>-0.15998000000000001</v>
      </c>
      <c r="Y141">
        <v>2.04</v>
      </c>
      <c r="Z141">
        <f t="shared" si="4"/>
        <v>-0.24980000000000002</v>
      </c>
      <c r="AA141">
        <f t="shared" si="5"/>
        <v>-0.16998000000000002</v>
      </c>
    </row>
    <row r="142" spans="1:27" x14ac:dyDescent="0.3">
      <c r="A142" s="12">
        <v>388935.82569999999</v>
      </c>
      <c r="B142" s="12">
        <v>153764.769</v>
      </c>
      <c r="C142" s="12">
        <v>-0.247</v>
      </c>
      <c r="D142" s="12">
        <v>141</v>
      </c>
      <c r="E142" s="12"/>
      <c r="F142" s="12">
        <v>1.2E-2</v>
      </c>
      <c r="G142" s="12">
        <v>2.1999999999999999E-2</v>
      </c>
      <c r="H142" s="12" t="s">
        <v>240</v>
      </c>
      <c r="I142" s="12">
        <v>15</v>
      </c>
      <c r="J142" s="12">
        <v>2</v>
      </c>
      <c r="K142" s="12">
        <v>1.351</v>
      </c>
      <c r="L142" s="12">
        <v>0.65800000000000003</v>
      </c>
      <c r="M142" s="12">
        <v>1.18</v>
      </c>
      <c r="N142" s="12">
        <v>1.05</v>
      </c>
      <c r="O142" s="12">
        <v>1.7110000000000001</v>
      </c>
      <c r="P142" s="12">
        <v>8.0000000000000002E-3</v>
      </c>
      <c r="Q142" s="12">
        <v>8.9999999999999993E-3</v>
      </c>
      <c r="R142" s="2">
        <v>43586</v>
      </c>
      <c r="S142" s="13">
        <v>0.32793981481481482</v>
      </c>
      <c r="T142" s="12">
        <v>2.0499999999999998</v>
      </c>
      <c r="U142" s="12">
        <v>-82.469399881200005</v>
      </c>
      <c r="V142" s="12">
        <v>27.843323195300002</v>
      </c>
      <c r="W142" s="12">
        <v>-0.16713</v>
      </c>
      <c r="Y142">
        <v>2.04</v>
      </c>
      <c r="Z142">
        <f t="shared" si="4"/>
        <v>-0.25700000000000001</v>
      </c>
      <c r="AA142">
        <f t="shared" si="5"/>
        <v>-0.17713000000000001</v>
      </c>
    </row>
    <row r="143" spans="1:27" x14ac:dyDescent="0.3">
      <c r="A143" s="12">
        <v>388934.90360000002</v>
      </c>
      <c r="B143" s="12">
        <v>153764.7452</v>
      </c>
      <c r="C143" s="12">
        <v>-0.1174</v>
      </c>
      <c r="D143" s="12">
        <v>142</v>
      </c>
      <c r="E143" s="12" t="s">
        <v>267</v>
      </c>
      <c r="F143" s="12">
        <v>1.2E-2</v>
      </c>
      <c r="G143" s="12">
        <v>2.1999999999999999E-2</v>
      </c>
      <c r="H143" s="12" t="s">
        <v>240</v>
      </c>
      <c r="I143" s="12">
        <v>14</v>
      </c>
      <c r="J143" s="12">
        <v>2</v>
      </c>
      <c r="K143" s="12">
        <v>1.5249999999999999</v>
      </c>
      <c r="L143" s="12">
        <v>0.71</v>
      </c>
      <c r="M143" s="12">
        <v>1.349</v>
      </c>
      <c r="N143" s="12">
        <v>1.212</v>
      </c>
      <c r="O143" s="12">
        <v>1.948</v>
      </c>
      <c r="P143" s="12">
        <v>8.0000000000000002E-3</v>
      </c>
      <c r="Q143" s="12">
        <v>8.9999999999999993E-3</v>
      </c>
      <c r="R143" s="2">
        <v>43586</v>
      </c>
      <c r="S143" s="13">
        <v>0.32807870370370368</v>
      </c>
      <c r="T143" s="12">
        <v>2.0499999999999998</v>
      </c>
      <c r="U143" s="12">
        <v>-82.469400086999997</v>
      </c>
      <c r="V143" s="12">
        <v>27.843314873299999</v>
      </c>
      <c r="W143" s="12">
        <v>-3.7519999999999998E-2</v>
      </c>
      <c r="Y143">
        <v>2.04</v>
      </c>
      <c r="Z143">
        <f t="shared" si="4"/>
        <v>-0.12740000000000001</v>
      </c>
      <c r="AA143">
        <f t="shared" si="5"/>
        <v>-4.752E-2</v>
      </c>
    </row>
    <row r="144" spans="1:27" x14ac:dyDescent="0.3">
      <c r="A144" s="12">
        <v>388927.47460000002</v>
      </c>
      <c r="B144" s="12">
        <v>153766.04860000001</v>
      </c>
      <c r="C144" s="12">
        <v>-0.16980000000000001</v>
      </c>
      <c r="D144" s="12">
        <v>143</v>
      </c>
      <c r="E144" s="12" t="s">
        <v>267</v>
      </c>
      <c r="F144" s="12">
        <v>1.2E-2</v>
      </c>
      <c r="G144" s="12">
        <v>2.3E-2</v>
      </c>
      <c r="H144" s="12" t="s">
        <v>240</v>
      </c>
      <c r="I144" s="12">
        <v>14</v>
      </c>
      <c r="J144" s="12">
        <v>2</v>
      </c>
      <c r="K144" s="12">
        <v>1.5229999999999999</v>
      </c>
      <c r="L144" s="12">
        <v>0.71</v>
      </c>
      <c r="M144" s="12">
        <v>1.347</v>
      </c>
      <c r="N144" s="12">
        <v>1.21</v>
      </c>
      <c r="O144" s="12">
        <v>1.946</v>
      </c>
      <c r="P144" s="12">
        <v>8.0000000000000002E-3</v>
      </c>
      <c r="Q144" s="12">
        <v>8.9999999999999993E-3</v>
      </c>
      <c r="R144" s="2">
        <v>43586</v>
      </c>
      <c r="S144" s="13">
        <v>0.32828703703703704</v>
      </c>
      <c r="T144" s="12">
        <v>2.0499999999999998</v>
      </c>
      <c r="U144" s="12">
        <v>-82.469386566099999</v>
      </c>
      <c r="V144" s="12">
        <v>27.843247878100001</v>
      </c>
      <c r="W144" s="12">
        <v>-8.9870000000000005E-2</v>
      </c>
      <c r="Y144">
        <v>2.04</v>
      </c>
      <c r="Z144">
        <f t="shared" si="4"/>
        <v>-0.17980000000000002</v>
      </c>
      <c r="AA144">
        <f t="shared" si="5"/>
        <v>-9.987E-2</v>
      </c>
    </row>
    <row r="145" spans="1:27" x14ac:dyDescent="0.3">
      <c r="A145" s="12">
        <v>388919.03110000002</v>
      </c>
      <c r="B145" s="12">
        <v>153768.06299999999</v>
      </c>
      <c r="C145" s="12">
        <v>-0.19550000000000001</v>
      </c>
      <c r="D145" s="12">
        <v>144</v>
      </c>
      <c r="E145" s="12" t="s">
        <v>267</v>
      </c>
      <c r="F145" s="12">
        <v>1.2999999999999999E-2</v>
      </c>
      <c r="G145" s="12">
        <v>2.3E-2</v>
      </c>
      <c r="H145" s="12" t="s">
        <v>240</v>
      </c>
      <c r="I145" s="12">
        <v>14</v>
      </c>
      <c r="J145" s="12">
        <v>2</v>
      </c>
      <c r="K145" s="12">
        <v>1.5209999999999999</v>
      </c>
      <c r="L145" s="12">
        <v>0.71</v>
      </c>
      <c r="M145" s="12">
        <v>1.3460000000000001</v>
      </c>
      <c r="N145" s="12">
        <v>1.2090000000000001</v>
      </c>
      <c r="O145" s="12">
        <v>1.9430000000000001</v>
      </c>
      <c r="P145" s="12">
        <v>8.0000000000000002E-3</v>
      </c>
      <c r="Q145" s="12">
        <v>8.9999999999999993E-3</v>
      </c>
      <c r="R145" s="2">
        <v>43586</v>
      </c>
      <c r="S145" s="13">
        <v>0.32851851851851849</v>
      </c>
      <c r="T145" s="12">
        <v>2.0499999999999998</v>
      </c>
      <c r="U145" s="12">
        <v>-82.469365787599997</v>
      </c>
      <c r="V145" s="12">
        <v>27.843171752500002</v>
      </c>
      <c r="W145" s="12">
        <v>-0.11551</v>
      </c>
      <c r="Y145">
        <v>2.04</v>
      </c>
      <c r="Z145">
        <f t="shared" si="4"/>
        <v>-0.20550000000000002</v>
      </c>
      <c r="AA145">
        <f t="shared" si="5"/>
        <v>-0.12551000000000001</v>
      </c>
    </row>
    <row r="146" spans="1:27" x14ac:dyDescent="0.3">
      <c r="A146" s="12">
        <v>388910.07400000002</v>
      </c>
      <c r="B146" s="12">
        <v>153769.73379999999</v>
      </c>
      <c r="C146" s="12">
        <v>-0.17130000000000001</v>
      </c>
      <c r="D146" s="12">
        <v>145</v>
      </c>
      <c r="E146" s="12" t="s">
        <v>267</v>
      </c>
      <c r="F146" s="12">
        <v>1.2999999999999999E-2</v>
      </c>
      <c r="G146" s="12">
        <v>2.4E-2</v>
      </c>
      <c r="H146" s="12" t="s">
        <v>240</v>
      </c>
      <c r="I146" s="12">
        <v>14</v>
      </c>
      <c r="J146" s="12">
        <v>2</v>
      </c>
      <c r="K146" s="12">
        <v>1.52</v>
      </c>
      <c r="L146" s="12">
        <v>0.71</v>
      </c>
      <c r="M146" s="12">
        <v>1.3440000000000001</v>
      </c>
      <c r="N146" s="12">
        <v>1.208</v>
      </c>
      <c r="O146" s="12">
        <v>1.9419999999999999</v>
      </c>
      <c r="P146" s="12">
        <v>8.0000000000000002E-3</v>
      </c>
      <c r="Q146" s="12">
        <v>0.01</v>
      </c>
      <c r="R146" s="2">
        <v>43586</v>
      </c>
      <c r="S146" s="13">
        <v>0.32876157407407408</v>
      </c>
      <c r="T146" s="12">
        <v>2.0499999999999998</v>
      </c>
      <c r="U146" s="12">
        <v>-82.469348477500006</v>
      </c>
      <c r="V146" s="12">
        <v>27.843090980300001</v>
      </c>
      <c r="W146" s="12">
        <v>-9.1259999999999994E-2</v>
      </c>
      <c r="Y146">
        <v>2.04</v>
      </c>
      <c r="Z146">
        <f t="shared" si="4"/>
        <v>-0.18130000000000002</v>
      </c>
      <c r="AA146">
        <f t="shared" si="5"/>
        <v>-0.10125999999999999</v>
      </c>
    </row>
    <row r="147" spans="1:27" x14ac:dyDescent="0.3">
      <c r="A147" s="12">
        <v>388905.60989999998</v>
      </c>
      <c r="B147" s="12">
        <v>153770.5491</v>
      </c>
      <c r="C147" s="12">
        <v>-0.14660000000000001</v>
      </c>
      <c r="D147" s="12">
        <v>146</v>
      </c>
      <c r="E147" s="12" t="s">
        <v>267</v>
      </c>
      <c r="F147" s="12">
        <v>1.2999999999999999E-2</v>
      </c>
      <c r="G147" s="12">
        <v>2.4E-2</v>
      </c>
      <c r="H147" s="12" t="s">
        <v>240</v>
      </c>
      <c r="I147" s="12">
        <v>14</v>
      </c>
      <c r="J147" s="12">
        <v>1</v>
      </c>
      <c r="K147" s="12">
        <v>1.5189999999999999</v>
      </c>
      <c r="L147" s="12">
        <v>0.71</v>
      </c>
      <c r="M147" s="12">
        <v>1.343</v>
      </c>
      <c r="N147" s="12">
        <v>1.2070000000000001</v>
      </c>
      <c r="O147" s="12">
        <v>1.94</v>
      </c>
      <c r="P147" s="12">
        <v>8.9999999999999993E-3</v>
      </c>
      <c r="Q147" s="12">
        <v>0.01</v>
      </c>
      <c r="R147" s="2">
        <v>43586</v>
      </c>
      <c r="S147" s="13">
        <v>0.32891203703703703</v>
      </c>
      <c r="T147" s="12">
        <v>2.0499999999999998</v>
      </c>
      <c r="U147" s="12">
        <v>-82.469340027100003</v>
      </c>
      <c r="V147" s="12">
        <v>27.843050723899999</v>
      </c>
      <c r="W147" s="12">
        <v>-6.6540000000000002E-2</v>
      </c>
      <c r="Y147">
        <v>2.04</v>
      </c>
      <c r="Z147">
        <f t="shared" si="4"/>
        <v>-0.15660000000000002</v>
      </c>
      <c r="AA147">
        <f t="shared" si="5"/>
        <v>-7.6539999999999997E-2</v>
      </c>
    </row>
    <row r="148" spans="1:27" x14ac:dyDescent="0.3">
      <c r="A148" s="12">
        <v>388904.38870000001</v>
      </c>
      <c r="B148" s="12">
        <v>153770.62779999999</v>
      </c>
      <c r="C148" s="12">
        <v>-0.25879999999999997</v>
      </c>
      <c r="D148" s="12">
        <v>147</v>
      </c>
      <c r="E148" s="12"/>
      <c r="F148" s="12">
        <v>1.2999999999999999E-2</v>
      </c>
      <c r="G148" s="12">
        <v>2.4E-2</v>
      </c>
      <c r="H148" s="12" t="s">
        <v>240</v>
      </c>
      <c r="I148" s="12">
        <v>14</v>
      </c>
      <c r="J148" s="12">
        <v>2</v>
      </c>
      <c r="K148" s="12">
        <v>1.518</v>
      </c>
      <c r="L148" s="12">
        <v>0.71</v>
      </c>
      <c r="M148" s="12">
        <v>1.3420000000000001</v>
      </c>
      <c r="N148" s="12">
        <v>1.206</v>
      </c>
      <c r="O148" s="12">
        <v>1.9390000000000001</v>
      </c>
      <c r="P148" s="12">
        <v>8.0000000000000002E-3</v>
      </c>
      <c r="Q148" s="12">
        <v>0.01</v>
      </c>
      <c r="R148" s="2">
        <v>43586</v>
      </c>
      <c r="S148" s="13">
        <v>0.32901620370370371</v>
      </c>
      <c r="T148" s="12">
        <v>2.0499999999999998</v>
      </c>
      <c r="U148" s="12">
        <v>-82.469339180700004</v>
      </c>
      <c r="V148" s="12">
        <v>27.843039706300001</v>
      </c>
      <c r="W148" s="12">
        <v>-0.17873</v>
      </c>
      <c r="Y148">
        <v>2.04</v>
      </c>
      <c r="Z148">
        <f t="shared" si="4"/>
        <v>-0.26879999999999998</v>
      </c>
      <c r="AA148">
        <f t="shared" si="5"/>
        <v>-0.18873000000000001</v>
      </c>
    </row>
    <row r="149" spans="1:27" x14ac:dyDescent="0.3">
      <c r="A149" s="12">
        <v>388895.598</v>
      </c>
      <c r="B149" s="12">
        <v>153773.84049999999</v>
      </c>
      <c r="C149" s="12">
        <v>-0.28310000000000002</v>
      </c>
      <c r="D149" s="12">
        <v>148</v>
      </c>
      <c r="E149" s="12"/>
      <c r="F149" s="12">
        <v>1.2999999999999999E-2</v>
      </c>
      <c r="G149" s="12">
        <v>2.4E-2</v>
      </c>
      <c r="H149" s="12" t="s">
        <v>240</v>
      </c>
      <c r="I149" s="12">
        <v>14</v>
      </c>
      <c r="J149" s="12">
        <v>2</v>
      </c>
      <c r="K149" s="12">
        <v>1.516</v>
      </c>
      <c r="L149" s="12">
        <v>0.71</v>
      </c>
      <c r="M149" s="12">
        <v>1.34</v>
      </c>
      <c r="N149" s="12">
        <v>1.2050000000000001</v>
      </c>
      <c r="O149" s="12">
        <v>1.9370000000000001</v>
      </c>
      <c r="P149" s="12">
        <v>8.0000000000000002E-3</v>
      </c>
      <c r="Q149" s="12">
        <v>8.9999999999999993E-3</v>
      </c>
      <c r="R149" s="2">
        <v>43586</v>
      </c>
      <c r="S149" s="13">
        <v>0.32923611111111112</v>
      </c>
      <c r="T149" s="12">
        <v>2.0499999999999998</v>
      </c>
      <c r="U149" s="12">
        <v>-82.469306223499999</v>
      </c>
      <c r="V149" s="12">
        <v>27.842960488900001</v>
      </c>
      <c r="W149" s="12">
        <v>-0.20297000000000001</v>
      </c>
      <c r="Y149">
        <v>2.04</v>
      </c>
      <c r="Z149">
        <f t="shared" si="4"/>
        <v>-0.29310000000000003</v>
      </c>
      <c r="AA149">
        <f t="shared" si="5"/>
        <v>-0.21297000000000002</v>
      </c>
    </row>
    <row r="150" spans="1:27" x14ac:dyDescent="0.3">
      <c r="A150" s="12">
        <v>388888.02240000002</v>
      </c>
      <c r="B150" s="12">
        <v>153774.86439999999</v>
      </c>
      <c r="C150" s="12">
        <v>-0.2964</v>
      </c>
      <c r="D150" s="12">
        <v>149</v>
      </c>
      <c r="E150" s="12"/>
      <c r="F150" s="12">
        <v>1.2E-2</v>
      </c>
      <c r="G150" s="12">
        <v>2.3E-2</v>
      </c>
      <c r="H150" s="12" t="s">
        <v>240</v>
      </c>
      <c r="I150" s="12">
        <v>14</v>
      </c>
      <c r="J150" s="12">
        <v>2</v>
      </c>
      <c r="K150" s="12">
        <v>1.5149999999999999</v>
      </c>
      <c r="L150" s="12">
        <v>0.71</v>
      </c>
      <c r="M150" s="12">
        <v>1.3380000000000001</v>
      </c>
      <c r="N150" s="12">
        <v>1.204</v>
      </c>
      <c r="O150" s="12">
        <v>1.9350000000000001</v>
      </c>
      <c r="P150" s="12">
        <v>8.0000000000000002E-3</v>
      </c>
      <c r="Q150" s="12">
        <v>8.9999999999999993E-3</v>
      </c>
      <c r="R150" s="2">
        <v>43586</v>
      </c>
      <c r="S150" s="13">
        <v>0.3294212962962963</v>
      </c>
      <c r="T150" s="12">
        <v>2.0499999999999998</v>
      </c>
      <c r="U150" s="12">
        <v>-82.469295534500006</v>
      </c>
      <c r="V150" s="12">
        <v>27.842892161200002</v>
      </c>
      <c r="W150" s="12">
        <v>-0.21623000000000001</v>
      </c>
      <c r="Y150">
        <v>2.04</v>
      </c>
      <c r="Z150">
        <f t="shared" si="4"/>
        <v>-0.30640000000000001</v>
      </c>
      <c r="AA150">
        <f t="shared" si="5"/>
        <v>-0.22623000000000001</v>
      </c>
    </row>
    <row r="151" spans="1:27" x14ac:dyDescent="0.3">
      <c r="A151" s="12">
        <v>388886.87550000002</v>
      </c>
      <c r="B151" s="12">
        <v>153774.93659999999</v>
      </c>
      <c r="C151" s="12">
        <v>-0.20349999999999999</v>
      </c>
      <c r="D151" s="12">
        <v>150</v>
      </c>
      <c r="E151" s="12" t="s">
        <v>267</v>
      </c>
      <c r="F151" s="12">
        <v>1.2E-2</v>
      </c>
      <c r="G151" s="12">
        <v>2.3E-2</v>
      </c>
      <c r="H151" s="12" t="s">
        <v>240</v>
      </c>
      <c r="I151" s="12">
        <v>14</v>
      </c>
      <c r="J151" s="12">
        <v>2</v>
      </c>
      <c r="K151" s="12">
        <v>1.514</v>
      </c>
      <c r="L151" s="12">
        <v>0.71</v>
      </c>
      <c r="M151" s="12">
        <v>1.337</v>
      </c>
      <c r="N151" s="12">
        <v>1.2030000000000001</v>
      </c>
      <c r="O151" s="12">
        <v>1.9339999999999999</v>
      </c>
      <c r="P151" s="12">
        <v>8.0000000000000002E-3</v>
      </c>
      <c r="Q151" s="12">
        <v>8.9999999999999993E-3</v>
      </c>
      <c r="R151" s="2">
        <v>43586</v>
      </c>
      <c r="S151" s="13">
        <v>0.32954861111111111</v>
      </c>
      <c r="T151" s="12">
        <v>2.0499999999999998</v>
      </c>
      <c r="U151" s="12">
        <v>-82.469294757</v>
      </c>
      <c r="V151" s="12">
        <v>27.8428818139</v>
      </c>
      <c r="W151" s="12">
        <v>-0.12332</v>
      </c>
      <c r="Y151">
        <v>2.04</v>
      </c>
      <c r="Z151">
        <f t="shared" si="4"/>
        <v>-0.2135</v>
      </c>
      <c r="AA151">
        <f t="shared" si="5"/>
        <v>-0.13331999999999999</v>
      </c>
    </row>
    <row r="152" spans="1:27" x14ac:dyDescent="0.3">
      <c r="A152" s="12">
        <v>388879.6447</v>
      </c>
      <c r="B152" s="12">
        <v>153776.1115</v>
      </c>
      <c r="C152" s="12">
        <v>-0.21990000000000001</v>
      </c>
      <c r="D152" s="12">
        <v>151</v>
      </c>
      <c r="E152" s="12" t="s">
        <v>267</v>
      </c>
      <c r="F152" s="12">
        <v>1.2999999999999999E-2</v>
      </c>
      <c r="G152" s="12">
        <v>2.4E-2</v>
      </c>
      <c r="H152" s="12" t="s">
        <v>240</v>
      </c>
      <c r="I152" s="12">
        <v>14</v>
      </c>
      <c r="J152" s="12">
        <v>1</v>
      </c>
      <c r="K152" s="12">
        <v>1.512</v>
      </c>
      <c r="L152" s="12">
        <v>0.71</v>
      </c>
      <c r="M152" s="12">
        <v>1.335</v>
      </c>
      <c r="N152" s="12">
        <v>1.2010000000000001</v>
      </c>
      <c r="O152" s="12">
        <v>1.931</v>
      </c>
      <c r="P152" s="12">
        <v>8.0000000000000002E-3</v>
      </c>
      <c r="Q152" s="12">
        <v>8.9999999999999993E-3</v>
      </c>
      <c r="R152" s="2">
        <v>43586</v>
      </c>
      <c r="S152" s="13">
        <v>0.32980324074074074</v>
      </c>
      <c r="T152" s="12">
        <v>2.0499999999999998</v>
      </c>
      <c r="U152" s="12">
        <v>-82.469282548500004</v>
      </c>
      <c r="V152" s="12">
        <v>27.842816602799999</v>
      </c>
      <c r="W152" s="12">
        <v>-0.13968</v>
      </c>
      <c r="Y152">
        <v>2.04</v>
      </c>
      <c r="Z152">
        <f t="shared" si="4"/>
        <v>-0.22990000000000002</v>
      </c>
      <c r="AA152">
        <f t="shared" si="5"/>
        <v>-0.14968000000000001</v>
      </c>
    </row>
    <row r="153" spans="1:27" x14ac:dyDescent="0.3">
      <c r="A153" s="12">
        <v>388870.68550000002</v>
      </c>
      <c r="B153" s="12">
        <v>153777.98259999999</v>
      </c>
      <c r="C153" s="12">
        <v>-0.25030000000000002</v>
      </c>
      <c r="D153" s="12">
        <v>152</v>
      </c>
      <c r="E153" s="12" t="s">
        <v>267</v>
      </c>
      <c r="F153" s="12">
        <v>1.2999999999999999E-2</v>
      </c>
      <c r="G153" s="12">
        <v>2.3E-2</v>
      </c>
      <c r="H153" s="12" t="s">
        <v>240</v>
      </c>
      <c r="I153" s="12">
        <v>14</v>
      </c>
      <c r="J153" s="12">
        <v>2</v>
      </c>
      <c r="K153" s="12">
        <v>1.51</v>
      </c>
      <c r="L153" s="12">
        <v>0.70899999999999996</v>
      </c>
      <c r="M153" s="12">
        <v>1.333</v>
      </c>
      <c r="N153" s="12">
        <v>1.2</v>
      </c>
      <c r="O153" s="12">
        <v>1.929</v>
      </c>
      <c r="P153" s="12">
        <v>8.0000000000000002E-3</v>
      </c>
      <c r="Q153" s="12">
        <v>8.9999999999999993E-3</v>
      </c>
      <c r="R153" s="2">
        <v>43586</v>
      </c>
      <c r="S153" s="13">
        <v>0.33004629629629628</v>
      </c>
      <c r="T153" s="12">
        <v>2.0499999999999998</v>
      </c>
      <c r="U153" s="12">
        <v>-82.469263205000004</v>
      </c>
      <c r="V153" s="12">
        <v>27.8427358185</v>
      </c>
      <c r="W153" s="12">
        <v>-0.17002999999999999</v>
      </c>
      <c r="Y153">
        <v>2.04</v>
      </c>
      <c r="Z153">
        <f t="shared" si="4"/>
        <v>-0.26030000000000003</v>
      </c>
      <c r="AA153">
        <f t="shared" si="5"/>
        <v>-0.18003</v>
      </c>
    </row>
    <row r="154" spans="1:27" x14ac:dyDescent="0.3">
      <c r="A154" s="12">
        <v>388863.73420000001</v>
      </c>
      <c r="B154" s="12">
        <v>153777.5203</v>
      </c>
      <c r="C154" s="12">
        <v>-0.23080000000000001</v>
      </c>
      <c r="D154" s="12">
        <v>153</v>
      </c>
      <c r="E154" s="12" t="s">
        <v>267</v>
      </c>
      <c r="F154" s="12">
        <v>1.2999999999999999E-2</v>
      </c>
      <c r="G154" s="12">
        <v>2.4E-2</v>
      </c>
      <c r="H154" s="12" t="s">
        <v>240</v>
      </c>
      <c r="I154" s="12">
        <v>14</v>
      </c>
      <c r="J154" s="12">
        <v>1</v>
      </c>
      <c r="K154" s="12">
        <v>1.508</v>
      </c>
      <c r="L154" s="12">
        <v>0.70899999999999996</v>
      </c>
      <c r="M154" s="12">
        <v>1.331</v>
      </c>
      <c r="N154" s="12">
        <v>1.198</v>
      </c>
      <c r="O154" s="12">
        <v>1.9259999999999999</v>
      </c>
      <c r="P154" s="12">
        <v>8.0000000000000002E-3</v>
      </c>
      <c r="Q154" s="12">
        <v>8.9999999999999993E-3</v>
      </c>
      <c r="R154" s="2">
        <v>43586</v>
      </c>
      <c r="S154" s="13">
        <v>0.33026620370370369</v>
      </c>
      <c r="T154" s="12">
        <v>2.0499999999999998</v>
      </c>
      <c r="U154" s="12">
        <v>-82.469267628300003</v>
      </c>
      <c r="V154" s="12">
        <v>27.8426730732</v>
      </c>
      <c r="W154" s="12">
        <v>-0.15049999999999999</v>
      </c>
      <c r="Y154">
        <v>2.04</v>
      </c>
      <c r="Z154">
        <f t="shared" si="4"/>
        <v>-0.24080000000000001</v>
      </c>
      <c r="AA154">
        <f t="shared" si="5"/>
        <v>-0.1605</v>
      </c>
    </row>
    <row r="155" spans="1:27" x14ac:dyDescent="0.3">
      <c r="A155" s="12">
        <v>388862.89689999999</v>
      </c>
      <c r="B155" s="12">
        <v>153777.55040000001</v>
      </c>
      <c r="C155" s="12">
        <v>-0.37190000000000001</v>
      </c>
      <c r="D155" s="12">
        <v>154</v>
      </c>
      <c r="E155" s="12" t="s">
        <v>268</v>
      </c>
      <c r="F155" s="12">
        <v>1.2999999999999999E-2</v>
      </c>
      <c r="G155" s="12">
        <v>2.4E-2</v>
      </c>
      <c r="H155" s="12" t="s">
        <v>240</v>
      </c>
      <c r="I155" s="12">
        <v>14</v>
      </c>
      <c r="J155" s="12">
        <v>2</v>
      </c>
      <c r="K155" s="12">
        <v>1.5069999999999999</v>
      </c>
      <c r="L155" s="12">
        <v>0.70899999999999996</v>
      </c>
      <c r="M155" s="12">
        <v>1.33</v>
      </c>
      <c r="N155" s="12">
        <v>1.1970000000000001</v>
      </c>
      <c r="O155" s="12">
        <v>1.925</v>
      </c>
      <c r="P155" s="12">
        <v>8.0000000000000002E-3</v>
      </c>
      <c r="Q155" s="12">
        <v>0.01</v>
      </c>
      <c r="R155" s="2">
        <v>43586</v>
      </c>
      <c r="S155" s="13">
        <v>0.33054398148148151</v>
      </c>
      <c r="T155" s="12">
        <v>2.0499999999999998</v>
      </c>
      <c r="U155" s="12">
        <v>-82.469267290199994</v>
      </c>
      <c r="V155" s="12">
        <v>27.8426655184</v>
      </c>
      <c r="W155" s="12">
        <v>-0.29160000000000003</v>
      </c>
      <c r="Y155">
        <v>2.04</v>
      </c>
      <c r="Z155">
        <f t="shared" si="4"/>
        <v>-0.38190000000000002</v>
      </c>
      <c r="AA155">
        <f t="shared" si="5"/>
        <v>-0.30160000000000003</v>
      </c>
    </row>
    <row r="156" spans="1:27" x14ac:dyDescent="0.3">
      <c r="A156" s="12">
        <v>388856.68410000001</v>
      </c>
      <c r="B156" s="12">
        <v>153776.8953</v>
      </c>
      <c r="C156" s="12">
        <v>-0.24759999999999999</v>
      </c>
      <c r="D156" s="12">
        <v>155</v>
      </c>
      <c r="E156" s="12" t="s">
        <v>269</v>
      </c>
      <c r="F156" s="12">
        <v>1.2E-2</v>
      </c>
      <c r="G156" s="12">
        <v>2.3E-2</v>
      </c>
      <c r="H156" s="12" t="s">
        <v>240</v>
      </c>
      <c r="I156" s="12">
        <v>14</v>
      </c>
      <c r="J156" s="12">
        <v>2</v>
      </c>
      <c r="K156" s="12">
        <v>1.504</v>
      </c>
      <c r="L156" s="12">
        <v>0.70899999999999996</v>
      </c>
      <c r="M156" s="12">
        <v>1.3260000000000001</v>
      </c>
      <c r="N156" s="12">
        <v>1.194</v>
      </c>
      <c r="O156" s="12">
        <v>1.92</v>
      </c>
      <c r="P156" s="12">
        <v>8.0000000000000002E-3</v>
      </c>
      <c r="Q156" s="12">
        <v>8.9999999999999993E-3</v>
      </c>
      <c r="R156" s="2">
        <v>43586</v>
      </c>
      <c r="S156" s="13">
        <v>0.33081018518518518</v>
      </c>
      <c r="T156" s="12">
        <v>2.0499999999999998</v>
      </c>
      <c r="U156" s="12">
        <v>-82.469273699599995</v>
      </c>
      <c r="V156" s="12">
        <v>27.842609430700001</v>
      </c>
      <c r="W156" s="12">
        <v>-0.16727</v>
      </c>
      <c r="Y156">
        <v>2.04</v>
      </c>
      <c r="Z156">
        <f t="shared" si="4"/>
        <v>-0.2576</v>
      </c>
      <c r="AA156">
        <f t="shared" si="5"/>
        <v>-0.17727000000000001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26</vt:i4>
      </vt:variant>
    </vt:vector>
  </HeadingPairs>
  <TitlesOfParts>
    <vt:vector size="53" baseType="lpstr">
      <vt:lpstr>Site data</vt:lpstr>
      <vt:lpstr>Shell</vt:lpstr>
      <vt:lpstr>Dome</vt:lpstr>
      <vt:lpstr>Bag</vt:lpstr>
      <vt:lpstr>Natural</vt:lpstr>
      <vt:lpstr>2D_2018Bag_April</vt:lpstr>
      <vt:lpstr>Fantasy_2016Bag_March</vt:lpstr>
      <vt:lpstr>Fantasy_2016Dome_March</vt:lpstr>
      <vt:lpstr>MacDill_2019Bag_June</vt:lpstr>
      <vt:lpstr>MacDill_2018Dome_April</vt:lpstr>
      <vt:lpstr>MacDill_2018Bag_April</vt:lpstr>
      <vt:lpstr>MacDill_2015Bag_April</vt:lpstr>
      <vt:lpstr>MacDill_2007Dome_April</vt:lpstr>
      <vt:lpstr>MacDill_2007Bag_April</vt:lpstr>
      <vt:lpstr>McKayBay_2016Bag_March</vt:lpstr>
      <vt:lpstr>McKayBay_2018Bag_March</vt:lpstr>
      <vt:lpstr>TheKitchen_Natural_April</vt:lpstr>
      <vt:lpstr>Perico_2016Shell_April</vt:lpstr>
      <vt:lpstr>2D_2016Bag_11182019</vt:lpstr>
      <vt:lpstr>2D_2018Bag_11272019</vt:lpstr>
      <vt:lpstr>Fantasy_Shell_11012019</vt:lpstr>
      <vt:lpstr>HBNatural_11272019</vt:lpstr>
      <vt:lpstr>MacDill_2018Bag_09302019</vt:lpstr>
      <vt:lpstr>MacDill_2015Domes_10292019</vt:lpstr>
      <vt:lpstr>MacDill_2018Domes_10302019</vt:lpstr>
      <vt:lpstr>McKay_2018Bag_10152019</vt:lpstr>
      <vt:lpstr>McKay_Natural_11132019</vt:lpstr>
      <vt:lpstr>'2D_2016Bag_11182019'!sample</vt:lpstr>
      <vt:lpstr>'2D_2018Bag_11272019'!sample</vt:lpstr>
      <vt:lpstr>'2D_2018Bag_April'!sample</vt:lpstr>
      <vt:lpstr>Fantasy_2016Dome_March!sample</vt:lpstr>
      <vt:lpstr>MacDill_2019Bag_June!sample</vt:lpstr>
      <vt:lpstr>Fantasy_2016Bag_March!sample_1</vt:lpstr>
      <vt:lpstr>Fantasy_2016Dome_March!sample_1</vt:lpstr>
      <vt:lpstr>'2D_2016Bag_11182019'!sample_3</vt:lpstr>
      <vt:lpstr>Fantasy_2016Dome_March!sample_3</vt:lpstr>
      <vt:lpstr>Fantasy_Shell_11012019!sample_3</vt:lpstr>
      <vt:lpstr>HBNatural_11272019!sample_3</vt:lpstr>
      <vt:lpstr>MacDill_2007Bag_April!sample_3</vt:lpstr>
      <vt:lpstr>MacDill_2007Dome_April!sample_3</vt:lpstr>
      <vt:lpstr>MacDill_2015Bag_April!sample_3</vt:lpstr>
      <vt:lpstr>MacDill_2015Domes_10292019!sample_3</vt:lpstr>
      <vt:lpstr>MacDill_2018Bag_09302019!sample_3</vt:lpstr>
      <vt:lpstr>MacDill_2018Bag_April!sample_3</vt:lpstr>
      <vt:lpstr>MacDill_2018Domes_10302019!sample_3</vt:lpstr>
      <vt:lpstr>McKay_2018Bag_10152019!sample_3</vt:lpstr>
      <vt:lpstr>McKay_Natural_11132019!sample_3</vt:lpstr>
      <vt:lpstr>McKayBay_2018Bag_March!sample_3</vt:lpstr>
      <vt:lpstr>TheKitchen_Natural_April!sample_3</vt:lpstr>
      <vt:lpstr>MacDill_2015Domes_10292019!sample_4</vt:lpstr>
      <vt:lpstr>McKay_2018Bag_10152019!sample_4</vt:lpstr>
      <vt:lpstr>McKay_Natural_11132019!sample_4</vt:lpstr>
      <vt:lpstr>McKay_Natural_11132019!sample_5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Dontis, Emma</dc:creator>
  <cp:lastModifiedBy>Marcus Beck</cp:lastModifiedBy>
  <dcterms:created xsi:type="dcterms:W3CDTF">2019-03-15T18:02:29Z</dcterms:created>
  <dcterms:modified xsi:type="dcterms:W3CDTF">2020-11-19T13:42:05Z</dcterms:modified>
</cp:coreProperties>
</file>