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\Documents\School\fall_2020\cs_513\"/>
    </mc:Choice>
  </mc:AlternateContent>
  <xr:revisionPtr revIDLastSave="0" documentId="13_ncr:1_{06370D27-BAC5-4261-8F57-57FEAF69081B}" xr6:coauthVersionLast="45" xr6:coauthVersionMax="45" xr10:uidLastSave="{00000000-0000-0000-0000-000000000000}"/>
  <bookViews>
    <workbookView xWindow="735" yWindow="735" windowWidth="21600" windowHeight="11385" xr2:uid="{F478A791-0F29-4030-9DC4-8109251B0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5" i="1"/>
  <c r="M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5" i="1"/>
  <c r="K3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37" i="1"/>
  <c r="J38" i="1"/>
  <c r="J39" i="1"/>
  <c r="J36" i="1"/>
  <c r="H37" i="1"/>
  <c r="H38" i="1"/>
  <c r="H39" i="1"/>
  <c r="H36" i="1"/>
  <c r="G37" i="1"/>
  <c r="G38" i="1"/>
  <c r="G39" i="1"/>
  <c r="G36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<sst xmlns="http://schemas.openxmlformats.org/spreadsheetml/2006/main" count="223" uniqueCount="24">
  <si>
    <t>Age</t>
  </si>
  <si>
    <t>Education</t>
  </si>
  <si>
    <t>Gender</t>
  </si>
  <si>
    <t>Hours worked</t>
  </si>
  <si>
    <t>Income</t>
  </si>
  <si>
    <t xml:space="preserve"> Male</t>
  </si>
  <si>
    <t xml:space="preserve"> &lt;=50K</t>
  </si>
  <si>
    <t xml:space="preserve"> Female</t>
  </si>
  <si>
    <t xml:space="preserve"> &gt;50K</t>
  </si>
  <si>
    <t>Raw Data</t>
  </si>
  <si>
    <t>Preprocess Data</t>
  </si>
  <si>
    <t>Normalize Min  Max Feature Scaling</t>
  </si>
  <si>
    <t>Test Data</t>
  </si>
  <si>
    <t>Hours_worked</t>
  </si>
  <si>
    <t>Preprocessed Test</t>
  </si>
  <si>
    <t>We find the top three and compare those results.</t>
  </si>
  <si>
    <t xml:space="preserve">First Data Point </t>
  </si>
  <si>
    <t>Distance</t>
  </si>
  <si>
    <t>Label</t>
  </si>
  <si>
    <t>Rank</t>
  </si>
  <si>
    <t>Second Data Point</t>
  </si>
  <si>
    <t>Third Data Point</t>
  </si>
  <si>
    <t>Fourth Data Point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</si>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</sst>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166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B1D1-554C-4D68-BADB-8144EDB4B75A}">
  <dimension ref="A1:AA39"/>
  <sheetViews>
    <sheetView tabSelected="1" zoomScale="70" zoomScaleNormal="70" workbookViewId="0">
      <selection activeCell="B37" sqref="B37"/>
    </sheetView>
  </sheetViews>
  <sheetFormatPr defaultRowHeight="15" x14ac:dyDescent="0.25"/>
  <cols>
    <col min="2" max="2" width="26.85546875" customWidth="1"/>
    <col min="3" max="3" width="14" customWidth="1"/>
    <col min="4" max="5" width="16.140625" customWidth="1"/>
    <col min="8" max="8" width="12.140625" customWidth="1"/>
    <col min="9" max="9" width="17.140625" customWidth="1"/>
    <col min="10" max="10" width="18.5703125" customWidth="1"/>
    <col min="11" max="11" width="11.5703125" customWidth="1"/>
    <col min="13" max="13" width="12.85546875" customWidth="1"/>
    <col min="17" max="17" width="13.42578125" customWidth="1"/>
    <col min="21" max="21" width="11.42578125" bestFit="1" customWidth="1"/>
    <col min="25" max="25" width="11.140625" customWidth="1"/>
  </cols>
  <sheetData>
    <row r="1" spans="1:27" ht="15.75" thickBot="1" x14ac:dyDescent="0.3">
      <c r="A1" t="s">
        <v>9</v>
      </c>
      <c r="G1" t="s">
        <v>10</v>
      </c>
      <c r="I1" t="s">
        <v>11</v>
      </c>
      <c r="M1" t="s">
        <v>15</v>
      </c>
    </row>
    <row r="2" spans="1:27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27" ht="15.75" thickBot="1" x14ac:dyDescent="0.3">
      <c r="A3" s="3">
        <v>39</v>
      </c>
      <c r="B3" s="4">
        <v>13</v>
      </c>
      <c r="C3" s="5" t="s">
        <v>5</v>
      </c>
      <c r="D3" s="4">
        <v>40</v>
      </c>
      <c r="E3" s="5" t="s">
        <v>6</v>
      </c>
      <c r="G3">
        <f>(A3-15)/(50)</f>
        <v>0.48</v>
      </c>
      <c r="H3">
        <f>(B3-0)/(16)</f>
        <v>0.8125</v>
      </c>
      <c r="I3">
        <v>0</v>
      </c>
      <c r="J3">
        <f>D3/80</f>
        <v>0.5</v>
      </c>
      <c r="K3" t="str">
        <f>E3</f>
        <v xml:space="preserve"> &lt;=50K</v>
      </c>
      <c r="M3" t="s">
        <v>16</v>
      </c>
      <c r="Q3" t="s">
        <v>20</v>
      </c>
      <c r="U3" t="s">
        <v>21</v>
      </c>
      <c r="Y3" t="s">
        <v>22</v>
      </c>
    </row>
    <row r="4" spans="1:27" ht="15.75" thickBot="1" x14ac:dyDescent="0.3">
      <c r="A4" s="3">
        <v>50</v>
      </c>
      <c r="B4" s="4">
        <v>13</v>
      </c>
      <c r="C4" s="5" t="s">
        <v>5</v>
      </c>
      <c r="D4" s="4">
        <v>13</v>
      </c>
      <c r="E4" s="5" t="s">
        <v>6</v>
      </c>
      <c r="G4">
        <f>(A4-15)/(50)</f>
        <v>0.7</v>
      </c>
      <c r="H4">
        <f t="shared" ref="H4:H31" si="0">(B4-0)/(16)</f>
        <v>0.8125</v>
      </c>
      <c r="I4">
        <v>0</v>
      </c>
      <c r="J4">
        <f t="shared" ref="J4:J31" si="1">D4/80</f>
        <v>0.16250000000000001</v>
      </c>
      <c r="K4" t="str">
        <f t="shared" ref="K4:K31" si="2">E4</f>
        <v xml:space="preserve"> &lt;=50K</v>
      </c>
      <c r="M4" s="1" t="s">
        <v>17</v>
      </c>
      <c r="N4" s="2" t="s">
        <v>19</v>
      </c>
      <c r="O4" s="2" t="s">
        <v>18</v>
      </c>
      <c r="Q4" s="1" t="s">
        <v>17</v>
      </c>
      <c r="R4" s="2" t="s">
        <v>19</v>
      </c>
      <c r="S4" s="2" t="s">
        <v>18</v>
      </c>
      <c r="U4" s="1" t="s">
        <v>17</v>
      </c>
      <c r="V4" s="2" t="s">
        <v>19</v>
      </c>
      <c r="W4" s="2" t="s">
        <v>18</v>
      </c>
      <c r="Y4" s="1" t="s">
        <v>17</v>
      </c>
      <c r="Z4" s="2" t="s">
        <v>19</v>
      </c>
      <c r="AA4" s="2" t="s">
        <v>18</v>
      </c>
    </row>
    <row r="5" spans="1:27" ht="15.75" thickBot="1" x14ac:dyDescent="0.3">
      <c r="A5" s="3">
        <v>38</v>
      </c>
      <c r="B5" s="4">
        <v>9</v>
      </c>
      <c r="C5" s="5" t="s">
        <v>5</v>
      </c>
      <c r="D5" s="4">
        <v>40</v>
      </c>
      <c r="E5" s="5" t="s">
        <v>6</v>
      </c>
      <c r="G5">
        <f t="shared" ref="G5:G31" si="3">(A5-15)/50</f>
        <v>0.46</v>
      </c>
      <c r="H5">
        <f t="shared" si="0"/>
        <v>0.5625</v>
      </c>
      <c r="I5">
        <v>0</v>
      </c>
      <c r="J5">
        <f t="shared" si="1"/>
        <v>0.5</v>
      </c>
      <c r="K5" t="str">
        <f t="shared" si="2"/>
        <v xml:space="preserve"> &lt;=50K</v>
      </c>
      <c r="M5" s="7">
        <f>SQRT((G3-$G$36)^2+(H3-$H$36)^2+(J3-$J$36)^2+(I3-$I$36)^2)</f>
        <v>0.25991585176745186</v>
      </c>
      <c r="N5">
        <f>RANK(M5,$M$5:$M$33,1)</f>
        <v>8</v>
      </c>
      <c r="O5" s="7" t="s">
        <v>6</v>
      </c>
      <c r="Q5" s="7">
        <f>SQRT((G3-$G$37)^2+(H3-$H$37)^2+(J3-$J$37)^2+(I3-$I$37)^2)</f>
        <v>0.49840997181035612</v>
      </c>
      <c r="R5">
        <f>RANK(Q5,$Q$5:$Q$33,1)</f>
        <v>8</v>
      </c>
      <c r="S5" s="7" t="s">
        <v>6</v>
      </c>
      <c r="U5" s="8">
        <f>SQRT((G3-$G$38)^2+(H3-$H$38)^2+(I3)^2+(J3-$J$38)^2)</f>
        <v>0.41596273871586142</v>
      </c>
      <c r="V5">
        <f>RANK(U5,$U$5:$U$33,1)</f>
        <v>13</v>
      </c>
      <c r="W5" s="7" t="s">
        <v>6</v>
      </c>
      <c r="Y5" s="8">
        <f>SQRT((G3-$G$39)^2+(H3-$H$39)^2+(I3)^2+(J3-$J$39)^2)</f>
        <v>0.47169905660283018</v>
      </c>
      <c r="Z5">
        <f>RANK(Y5,$Y$5:$Y$33,1)</f>
        <v>11</v>
      </c>
      <c r="AA5" s="7" t="s">
        <v>6</v>
      </c>
    </row>
    <row r="6" spans="1:27" ht="15.75" thickBot="1" x14ac:dyDescent="0.3">
      <c r="A6" s="3">
        <v>53</v>
      </c>
      <c r="B6" s="4">
        <v>7</v>
      </c>
      <c r="C6" s="5" t="s">
        <v>5</v>
      </c>
      <c r="D6" s="4">
        <v>40</v>
      </c>
      <c r="E6" s="5" t="s">
        <v>6</v>
      </c>
      <c r="G6">
        <f t="shared" si="3"/>
        <v>0.76</v>
      </c>
      <c r="H6">
        <f t="shared" si="0"/>
        <v>0.4375</v>
      </c>
      <c r="I6">
        <v>0</v>
      </c>
      <c r="J6">
        <f t="shared" si="1"/>
        <v>0.5</v>
      </c>
      <c r="K6" t="str">
        <f t="shared" si="2"/>
        <v xml:space="preserve"> &lt;=50K</v>
      </c>
      <c r="M6" s="7">
        <f t="shared" ref="M6:M36" si="4">SQRT((G4-$G$36)^2+(H4-$H$36)^2+(J4-$J$36)^2+(I4-$I$36)^2)</f>
        <v>0.55593389894842715</v>
      </c>
      <c r="N6">
        <f t="shared" ref="N6:N33" si="5">RANK(M6,$M$5:$M$33,1)</f>
        <v>21</v>
      </c>
      <c r="O6" s="7" t="s">
        <v>6</v>
      </c>
      <c r="Q6" s="7">
        <f t="shared" ref="Q6:Q33" si="6">SQRT((G4-$G$37)^2+(H4-$H$37)^2+(J4-$J$37)^2+(I4-$I$37)^2)</f>
        <v>0.59108480778988048</v>
      </c>
      <c r="R6">
        <f t="shared" ref="R6:R33" si="7">RANK(Q6,$Q$5:$Q$33,1)</f>
        <v>14</v>
      </c>
      <c r="S6" s="7" t="s">
        <v>6</v>
      </c>
      <c r="U6" s="8">
        <f t="shared" ref="U6:U33" si="8">SQRT((G4-$G$38)^2+(H4-$H$38)^2+(I4)^2+(J4-$J$38)^2)</f>
        <v>0.50609411180135266</v>
      </c>
      <c r="V6">
        <f t="shared" ref="V6:V33" si="9">RANK(U6,$U$5:$U$33,1)</f>
        <v>16</v>
      </c>
      <c r="W6" s="7" t="s">
        <v>6</v>
      </c>
      <c r="Y6" s="8">
        <f t="shared" ref="Y6:Y33" si="10">SQRT((G4-$G$39)^2+(H4-$H$39)^2+(I4)^2+(J4-$J$39)^2)</f>
        <v>0.7488699820396062</v>
      </c>
      <c r="Z6">
        <f t="shared" ref="Z6:Z33" si="11">RANK(Y6,$Y$5:$Y$33,1)</f>
        <v>20</v>
      </c>
      <c r="AA6" s="7" t="s">
        <v>6</v>
      </c>
    </row>
    <row r="7" spans="1:27" ht="15.75" thickBot="1" x14ac:dyDescent="0.3">
      <c r="A7" s="3">
        <v>28</v>
      </c>
      <c r="B7" s="4">
        <v>13</v>
      </c>
      <c r="C7" s="5" t="s">
        <v>7</v>
      </c>
      <c r="D7" s="4">
        <v>40</v>
      </c>
      <c r="E7" s="5" t="s">
        <v>6</v>
      </c>
      <c r="G7">
        <f t="shared" si="3"/>
        <v>0.26</v>
      </c>
      <c r="H7">
        <f t="shared" si="0"/>
        <v>0.8125</v>
      </c>
      <c r="I7">
        <v>1</v>
      </c>
      <c r="J7">
        <f t="shared" si="1"/>
        <v>0.5</v>
      </c>
      <c r="K7" t="str">
        <f t="shared" si="2"/>
        <v xml:space="preserve"> &lt;=50K</v>
      </c>
      <c r="M7" s="9">
        <f t="shared" si="4"/>
        <v>0.17177383386301889</v>
      </c>
      <c r="N7" s="10">
        <f t="shared" si="5"/>
        <v>3</v>
      </c>
      <c r="O7" s="9" t="s">
        <v>6</v>
      </c>
      <c r="Q7" s="7">
        <f t="shared" si="6"/>
        <v>0.4516220765197379</v>
      </c>
      <c r="R7">
        <f t="shared" si="7"/>
        <v>5</v>
      </c>
      <c r="S7" s="7" t="s">
        <v>6</v>
      </c>
      <c r="U7" s="8">
        <f t="shared" si="8"/>
        <v>0.23584952830141512</v>
      </c>
      <c r="V7">
        <f t="shared" si="9"/>
        <v>4</v>
      </c>
      <c r="W7" s="7" t="s">
        <v>6</v>
      </c>
      <c r="Y7" s="8">
        <f t="shared" si="10"/>
        <v>0.38</v>
      </c>
      <c r="Z7">
        <f t="shared" si="11"/>
        <v>6</v>
      </c>
      <c r="AA7" s="7" t="s">
        <v>6</v>
      </c>
    </row>
    <row r="8" spans="1:27" ht="15.75" thickBot="1" x14ac:dyDescent="0.3">
      <c r="A8" s="3">
        <v>37</v>
      </c>
      <c r="B8" s="4">
        <v>14</v>
      </c>
      <c r="C8" s="5" t="s">
        <v>7</v>
      </c>
      <c r="D8" s="4">
        <v>40</v>
      </c>
      <c r="E8" s="5" t="s">
        <v>6</v>
      </c>
      <c r="G8">
        <f t="shared" si="3"/>
        <v>0.44</v>
      </c>
      <c r="H8">
        <f t="shared" si="0"/>
        <v>0.875</v>
      </c>
      <c r="I8">
        <v>1</v>
      </c>
      <c r="J8">
        <f t="shared" si="1"/>
        <v>0.5</v>
      </c>
      <c r="K8" t="str">
        <f t="shared" si="2"/>
        <v xml:space="preserve"> &lt;=50K</v>
      </c>
      <c r="M8" s="7">
        <f t="shared" si="4"/>
        <v>0.49674565926638958</v>
      </c>
      <c r="N8">
        <f t="shared" si="5"/>
        <v>16</v>
      </c>
      <c r="O8" s="7" t="s">
        <v>6</v>
      </c>
      <c r="Q8" s="7">
        <f t="shared" si="6"/>
        <v>0.71917487442206995</v>
      </c>
      <c r="R8">
        <f t="shared" si="7"/>
        <v>16</v>
      </c>
      <c r="S8" s="7" t="s">
        <v>6</v>
      </c>
      <c r="U8" s="11">
        <f t="shared" si="8"/>
        <v>9.9999999999999978E-2</v>
      </c>
      <c r="V8" s="10">
        <f t="shared" si="9"/>
        <v>1</v>
      </c>
      <c r="W8" s="9" t="s">
        <v>6</v>
      </c>
      <c r="Y8" s="8">
        <f t="shared" si="10"/>
        <v>0.69139352036304191</v>
      </c>
      <c r="Z8">
        <f t="shared" si="11"/>
        <v>18</v>
      </c>
      <c r="AA8" s="7" t="s">
        <v>6</v>
      </c>
    </row>
    <row r="9" spans="1:27" ht="15.75" thickBot="1" x14ac:dyDescent="0.3">
      <c r="A9" s="3">
        <v>49</v>
      </c>
      <c r="B9" s="4">
        <v>5</v>
      </c>
      <c r="C9" s="5" t="s">
        <v>7</v>
      </c>
      <c r="D9" s="4">
        <v>16</v>
      </c>
      <c r="E9" s="5" t="s">
        <v>6</v>
      </c>
      <c r="G9">
        <f t="shared" si="3"/>
        <v>0.68</v>
      </c>
      <c r="H9">
        <f t="shared" si="0"/>
        <v>0.3125</v>
      </c>
      <c r="I9">
        <v>1</v>
      </c>
      <c r="J9">
        <f t="shared" si="1"/>
        <v>0.2</v>
      </c>
      <c r="K9" t="str">
        <f t="shared" si="2"/>
        <v xml:space="preserve"> &lt;=50K</v>
      </c>
      <c r="M9" s="7">
        <f t="shared" si="4"/>
        <v>1.0182122814030481</v>
      </c>
      <c r="N9">
        <f t="shared" si="5"/>
        <v>22</v>
      </c>
      <c r="O9" s="7" t="s">
        <v>6</v>
      </c>
      <c r="Q9" s="7">
        <f t="shared" si="6"/>
        <v>1.071080062366955</v>
      </c>
      <c r="R9">
        <f t="shared" si="7"/>
        <v>23</v>
      </c>
      <c r="S9" s="7" t="s">
        <v>6</v>
      </c>
      <c r="U9" s="8">
        <f t="shared" si="8"/>
        <v>1.1404494727957044</v>
      </c>
      <c r="V9">
        <f t="shared" si="9"/>
        <v>27</v>
      </c>
      <c r="W9" s="7" t="s">
        <v>6</v>
      </c>
      <c r="Y9" s="8">
        <f t="shared" si="10"/>
        <v>1.0463746938836012</v>
      </c>
      <c r="Z9">
        <f t="shared" si="11"/>
        <v>23</v>
      </c>
      <c r="AA9" s="7" t="s">
        <v>6</v>
      </c>
    </row>
    <row r="10" spans="1:27" ht="15.75" thickBot="1" x14ac:dyDescent="0.3">
      <c r="A10" s="3">
        <v>52</v>
      </c>
      <c r="B10" s="4">
        <v>9</v>
      </c>
      <c r="C10" s="5" t="s">
        <v>5</v>
      </c>
      <c r="D10" s="4">
        <v>45</v>
      </c>
      <c r="E10" s="5" t="s">
        <v>8</v>
      </c>
      <c r="G10">
        <f t="shared" si="3"/>
        <v>0.74</v>
      </c>
      <c r="H10">
        <f t="shared" si="0"/>
        <v>0.5625</v>
      </c>
      <c r="I10">
        <v>0</v>
      </c>
      <c r="J10">
        <f t="shared" si="1"/>
        <v>0.5625</v>
      </c>
      <c r="K10" t="str">
        <f t="shared" si="2"/>
        <v xml:space="preserve"> &gt;50K</v>
      </c>
      <c r="M10" s="7">
        <f t="shared" si="4"/>
        <v>1.040240356840668</v>
      </c>
      <c r="N10">
        <f t="shared" si="5"/>
        <v>25</v>
      </c>
      <c r="O10" s="7" t="s">
        <v>6</v>
      </c>
      <c r="Q10" s="7">
        <f t="shared" si="6"/>
        <v>1.1181038636906679</v>
      </c>
      <c r="R10">
        <f t="shared" si="7"/>
        <v>24</v>
      </c>
      <c r="S10" s="7" t="s">
        <v>6</v>
      </c>
      <c r="U10" s="8">
        <f t="shared" si="8"/>
        <v>1.1134658728492759</v>
      </c>
      <c r="V10">
        <f t="shared" si="9"/>
        <v>26</v>
      </c>
      <c r="W10" s="7" t="s">
        <v>6</v>
      </c>
      <c r="Y10" s="8">
        <f t="shared" si="10"/>
        <v>1.107815982011453</v>
      </c>
      <c r="Z10">
        <f t="shared" si="11"/>
        <v>25</v>
      </c>
      <c r="AA10" s="7" t="s">
        <v>6</v>
      </c>
    </row>
    <row r="11" spans="1:27" ht="15.75" thickBot="1" x14ac:dyDescent="0.3">
      <c r="A11" s="3">
        <v>31</v>
      </c>
      <c r="B11" s="4">
        <v>14</v>
      </c>
      <c r="C11" s="5" t="s">
        <v>7</v>
      </c>
      <c r="D11" s="4">
        <v>50</v>
      </c>
      <c r="E11" s="5" t="s">
        <v>8</v>
      </c>
      <c r="G11">
        <f t="shared" si="3"/>
        <v>0.32</v>
      </c>
      <c r="H11">
        <f t="shared" si="0"/>
        <v>0.875</v>
      </c>
      <c r="I11">
        <v>1</v>
      </c>
      <c r="J11">
        <f t="shared" si="1"/>
        <v>0.625</v>
      </c>
      <c r="K11" t="str">
        <f t="shared" si="2"/>
        <v xml:space="preserve"> &gt;50K</v>
      </c>
      <c r="M11" s="7">
        <f t="shared" si="4"/>
        <v>1.1541474125951157</v>
      </c>
      <c r="N11">
        <f t="shared" si="5"/>
        <v>28</v>
      </c>
      <c r="O11" s="7" t="s">
        <v>6</v>
      </c>
      <c r="Q11" s="7">
        <f t="shared" si="6"/>
        <v>1.1787334304243688</v>
      </c>
      <c r="R11">
        <f t="shared" si="7"/>
        <v>27</v>
      </c>
      <c r="S11" s="7" t="s">
        <v>6</v>
      </c>
      <c r="U11" s="8">
        <f t="shared" si="8"/>
        <v>1.0516772318539562</v>
      </c>
      <c r="V11">
        <f t="shared" si="9"/>
        <v>24</v>
      </c>
      <c r="W11" s="7" t="s">
        <v>6</v>
      </c>
      <c r="Y11" s="8">
        <f t="shared" si="10"/>
        <v>1.2298373876248845</v>
      </c>
      <c r="Z11">
        <f t="shared" si="11"/>
        <v>27</v>
      </c>
      <c r="AA11" s="7" t="s">
        <v>6</v>
      </c>
    </row>
    <row r="12" spans="1:27" ht="15.75" thickBot="1" x14ac:dyDescent="0.3">
      <c r="A12" s="3">
        <v>42</v>
      </c>
      <c r="B12" s="4">
        <v>13</v>
      </c>
      <c r="C12" s="5" t="s">
        <v>5</v>
      </c>
      <c r="D12" s="4">
        <v>40</v>
      </c>
      <c r="E12" s="5" t="s">
        <v>8</v>
      </c>
      <c r="G12">
        <f t="shared" si="3"/>
        <v>0.54</v>
      </c>
      <c r="H12">
        <f t="shared" si="0"/>
        <v>0.8125</v>
      </c>
      <c r="I12">
        <v>0</v>
      </c>
      <c r="J12">
        <f t="shared" si="1"/>
        <v>0.5</v>
      </c>
      <c r="K12" t="str">
        <f t="shared" si="2"/>
        <v xml:space="preserve"> &gt;50K</v>
      </c>
      <c r="M12" s="7">
        <f t="shared" si="4"/>
        <v>0.44879003999643308</v>
      </c>
      <c r="N12">
        <f t="shared" si="5"/>
        <v>14</v>
      </c>
      <c r="O12" s="7" t="s">
        <v>8</v>
      </c>
      <c r="Q12" s="7">
        <f t="shared" si="6"/>
        <v>0.71030363225876858</v>
      </c>
      <c r="R12">
        <f t="shared" si="7"/>
        <v>15</v>
      </c>
      <c r="S12" s="7" t="s">
        <v>8</v>
      </c>
      <c r="U12" s="11">
        <f t="shared" si="8"/>
        <v>0.16103182915187914</v>
      </c>
      <c r="V12" s="10">
        <f t="shared" si="9"/>
        <v>3</v>
      </c>
      <c r="W12" s="9" t="s">
        <v>8</v>
      </c>
      <c r="Y12" s="8">
        <f t="shared" si="10"/>
        <v>0.66295267553574289</v>
      </c>
      <c r="Z12">
        <f t="shared" si="11"/>
        <v>17</v>
      </c>
      <c r="AA12" s="7" t="s">
        <v>8</v>
      </c>
    </row>
    <row r="13" spans="1:27" ht="15.75" thickBot="1" x14ac:dyDescent="0.3">
      <c r="A13" s="3">
        <v>37</v>
      </c>
      <c r="B13" s="4">
        <v>10</v>
      </c>
      <c r="C13" s="5" t="s">
        <v>5</v>
      </c>
      <c r="D13" s="4">
        <v>80</v>
      </c>
      <c r="E13" s="5" t="s">
        <v>8</v>
      </c>
      <c r="G13">
        <f t="shared" si="3"/>
        <v>0.44</v>
      </c>
      <c r="H13">
        <f t="shared" si="0"/>
        <v>0.625</v>
      </c>
      <c r="I13">
        <v>0</v>
      </c>
      <c r="J13">
        <f t="shared" si="1"/>
        <v>1</v>
      </c>
      <c r="K13" t="str">
        <f t="shared" si="2"/>
        <v xml:space="preserve"> &gt;50K</v>
      </c>
      <c r="M13" s="7">
        <f t="shared" si="4"/>
        <v>1.0385205823670516</v>
      </c>
      <c r="N13">
        <f t="shared" si="5"/>
        <v>24</v>
      </c>
      <c r="O13" s="7" t="s">
        <v>8</v>
      </c>
      <c r="Q13" s="7">
        <f t="shared" si="6"/>
        <v>1.1341544207029306</v>
      </c>
      <c r="R13">
        <f t="shared" si="7"/>
        <v>25</v>
      </c>
      <c r="S13" s="7" t="s">
        <v>8</v>
      </c>
      <c r="U13" s="8">
        <f t="shared" si="8"/>
        <v>1.1500570638016185</v>
      </c>
      <c r="V13">
        <f t="shared" si="9"/>
        <v>28</v>
      </c>
      <c r="W13" s="7" t="s">
        <v>8</v>
      </c>
      <c r="Y13" s="8">
        <f t="shared" si="10"/>
        <v>1.0820726639186482</v>
      </c>
      <c r="Z13">
        <f t="shared" si="11"/>
        <v>24</v>
      </c>
      <c r="AA13" s="7" t="s">
        <v>8</v>
      </c>
    </row>
    <row r="14" spans="1:27" ht="15.75" thickBot="1" x14ac:dyDescent="0.3">
      <c r="A14" s="3">
        <v>30</v>
      </c>
      <c r="B14" s="4">
        <v>13</v>
      </c>
      <c r="C14" s="5" t="s">
        <v>5</v>
      </c>
      <c r="D14" s="4">
        <v>40</v>
      </c>
      <c r="E14" s="5" t="s">
        <v>8</v>
      </c>
      <c r="G14">
        <f t="shared" si="3"/>
        <v>0.3</v>
      </c>
      <c r="H14">
        <f t="shared" si="0"/>
        <v>0.8125</v>
      </c>
      <c r="I14">
        <v>0</v>
      </c>
      <c r="J14">
        <f t="shared" si="1"/>
        <v>0.5</v>
      </c>
      <c r="K14" t="str">
        <f t="shared" si="2"/>
        <v xml:space="preserve"> &gt;50K</v>
      </c>
      <c r="M14" s="7">
        <f t="shared" si="4"/>
        <v>0.3045591075637043</v>
      </c>
      <c r="N14">
        <f t="shared" si="5"/>
        <v>10</v>
      </c>
      <c r="O14" s="7" t="s">
        <v>8</v>
      </c>
      <c r="Q14" s="7">
        <f t="shared" si="6"/>
        <v>0.54112152054783413</v>
      </c>
      <c r="R14">
        <f t="shared" si="7"/>
        <v>10</v>
      </c>
      <c r="S14" s="7" t="s">
        <v>8</v>
      </c>
      <c r="U14" s="8">
        <f t="shared" si="8"/>
        <v>0.39373214245220062</v>
      </c>
      <c r="V14">
        <f t="shared" si="9"/>
        <v>11</v>
      </c>
      <c r="W14" s="7" t="s">
        <v>8</v>
      </c>
      <c r="Y14" s="8">
        <f t="shared" si="10"/>
        <v>0.52354560450833698</v>
      </c>
      <c r="Z14">
        <f t="shared" si="11"/>
        <v>13</v>
      </c>
      <c r="AA14" s="7" t="s">
        <v>8</v>
      </c>
    </row>
    <row r="15" spans="1:27" ht="15.75" thickBot="1" x14ac:dyDescent="0.3">
      <c r="A15" s="3">
        <v>23</v>
      </c>
      <c r="B15" s="4">
        <v>13</v>
      </c>
      <c r="C15" s="5" t="s">
        <v>7</v>
      </c>
      <c r="D15" s="4">
        <v>30</v>
      </c>
      <c r="E15" s="5" t="s">
        <v>6</v>
      </c>
      <c r="G15">
        <f t="shared" si="3"/>
        <v>0.16</v>
      </c>
      <c r="H15">
        <f t="shared" si="0"/>
        <v>0.8125</v>
      </c>
      <c r="I15">
        <v>1</v>
      </c>
      <c r="J15">
        <f t="shared" si="1"/>
        <v>0.375</v>
      </c>
      <c r="K15" t="str">
        <f t="shared" si="2"/>
        <v xml:space="preserve"> &lt;=50K</v>
      </c>
      <c r="M15" s="7">
        <f t="shared" si="4"/>
        <v>0.5192301994298868</v>
      </c>
      <c r="N15">
        <f t="shared" si="5"/>
        <v>17</v>
      </c>
      <c r="O15" s="7" t="s">
        <v>8</v>
      </c>
      <c r="Q15" s="7">
        <f t="shared" si="6"/>
        <v>0.86611561006600035</v>
      </c>
      <c r="R15">
        <f t="shared" si="7"/>
        <v>20</v>
      </c>
      <c r="S15" s="7" t="s">
        <v>8</v>
      </c>
      <c r="U15" s="8">
        <f t="shared" si="8"/>
        <v>0.57754328842087677</v>
      </c>
      <c r="V15">
        <f t="shared" si="9"/>
        <v>19</v>
      </c>
      <c r="W15" s="7" t="s">
        <v>8</v>
      </c>
      <c r="Y15" s="8">
        <f t="shared" si="10"/>
        <v>0.61927881442852539</v>
      </c>
      <c r="Z15">
        <f t="shared" si="11"/>
        <v>14</v>
      </c>
      <c r="AA15" s="7" t="s">
        <v>8</v>
      </c>
    </row>
    <row r="16" spans="1:27" ht="15.75" thickBot="1" x14ac:dyDescent="0.3">
      <c r="A16" s="3">
        <v>32</v>
      </c>
      <c r="B16" s="4">
        <v>12</v>
      </c>
      <c r="C16" s="5" t="s">
        <v>5</v>
      </c>
      <c r="D16" s="4">
        <v>50</v>
      </c>
      <c r="E16" s="5" t="s">
        <v>6</v>
      </c>
      <c r="G16">
        <f t="shared" si="3"/>
        <v>0.34</v>
      </c>
      <c r="H16">
        <f t="shared" si="0"/>
        <v>0.75</v>
      </c>
      <c r="I16">
        <v>0</v>
      </c>
      <c r="J16">
        <f t="shared" si="1"/>
        <v>0.625</v>
      </c>
      <c r="K16" t="str">
        <f t="shared" si="2"/>
        <v xml:space="preserve"> &lt;=50K</v>
      </c>
      <c r="M16" s="7">
        <f t="shared" si="4"/>
        <v>0.1875</v>
      </c>
      <c r="N16">
        <f t="shared" si="5"/>
        <v>5</v>
      </c>
      <c r="O16" s="7" t="s">
        <v>8</v>
      </c>
      <c r="Q16" s="7">
        <f t="shared" si="6"/>
        <v>0.39801067824871228</v>
      </c>
      <c r="R16">
        <f t="shared" si="7"/>
        <v>4</v>
      </c>
      <c r="S16" s="7" t="s">
        <v>8</v>
      </c>
      <c r="U16" s="8">
        <f t="shared" si="8"/>
        <v>0.51983170353490371</v>
      </c>
      <c r="V16">
        <f t="shared" si="9"/>
        <v>17</v>
      </c>
      <c r="W16" s="7" t="s">
        <v>8</v>
      </c>
      <c r="Y16" s="8">
        <f t="shared" si="10"/>
        <v>0.33301651610693422</v>
      </c>
      <c r="Z16">
        <f t="shared" si="11"/>
        <v>4</v>
      </c>
      <c r="AA16" s="7" t="s">
        <v>8</v>
      </c>
    </row>
    <row r="17" spans="1:27" ht="15.75" thickBot="1" x14ac:dyDescent="0.3">
      <c r="A17" s="3">
        <v>40</v>
      </c>
      <c r="B17" s="4">
        <v>11</v>
      </c>
      <c r="C17" s="5" t="s">
        <v>5</v>
      </c>
      <c r="D17" s="4">
        <v>40</v>
      </c>
      <c r="E17" s="5" t="s">
        <v>8</v>
      </c>
      <c r="G17">
        <f t="shared" si="3"/>
        <v>0.5</v>
      </c>
      <c r="H17">
        <f t="shared" si="0"/>
        <v>0.6875</v>
      </c>
      <c r="I17">
        <v>0</v>
      </c>
      <c r="J17">
        <f t="shared" si="1"/>
        <v>0.5</v>
      </c>
      <c r="K17" t="str">
        <f t="shared" si="2"/>
        <v xml:space="preserve"> &gt;50K</v>
      </c>
      <c r="M17" s="7">
        <f t="shared" si="4"/>
        <v>1.0345923110095108</v>
      </c>
      <c r="N17">
        <f t="shared" si="5"/>
        <v>23</v>
      </c>
      <c r="O17" s="7" t="s">
        <v>6</v>
      </c>
      <c r="Q17" s="7">
        <f t="shared" si="6"/>
        <v>1.0347523858392402</v>
      </c>
      <c r="R17">
        <f t="shared" si="7"/>
        <v>22</v>
      </c>
      <c r="S17" s="7" t="s">
        <v>6</v>
      </c>
      <c r="U17" s="8">
        <f t="shared" si="8"/>
        <v>1.1858541225631423</v>
      </c>
      <c r="V17">
        <f t="shared" si="9"/>
        <v>29</v>
      </c>
      <c r="W17" s="7" t="s">
        <v>6</v>
      </c>
      <c r="Y17" s="8">
        <f t="shared" si="10"/>
        <v>1.0414053005434531</v>
      </c>
      <c r="Z17">
        <f t="shared" si="11"/>
        <v>22</v>
      </c>
      <c r="AA17" s="7" t="s">
        <v>6</v>
      </c>
    </row>
    <row r="18" spans="1:27" ht="15.75" thickBot="1" x14ac:dyDescent="0.3">
      <c r="A18" s="3">
        <v>34</v>
      </c>
      <c r="B18" s="4">
        <v>4</v>
      </c>
      <c r="C18" s="5" t="s">
        <v>5</v>
      </c>
      <c r="D18" s="4">
        <v>45</v>
      </c>
      <c r="E18" s="5" t="s">
        <v>6</v>
      </c>
      <c r="G18">
        <f t="shared" si="3"/>
        <v>0.38</v>
      </c>
      <c r="H18">
        <f t="shared" si="0"/>
        <v>0.25</v>
      </c>
      <c r="I18">
        <v>0</v>
      </c>
      <c r="J18">
        <f t="shared" si="1"/>
        <v>0.5625</v>
      </c>
      <c r="K18" t="str">
        <f t="shared" si="2"/>
        <v xml:space="preserve"> &lt;=50K</v>
      </c>
      <c r="M18" s="7">
        <f t="shared" si="4"/>
        <v>0.1812456896039186</v>
      </c>
      <c r="N18">
        <f t="shared" si="5"/>
        <v>4</v>
      </c>
      <c r="O18" s="7" t="s">
        <v>6</v>
      </c>
      <c r="Q18" s="7">
        <f t="shared" si="6"/>
        <v>0.4970223838017761</v>
      </c>
      <c r="R18">
        <f t="shared" si="7"/>
        <v>7</v>
      </c>
      <c r="S18" s="7" t="s">
        <v>6</v>
      </c>
      <c r="U18" s="8">
        <f t="shared" si="8"/>
        <v>0.46441495453957982</v>
      </c>
      <c r="V18">
        <f t="shared" si="9"/>
        <v>14</v>
      </c>
      <c r="W18" s="7" t="s">
        <v>6</v>
      </c>
      <c r="Y18" s="8">
        <f t="shared" si="10"/>
        <v>0.34406576406262801</v>
      </c>
      <c r="Z18">
        <f t="shared" si="11"/>
        <v>5</v>
      </c>
      <c r="AA18" s="7" t="s">
        <v>6</v>
      </c>
    </row>
    <row r="19" spans="1:27" ht="15.75" thickBot="1" x14ac:dyDescent="0.3">
      <c r="A19" s="3">
        <v>25</v>
      </c>
      <c r="B19" s="4">
        <v>9</v>
      </c>
      <c r="C19" s="5" t="s">
        <v>5</v>
      </c>
      <c r="D19" s="4">
        <v>35</v>
      </c>
      <c r="E19" s="5" t="s">
        <v>6</v>
      </c>
      <c r="G19">
        <f t="shared" si="3"/>
        <v>0.2</v>
      </c>
      <c r="H19">
        <f t="shared" si="0"/>
        <v>0.5625</v>
      </c>
      <c r="I19">
        <v>0</v>
      </c>
      <c r="J19">
        <f t="shared" si="1"/>
        <v>0.4375</v>
      </c>
      <c r="K19" t="str">
        <f t="shared" si="2"/>
        <v xml:space="preserve"> &lt;=50K</v>
      </c>
      <c r="M19" s="7">
        <f t="shared" si="4"/>
        <v>0.20953818267800264</v>
      </c>
      <c r="N19">
        <f t="shared" si="5"/>
        <v>6</v>
      </c>
      <c r="O19" s="7" t="s">
        <v>8</v>
      </c>
      <c r="Q19" s="7">
        <f t="shared" si="6"/>
        <v>0.48079361476625287</v>
      </c>
      <c r="R19">
        <f t="shared" si="7"/>
        <v>6</v>
      </c>
      <c r="S19" s="7" t="s">
        <v>8</v>
      </c>
      <c r="U19" s="8">
        <f t="shared" si="8"/>
        <v>0.2968164415931166</v>
      </c>
      <c r="V19">
        <f t="shared" si="9"/>
        <v>7</v>
      </c>
      <c r="W19" s="7" t="s">
        <v>8</v>
      </c>
      <c r="Y19" s="8">
        <f t="shared" si="10"/>
        <v>0.43820657229210969</v>
      </c>
      <c r="Z19">
        <f t="shared" si="11"/>
        <v>10</v>
      </c>
      <c r="AA19" s="7" t="s">
        <v>8</v>
      </c>
    </row>
    <row r="20" spans="1:27" ht="15.75" thickBot="1" x14ac:dyDescent="0.3">
      <c r="A20" s="3">
        <v>32</v>
      </c>
      <c r="B20" s="4">
        <v>9</v>
      </c>
      <c r="C20" s="5" t="s">
        <v>5</v>
      </c>
      <c r="D20" s="4">
        <v>40</v>
      </c>
      <c r="E20" s="5" t="s">
        <v>6</v>
      </c>
      <c r="G20">
        <f t="shared" si="3"/>
        <v>0.34</v>
      </c>
      <c r="H20">
        <f t="shared" si="0"/>
        <v>0.5625</v>
      </c>
      <c r="I20">
        <v>0</v>
      </c>
      <c r="J20">
        <f t="shared" si="1"/>
        <v>0.5</v>
      </c>
      <c r="K20" t="str">
        <f t="shared" si="2"/>
        <v xml:space="preserve"> &lt;=50K</v>
      </c>
      <c r="M20" s="7">
        <f t="shared" si="4"/>
        <v>0.38849871299658129</v>
      </c>
      <c r="N20">
        <f t="shared" si="5"/>
        <v>13</v>
      </c>
      <c r="O20" s="7" t="s">
        <v>6</v>
      </c>
      <c r="Q20" s="7">
        <f t="shared" si="6"/>
        <v>0.58210823735796768</v>
      </c>
      <c r="R20">
        <f t="shared" si="7"/>
        <v>13</v>
      </c>
      <c r="S20" s="7" t="s">
        <v>6</v>
      </c>
      <c r="U20" s="8">
        <f t="shared" si="8"/>
        <v>0.34272802628323235</v>
      </c>
      <c r="V20">
        <f t="shared" si="9"/>
        <v>9</v>
      </c>
      <c r="W20" s="7" t="s">
        <v>6</v>
      </c>
      <c r="Y20" s="8">
        <f t="shared" si="10"/>
        <v>0.43767853500028991</v>
      </c>
      <c r="Z20">
        <f t="shared" si="11"/>
        <v>9</v>
      </c>
      <c r="AA20" s="7" t="s">
        <v>6</v>
      </c>
    </row>
    <row r="21" spans="1:27" ht="15.75" thickBot="1" x14ac:dyDescent="0.3">
      <c r="A21" s="3">
        <v>38</v>
      </c>
      <c r="B21" s="4">
        <v>7</v>
      </c>
      <c r="C21" s="5" t="s">
        <v>5</v>
      </c>
      <c r="D21" s="4">
        <v>50</v>
      </c>
      <c r="E21" s="5" t="s">
        <v>6</v>
      </c>
      <c r="G21">
        <f t="shared" si="3"/>
        <v>0.46</v>
      </c>
      <c r="H21">
        <f t="shared" si="0"/>
        <v>0.4375</v>
      </c>
      <c r="I21">
        <v>0</v>
      </c>
      <c r="J21">
        <f t="shared" si="1"/>
        <v>0.625</v>
      </c>
      <c r="K21" t="str">
        <f t="shared" si="2"/>
        <v xml:space="preserve"> &lt;=50K</v>
      </c>
      <c r="M21" s="9">
        <f t="shared" si="4"/>
        <v>0.13346347815039136</v>
      </c>
      <c r="N21" s="10">
        <f t="shared" si="5"/>
        <v>2</v>
      </c>
      <c r="O21" s="9" t="s">
        <v>6</v>
      </c>
      <c r="Q21" s="9">
        <f t="shared" si="6"/>
        <v>0.26458694223260526</v>
      </c>
      <c r="R21" s="10">
        <f t="shared" si="7"/>
        <v>1</v>
      </c>
      <c r="S21" s="9" t="s">
        <v>6</v>
      </c>
      <c r="U21" s="8">
        <f t="shared" si="8"/>
        <v>0.48076111531612037</v>
      </c>
      <c r="V21">
        <f t="shared" si="9"/>
        <v>15</v>
      </c>
      <c r="W21" s="7" t="s">
        <v>6</v>
      </c>
      <c r="Y21" s="11">
        <f t="shared" si="10"/>
        <v>0.13530059127734809</v>
      </c>
      <c r="Z21" s="10">
        <f t="shared" si="11"/>
        <v>2</v>
      </c>
      <c r="AA21" s="9" t="s">
        <v>6</v>
      </c>
    </row>
    <row r="22" spans="1:27" ht="15.75" thickBot="1" x14ac:dyDescent="0.3">
      <c r="A22" s="3">
        <v>43</v>
      </c>
      <c r="B22" s="4">
        <v>14</v>
      </c>
      <c r="C22" s="5" t="s">
        <v>7</v>
      </c>
      <c r="D22" s="4">
        <v>45</v>
      </c>
      <c r="E22" s="5" t="s">
        <v>8</v>
      </c>
      <c r="G22">
        <f t="shared" si="3"/>
        <v>0.56000000000000005</v>
      </c>
      <c r="H22">
        <f t="shared" si="0"/>
        <v>0.875</v>
      </c>
      <c r="I22">
        <v>1</v>
      </c>
      <c r="J22">
        <f t="shared" si="1"/>
        <v>0.5625</v>
      </c>
      <c r="K22" t="str">
        <f t="shared" si="2"/>
        <v xml:space="preserve"> &gt;50K</v>
      </c>
      <c r="M22" s="9">
        <f t="shared" si="4"/>
        <v>7.4204110398279163E-2</v>
      </c>
      <c r="N22" s="10">
        <f t="shared" si="5"/>
        <v>1</v>
      </c>
      <c r="O22" s="9" t="s">
        <v>6</v>
      </c>
      <c r="Q22" s="9">
        <f t="shared" si="6"/>
        <v>0.3762479235823103</v>
      </c>
      <c r="R22" s="10">
        <f t="shared" si="7"/>
        <v>3</v>
      </c>
      <c r="S22" s="9" t="s">
        <v>6</v>
      </c>
      <c r="U22" s="8">
        <f t="shared" si="8"/>
        <v>0.34354766772603768</v>
      </c>
      <c r="V22">
        <f t="shared" si="9"/>
        <v>10</v>
      </c>
      <c r="W22" s="7" t="s">
        <v>6</v>
      </c>
      <c r="Y22" s="11">
        <f t="shared" si="10"/>
        <v>0.26</v>
      </c>
      <c r="Z22" s="10">
        <f t="shared" si="11"/>
        <v>3</v>
      </c>
      <c r="AA22" s="9" t="s">
        <v>6</v>
      </c>
    </row>
    <row r="23" spans="1:27" ht="15.75" thickBot="1" x14ac:dyDescent="0.3">
      <c r="A23" s="3">
        <v>40</v>
      </c>
      <c r="B23" s="4">
        <v>16</v>
      </c>
      <c r="C23" s="5" t="s">
        <v>5</v>
      </c>
      <c r="D23" s="4">
        <v>60</v>
      </c>
      <c r="E23" s="5" t="s">
        <v>8</v>
      </c>
      <c r="G23">
        <f t="shared" si="3"/>
        <v>0.5</v>
      </c>
      <c r="H23">
        <f t="shared" si="0"/>
        <v>1</v>
      </c>
      <c r="I23">
        <v>0</v>
      </c>
      <c r="J23">
        <f t="shared" si="1"/>
        <v>0.75</v>
      </c>
      <c r="K23" t="str">
        <f t="shared" si="2"/>
        <v xml:space="preserve"> &gt;50K</v>
      </c>
      <c r="M23" s="7">
        <f t="shared" si="4"/>
        <v>0.27637157958082448</v>
      </c>
      <c r="N23">
        <f t="shared" si="5"/>
        <v>9</v>
      </c>
      <c r="O23" s="7" t="s">
        <v>6</v>
      </c>
      <c r="Q23" s="7">
        <f t="shared" si="6"/>
        <v>0.57355252592940431</v>
      </c>
      <c r="R23">
        <f t="shared" si="7"/>
        <v>12</v>
      </c>
      <c r="S23" s="7" t="s">
        <v>6</v>
      </c>
      <c r="U23" s="8">
        <f t="shared" si="8"/>
        <v>0.23584952830141512</v>
      </c>
      <c r="V23">
        <f t="shared" si="9"/>
        <v>4</v>
      </c>
      <c r="W23" s="7" t="s">
        <v>6</v>
      </c>
      <c r="Y23" s="8">
        <f t="shared" si="10"/>
        <v>0.41910619179391756</v>
      </c>
      <c r="Z23">
        <f t="shared" si="11"/>
        <v>8</v>
      </c>
      <c r="AA23" s="7" t="s">
        <v>6</v>
      </c>
    </row>
    <row r="24" spans="1:27" ht="15.75" thickBot="1" x14ac:dyDescent="0.3">
      <c r="A24" s="3">
        <v>54</v>
      </c>
      <c r="B24" s="4">
        <v>9</v>
      </c>
      <c r="C24" s="5" t="s">
        <v>7</v>
      </c>
      <c r="D24" s="4">
        <v>20</v>
      </c>
      <c r="E24" s="5" t="s">
        <v>6</v>
      </c>
      <c r="G24">
        <f t="shared" si="3"/>
        <v>0.78</v>
      </c>
      <c r="H24">
        <f t="shared" si="0"/>
        <v>0.5625</v>
      </c>
      <c r="I24">
        <v>1</v>
      </c>
      <c r="J24">
        <f t="shared" si="1"/>
        <v>0.25</v>
      </c>
      <c r="K24" t="str">
        <f t="shared" si="2"/>
        <v xml:space="preserve"> &lt;=50K</v>
      </c>
      <c r="M24" s="7">
        <f t="shared" si="4"/>
        <v>1.064897295517272</v>
      </c>
      <c r="N24">
        <f t="shared" si="5"/>
        <v>26</v>
      </c>
      <c r="O24" s="7" t="s">
        <v>8</v>
      </c>
      <c r="Q24" s="7">
        <f t="shared" si="6"/>
        <v>1.1745318216208533</v>
      </c>
      <c r="R24">
        <f t="shared" si="7"/>
        <v>26</v>
      </c>
      <c r="S24" s="7" t="s">
        <v>8</v>
      </c>
      <c r="U24" s="8">
        <f t="shared" si="8"/>
        <v>1.0978672506273242</v>
      </c>
      <c r="V24">
        <f t="shared" si="9"/>
        <v>25</v>
      </c>
      <c r="W24" s="7" t="s">
        <v>8</v>
      </c>
      <c r="Y24" s="8">
        <f t="shared" si="10"/>
        <v>1.1541067974845309</v>
      </c>
      <c r="Z24">
        <f t="shared" si="11"/>
        <v>26</v>
      </c>
      <c r="AA24" s="7" t="s">
        <v>8</v>
      </c>
    </row>
    <row r="25" spans="1:27" ht="15.75" thickBot="1" x14ac:dyDescent="0.3">
      <c r="A25" s="3">
        <v>35</v>
      </c>
      <c r="B25" s="4">
        <v>5</v>
      </c>
      <c r="C25" s="5" t="s">
        <v>5</v>
      </c>
      <c r="D25" s="4">
        <v>40</v>
      </c>
      <c r="E25" s="5" t="s">
        <v>6</v>
      </c>
      <c r="G25">
        <f t="shared" si="3"/>
        <v>0.4</v>
      </c>
      <c r="H25">
        <f t="shared" si="0"/>
        <v>0.3125</v>
      </c>
      <c r="I25">
        <v>0</v>
      </c>
      <c r="J25">
        <f t="shared" si="1"/>
        <v>0.5</v>
      </c>
      <c r="K25" t="str">
        <f t="shared" si="2"/>
        <v xml:space="preserve"> &lt;=50K</v>
      </c>
      <c r="M25" s="7">
        <f t="shared" si="4"/>
        <v>0.4930770730829005</v>
      </c>
      <c r="N25">
        <f t="shared" si="5"/>
        <v>15</v>
      </c>
      <c r="O25" s="7" t="s">
        <v>8</v>
      </c>
      <c r="Q25" s="7">
        <f t="shared" si="6"/>
        <v>0.76591856616744836</v>
      </c>
      <c r="R25">
        <f t="shared" si="7"/>
        <v>17</v>
      </c>
      <c r="S25" s="7" t="s">
        <v>8</v>
      </c>
      <c r="U25" s="8">
        <f t="shared" si="8"/>
        <v>0.63600805812505234</v>
      </c>
      <c r="V25">
        <f t="shared" si="9"/>
        <v>21</v>
      </c>
      <c r="W25" s="7" t="s">
        <v>8</v>
      </c>
      <c r="Y25" s="8">
        <f t="shared" si="10"/>
        <v>0.65597732430321098</v>
      </c>
      <c r="Z25">
        <f t="shared" si="11"/>
        <v>16</v>
      </c>
      <c r="AA25" s="7" t="s">
        <v>8</v>
      </c>
    </row>
    <row r="26" spans="1:27" ht="15.75" thickBot="1" x14ac:dyDescent="0.3">
      <c r="A26" s="3">
        <v>43</v>
      </c>
      <c r="B26" s="4">
        <v>7</v>
      </c>
      <c r="C26" s="5" t="s">
        <v>5</v>
      </c>
      <c r="D26" s="4">
        <v>40</v>
      </c>
      <c r="E26" s="5" t="s">
        <v>6</v>
      </c>
      <c r="G26">
        <f t="shared" si="3"/>
        <v>0.56000000000000005</v>
      </c>
      <c r="H26">
        <f t="shared" si="0"/>
        <v>0.4375</v>
      </c>
      <c r="I26">
        <v>0</v>
      </c>
      <c r="J26">
        <f t="shared" si="1"/>
        <v>0.5</v>
      </c>
      <c r="K26" t="str">
        <f t="shared" si="2"/>
        <v xml:space="preserve"> &lt;=50K</v>
      </c>
      <c r="M26" s="7">
        <f t="shared" si="4"/>
        <v>1.1387740118214851</v>
      </c>
      <c r="N26">
        <f t="shared" si="5"/>
        <v>27</v>
      </c>
      <c r="O26" s="7" t="s">
        <v>6</v>
      </c>
      <c r="Q26" s="7">
        <f t="shared" si="6"/>
        <v>1.1905513428659849</v>
      </c>
      <c r="R26">
        <f t="shared" si="7"/>
        <v>28</v>
      </c>
      <c r="S26" s="7" t="s">
        <v>6</v>
      </c>
      <c r="U26" s="8">
        <f t="shared" si="8"/>
        <v>1.0452392070717593</v>
      </c>
      <c r="V26">
        <f t="shared" si="9"/>
        <v>23</v>
      </c>
      <c r="W26" s="7" t="s">
        <v>6</v>
      </c>
      <c r="Y26" s="8">
        <f t="shared" si="10"/>
        <v>1.2459935794377113</v>
      </c>
      <c r="Z26">
        <f t="shared" si="11"/>
        <v>28</v>
      </c>
      <c r="AA26" s="7" t="s">
        <v>6</v>
      </c>
    </row>
    <row r="27" spans="1:27" ht="15.75" thickBot="1" x14ac:dyDescent="0.3">
      <c r="A27" s="3">
        <v>59</v>
      </c>
      <c r="B27" s="4">
        <v>9</v>
      </c>
      <c r="C27" s="5" t="s">
        <v>7</v>
      </c>
      <c r="D27" s="4">
        <v>40</v>
      </c>
      <c r="E27" s="5" t="s">
        <v>6</v>
      </c>
      <c r="G27">
        <f t="shared" si="3"/>
        <v>0.88</v>
      </c>
      <c r="H27">
        <f t="shared" si="0"/>
        <v>0.5625</v>
      </c>
      <c r="I27">
        <v>1</v>
      </c>
      <c r="J27">
        <f t="shared" si="1"/>
        <v>0.5</v>
      </c>
      <c r="K27" t="str">
        <f t="shared" si="2"/>
        <v xml:space="preserve"> &lt;=50K</v>
      </c>
      <c r="M27" s="7">
        <f t="shared" si="4"/>
        <v>0.32811011871016721</v>
      </c>
      <c r="N27">
        <f t="shared" si="5"/>
        <v>12</v>
      </c>
      <c r="O27" s="7" t="s">
        <v>6</v>
      </c>
      <c r="Q27" s="7">
        <f t="shared" si="6"/>
        <v>0.51274993905411637</v>
      </c>
      <c r="R27">
        <f t="shared" si="7"/>
        <v>9</v>
      </c>
      <c r="S27" s="7" t="s">
        <v>6</v>
      </c>
      <c r="U27" s="8">
        <f t="shared" si="8"/>
        <v>0.28848743473503313</v>
      </c>
      <c r="V27">
        <f t="shared" si="9"/>
        <v>6</v>
      </c>
      <c r="W27" s="7" t="s">
        <v>6</v>
      </c>
      <c r="Y27" s="8">
        <f t="shared" si="10"/>
        <v>0.40607881008493907</v>
      </c>
      <c r="Z27">
        <f t="shared" si="11"/>
        <v>7</v>
      </c>
      <c r="AA27" s="7" t="s">
        <v>6</v>
      </c>
    </row>
    <row r="28" spans="1:27" ht="15.75" thickBot="1" x14ac:dyDescent="0.3">
      <c r="A28" s="3">
        <v>56</v>
      </c>
      <c r="B28" s="4">
        <v>13</v>
      </c>
      <c r="C28" s="5" t="s">
        <v>5</v>
      </c>
      <c r="D28" s="4">
        <v>40</v>
      </c>
      <c r="E28" s="5" t="s">
        <v>8</v>
      </c>
      <c r="G28">
        <f t="shared" si="3"/>
        <v>0.82</v>
      </c>
      <c r="H28">
        <f t="shared" si="0"/>
        <v>0.8125</v>
      </c>
      <c r="I28">
        <v>0</v>
      </c>
      <c r="J28">
        <f t="shared" si="1"/>
        <v>0.5</v>
      </c>
      <c r="K28" t="str">
        <f t="shared" si="2"/>
        <v xml:space="preserve"> &gt;50K</v>
      </c>
      <c r="M28" s="7">
        <f t="shared" si="4"/>
        <v>0.32055615732660642</v>
      </c>
      <c r="N28">
        <f t="shared" si="5"/>
        <v>11</v>
      </c>
      <c r="O28" s="7" t="s">
        <v>6</v>
      </c>
      <c r="Q28" s="7">
        <f t="shared" si="6"/>
        <v>0.5560687907084878</v>
      </c>
      <c r="R28">
        <f t="shared" si="7"/>
        <v>11</v>
      </c>
      <c r="S28" s="7" t="s">
        <v>6</v>
      </c>
      <c r="U28" s="11">
        <f t="shared" si="8"/>
        <v>9.9999999999999978E-2</v>
      </c>
      <c r="V28" s="10">
        <f t="shared" si="9"/>
        <v>1</v>
      </c>
      <c r="W28" s="9" t="s">
        <v>6</v>
      </c>
      <c r="Y28" s="8">
        <f t="shared" si="10"/>
        <v>0.49600907249767118</v>
      </c>
      <c r="Z28">
        <f t="shared" si="11"/>
        <v>12</v>
      </c>
      <c r="AA28" s="7" t="s">
        <v>6</v>
      </c>
    </row>
    <row r="29" spans="1:27" ht="15.75" thickBot="1" x14ac:dyDescent="0.3">
      <c r="A29" s="3">
        <v>19</v>
      </c>
      <c r="B29" s="4">
        <v>9</v>
      </c>
      <c r="C29" s="5" t="s">
        <v>5</v>
      </c>
      <c r="D29" s="4">
        <v>40</v>
      </c>
      <c r="E29" s="5" t="s">
        <v>6</v>
      </c>
      <c r="G29">
        <f t="shared" si="3"/>
        <v>0.08</v>
      </c>
      <c r="H29">
        <f t="shared" si="0"/>
        <v>0.5625</v>
      </c>
      <c r="I29">
        <v>0</v>
      </c>
      <c r="J29">
        <f t="shared" si="1"/>
        <v>0.5</v>
      </c>
      <c r="K29" t="str">
        <f t="shared" si="2"/>
        <v xml:space="preserve"> &lt;=50K</v>
      </c>
      <c r="M29" s="7">
        <f t="shared" si="4"/>
        <v>1.1577159625745859</v>
      </c>
      <c r="N29">
        <f t="shared" si="5"/>
        <v>29</v>
      </c>
      <c r="O29" s="7" t="s">
        <v>6</v>
      </c>
      <c r="Q29" s="7">
        <f t="shared" si="6"/>
        <v>1.284197220056172</v>
      </c>
      <c r="R29">
        <f t="shared" si="7"/>
        <v>29</v>
      </c>
      <c r="S29" s="7" t="s">
        <v>6</v>
      </c>
      <c r="U29" s="8">
        <f t="shared" si="8"/>
        <v>1.0315158748172517</v>
      </c>
      <c r="V29">
        <f t="shared" si="9"/>
        <v>22</v>
      </c>
      <c r="W29" s="7" t="s">
        <v>6</v>
      </c>
      <c r="Y29" s="8">
        <f t="shared" si="10"/>
        <v>1.2806248474865698</v>
      </c>
      <c r="Z29">
        <f t="shared" si="11"/>
        <v>29</v>
      </c>
      <c r="AA29" s="7" t="s">
        <v>6</v>
      </c>
    </row>
    <row r="30" spans="1:27" ht="15.75" thickBot="1" x14ac:dyDescent="0.3">
      <c r="A30" s="3">
        <v>54</v>
      </c>
      <c r="B30" s="4">
        <v>10</v>
      </c>
      <c r="C30" s="5" t="s">
        <v>5</v>
      </c>
      <c r="D30" s="4">
        <v>60</v>
      </c>
      <c r="E30" s="5" t="s">
        <v>8</v>
      </c>
      <c r="G30">
        <f t="shared" si="3"/>
        <v>0.78</v>
      </c>
      <c r="H30">
        <f t="shared" si="0"/>
        <v>0.625</v>
      </c>
      <c r="I30">
        <v>0</v>
      </c>
      <c r="J30">
        <f t="shared" si="1"/>
        <v>0.75</v>
      </c>
      <c r="K30" t="str">
        <f t="shared" si="2"/>
        <v xml:space="preserve"> &gt;50K</v>
      </c>
      <c r="M30" s="7">
        <f t="shared" si="4"/>
        <v>0.55277142654084432</v>
      </c>
      <c r="N30">
        <f t="shared" si="5"/>
        <v>20</v>
      </c>
      <c r="O30" s="7" t="s">
        <v>8</v>
      </c>
      <c r="Q30" s="7">
        <f t="shared" si="6"/>
        <v>0.77150016202201799</v>
      </c>
      <c r="R30">
        <f t="shared" si="7"/>
        <v>18</v>
      </c>
      <c r="S30" s="7" t="s">
        <v>8</v>
      </c>
      <c r="U30" s="8">
        <f t="shared" si="8"/>
        <v>0.40770700263792375</v>
      </c>
      <c r="V30">
        <f t="shared" si="9"/>
        <v>12</v>
      </c>
      <c r="W30" s="7" t="s">
        <v>8</v>
      </c>
      <c r="Y30" s="8">
        <f t="shared" si="10"/>
        <v>0.78108898340714039</v>
      </c>
      <c r="Z30">
        <f t="shared" si="11"/>
        <v>21</v>
      </c>
      <c r="AA30" s="7" t="s">
        <v>8</v>
      </c>
    </row>
    <row r="31" spans="1:27" ht="15.75" thickBot="1" x14ac:dyDescent="0.3">
      <c r="A31" s="3">
        <v>39</v>
      </c>
      <c r="B31" s="4">
        <v>9</v>
      </c>
      <c r="C31" s="5" t="s">
        <v>5</v>
      </c>
      <c r="D31" s="4">
        <v>80</v>
      </c>
      <c r="E31" s="5" t="s">
        <v>6</v>
      </c>
      <c r="G31">
        <f t="shared" si="3"/>
        <v>0.48</v>
      </c>
      <c r="H31">
        <f t="shared" si="0"/>
        <v>0.5625</v>
      </c>
      <c r="I31">
        <v>0</v>
      </c>
      <c r="J31">
        <f t="shared" si="1"/>
        <v>1</v>
      </c>
      <c r="K31" t="str">
        <f t="shared" si="2"/>
        <v xml:space="preserve"> &lt;=50K</v>
      </c>
      <c r="M31" s="7">
        <f t="shared" si="4"/>
        <v>0.22870559678328817</v>
      </c>
      <c r="N31">
        <f t="shared" si="5"/>
        <v>7</v>
      </c>
      <c r="O31" s="7" t="s">
        <v>6</v>
      </c>
      <c r="Q31" s="9">
        <f t="shared" si="6"/>
        <v>0.32428768092544002</v>
      </c>
      <c r="R31" s="10">
        <f t="shared" si="7"/>
        <v>2</v>
      </c>
      <c r="S31" s="9" t="s">
        <v>6</v>
      </c>
      <c r="U31" s="8">
        <f t="shared" si="8"/>
        <v>0.59331694733927842</v>
      </c>
      <c r="V31">
        <f t="shared" si="9"/>
        <v>20</v>
      </c>
      <c r="W31" s="7" t="s">
        <v>6</v>
      </c>
      <c r="Y31" s="11">
        <f t="shared" si="10"/>
        <v>0</v>
      </c>
      <c r="Z31" s="10">
        <f t="shared" si="11"/>
        <v>1</v>
      </c>
      <c r="AA31" s="9" t="s">
        <v>6</v>
      </c>
    </row>
    <row r="32" spans="1:27" x14ac:dyDescent="0.25">
      <c r="M32" s="7">
        <f t="shared" si="4"/>
        <v>0.54120236510939235</v>
      </c>
      <c r="N32">
        <f t="shared" si="5"/>
        <v>19</v>
      </c>
      <c r="O32" s="7" t="s">
        <v>8</v>
      </c>
      <c r="Q32" s="7">
        <f t="shared" si="6"/>
        <v>0.85206000375560409</v>
      </c>
      <c r="R32">
        <f t="shared" si="7"/>
        <v>19</v>
      </c>
      <c r="S32" s="7" t="s">
        <v>8</v>
      </c>
      <c r="U32" s="8">
        <f t="shared" si="8"/>
        <v>0.33474803957603694</v>
      </c>
      <c r="V32">
        <f t="shared" si="9"/>
        <v>8</v>
      </c>
      <c r="W32" s="7" t="s">
        <v>8</v>
      </c>
      <c r="Y32" s="8">
        <f t="shared" si="10"/>
        <v>0.74592643739178466</v>
      </c>
      <c r="Z32">
        <f t="shared" si="11"/>
        <v>19</v>
      </c>
      <c r="AA32" s="7" t="s">
        <v>8</v>
      </c>
    </row>
    <row r="33" spans="1:27" x14ac:dyDescent="0.25">
      <c r="A33" t="s">
        <v>12</v>
      </c>
      <c r="G33" t="s">
        <v>14</v>
      </c>
      <c r="M33" s="7">
        <f>SQRT((G31-$G$36)^2+(H31-$H$36)^2+(J31-$J$36)^2+(I31-$I$36)^2)</f>
        <v>0.53507592919136249</v>
      </c>
      <c r="N33">
        <f t="shared" si="5"/>
        <v>18</v>
      </c>
      <c r="O33" s="7" t="s">
        <v>6</v>
      </c>
      <c r="Q33" s="7">
        <f t="shared" si="6"/>
        <v>0.88298499420998089</v>
      </c>
      <c r="R33">
        <f t="shared" si="7"/>
        <v>21</v>
      </c>
      <c r="S33" s="7" t="s">
        <v>6</v>
      </c>
      <c r="U33" s="8">
        <f t="shared" si="8"/>
        <v>0.54591666030631458</v>
      </c>
      <c r="V33">
        <f t="shared" si="9"/>
        <v>18</v>
      </c>
      <c r="W33" s="7" t="s">
        <v>6</v>
      </c>
      <c r="Y33" s="8">
        <f t="shared" si="10"/>
        <v>0.6403124237432849</v>
      </c>
      <c r="Z33">
        <f t="shared" si="11"/>
        <v>15</v>
      </c>
      <c r="AA33" s="7" t="s">
        <v>6</v>
      </c>
    </row>
    <row r="34" spans="1:27" ht="15.75" thickBot="1" x14ac:dyDescent="0.3">
      <c r="M34" s="7"/>
    </row>
    <row r="35" spans="1:27" ht="15.75" thickBot="1" x14ac:dyDescent="0.3">
      <c r="A35" s="1" t="s">
        <v>0</v>
      </c>
      <c r="B35" s="2" t="s">
        <v>1</v>
      </c>
      <c r="C35" s="2" t="s">
        <v>2</v>
      </c>
      <c r="D35" s="2" t="s">
        <v>13</v>
      </c>
      <c r="G35" s="6" t="s">
        <v>0</v>
      </c>
      <c r="H35" s="6" t="s">
        <v>1</v>
      </c>
      <c r="I35" s="6" t="s">
        <v>2</v>
      </c>
      <c r="J35" s="6" t="s">
        <v>3</v>
      </c>
      <c r="K35" s="6" t="s">
        <v>23</v>
      </c>
      <c r="M35" s="7"/>
    </row>
    <row r="36" spans="1:27" ht="15.75" thickBot="1" x14ac:dyDescent="0.3">
      <c r="A36" s="3">
        <v>30</v>
      </c>
      <c r="B36" s="4">
        <v>10</v>
      </c>
      <c r="C36" s="5" t="s">
        <v>5</v>
      </c>
      <c r="D36" s="4">
        <v>40</v>
      </c>
      <c r="G36">
        <f>(A36-15)/50</f>
        <v>0.3</v>
      </c>
      <c r="H36">
        <f>B36/16</f>
        <v>0.625</v>
      </c>
      <c r="I36">
        <v>0</v>
      </c>
      <c r="J36">
        <f>D36/80</f>
        <v>0.5</v>
      </c>
      <c r="K36" s="12" t="s">
        <v>6</v>
      </c>
      <c r="M36" s="7"/>
    </row>
    <row r="37" spans="1:27" ht="15.75" thickBot="1" x14ac:dyDescent="0.3">
      <c r="A37" s="3">
        <v>22</v>
      </c>
      <c r="B37" s="4">
        <v>10</v>
      </c>
      <c r="C37" s="5" t="s">
        <v>5</v>
      </c>
      <c r="D37" s="4">
        <v>15</v>
      </c>
      <c r="G37">
        <f t="shared" ref="G37:G39" si="12">(A37-15)/50</f>
        <v>0.14000000000000001</v>
      </c>
      <c r="H37">
        <f t="shared" ref="H37:H39" si="13">B37/16</f>
        <v>0.625</v>
      </c>
      <c r="I37">
        <v>0</v>
      </c>
      <c r="J37">
        <f t="shared" ref="J37:J39" si="14">D37/80</f>
        <v>0.1875</v>
      </c>
      <c r="K37" s="12" t="s">
        <v>6</v>
      </c>
    </row>
    <row r="38" spans="1:27" ht="15.75" thickBot="1" x14ac:dyDescent="0.3">
      <c r="A38" s="3">
        <v>48</v>
      </c>
      <c r="B38" s="4">
        <v>7</v>
      </c>
      <c r="C38" s="5" t="s">
        <v>5</v>
      </c>
      <c r="D38" s="4">
        <v>40</v>
      </c>
      <c r="G38">
        <f t="shared" si="12"/>
        <v>0.66</v>
      </c>
      <c r="H38">
        <f t="shared" si="13"/>
        <v>0.4375</v>
      </c>
      <c r="I38">
        <v>0</v>
      </c>
      <c r="J38">
        <f t="shared" si="14"/>
        <v>0.5</v>
      </c>
      <c r="K38" s="12" t="s">
        <v>6</v>
      </c>
    </row>
    <row r="39" spans="1:27" ht="15.75" thickBot="1" x14ac:dyDescent="0.3">
      <c r="A39" s="3">
        <v>19</v>
      </c>
      <c r="B39" s="4">
        <v>9</v>
      </c>
      <c r="C39" s="5" t="s">
        <v>5</v>
      </c>
      <c r="D39" s="4">
        <v>40</v>
      </c>
      <c r="G39">
        <f t="shared" si="12"/>
        <v>0.08</v>
      </c>
      <c r="H39">
        <f t="shared" si="13"/>
        <v>0.5625</v>
      </c>
      <c r="I39">
        <v>0</v>
      </c>
      <c r="J39">
        <f t="shared" si="14"/>
        <v>0.5</v>
      </c>
      <c r="K39" s="12" t="s">
        <v>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2020-11-08T15:24:50Z</dcterms:created>
  <dcterms:modified xsi:type="dcterms:W3CDTF">2020-11-09T19:09:56Z</dcterms:modified>
</cp:coreProperties>
</file>