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omR2D2"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3" authorId="0">
      <text>
        <r>
          <rPr>
            <sz val="9"/>
            <color rgb="FF000000"/>
            <rFont val="Tahoma"/>
            <family val="2"/>
            <charset val="1"/>
          </rPr>
          <t xml:space="preserve">Correlation. If you have eta squared (η², equals r squared) use from η² to r calculation on the right.</t>
        </r>
      </text>
    </comment>
    <comment ref="C3" authorId="0">
      <text>
        <r>
          <rPr>
            <sz val="9"/>
            <color rgb="FF000000"/>
            <rFont val="Tahoma"/>
            <family val="2"/>
            <charset val="1"/>
          </rPr>
          <t xml:space="preserve">Assumes Cohen's d for the population estimate was calculated  (sometimes referred to a δ). If you have d_sample, use d_sample to d_pop calculation on the right.
</t>
        </r>
      </text>
    </comment>
    <comment ref="D3" authorId="0">
      <text>
        <r>
          <rPr>
            <sz val="11"/>
            <color rgb="FF000000"/>
            <rFont val="Calibri"/>
            <family val="2"/>
            <charset val="1"/>
          </rPr>
          <t xml:space="preserve">For independent t-test, provide the sample size for condition 1. Without this information, </t>
        </r>
        <r>
          <rPr>
            <i val="true"/>
            <sz val="9"/>
            <color rgb="FF000000"/>
            <rFont val="Tahoma"/>
            <family val="2"/>
            <charset val="1"/>
          </rPr>
          <t xml:space="preserve">d</t>
        </r>
        <r>
          <rPr>
            <sz val="9"/>
            <color rgb="FF000000"/>
            <rFont val="Tahoma"/>
            <family val="2"/>
            <charset val="1"/>
          </rPr>
          <t xml:space="preserve"> to</t>
        </r>
        <r>
          <rPr>
            <i val="true"/>
            <sz val="9"/>
            <color rgb="FF000000"/>
            <rFont val="Tahoma"/>
            <family val="2"/>
            <charset val="1"/>
          </rPr>
          <t xml:space="preserve"> r</t>
        </r>
        <r>
          <rPr>
            <sz val="9"/>
            <color rgb="FF000000"/>
            <rFont val="Tahoma"/>
            <family val="2"/>
            <charset val="1"/>
          </rPr>
          <t xml:space="preserve"> conversions assume equal distribution of participants across conditions. For within designs, fill in </t>
        </r>
        <r>
          <rPr>
            <i val="true"/>
            <sz val="9"/>
            <color rgb="FF000000"/>
            <rFont val="Tahoma"/>
            <family val="2"/>
            <charset val="1"/>
          </rPr>
          <t xml:space="preserve">N</t>
        </r>
        <r>
          <rPr>
            <sz val="9"/>
            <color rgb="FF000000"/>
            <rFont val="Tahoma"/>
            <family val="2"/>
            <charset val="1"/>
          </rPr>
          <t xml:space="preserve"> on the right.</t>
        </r>
      </text>
    </comment>
    <comment ref="E3" authorId="0">
      <text>
        <r>
          <rPr>
            <sz val="11"/>
            <color rgb="FF000000"/>
            <rFont val="Calibri"/>
            <family val="2"/>
            <charset val="1"/>
          </rPr>
          <t xml:space="preserve">For independent t-test, provide the sample size for condition 2. Without this information, </t>
        </r>
        <r>
          <rPr>
            <i val="true"/>
            <sz val="9"/>
            <color rgb="FF000000"/>
            <rFont val="Tahoma"/>
            <family val="2"/>
            <charset val="1"/>
          </rPr>
          <t xml:space="preserve">d</t>
        </r>
        <r>
          <rPr>
            <sz val="9"/>
            <color rgb="FF000000"/>
            <rFont val="Tahoma"/>
            <family val="2"/>
            <charset val="1"/>
          </rPr>
          <t xml:space="preserve"> to </t>
        </r>
        <r>
          <rPr>
            <i val="true"/>
            <sz val="9"/>
            <color rgb="FF000000"/>
            <rFont val="Tahoma"/>
            <family val="2"/>
            <charset val="1"/>
          </rPr>
          <t xml:space="preserve">r</t>
        </r>
        <r>
          <rPr>
            <sz val="9"/>
            <color rgb="FF000000"/>
            <rFont val="Tahoma"/>
            <family val="2"/>
            <charset val="1"/>
          </rPr>
          <t xml:space="preserve"> conversions assume equal distribution of participants across conditions. For within designs, fill in </t>
        </r>
        <r>
          <rPr>
            <i val="true"/>
            <sz val="9"/>
            <color rgb="FF000000"/>
            <rFont val="Tahoma"/>
            <family val="2"/>
            <charset val="1"/>
          </rPr>
          <t xml:space="preserve">N </t>
        </r>
        <r>
          <rPr>
            <sz val="9"/>
            <color rgb="FF000000"/>
            <rFont val="Tahoma"/>
            <family val="2"/>
            <charset val="1"/>
          </rPr>
          <t xml:space="preserve">on the right.</t>
        </r>
      </text>
    </comment>
    <comment ref="F3" authorId="0">
      <text>
        <r>
          <rPr>
            <sz val="9"/>
            <color rgb="FF000000"/>
            <rFont val="Tahoma"/>
            <family val="2"/>
            <charset val="1"/>
          </rPr>
          <t xml:space="preserve">Leave blank if you already filled in n1 and n2 to the left of this cell. Total number of (paired) observations. </t>
        </r>
      </text>
    </comment>
    <comment ref="G3" authorId="0">
      <text>
        <r>
          <rPr>
            <sz val="9"/>
            <color rgb="FF000000"/>
            <rFont val="Tahoma"/>
            <family val="2"/>
            <charset val="1"/>
          </rPr>
          <t xml:space="preserve">t value from either indepedent or dependent t-test</t>
        </r>
      </text>
    </comment>
    <comment ref="H3" authorId="0">
      <text>
        <r>
          <rPr>
            <sz val="9"/>
            <color rgb="FF000000"/>
            <rFont val="Tahoma"/>
            <family val="2"/>
            <charset val="1"/>
          </rPr>
          <t xml:space="preserve">F value from study where all factors manipulated (i.e., there are no measured factors or covariates).
</t>
        </r>
      </text>
    </comment>
    <comment ref="I3" authorId="0">
      <text>
        <r>
          <rPr>
            <sz val="11"/>
            <color rgb="FF000000"/>
            <rFont val="Calibri"/>
            <family val="2"/>
            <charset val="1"/>
          </rPr>
          <t xml:space="preserve">degrees of freedom associated with the effect for the F value on the left. For </t>
        </r>
        <r>
          <rPr>
            <i val="true"/>
            <sz val="9"/>
            <color rgb="FF000000"/>
            <rFont val="Tahoma"/>
            <family val="2"/>
            <charset val="1"/>
          </rPr>
          <t xml:space="preserve">F</t>
        </r>
        <r>
          <rPr>
            <sz val="9"/>
            <color rgb="FF000000"/>
            <rFont val="Tahoma"/>
            <family val="2"/>
            <charset val="1"/>
          </rPr>
          <t xml:space="preserve">(1, 39), df_effect is 1
</t>
        </r>
      </text>
    </comment>
    <comment ref="J3" authorId="0">
      <text>
        <r>
          <rPr>
            <sz val="11"/>
            <color rgb="FF000000"/>
            <rFont val="Calibri"/>
            <family val="2"/>
            <charset val="1"/>
          </rPr>
          <t xml:space="preserve">degrees of freedom associated with the error for the F value on the left. For </t>
        </r>
        <r>
          <rPr>
            <i val="true"/>
            <sz val="9"/>
            <color rgb="FF000000"/>
            <rFont val="Tahoma"/>
            <family val="2"/>
            <charset val="1"/>
          </rPr>
          <t xml:space="preserve">F</t>
        </r>
        <r>
          <rPr>
            <sz val="9"/>
            <color rgb="FF000000"/>
            <rFont val="Tahoma"/>
            <family val="2"/>
            <charset val="1"/>
          </rPr>
          <t xml:space="preserve">(1, 39), df_effect is 39</t>
        </r>
      </text>
    </comment>
    <comment ref="K3" authorId="0">
      <text>
        <r>
          <rPr>
            <sz val="11"/>
            <color rgb="FF000000"/>
            <rFont val="Calibri"/>
            <family val="2"/>
            <charset val="1"/>
          </rPr>
          <t xml:space="preserve">insert </t>
        </r>
        <r>
          <rPr>
            <i val="true"/>
            <sz val="9"/>
            <color rgb="FF000000"/>
            <rFont val="Tahoma"/>
            <family val="2"/>
            <charset val="1"/>
          </rPr>
          <t xml:space="preserve">p</t>
        </r>
        <r>
          <rPr>
            <sz val="9"/>
            <color rgb="FF000000"/>
            <rFont val="Tahoma"/>
            <family val="2"/>
            <charset val="1"/>
          </rPr>
          <t xml:space="preserve"> value only for independent t-tests where N is known, but no </t>
        </r>
        <r>
          <rPr>
            <i val="true"/>
            <sz val="9"/>
            <color rgb="FF000000"/>
            <rFont val="Tahoma"/>
            <family val="2"/>
            <charset val="1"/>
          </rPr>
          <t xml:space="preserve">t</t>
        </r>
        <r>
          <rPr>
            <sz val="9"/>
            <color rgb="FF000000"/>
            <rFont val="Tahoma"/>
            <family val="2"/>
            <charset val="1"/>
          </rPr>
          <t xml:space="preserve">-value or effect size is reported.</t>
        </r>
      </text>
    </comment>
    <comment ref="N3" authorId="0">
      <text>
        <r>
          <rPr>
            <sz val="9"/>
            <color rgb="FF000000"/>
            <rFont val="Tahoma"/>
            <family val="2"/>
            <charset val="1"/>
          </rPr>
          <t xml:space="preserve">Insert eta squared (or partial eta squared). Takes square root, returns r</t>
        </r>
      </text>
    </comment>
    <comment ref="Q3" authorId="0">
      <text>
        <r>
          <rPr>
            <sz val="11"/>
            <color rgb="FF000000"/>
            <rFont val="Calibri"/>
            <family val="2"/>
            <charset val="1"/>
          </rPr>
          <t xml:space="preserve">Input Cohen's d for the sample frombetween designs. Sometimes referred to as Cohen's </t>
        </r>
        <r>
          <rPr>
            <i val="true"/>
            <sz val="9"/>
            <color rgb="FF000000"/>
            <rFont val="Tahoma"/>
            <family val="2"/>
            <charset val="1"/>
          </rPr>
          <t xml:space="preserve">g</t>
        </r>
        <r>
          <rPr>
            <sz val="9"/>
            <color rgb="FF000000"/>
            <rFont val="Tahoma"/>
            <family val="2"/>
            <charset val="1"/>
          </rPr>
          <t xml:space="preserve">.</t>
        </r>
      </text>
    </comment>
    <comment ref="R3" authorId="0">
      <text>
        <r>
          <rPr>
            <sz val="9"/>
            <color rgb="FF000000"/>
            <rFont val="Tahoma"/>
            <family val="2"/>
            <charset val="1"/>
          </rPr>
          <t xml:space="preserve">Total number of participants</t>
        </r>
      </text>
    </comment>
  </commentList>
</comments>
</file>

<file path=xl/sharedStrings.xml><?xml version="1.0" encoding="utf-8"?>
<sst xmlns="http://schemas.openxmlformats.org/spreadsheetml/2006/main" count="106" uniqueCount="51">
  <si>
    <t xml:space="preserve">From_R2D2: Effect size conversion spreadsheet created by Daniel Lakens. 
Indicate whether the effect size is calculated for a within or a between subjects design by choosing the correct option in the dropdown menu (click on the red cell in A4). Then, fill in the information provided in the article and press Return (check the tooltips for details). Effect sizes below the boxes that turn green could be calculated based on the provided data. For questions or comments, contact me at D.Lakens@tue.nl or @Lakens. Version 1.1. Check http://osf.io/ixgcd/ every now and then for possible updates.</t>
  </si>
  <si>
    <t xml:space="preserve">Within or between effect? Click on the cell to change.</t>
  </si>
  <si>
    <t xml:space="preserve">Fill in all the information provided in the article</t>
  </si>
  <si>
    <r>
      <rPr>
        <b val="true"/>
        <sz val="11"/>
        <rFont val="Calibri"/>
        <family val="2"/>
        <charset val="1"/>
      </rPr>
      <t xml:space="preserve">from </t>
    </r>
    <r>
      <rPr>
        <b val="true"/>
        <i val="true"/>
        <sz val="11"/>
        <rFont val="Calibri"/>
        <family val="2"/>
        <charset val="1"/>
      </rPr>
      <t xml:space="preserve">η²</t>
    </r>
    <r>
      <rPr>
        <b val="true"/>
        <sz val="11"/>
        <rFont val="Calibri"/>
        <family val="2"/>
        <charset val="1"/>
      </rPr>
      <t xml:space="preserve"> to </t>
    </r>
    <r>
      <rPr>
        <b val="true"/>
        <i val="true"/>
        <sz val="11"/>
        <rFont val="Calibri"/>
        <family val="2"/>
        <charset val="1"/>
      </rPr>
      <t xml:space="preserve">r</t>
    </r>
  </si>
  <si>
    <r>
      <rPr>
        <b val="true"/>
        <sz val="11"/>
        <color rgb="FF000000"/>
        <rFont val="Calibri"/>
        <family val="2"/>
        <charset val="1"/>
      </rPr>
      <t xml:space="preserve">from </t>
    </r>
    <r>
      <rPr>
        <b val="true"/>
        <i val="true"/>
        <sz val="11"/>
        <color rgb="FF000000"/>
        <rFont val="Calibri"/>
        <family val="2"/>
        <charset val="1"/>
      </rPr>
      <t xml:space="preserve">d</t>
    </r>
    <r>
      <rPr>
        <b val="true"/>
        <i val="true"/>
        <vertAlign val="subscript"/>
        <sz val="11"/>
        <color rgb="FF000000"/>
        <rFont val="Calibri"/>
        <family val="2"/>
        <charset val="1"/>
      </rPr>
      <t xml:space="preserve">s</t>
    </r>
    <r>
      <rPr>
        <b val="true"/>
        <sz val="11"/>
        <color rgb="FF000000"/>
        <rFont val="Calibri"/>
        <family val="2"/>
        <charset val="1"/>
      </rPr>
      <t xml:space="preserve"> to </t>
    </r>
    <r>
      <rPr>
        <b val="true"/>
        <i val="true"/>
        <sz val="11"/>
        <color rgb="FF000000"/>
        <rFont val="Calibri"/>
        <family val="2"/>
        <charset val="1"/>
      </rPr>
      <t xml:space="preserve">d</t>
    </r>
    <r>
      <rPr>
        <b val="true"/>
        <i val="true"/>
        <vertAlign val="subscript"/>
        <sz val="11"/>
        <color rgb="FF000000"/>
        <rFont val="Calibri"/>
        <family val="2"/>
        <charset val="1"/>
      </rPr>
      <t xml:space="preserve">pop</t>
    </r>
  </si>
  <si>
    <t xml:space="preserve">r</t>
  </si>
  <si>
    <r>
      <rPr>
        <b val="true"/>
        <i val="true"/>
        <sz val="11"/>
        <rFont val="Calibri"/>
        <family val="2"/>
        <charset val="1"/>
      </rPr>
      <t xml:space="preserve">d</t>
    </r>
    <r>
      <rPr>
        <b val="true"/>
        <i val="true"/>
        <vertAlign val="subscript"/>
        <sz val="11"/>
        <rFont val="Calibri"/>
        <family val="2"/>
        <charset val="1"/>
      </rPr>
      <t xml:space="preserve">pop</t>
    </r>
  </si>
  <si>
    <t xml:space="preserve">n1</t>
  </si>
  <si>
    <t xml:space="preserve">n2</t>
  </si>
  <si>
    <t xml:space="preserve">N</t>
  </si>
  <si>
    <t xml:space="preserve">t</t>
  </si>
  <si>
    <t xml:space="preserve">F</t>
  </si>
  <si>
    <r>
      <rPr>
        <b val="true"/>
        <i val="true"/>
        <sz val="11"/>
        <rFont val="Calibri"/>
        <family val="2"/>
        <charset val="1"/>
      </rPr>
      <t xml:space="preserve">df</t>
    </r>
    <r>
      <rPr>
        <b val="true"/>
        <i val="true"/>
        <vertAlign val="subscript"/>
        <sz val="11"/>
        <rFont val="Calibri"/>
        <family val="2"/>
        <charset val="1"/>
      </rPr>
      <t xml:space="preserve">effect</t>
    </r>
  </si>
  <si>
    <r>
      <rPr>
        <b val="true"/>
        <i val="true"/>
        <sz val="11"/>
        <rFont val="Calibri"/>
        <family val="2"/>
        <charset val="1"/>
      </rPr>
      <t xml:space="preserve">df</t>
    </r>
    <r>
      <rPr>
        <b val="true"/>
        <i val="true"/>
        <vertAlign val="subscript"/>
        <sz val="11"/>
        <rFont val="Calibri"/>
        <family val="2"/>
        <charset val="1"/>
      </rPr>
      <t xml:space="preserve">error</t>
    </r>
  </si>
  <si>
    <t xml:space="preserve">p</t>
  </si>
  <si>
    <t xml:space="preserve">η²</t>
  </si>
  <si>
    <r>
      <rPr>
        <b val="true"/>
        <i val="true"/>
        <sz val="11"/>
        <rFont val="Calibri"/>
        <family val="2"/>
        <charset val="1"/>
      </rPr>
      <t xml:space="preserve">d</t>
    </r>
    <r>
      <rPr>
        <b val="true"/>
        <i val="true"/>
        <vertAlign val="subscript"/>
        <sz val="11"/>
        <rFont val="Calibri"/>
        <family val="2"/>
        <charset val="1"/>
      </rPr>
      <t xml:space="preserve">s</t>
    </r>
  </si>
  <si>
    <r>
      <rPr>
        <i val="true"/>
        <sz val="11"/>
        <color rgb="FFFFFFFF"/>
        <rFont val="Calibri"/>
        <family val="2"/>
        <charset val="1"/>
      </rPr>
      <t xml:space="preserve">d</t>
    </r>
    <r>
      <rPr>
        <i val="true"/>
        <vertAlign val="subscript"/>
        <sz val="11"/>
        <color rgb="FFFFFFFF"/>
        <rFont val="Calibri"/>
        <family val="2"/>
        <charset val="1"/>
      </rPr>
      <t xml:space="preserve">pop</t>
    </r>
  </si>
  <si>
    <t xml:space="preserve">Between</t>
  </si>
  <si>
    <r>
      <rPr>
        <b val="true"/>
        <sz val="11"/>
        <color rgb="FF000000"/>
        <rFont val="Calibri"/>
        <family val="2"/>
        <charset val="1"/>
      </rPr>
      <t xml:space="preserve">Never convert </t>
    </r>
    <r>
      <rPr>
        <b val="true"/>
        <i val="true"/>
        <sz val="11"/>
        <color rgb="FF000000"/>
        <rFont val="Calibri"/>
        <family val="2"/>
        <charset val="1"/>
      </rPr>
      <t xml:space="preserve">r</t>
    </r>
    <r>
      <rPr>
        <b val="true"/>
        <sz val="11"/>
        <color rgb="FF000000"/>
        <rFont val="Calibri"/>
        <family val="2"/>
        <charset val="1"/>
      </rPr>
      <t xml:space="preserve"> from a within design to </t>
    </r>
    <r>
      <rPr>
        <b val="true"/>
        <i val="true"/>
        <sz val="11"/>
        <color rgb="FF000000"/>
        <rFont val="Calibri"/>
        <family val="2"/>
        <charset val="1"/>
      </rPr>
      <t xml:space="preserve">d</t>
    </r>
    <r>
      <rPr>
        <b val="true"/>
        <i val="true"/>
        <vertAlign val="subscript"/>
        <sz val="11"/>
        <color rgb="FF000000"/>
        <rFont val="Calibri"/>
        <family val="2"/>
        <charset val="1"/>
      </rPr>
      <t xml:space="preserve">pop</t>
    </r>
    <r>
      <rPr>
        <b val="true"/>
        <i val="true"/>
        <sz val="11"/>
        <color rgb="FF000000"/>
        <rFont val="Calibri"/>
        <family val="2"/>
        <charset val="1"/>
      </rPr>
      <t xml:space="preserve"> </t>
    </r>
    <r>
      <rPr>
        <b val="true"/>
        <sz val="11"/>
        <color rgb="FF000000"/>
        <rFont val="Calibri"/>
        <family val="2"/>
        <charset val="1"/>
      </rPr>
      <t xml:space="preserve">or</t>
    </r>
    <r>
      <rPr>
        <b val="true"/>
        <i val="true"/>
        <sz val="11"/>
        <color rgb="FF000000"/>
        <rFont val="Calibri"/>
        <family val="2"/>
        <charset val="1"/>
      </rPr>
      <t xml:space="preserve"> d</t>
    </r>
    <r>
      <rPr>
        <b val="true"/>
        <i val="true"/>
        <vertAlign val="subscript"/>
        <sz val="11"/>
        <color rgb="FF000000"/>
        <rFont val="Calibri"/>
        <family val="2"/>
        <charset val="1"/>
      </rPr>
      <t xml:space="preserve">s</t>
    </r>
    <r>
      <rPr>
        <b val="true"/>
        <sz val="11"/>
        <color rgb="FF000000"/>
        <rFont val="Calibri"/>
        <family val="2"/>
        <charset val="1"/>
      </rPr>
      <t xml:space="preserve"> in a between design. See Lakens (2013) on calculating </t>
    </r>
    <r>
      <rPr>
        <b val="true"/>
        <i val="true"/>
        <sz val="11"/>
        <color rgb="FF000000"/>
        <rFont val="Calibri"/>
        <family val="2"/>
        <charset val="1"/>
      </rPr>
      <t xml:space="preserve">d</t>
    </r>
    <r>
      <rPr>
        <b val="true"/>
        <i val="true"/>
        <vertAlign val="subscript"/>
        <sz val="11"/>
        <color rgb="FF000000"/>
        <rFont val="Calibri"/>
        <family val="2"/>
        <charset val="1"/>
      </rPr>
      <t xml:space="preserve">av</t>
    </r>
    <r>
      <rPr>
        <b val="true"/>
        <sz val="11"/>
        <color rgb="FF000000"/>
        <rFont val="Calibri"/>
        <family val="2"/>
        <charset val="1"/>
      </rPr>
      <t xml:space="preserve"> and/or </t>
    </r>
    <r>
      <rPr>
        <b val="true"/>
        <i val="true"/>
        <sz val="11"/>
        <color rgb="FF000000"/>
        <rFont val="Calibri"/>
        <family val="2"/>
        <charset val="1"/>
      </rPr>
      <t xml:space="preserve">d</t>
    </r>
    <r>
      <rPr>
        <b val="true"/>
        <i val="true"/>
        <vertAlign val="subscript"/>
        <sz val="11"/>
        <color rgb="FF000000"/>
        <rFont val="Calibri"/>
        <family val="2"/>
        <charset val="1"/>
      </rPr>
      <t xml:space="preserve">rm</t>
    </r>
    <r>
      <rPr>
        <b val="true"/>
        <i val="true"/>
        <sz val="11"/>
        <color rgb="FF000000"/>
        <rFont val="Calibri"/>
        <family val="2"/>
        <charset val="1"/>
      </rPr>
      <t xml:space="preserve"> </t>
    </r>
    <r>
      <rPr>
        <b val="true"/>
        <sz val="11"/>
        <color rgb="FF000000"/>
        <rFont val="Calibri"/>
        <family val="2"/>
        <charset val="1"/>
      </rPr>
      <t xml:space="preserve">if you have SD's and/or the correlation between means.</t>
    </r>
  </si>
  <si>
    <r>
      <rPr>
        <sz val="11"/>
        <color rgb="FFFFFFFF"/>
        <rFont val="Calibri"/>
        <family val="2"/>
        <charset val="1"/>
      </rPr>
      <t xml:space="preserve">Effect sizes from</t>
    </r>
    <r>
      <rPr>
        <i val="true"/>
        <sz val="11"/>
        <color rgb="FFFFFFFF"/>
        <rFont val="Calibri"/>
        <family val="2"/>
        <charset val="1"/>
      </rPr>
      <t xml:space="preserve"> t</t>
    </r>
    <r>
      <rPr>
        <sz val="11"/>
        <color rgb="FFFFFFFF"/>
        <rFont val="Calibri"/>
        <family val="2"/>
        <charset val="1"/>
      </rPr>
      <t xml:space="preserve">-value and </t>
    </r>
    <r>
      <rPr>
        <i val="true"/>
        <sz val="11"/>
        <color rgb="FFFFFFFF"/>
        <rFont val="Calibri"/>
        <family val="2"/>
        <charset val="1"/>
      </rPr>
      <t xml:space="preserve">N</t>
    </r>
    <r>
      <rPr>
        <sz val="11"/>
        <color rgb="FFFFFFFF"/>
        <rFont val="Calibri"/>
        <family val="2"/>
        <charset val="1"/>
      </rPr>
      <t xml:space="preserve">  for dependent </t>
    </r>
    <r>
      <rPr>
        <i val="true"/>
        <sz val="11"/>
        <color rgb="FFFFFFFF"/>
        <rFont val="Calibri"/>
        <family val="2"/>
        <charset val="1"/>
      </rPr>
      <t xml:space="preserve">t</t>
    </r>
    <r>
      <rPr>
        <sz val="11"/>
        <color rgb="FFFFFFFF"/>
        <rFont val="Calibri"/>
        <family val="2"/>
        <charset val="1"/>
      </rPr>
      <t xml:space="preserve">-test</t>
    </r>
  </si>
  <si>
    <r>
      <rPr>
        <sz val="11"/>
        <color rgb="FFFFFFFF"/>
        <rFont val="Calibri"/>
        <family val="2"/>
        <charset val="1"/>
      </rPr>
      <t xml:space="preserve">Effect sizes from </t>
    </r>
    <r>
      <rPr>
        <i val="true"/>
        <sz val="11"/>
        <color rgb="FFFFFFFF"/>
        <rFont val="Calibri"/>
        <family val="2"/>
        <charset val="1"/>
      </rPr>
      <t xml:space="preserve">t</t>
    </r>
    <r>
      <rPr>
        <sz val="11"/>
        <color rgb="FFFFFFFF"/>
        <rFont val="Calibri"/>
        <family val="2"/>
        <charset val="1"/>
      </rPr>
      <t xml:space="preserve">-value and n1 and n2  for independent </t>
    </r>
    <r>
      <rPr>
        <i val="true"/>
        <sz val="11"/>
        <color rgb="FFFFFFFF"/>
        <rFont val="Calibri"/>
        <family val="2"/>
        <charset val="1"/>
      </rPr>
      <t xml:space="preserve">t</t>
    </r>
    <r>
      <rPr>
        <sz val="11"/>
        <color rgb="FFFFFFFF"/>
        <rFont val="Calibri"/>
        <family val="2"/>
        <charset val="1"/>
      </rPr>
      <t xml:space="preserve">-test</t>
    </r>
  </si>
  <si>
    <r>
      <rPr>
        <sz val="11"/>
        <color rgb="FFFFFFFF"/>
        <rFont val="Calibri"/>
        <family val="2"/>
        <charset val="1"/>
      </rPr>
      <t xml:space="preserve">Effect sizes from </t>
    </r>
    <r>
      <rPr>
        <i val="true"/>
        <sz val="11"/>
        <color rgb="FFFFFFFF"/>
        <rFont val="Calibri"/>
        <family val="2"/>
        <charset val="1"/>
      </rPr>
      <t xml:space="preserve">t</t>
    </r>
    <r>
      <rPr>
        <sz val="11"/>
        <color rgb="FFFFFFFF"/>
        <rFont val="Calibri"/>
        <family val="2"/>
        <charset val="1"/>
      </rPr>
      <t xml:space="preserve">-value and </t>
    </r>
    <r>
      <rPr>
        <i val="true"/>
        <sz val="11"/>
        <color rgb="FFFFFFFF"/>
        <rFont val="Calibri"/>
        <family val="2"/>
        <charset val="1"/>
      </rPr>
      <t xml:space="preserve">N</t>
    </r>
    <r>
      <rPr>
        <sz val="11"/>
        <color rgb="FFFFFFFF"/>
        <rFont val="Calibri"/>
        <family val="2"/>
        <charset val="1"/>
      </rPr>
      <t xml:space="preserve">  for independent </t>
    </r>
    <r>
      <rPr>
        <i val="true"/>
        <sz val="11"/>
        <color rgb="FFFFFFFF"/>
        <rFont val="Calibri"/>
        <family val="2"/>
        <charset val="1"/>
      </rPr>
      <t xml:space="preserve">t</t>
    </r>
    <r>
      <rPr>
        <sz val="11"/>
        <color rgb="FFFFFFFF"/>
        <rFont val="Calibri"/>
        <family val="2"/>
        <charset val="1"/>
      </rPr>
      <t xml:space="preserve">-test</t>
    </r>
  </si>
  <si>
    <r>
      <rPr>
        <sz val="11"/>
        <color rgb="FFFFFFFF"/>
        <rFont val="Calibri"/>
        <family val="2"/>
        <charset val="1"/>
      </rPr>
      <t xml:space="preserve">Effect sizes from Cohen's </t>
    </r>
    <r>
      <rPr>
        <i val="true"/>
        <sz val="11"/>
        <color rgb="FFFFFFFF"/>
        <rFont val="Calibri"/>
        <family val="2"/>
        <charset val="1"/>
      </rPr>
      <t xml:space="preserve">d</t>
    </r>
    <r>
      <rPr>
        <i val="true"/>
        <vertAlign val="subscript"/>
        <sz val="11"/>
        <color rgb="FFFFFFFF"/>
        <rFont val="Calibri"/>
        <family val="2"/>
        <charset val="1"/>
      </rPr>
      <t xml:space="preserve">pop</t>
    </r>
    <r>
      <rPr>
        <sz val="11"/>
        <color rgb="FFFFFFFF"/>
        <rFont val="Calibri"/>
        <family val="2"/>
        <charset val="1"/>
      </rPr>
      <t xml:space="preserve"> and n1 and n2 </t>
    </r>
  </si>
  <si>
    <r>
      <rPr>
        <sz val="11"/>
        <color rgb="FFFFFFFF"/>
        <rFont val="Calibri"/>
        <family val="2"/>
        <charset val="1"/>
      </rPr>
      <t xml:space="preserve">Effect sizes from Cohen's</t>
    </r>
    <r>
      <rPr>
        <i val="true"/>
        <sz val="11"/>
        <color rgb="FFFFFFFF"/>
        <rFont val="Calibri"/>
        <family val="2"/>
        <charset val="1"/>
      </rPr>
      <t xml:space="preserve"> d</t>
    </r>
    <r>
      <rPr>
        <i val="true"/>
        <vertAlign val="subscript"/>
        <sz val="11"/>
        <color rgb="FFFFFFFF"/>
        <rFont val="Calibri"/>
        <family val="2"/>
        <charset val="1"/>
      </rPr>
      <t xml:space="preserve">pop</t>
    </r>
    <r>
      <rPr>
        <sz val="11"/>
        <color rgb="FFFFFFFF"/>
        <rFont val="Calibri"/>
        <family val="2"/>
        <charset val="1"/>
      </rPr>
      <t xml:space="preserve"> (and </t>
    </r>
    <r>
      <rPr>
        <i val="true"/>
        <sz val="11"/>
        <color rgb="FFFFFFFF"/>
        <rFont val="Calibri"/>
        <family val="2"/>
        <charset val="1"/>
      </rPr>
      <t xml:space="preserve">N</t>
    </r>
    <r>
      <rPr>
        <sz val="11"/>
        <color rgb="FFFFFFFF"/>
        <rFont val="Calibri"/>
        <family val="2"/>
        <charset val="1"/>
      </rPr>
      <t xml:space="preserve">, if known) </t>
    </r>
  </si>
  <si>
    <r>
      <rPr>
        <sz val="11"/>
        <color rgb="FFFFFFFF"/>
        <rFont val="Calibri"/>
        <family val="2"/>
        <charset val="1"/>
      </rPr>
      <t xml:space="preserve">Effect sizes from </t>
    </r>
    <r>
      <rPr>
        <i val="true"/>
        <sz val="11"/>
        <color rgb="FFFFFFFF"/>
        <rFont val="Calibri"/>
        <family val="2"/>
        <charset val="1"/>
      </rPr>
      <t xml:space="preserve">r</t>
    </r>
    <r>
      <rPr>
        <sz val="11"/>
        <color rgb="FFFFFFFF"/>
        <rFont val="Calibri"/>
        <family val="2"/>
        <charset val="1"/>
      </rPr>
      <t xml:space="preserve"> and n1 and n2 </t>
    </r>
  </si>
  <si>
    <r>
      <rPr>
        <sz val="11"/>
        <color rgb="FFFFFFFF"/>
        <rFont val="Calibri"/>
        <family val="2"/>
        <charset val="1"/>
      </rPr>
      <t xml:space="preserve">Effect sizes from </t>
    </r>
    <r>
      <rPr>
        <i val="true"/>
        <sz val="11"/>
        <color rgb="FFFFFFFF"/>
        <rFont val="Calibri"/>
        <family val="2"/>
        <charset val="1"/>
      </rPr>
      <t xml:space="preserve">r</t>
    </r>
    <r>
      <rPr>
        <sz val="11"/>
        <color rgb="FFFFFFFF"/>
        <rFont val="Calibri"/>
        <family val="2"/>
        <charset val="1"/>
      </rPr>
      <t xml:space="preserve"> (and </t>
    </r>
    <r>
      <rPr>
        <i val="true"/>
        <sz val="11"/>
        <color rgb="FFFFFFFF"/>
        <rFont val="Calibri"/>
        <family val="2"/>
        <charset val="1"/>
      </rPr>
      <t xml:space="preserve">N</t>
    </r>
    <r>
      <rPr>
        <sz val="11"/>
        <color rgb="FFFFFFFF"/>
        <rFont val="Calibri"/>
        <family val="2"/>
        <charset val="1"/>
      </rPr>
      <t xml:space="preserve">, if known</t>
    </r>
    <r>
      <rPr>
        <i val="true"/>
        <sz val="11"/>
        <color rgb="FFFFFFFF"/>
        <rFont val="Calibri"/>
        <family val="2"/>
        <charset val="1"/>
      </rPr>
      <t xml:space="preserve">)</t>
    </r>
  </si>
  <si>
    <r>
      <rPr>
        <sz val="11"/>
        <color rgb="FFFFFFFF"/>
        <rFont val="Calibri"/>
        <family val="2"/>
        <charset val="1"/>
      </rPr>
      <t xml:space="preserve">Effect sizes from</t>
    </r>
    <r>
      <rPr>
        <i val="true"/>
        <sz val="11"/>
        <color rgb="FFFFFFFF"/>
        <rFont val="Calibri"/>
        <family val="2"/>
        <charset val="1"/>
      </rPr>
      <t xml:space="preserve"> F</t>
    </r>
    <r>
      <rPr>
        <sz val="11"/>
        <color rgb="FFFFFFFF"/>
        <rFont val="Calibri"/>
        <family val="2"/>
        <charset val="1"/>
      </rPr>
      <t xml:space="preserve">-value and df</t>
    </r>
    <r>
      <rPr>
        <vertAlign val="subscript"/>
        <sz val="11"/>
        <color rgb="FFFFFFFF"/>
        <rFont val="Calibri"/>
        <family val="2"/>
        <charset val="1"/>
      </rPr>
      <t xml:space="preserve">effect</t>
    </r>
    <r>
      <rPr>
        <sz val="11"/>
        <color rgb="FFFFFFFF"/>
        <rFont val="Calibri"/>
        <family val="2"/>
        <charset val="1"/>
      </rPr>
      <t xml:space="preserve"> and df</t>
    </r>
    <r>
      <rPr>
        <vertAlign val="subscript"/>
        <sz val="11"/>
        <color rgb="FFFFFFFF"/>
        <rFont val="Calibri"/>
        <family val="2"/>
        <charset val="1"/>
      </rPr>
      <t xml:space="preserve">error</t>
    </r>
    <r>
      <rPr>
        <sz val="11"/>
        <color rgb="FFFFFFFF"/>
        <rFont val="Calibri"/>
        <family val="2"/>
        <charset val="1"/>
      </rPr>
      <t xml:space="preserve"> </t>
    </r>
    <r>
      <rPr>
        <sz val="10"/>
        <color rgb="FFFFFFFF"/>
        <rFont val="Calibri"/>
        <family val="2"/>
        <charset val="1"/>
      </rPr>
      <t xml:space="preserve">(only if all factors are manipulated, e.g., no measured factors or covariates)</t>
    </r>
  </si>
  <si>
    <r>
      <rPr>
        <sz val="11"/>
        <color rgb="FFFFFFFF"/>
        <rFont val="Calibri"/>
        <family val="2"/>
        <charset val="1"/>
      </rPr>
      <t xml:space="preserve">Effect sizes from </t>
    </r>
    <r>
      <rPr>
        <i val="true"/>
        <sz val="11"/>
        <color rgb="FFFFFFFF"/>
        <rFont val="Calibri"/>
        <family val="2"/>
        <charset val="1"/>
      </rPr>
      <t xml:space="preserve">p</t>
    </r>
    <r>
      <rPr>
        <sz val="11"/>
        <color rgb="FFFFFFFF"/>
        <rFont val="Calibri"/>
        <family val="2"/>
        <charset val="1"/>
      </rPr>
      <t xml:space="preserve">-value and n1 and n2 for independent </t>
    </r>
    <r>
      <rPr>
        <i val="true"/>
        <sz val="11"/>
        <color rgb="FFFFFFFF"/>
        <rFont val="Calibri"/>
        <family val="2"/>
        <charset val="1"/>
      </rPr>
      <t xml:space="preserve">t</t>
    </r>
    <r>
      <rPr>
        <sz val="11"/>
        <color rgb="FFFFFFFF"/>
        <rFont val="Calibri"/>
        <family val="2"/>
        <charset val="1"/>
      </rPr>
      <t xml:space="preserve">-test</t>
    </r>
  </si>
  <si>
    <r>
      <rPr>
        <sz val="11"/>
        <color rgb="FFFFFFFF"/>
        <rFont val="Calibri"/>
        <family val="2"/>
        <charset val="1"/>
      </rPr>
      <t xml:space="preserve">Effect sizes from </t>
    </r>
    <r>
      <rPr>
        <i val="true"/>
        <sz val="11"/>
        <color rgb="FFFFFFFF"/>
        <rFont val="Calibri"/>
        <family val="2"/>
        <charset val="1"/>
      </rPr>
      <t xml:space="preserve">p</t>
    </r>
    <r>
      <rPr>
        <sz val="11"/>
        <color rgb="FFFFFFFF"/>
        <rFont val="Calibri"/>
        <family val="2"/>
        <charset val="1"/>
      </rPr>
      <t xml:space="preserve">-value and </t>
    </r>
    <r>
      <rPr>
        <i val="true"/>
        <sz val="11"/>
        <color rgb="FFFFFFFF"/>
        <rFont val="Calibri"/>
        <family val="2"/>
        <charset val="1"/>
      </rPr>
      <t xml:space="preserve">N</t>
    </r>
    <r>
      <rPr>
        <sz val="11"/>
        <color rgb="FFFFFFFF"/>
        <rFont val="Calibri"/>
        <family val="2"/>
        <charset val="1"/>
      </rPr>
      <t xml:space="preserve"> for independent </t>
    </r>
    <r>
      <rPr>
        <i val="true"/>
        <sz val="11"/>
        <color rgb="FFFFFFFF"/>
        <rFont val="Calibri"/>
        <family val="2"/>
        <charset val="1"/>
      </rPr>
      <t xml:space="preserve">t</t>
    </r>
    <r>
      <rPr>
        <sz val="11"/>
        <color rgb="FFFFFFFF"/>
        <rFont val="Calibri"/>
        <family val="2"/>
        <charset val="1"/>
      </rPr>
      <t xml:space="preserve">-test</t>
    </r>
  </si>
  <si>
    <r>
      <rPr>
        <b val="true"/>
        <i val="true"/>
        <sz val="11"/>
        <color rgb="FF000000"/>
        <rFont val="Calibri"/>
        <family val="2"/>
        <charset val="1"/>
      </rPr>
      <t xml:space="preserve">d</t>
    </r>
    <r>
      <rPr>
        <b val="true"/>
        <i val="true"/>
        <vertAlign val="subscript"/>
        <sz val="11"/>
        <color rgb="FF000000"/>
        <rFont val="Calibri"/>
        <family val="2"/>
        <charset val="1"/>
      </rPr>
      <t xml:space="preserve">z</t>
    </r>
  </si>
  <si>
    <r>
      <rPr>
        <b val="true"/>
        <i val="true"/>
        <sz val="11"/>
        <color rgb="FF000000"/>
        <rFont val="Calibri"/>
        <family val="2"/>
        <charset val="1"/>
      </rPr>
      <t xml:space="preserve">d</t>
    </r>
    <r>
      <rPr>
        <b val="true"/>
        <i val="true"/>
        <vertAlign val="subscript"/>
        <sz val="11"/>
        <color rgb="FF000000"/>
        <rFont val="Calibri"/>
        <family val="2"/>
        <charset val="1"/>
      </rPr>
      <t xml:space="preserve">pop</t>
    </r>
  </si>
  <si>
    <r>
      <rPr>
        <b val="true"/>
        <i val="true"/>
        <sz val="11"/>
        <color rgb="FF000000"/>
        <rFont val="Calibri"/>
        <family val="2"/>
        <charset val="1"/>
      </rPr>
      <t xml:space="preserve">d</t>
    </r>
    <r>
      <rPr>
        <b val="true"/>
        <i val="true"/>
        <vertAlign val="subscript"/>
        <sz val="11"/>
        <color rgb="FF000000"/>
        <rFont val="Calibri"/>
        <family val="2"/>
        <charset val="1"/>
      </rPr>
      <t xml:space="preserve">s</t>
    </r>
  </si>
  <si>
    <r>
      <rPr>
        <b val="true"/>
        <i val="true"/>
        <sz val="9"/>
        <color rgb="FF000000"/>
        <rFont val="Calibri"/>
        <family val="2"/>
        <charset val="1"/>
      </rPr>
      <t xml:space="preserve">Hedges's g</t>
    </r>
    <r>
      <rPr>
        <b val="true"/>
        <i val="true"/>
        <vertAlign val="subscript"/>
        <sz val="9"/>
        <color rgb="FF000000"/>
        <rFont val="Calibri"/>
        <family val="2"/>
        <charset val="1"/>
      </rPr>
      <t xml:space="preserve">s</t>
    </r>
  </si>
  <si>
    <r>
      <rPr>
        <b val="true"/>
        <i val="true"/>
        <sz val="11"/>
        <color rgb="FF000000"/>
        <rFont val="Calibri"/>
        <family val="2"/>
        <charset val="1"/>
      </rPr>
      <t xml:space="preserve">d</t>
    </r>
    <r>
      <rPr>
        <b val="true"/>
        <i val="true"/>
        <vertAlign val="subscript"/>
        <sz val="11"/>
        <color rgb="FF000000"/>
        <rFont val="Calibri"/>
        <family val="2"/>
        <charset val="1"/>
      </rPr>
      <t xml:space="preserve">effect</t>
    </r>
  </si>
  <si>
    <r>
      <rPr>
        <b val="true"/>
        <i val="true"/>
        <sz val="11"/>
        <color rgb="FF000000"/>
        <rFont val="Calibri"/>
        <family val="2"/>
        <charset val="1"/>
      </rPr>
      <t xml:space="preserve">d</t>
    </r>
    <r>
      <rPr>
        <b val="true"/>
        <i val="true"/>
        <vertAlign val="subscript"/>
        <sz val="11"/>
        <color rgb="FF000000"/>
        <rFont val="Calibri"/>
        <family val="2"/>
        <charset val="1"/>
      </rPr>
      <t xml:space="preserve">error</t>
    </r>
  </si>
  <si>
    <r>
      <rPr>
        <b val="true"/>
        <i val="true"/>
        <sz val="11"/>
        <color rgb="FF000000"/>
        <rFont val="Calibri"/>
        <family val="2"/>
        <charset val="1"/>
      </rPr>
      <t xml:space="preserve">r</t>
    </r>
    <r>
      <rPr>
        <b val="true"/>
        <i val="true"/>
        <vertAlign val="subscript"/>
        <sz val="11"/>
        <color rgb="FF000000"/>
        <rFont val="Calibri"/>
        <family val="2"/>
        <charset val="1"/>
      </rPr>
      <t xml:space="preserve">adj</t>
    </r>
  </si>
  <si>
    <t xml:space="preserve">CL</t>
  </si>
  <si>
    <t xml:space="preserve">Abbreviations:</t>
  </si>
  <si>
    <r>
      <rPr>
        <sz val="11"/>
        <color rgb="FF000000"/>
        <rFont val="Calibri"/>
        <family val="2"/>
        <charset val="1"/>
      </rPr>
      <t xml:space="preserve">d</t>
    </r>
    <r>
      <rPr>
        <vertAlign val="subscript"/>
        <sz val="11"/>
        <color rgb="FF000000"/>
        <rFont val="Calibri"/>
        <family val="2"/>
        <charset val="1"/>
      </rPr>
      <t xml:space="preserve">pop</t>
    </r>
    <r>
      <rPr>
        <sz val="11"/>
        <color rgb="FF000000"/>
        <rFont val="Calibri"/>
        <family val="2"/>
        <charset val="1"/>
      </rPr>
      <t xml:space="preserve"> is the standardized mean difference in the population. </t>
    </r>
  </si>
  <si>
    <r>
      <rPr>
        <sz val="11"/>
        <color rgb="FF000000"/>
        <rFont val="Calibri"/>
        <family val="2"/>
        <charset val="1"/>
      </rPr>
      <t xml:space="preserve">d</t>
    </r>
    <r>
      <rPr>
        <vertAlign val="subscript"/>
        <sz val="11"/>
        <color rgb="FF000000"/>
        <rFont val="Calibri"/>
        <family val="2"/>
        <charset val="1"/>
      </rPr>
      <t xml:space="preserve">s</t>
    </r>
    <r>
      <rPr>
        <sz val="11"/>
        <color rgb="FF000000"/>
        <rFont val="Calibri"/>
        <family val="2"/>
        <charset val="1"/>
      </rPr>
      <t xml:space="preserve"> is the  standardized mean difference in the sample. </t>
    </r>
  </si>
  <si>
    <r>
      <rPr>
        <sz val="11"/>
        <color rgb="FF000000"/>
        <rFont val="Calibri"/>
        <family val="2"/>
        <charset val="1"/>
      </rPr>
      <t xml:space="preserve">Hedges's g</t>
    </r>
    <r>
      <rPr>
        <vertAlign val="subscript"/>
        <sz val="11"/>
        <color rgb="FF000000"/>
        <rFont val="Calibri"/>
        <family val="2"/>
        <charset val="1"/>
      </rPr>
      <t xml:space="preserve">s</t>
    </r>
    <r>
      <rPr>
        <sz val="11"/>
        <color rgb="FF000000"/>
        <rFont val="Calibri"/>
        <family val="2"/>
        <charset val="1"/>
      </rPr>
      <t xml:space="preserve"> is the unbiased standardized mean difference in the sample (sometimes also δ^).</t>
    </r>
  </si>
  <si>
    <r>
      <rPr>
        <sz val="11"/>
        <color rgb="FF000000"/>
        <rFont val="Calibri"/>
        <family val="2"/>
        <charset val="1"/>
      </rPr>
      <t xml:space="preserve">d</t>
    </r>
    <r>
      <rPr>
        <vertAlign val="subscript"/>
        <sz val="11"/>
        <color rgb="FF000000"/>
        <rFont val="Calibri"/>
        <family val="2"/>
        <charset val="1"/>
      </rPr>
      <t xml:space="preserve">z</t>
    </r>
    <r>
      <rPr>
        <sz val="11"/>
        <color rgb="FF000000"/>
        <rFont val="Calibri"/>
        <family val="2"/>
        <charset val="1"/>
      </rPr>
      <t xml:space="preserve"> is calculated for within subject designs and used in power analyses. </t>
    </r>
  </si>
  <si>
    <r>
      <rPr>
        <sz val="11"/>
        <color rgb="FF000000"/>
        <rFont val="Calibri"/>
        <family val="2"/>
        <charset val="1"/>
      </rPr>
      <t xml:space="preserve">r</t>
    </r>
    <r>
      <rPr>
        <vertAlign val="subscript"/>
        <sz val="11"/>
        <color rgb="FF000000"/>
        <rFont val="Calibri"/>
        <family val="2"/>
        <charset val="1"/>
      </rPr>
      <t xml:space="preserve">adj</t>
    </r>
    <r>
      <rPr>
        <sz val="11"/>
        <color rgb="FF000000"/>
        <rFont val="Calibri"/>
        <family val="2"/>
        <charset val="1"/>
      </rPr>
      <t xml:space="preserve"> is the  unbiased estimate of the population correlation (for one predictor, formula taken from McGrath &amp; Meyer, 2006).</t>
    </r>
  </si>
  <si>
    <r>
      <rPr>
        <sz val="11"/>
        <color rgb="FF000000"/>
        <rFont val="Calibri"/>
        <family val="2"/>
        <charset val="1"/>
      </rPr>
      <t xml:space="preserve">η² is eta-squared, identical to </t>
    </r>
    <r>
      <rPr>
        <i val="true"/>
        <sz val="11"/>
        <color rgb="FF000000"/>
        <rFont val="Calibri"/>
        <family val="2"/>
        <charset val="1"/>
      </rPr>
      <t xml:space="preserve">r</t>
    </r>
    <r>
      <rPr>
        <sz val="11"/>
        <color rgb="FF000000"/>
        <rFont val="Calibri"/>
        <family val="2"/>
        <charset val="1"/>
      </rPr>
      <t xml:space="preserve">², identical to η</t>
    </r>
    <r>
      <rPr>
        <vertAlign val="subscript"/>
        <sz val="11"/>
        <color rgb="FF000000"/>
        <rFont val="Calibri"/>
        <family val="2"/>
        <charset val="1"/>
      </rPr>
      <t xml:space="preserve">p</t>
    </r>
    <r>
      <rPr>
        <sz val="11"/>
        <color rgb="FF000000"/>
        <rFont val="Calibri"/>
        <family val="2"/>
        <charset val="1"/>
      </rPr>
      <t xml:space="preserve">² whenever df_effect = 1</t>
    </r>
  </si>
  <si>
    <r>
      <rPr>
        <sz val="11"/>
        <color rgb="FF000000"/>
        <rFont val="Calibri"/>
        <family val="2"/>
        <charset val="1"/>
      </rPr>
      <t xml:space="preserve">CL is the common language effect size calculated for D</t>
    </r>
    <r>
      <rPr>
        <vertAlign val="subscript"/>
        <sz val="11"/>
        <color rgb="FF000000"/>
        <rFont val="Calibri"/>
        <family val="2"/>
        <charset val="1"/>
      </rPr>
      <t xml:space="preserve">pop</t>
    </r>
    <r>
      <rPr>
        <sz val="11"/>
        <color rgb="FF000000"/>
        <rFont val="Calibri"/>
        <family val="2"/>
        <charset val="1"/>
      </rPr>
      <t xml:space="preserve"> (see McGraw, K. O., and Wong, S. P. (1992). A common language effect size statistic. Psychological Bulletin, 111, 361–365. doi: 10.1037/0033-2909.111.2.361)</t>
    </r>
  </si>
  <si>
    <t xml:space="preserve">For more detailed explanations, see Lakens, D. (2013). Calculating and reporting effect sizes to facilitate cumulative science: A practical primer for t-tests and ANOVAs. Frontiers in Psychology, 4:863. doi:10.3389/fpsyg.2013.00863.</t>
  </si>
  <si>
    <t xml:space="preserve">This article is Open Access, and you can download it here.</t>
  </si>
  <si>
    <r>
      <rPr>
        <sz val="11"/>
        <color rgb="FF000000"/>
        <rFont val="Calibri"/>
        <family val="2"/>
        <charset val="1"/>
      </rPr>
      <t xml:space="preserve">The conversions between </t>
    </r>
    <r>
      <rPr>
        <i val="true"/>
        <sz val="11"/>
        <color rgb="FF000000"/>
        <rFont val="Calibri"/>
        <family val="2"/>
        <charset val="1"/>
      </rPr>
      <t xml:space="preserve">r</t>
    </r>
    <r>
      <rPr>
        <sz val="11"/>
        <color rgb="FF000000"/>
        <rFont val="Calibri"/>
        <family val="2"/>
        <charset val="1"/>
      </rPr>
      <t xml:space="preserve"> and </t>
    </r>
    <r>
      <rPr>
        <i val="true"/>
        <sz val="11"/>
        <color rgb="FF000000"/>
        <rFont val="Calibri"/>
        <family val="2"/>
        <charset val="1"/>
      </rPr>
      <t xml:space="preserve">d</t>
    </r>
    <r>
      <rPr>
        <sz val="11"/>
        <color rgb="FF000000"/>
        <rFont val="Calibri"/>
        <family val="2"/>
        <charset val="1"/>
      </rPr>
      <t xml:space="preserve"> are based on: When effect sizes disagree: The case of </t>
    </r>
    <r>
      <rPr>
        <i val="true"/>
        <sz val="11"/>
        <color rgb="FF000000"/>
        <rFont val="Calibri"/>
        <family val="2"/>
        <charset val="1"/>
      </rPr>
      <t xml:space="preserve">r</t>
    </r>
    <r>
      <rPr>
        <sz val="11"/>
        <color rgb="FF000000"/>
        <rFont val="Calibri"/>
        <family val="2"/>
        <charset val="1"/>
      </rPr>
      <t xml:space="preserve"> and </t>
    </r>
    <r>
      <rPr>
        <i val="true"/>
        <sz val="11"/>
        <color rgb="FF000000"/>
        <rFont val="Calibri"/>
        <family val="2"/>
        <charset val="1"/>
      </rPr>
      <t xml:space="preserve">d</t>
    </r>
    <r>
      <rPr>
        <sz val="11"/>
        <color rgb="FF000000"/>
        <rFont val="Calibri"/>
        <family val="2"/>
        <charset val="1"/>
      </rPr>
      <t xml:space="preserve">. by McGrath &amp; Meyer, Psychological Methods, Vol 11(4), Dec 2006, 386-401. doi: 10.1037/1082-989X.11.4.386.</t>
    </r>
  </si>
  <si>
    <t xml:space="preserve">Download the article here.</t>
  </si>
  <si>
    <r>
      <rPr>
        <sz val="11"/>
        <color rgb="FF000000"/>
        <rFont val="Calibri"/>
        <family val="2"/>
        <charset val="1"/>
      </rPr>
      <t xml:space="preserve">Effect size calculations from p, </t>
    </r>
    <r>
      <rPr>
        <i val="true"/>
        <sz val="11"/>
        <color rgb="FF000000"/>
        <rFont val="Calibri"/>
        <family val="2"/>
        <charset val="1"/>
      </rPr>
      <t xml:space="preserve">F</t>
    </r>
    <r>
      <rPr>
        <sz val="11"/>
        <color rgb="FF000000"/>
        <rFont val="Calibri"/>
        <family val="2"/>
        <charset val="1"/>
      </rPr>
      <t xml:space="preserve"> and </t>
    </r>
    <r>
      <rPr>
        <i val="true"/>
        <sz val="11"/>
        <color rgb="FF000000"/>
        <rFont val="Calibri"/>
        <family val="2"/>
        <charset val="1"/>
      </rPr>
      <t xml:space="preserve">t</t>
    </r>
    <r>
      <rPr>
        <sz val="11"/>
        <color rgb="FF000000"/>
        <rFont val="Calibri"/>
        <family val="2"/>
        <charset val="1"/>
      </rPr>
      <t xml:space="preserve"> are based on Cohen, J. (1988). Statistical Power Analysis for the Behavioral Sciences. New York, NY: Routledge Academic.</t>
    </r>
  </si>
</sst>
</file>

<file path=xl/styles.xml><?xml version="1.0" encoding="utf-8"?>
<styleSheet xmlns="http://schemas.openxmlformats.org/spreadsheetml/2006/main">
  <numFmts count="4">
    <numFmt numFmtId="164" formatCode="General"/>
    <numFmt numFmtId="165" formatCode="#,##0.00"/>
    <numFmt numFmtId="166" formatCode="General"/>
    <numFmt numFmtId="167" formatCode="0.0000000"/>
  </numFmts>
  <fonts count="27">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000000"/>
      <name val="Calibri"/>
      <family val="2"/>
      <charset val="1"/>
    </font>
    <font>
      <b val="true"/>
      <sz val="11"/>
      <name val="Calibri"/>
      <family val="2"/>
      <charset val="1"/>
    </font>
    <font>
      <b val="true"/>
      <i val="true"/>
      <sz val="11"/>
      <name val="Calibri"/>
      <family val="2"/>
      <charset val="1"/>
    </font>
    <font>
      <b val="true"/>
      <i val="true"/>
      <sz val="11"/>
      <color rgb="FF000000"/>
      <name val="Calibri"/>
      <family val="2"/>
      <charset val="1"/>
    </font>
    <font>
      <b val="true"/>
      <i val="true"/>
      <vertAlign val="subscript"/>
      <sz val="11"/>
      <color rgb="FF000000"/>
      <name val="Calibri"/>
      <family val="2"/>
      <charset val="1"/>
    </font>
    <font>
      <sz val="11"/>
      <color rgb="FF9C6500"/>
      <name val="Calibri"/>
      <family val="2"/>
      <charset val="1"/>
    </font>
    <font>
      <b val="true"/>
      <i val="true"/>
      <vertAlign val="subscript"/>
      <sz val="11"/>
      <name val="Calibri"/>
      <family val="2"/>
      <charset val="1"/>
    </font>
    <font>
      <i val="true"/>
      <sz val="11"/>
      <color rgb="FFFFFFFF"/>
      <name val="Calibri"/>
      <family val="2"/>
      <charset val="1"/>
    </font>
    <font>
      <sz val="11"/>
      <color rgb="FFFFFFFF"/>
      <name val="Calibri"/>
      <family val="2"/>
      <charset val="1"/>
    </font>
    <font>
      <i val="true"/>
      <vertAlign val="subscript"/>
      <sz val="11"/>
      <color rgb="FFFFFFFF"/>
      <name val="Calibri"/>
      <family val="2"/>
      <charset val="1"/>
    </font>
    <font>
      <b val="true"/>
      <sz val="11"/>
      <color rgb="FFFA7D00"/>
      <name val="Calibri"/>
      <family val="2"/>
      <charset val="1"/>
    </font>
    <font>
      <sz val="11"/>
      <color rgb="FF006100"/>
      <name val="Calibri"/>
      <family val="2"/>
      <charset val="1"/>
    </font>
    <font>
      <vertAlign val="subscript"/>
      <sz val="11"/>
      <color rgb="FFFFFFFF"/>
      <name val="Calibri"/>
      <family val="2"/>
      <charset val="1"/>
    </font>
    <font>
      <sz val="10"/>
      <color rgb="FFFFFFFF"/>
      <name val="Calibri"/>
      <family val="2"/>
      <charset val="1"/>
    </font>
    <font>
      <b val="true"/>
      <i val="true"/>
      <sz val="9"/>
      <color rgb="FF000000"/>
      <name val="Calibri"/>
      <family val="2"/>
      <charset val="1"/>
    </font>
    <font>
      <b val="true"/>
      <i val="true"/>
      <vertAlign val="subscript"/>
      <sz val="9"/>
      <color rgb="FF000000"/>
      <name val="Calibri"/>
      <family val="2"/>
      <charset val="1"/>
    </font>
    <font>
      <vertAlign val="subscript"/>
      <sz val="11"/>
      <color rgb="FF000000"/>
      <name val="Calibri"/>
      <family val="2"/>
      <charset val="1"/>
    </font>
    <font>
      <i val="true"/>
      <sz val="11"/>
      <color rgb="FF000000"/>
      <name val="Calibri"/>
      <family val="2"/>
      <charset val="1"/>
    </font>
    <font>
      <b val="true"/>
      <u val="single"/>
      <sz val="11"/>
      <color rgb="FF0563C1"/>
      <name val="Calibri"/>
      <family val="2"/>
      <charset val="1"/>
    </font>
    <font>
      <u val="single"/>
      <sz val="11"/>
      <color rgb="FF0563C1"/>
      <name val="Calibri"/>
      <family val="2"/>
      <charset val="1"/>
    </font>
    <font>
      <sz val="9"/>
      <color rgb="FF000000"/>
      <name val="Tahoma"/>
      <family val="2"/>
      <charset val="1"/>
    </font>
    <font>
      <i val="true"/>
      <sz val="9"/>
      <color rgb="FF000000"/>
      <name val="Tahoma"/>
      <family val="2"/>
      <charset val="1"/>
    </font>
  </fonts>
  <fills count="10">
    <fill>
      <patternFill patternType="none"/>
    </fill>
    <fill>
      <patternFill patternType="gray125"/>
    </fill>
    <fill>
      <patternFill patternType="solid">
        <fgColor rgb="FFFFFFCC"/>
        <bgColor rgb="FFFFFFFF"/>
      </patternFill>
    </fill>
    <fill>
      <patternFill patternType="solid">
        <fgColor rgb="FFFFEB9C"/>
        <bgColor rgb="FFFFFFCC"/>
      </patternFill>
    </fill>
    <fill>
      <patternFill patternType="solid">
        <fgColor rgb="FF70AD47"/>
        <bgColor rgb="FF99CC00"/>
      </patternFill>
    </fill>
    <fill>
      <patternFill patternType="solid">
        <fgColor rgb="FFF2F2F2"/>
        <bgColor rgb="FFFFFFFF"/>
      </patternFill>
    </fill>
    <fill>
      <patternFill patternType="solid">
        <fgColor rgb="FFC6EFCE"/>
        <bgColor rgb="FFCCFFFF"/>
      </patternFill>
    </fill>
    <fill>
      <patternFill patternType="solid">
        <fgColor rgb="FFA5A5A5"/>
        <bgColor rgb="FFB2B2B2"/>
      </patternFill>
    </fill>
    <fill>
      <patternFill patternType="solid">
        <fgColor rgb="FFC9C9C9"/>
        <bgColor rgb="FFCCCCFF"/>
      </patternFill>
    </fill>
    <fill>
      <patternFill patternType="solid">
        <fgColor rgb="FFFF0000"/>
        <bgColor rgb="FF993300"/>
      </patternFill>
    </fill>
  </fills>
  <borders count="48">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style="medium"/>
      <top style="medium"/>
      <bottom style="medium"/>
      <diagonal/>
    </border>
    <border diagonalUp="false" diagonalDown="false">
      <left style="medium"/>
      <right style="medium"/>
      <top/>
      <bottom style="thin">
        <color rgb="FF7F7F7F"/>
      </bottom>
      <diagonal/>
    </border>
    <border diagonalUp="false" diagonalDown="false">
      <left style="medium"/>
      <right style="medium"/>
      <top/>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style="thin"/>
      <top style="medium"/>
      <bottom style="thin"/>
      <diagonal/>
    </border>
    <border diagonalUp="false" diagonalDown="false">
      <left style="medium"/>
      <right style="medium"/>
      <top style="thin">
        <color rgb="FF7F7F7F"/>
      </top>
      <bottom style="medium"/>
      <diagonal/>
    </border>
    <border diagonalUp="false" diagonalDown="false">
      <left style="medium"/>
      <right style="thin">
        <color rgb="FF3F3F3F"/>
      </right>
      <top style="thin">
        <color rgb="FF3F3F3F"/>
      </top>
      <bottom style="medium"/>
      <diagonal/>
    </border>
    <border diagonalUp="false" diagonalDown="false">
      <left style="thin">
        <color rgb="FF3F3F3F"/>
      </left>
      <right style="thin">
        <color rgb="FF3F3F3F"/>
      </right>
      <top style="thin">
        <color rgb="FF3F3F3F"/>
      </top>
      <bottom style="medium"/>
      <diagonal/>
    </border>
    <border diagonalUp="false" diagonalDown="false">
      <left style="thin">
        <color rgb="FF3F3F3F"/>
      </left>
      <right style="medium"/>
      <top style="thin">
        <color rgb="FF3F3F3F"/>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color rgb="FF3F3F3F"/>
      </left>
      <right style="medium"/>
      <top/>
      <bottom style="medium"/>
      <diagonal/>
    </border>
    <border diagonalUp="false" diagonalDown="false">
      <left/>
      <right style="medium"/>
      <top/>
      <bottom style="medium"/>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style="medium"/>
      <right/>
      <top style="medium"/>
      <bottom style="medium"/>
      <diagonal/>
    </border>
    <border diagonalUp="false" diagonalDown="false">
      <left style="medium"/>
      <right/>
      <top style="medium"/>
      <bottom style="thin"/>
      <diagonal/>
    </border>
    <border diagonalUp="false" diagonalDown="false">
      <left style="thin"/>
      <right/>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top style="thin"/>
      <bottom style="thin"/>
      <diagonal/>
    </border>
    <border diagonalUp="false" diagonalDown="false">
      <left style="medium"/>
      <right style="thin">
        <color rgb="FF3F3F3F"/>
      </right>
      <top style="thin">
        <color rgb="FF3F3F3F"/>
      </top>
      <bottom/>
      <diagonal/>
    </border>
    <border diagonalUp="false" diagonalDown="false">
      <left style="thin">
        <color rgb="FF3F3F3F"/>
      </left>
      <right style="medium"/>
      <top/>
      <bottom style="thin">
        <color rgb="FF3F3F3F"/>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medium"/>
      <top style="thin"/>
      <bottom style="thin">
        <color rgb="FF3F3F3F"/>
      </bottom>
      <diagonal/>
    </border>
    <border diagonalUp="false" diagonalDown="false">
      <left style="medium"/>
      <right style="thin">
        <color rgb="FF3F3F3F"/>
      </right>
      <top/>
      <bottom style="thin">
        <color rgb="FF3F3F3F"/>
      </bottom>
      <diagonal/>
    </border>
    <border diagonalUp="false" diagonalDown="false">
      <left style="thin">
        <color rgb="FF3F3F3F"/>
      </left>
      <right style="medium"/>
      <top style="thin">
        <color rgb="FF3F3F3F"/>
      </top>
      <bottom/>
      <diagonal/>
    </border>
    <border diagonalUp="false" diagonalDown="false">
      <left style="medium"/>
      <right style="thin">
        <color rgb="FF3F3F3F"/>
      </right>
      <top style="thin"/>
      <bottom style="thin"/>
      <diagonal/>
    </border>
    <border diagonalUp="false" diagonalDown="false">
      <left style="thin">
        <color rgb="FF3F3F3F"/>
      </left>
      <right style="medium"/>
      <top style="thin">
        <color rgb="FF3F3F3F"/>
      </top>
      <bottom style="thin"/>
      <diagonal/>
    </border>
    <border diagonalUp="false" diagonalDown="false">
      <left style="medium"/>
      <right style="thin">
        <color rgb="FF3F3F3F"/>
      </right>
      <top style="thin">
        <color rgb="FF3F3F3F"/>
      </top>
      <bottom style="thin"/>
      <diagonal/>
    </border>
    <border diagonalUp="false" diagonalDown="false">
      <left style="medium"/>
      <right style="thin"/>
      <top style="thin"/>
      <bottom/>
      <diagonal/>
    </border>
    <border diagonalUp="false" diagonalDown="false">
      <left/>
      <right style="medium"/>
      <top/>
      <bottom style="thin"/>
      <diagonal/>
    </border>
    <border diagonalUp="false" diagonalDown="false">
      <left style="medium"/>
      <right/>
      <top style="thin"/>
      <bottom/>
      <diagonal/>
    </border>
    <border diagonalUp="false" diagonalDown="false">
      <left style="thin"/>
      <right style="medium"/>
      <top style="thin"/>
      <bottom style="medium"/>
      <diagonal/>
    </border>
    <border diagonalUp="false" diagonalDown="false">
      <left style="medium"/>
      <right style="thin"/>
      <top style="thin">
        <color rgb="FF3F3F3F"/>
      </top>
      <bottom style="medium"/>
      <diagonal/>
    </border>
    <border diagonalUp="false" diagonalDown="false">
      <left style="medium"/>
      <right style="medium"/>
      <top style="thin"/>
      <bottom style="thin"/>
      <diagonal/>
    </border>
    <border diagonalUp="false" diagonalDown="false">
      <left style="medium"/>
      <right style="medium"/>
      <top/>
      <bottom style="thin"/>
      <diagonal/>
    </border>
    <border diagonalUp="false" diagonalDown="false">
      <left style="medium"/>
      <right style="medium"/>
      <top style="thin"/>
      <bottom style="mediu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5" fillId="5" borderId="2" applyFont="true" applyBorder="true" applyAlignment="true" applyProtection="false">
      <alignment horizontal="general" vertical="bottom" textRotation="0" wrapText="false" indent="0" shrinkToFit="false"/>
    </xf>
    <xf numFmtId="164" fontId="16"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9" borderId="3" xfId="0" applyFont="true" applyBorder="true" applyAlignment="true" applyProtection="false">
      <alignment horizontal="center" vertical="center" textRotation="0" wrapText="true" indent="0" shrinkToFit="false"/>
      <protection locked="true" hidden="false"/>
    </xf>
    <xf numFmtId="164" fontId="5" fillId="2" borderId="4" xfId="21" applyFont="true" applyBorder="true" applyAlignment="true" applyProtection="true">
      <alignment horizontal="center" vertical="bottom" textRotation="0" wrapText="true" indent="0" shrinkToFit="false"/>
      <protection locked="true" hidden="false"/>
    </xf>
    <xf numFmtId="164" fontId="6" fillId="2" borderId="5" xfId="21" applyFont="true" applyBorder="true" applyAlignment="true" applyProtection="true">
      <alignment horizontal="center" vertical="bottom" textRotation="0" wrapText="false" indent="0" shrinkToFit="false"/>
      <protection locked="true" hidden="false"/>
    </xf>
    <xf numFmtId="164" fontId="6" fillId="2" borderId="6" xfId="21" applyFont="true" applyBorder="true" applyAlignment="true" applyProtection="true">
      <alignment horizontal="general" vertical="bottom" textRotation="0" wrapText="false" indent="0" shrinkToFit="false"/>
      <protection locked="true" hidden="false"/>
    </xf>
    <xf numFmtId="164" fontId="6" fillId="2" borderId="0" xfId="21" applyFont="true" applyBorder="true" applyAlignment="true" applyProtection="true">
      <alignment horizontal="general" vertical="bottom" textRotation="0" wrapText="false" indent="0" shrinkToFit="false"/>
      <protection locked="true" hidden="false"/>
    </xf>
    <xf numFmtId="164" fontId="6" fillId="2" borderId="7" xfId="21" applyFont="true" applyBorder="true" applyAlignment="true" applyProtection="true">
      <alignment horizontal="general" vertical="bottom" textRotation="0" wrapText="false" indent="0" shrinkToFit="false"/>
      <protection locked="true" hidden="false"/>
    </xf>
    <xf numFmtId="164" fontId="5" fillId="2" borderId="6" xfId="21" applyFont="true" applyBorder="true" applyAlignment="true" applyProtection="true">
      <alignment horizontal="center" vertical="bottom" textRotation="0" wrapText="false" indent="0" shrinkToFit="false"/>
      <protection locked="true" hidden="false"/>
    </xf>
    <xf numFmtId="164" fontId="7" fillId="3" borderId="8" xfId="22" applyFont="true" applyBorder="true" applyAlignment="true" applyProtection="true">
      <alignment horizontal="center" vertical="bottom" textRotation="0" wrapText="false" indent="0" shrinkToFit="false"/>
      <protection locked="true" hidden="false"/>
    </xf>
    <xf numFmtId="164" fontId="7" fillId="3" borderId="9" xfId="22" applyFont="true" applyBorder="true" applyAlignment="true" applyProtection="true">
      <alignment horizontal="center" vertical="bottom" textRotation="0" wrapText="false" indent="0" shrinkToFit="false"/>
      <protection locked="true" hidden="false"/>
    </xf>
    <xf numFmtId="164" fontId="6" fillId="3" borderId="9" xfId="22" applyFont="true" applyBorder="true" applyAlignment="true" applyProtection="true">
      <alignment horizontal="center" vertical="bottom" textRotation="0" wrapText="false" indent="0" shrinkToFit="false"/>
      <protection locked="true" hidden="false"/>
    </xf>
    <xf numFmtId="164" fontId="7" fillId="3" borderId="10" xfId="22" applyFont="true" applyBorder="true" applyAlignment="true" applyProtection="true">
      <alignment horizontal="center" vertical="bottom" textRotation="0" wrapText="false" indent="0" shrinkToFit="false"/>
      <protection locked="true" hidden="false"/>
    </xf>
    <xf numFmtId="164" fontId="7" fillId="3" borderId="11" xfId="22" applyFont="true" applyBorder="true" applyAlignment="true" applyProtection="true">
      <alignment horizontal="center" vertical="bottom" textRotation="0" wrapText="false" indent="0" shrinkToFit="false"/>
      <protection locked="true" hidden="false"/>
    </xf>
    <xf numFmtId="164" fontId="12" fillId="4" borderId="12" xfId="23" applyFont="true" applyBorder="true" applyAlignment="true" applyProtection="true">
      <alignment horizontal="center" vertical="center" textRotation="0" wrapText="false" indent="0" shrinkToFit="false"/>
      <protection locked="true" hidden="false"/>
    </xf>
    <xf numFmtId="164" fontId="7" fillId="3" borderId="13" xfId="22" applyFont="true" applyBorder="true" applyAlignment="true" applyProtection="true">
      <alignment horizontal="center" vertical="bottom" textRotation="0" wrapText="false" indent="0" shrinkToFit="false"/>
      <protection locked="true" hidden="false"/>
    </xf>
    <xf numFmtId="164" fontId="6" fillId="9" borderId="14" xfId="24" applyFont="true" applyBorder="true" applyAlignment="true" applyProtection="true">
      <alignment horizontal="general" vertical="bottom" textRotation="0" wrapText="false" indent="0" shrinkToFit="false"/>
      <protection locked="true" hidden="false"/>
    </xf>
    <xf numFmtId="164" fontId="6" fillId="6" borderId="15" xfId="25" applyFont="true" applyBorder="true" applyAlignment="true" applyProtection="true">
      <alignment horizontal="center" vertical="center" textRotation="0" wrapText="false" indent="0" shrinkToFit="false"/>
      <protection locked="true" hidden="false"/>
    </xf>
    <xf numFmtId="165" fontId="6" fillId="6" borderId="16" xfId="25" applyFont="true" applyBorder="true" applyAlignment="true" applyProtection="true">
      <alignment horizontal="center" vertical="center" textRotation="0" wrapText="false" indent="0" shrinkToFit="false"/>
      <protection locked="true" hidden="false"/>
    </xf>
    <xf numFmtId="164" fontId="6" fillId="6" borderId="16" xfId="25" applyFont="true" applyBorder="true" applyAlignment="true" applyProtection="true">
      <alignment horizontal="center" vertical="center" textRotation="0" wrapText="false" indent="0" shrinkToFit="false"/>
      <protection locked="true" hidden="false"/>
    </xf>
    <xf numFmtId="164" fontId="6" fillId="6" borderId="17" xfId="25" applyFont="true" applyBorder="true" applyAlignment="true" applyProtection="true">
      <alignment horizontal="center" vertical="center" textRotation="0" wrapText="false" indent="0" shrinkToFit="false"/>
      <protection locked="true" hidden="false"/>
    </xf>
    <xf numFmtId="164" fontId="6" fillId="2" borderId="18" xfId="21" applyFont="true" applyBorder="true" applyAlignment="true" applyProtection="true">
      <alignment horizontal="general" vertical="bottom" textRotation="0" wrapText="false" indent="0" shrinkToFit="false"/>
      <protection locked="true" hidden="false"/>
    </xf>
    <xf numFmtId="164" fontId="6" fillId="2" borderId="19" xfId="21" applyFont="true" applyBorder="true" applyAlignment="true" applyProtection="true">
      <alignment horizontal="general" vertical="bottom" textRotation="0" wrapText="false" indent="0" shrinkToFit="false"/>
      <protection locked="true" hidden="false"/>
    </xf>
    <xf numFmtId="166" fontId="5" fillId="7" borderId="20" xfId="26" applyFont="true" applyBorder="true" applyAlignment="true" applyProtection="true">
      <alignment horizontal="center" vertical="center" textRotation="0" wrapText="false" indent="0" shrinkToFit="false"/>
      <protection locked="true" hidden="false"/>
    </xf>
    <xf numFmtId="164" fontId="6" fillId="2" borderId="21" xfId="21" applyFont="true" applyBorder="true" applyAlignment="true" applyProtection="true">
      <alignment horizontal="general" vertical="bottom" textRotation="0" wrapText="false" indent="0" shrinkToFit="false"/>
      <protection locked="true" hidden="false"/>
    </xf>
    <xf numFmtId="164" fontId="5" fillId="2" borderId="22" xfId="21" applyFont="true" applyBorder="true" applyAlignment="true" applyProtection="true">
      <alignment horizontal="center" vertical="bottom" textRotation="0" wrapText="true" indent="0" shrinkToFit="false"/>
      <protection locked="true" hidden="false"/>
    </xf>
    <xf numFmtId="164" fontId="13" fillId="4" borderId="3" xfId="23" applyFont="true" applyBorder="true" applyAlignment="true" applyProtection="true">
      <alignment horizontal="center" vertical="center" textRotation="0" wrapText="true" indent="0" shrinkToFit="false"/>
      <protection locked="true" hidden="false"/>
    </xf>
    <xf numFmtId="164" fontId="13" fillId="4" borderId="23" xfId="23" applyFont="true" applyBorder="true" applyAlignment="true" applyProtection="true">
      <alignment horizontal="center" vertical="center" textRotation="0" wrapText="true" indent="0" shrinkToFit="false"/>
      <protection locked="true" hidden="false"/>
    </xf>
    <xf numFmtId="164" fontId="13" fillId="4" borderId="22" xfId="23" applyFont="true" applyBorder="true" applyAlignment="true" applyProtection="true">
      <alignment horizontal="center" vertical="center" textRotation="0" wrapText="true" indent="0" shrinkToFit="false"/>
      <protection locked="true" hidden="false"/>
    </xf>
    <xf numFmtId="164" fontId="13" fillId="4" borderId="24" xfId="23" applyFont="true" applyBorder="true" applyAlignment="true" applyProtection="true">
      <alignment horizontal="center" vertical="center" textRotation="0" wrapText="true" indent="0" shrinkToFit="false"/>
      <protection locked="true" hidden="false"/>
    </xf>
    <xf numFmtId="164" fontId="8" fillId="8" borderId="8" xfId="27" applyFont="true" applyBorder="true" applyAlignment="true" applyProtection="true">
      <alignment horizontal="center" vertical="center" textRotation="0" wrapText="false" indent="0" shrinkToFit="false"/>
      <protection locked="true" hidden="false"/>
    </xf>
    <xf numFmtId="164" fontId="8" fillId="8" borderId="10" xfId="27" applyFont="true" applyBorder="true" applyAlignment="true" applyProtection="true">
      <alignment horizontal="center" vertical="center" textRotation="0" wrapText="false" indent="0" shrinkToFit="false"/>
      <protection locked="true" hidden="false"/>
    </xf>
    <xf numFmtId="164" fontId="8" fillId="8" borderId="25" xfId="27" applyFont="true" applyBorder="true" applyAlignment="true" applyProtection="true">
      <alignment horizontal="center" vertical="center" textRotation="0" wrapText="false" indent="0" shrinkToFit="false"/>
      <protection locked="true" hidden="false"/>
    </xf>
    <xf numFmtId="164" fontId="19" fillId="8" borderId="12" xfId="27" applyFont="true" applyBorder="true" applyAlignment="true" applyProtection="true">
      <alignment horizontal="center" vertical="center" textRotation="0" wrapText="false" indent="0" shrinkToFit="false"/>
      <protection locked="true" hidden="false"/>
    </xf>
    <xf numFmtId="164" fontId="8" fillId="8" borderId="12" xfId="27" applyFont="true" applyBorder="true" applyAlignment="true" applyProtection="true">
      <alignment horizontal="center" vertical="center" textRotation="0" wrapText="false" indent="0" shrinkToFit="false"/>
      <protection locked="true" hidden="false"/>
    </xf>
    <xf numFmtId="164" fontId="8" fillId="8" borderId="26" xfId="27" applyFont="true" applyBorder="true" applyAlignment="true" applyProtection="true">
      <alignment horizontal="center" vertical="center" textRotation="0" wrapText="false" indent="0" shrinkToFit="false"/>
      <protection locked="true" hidden="false"/>
    </xf>
    <xf numFmtId="166" fontId="5" fillId="7" borderId="27" xfId="26" applyFont="true" applyBorder="true" applyAlignment="true" applyProtection="true">
      <alignment horizontal="center" vertical="center" textRotation="0" wrapText="false" indent="0" shrinkToFit="false"/>
      <protection locked="true" hidden="false"/>
    </xf>
    <xf numFmtId="166" fontId="5" fillId="7" borderId="28" xfId="26" applyFont="true" applyBorder="true" applyAlignment="true" applyProtection="true">
      <alignment horizontal="center" vertical="center" textRotation="0" wrapText="false" indent="0" shrinkToFit="false"/>
      <protection locked="true" hidden="false"/>
    </xf>
    <xf numFmtId="167" fontId="5" fillId="7" borderId="29" xfId="26" applyFont="true" applyBorder="true" applyAlignment="true" applyProtection="true">
      <alignment horizontal="center" vertical="center" textRotation="0" wrapText="false" indent="0" shrinkToFit="false"/>
      <protection locked="true" hidden="false"/>
    </xf>
    <xf numFmtId="166" fontId="5" fillId="7" borderId="30" xfId="26" applyFont="true" applyBorder="true" applyAlignment="true" applyProtection="true">
      <alignment horizontal="center" vertical="center" textRotation="0" wrapText="false" indent="0" shrinkToFit="false"/>
      <protection locked="true" hidden="false"/>
    </xf>
    <xf numFmtId="166" fontId="5" fillId="7" borderId="31" xfId="26" applyFont="true" applyBorder="true" applyAlignment="true" applyProtection="true">
      <alignment horizontal="center" vertical="center" textRotation="0" wrapText="false" indent="0" shrinkToFit="false"/>
      <protection locked="true" hidden="false"/>
    </xf>
    <xf numFmtId="166" fontId="5" fillId="7" borderId="29" xfId="26" applyFont="true" applyBorder="true" applyAlignment="true" applyProtection="true">
      <alignment horizontal="center" vertical="center" textRotation="0" wrapText="false" indent="0" shrinkToFit="false"/>
      <protection locked="true" hidden="false"/>
    </xf>
    <xf numFmtId="166" fontId="5" fillId="7" borderId="32" xfId="26" applyFont="true" applyBorder="true" applyAlignment="true" applyProtection="true">
      <alignment horizontal="center" vertical="center" textRotation="0" wrapText="false" indent="0" shrinkToFit="false"/>
      <protection locked="true" hidden="false"/>
    </xf>
    <xf numFmtId="166" fontId="5" fillId="7" borderId="33" xfId="26" applyFont="true" applyBorder="true" applyAlignment="true" applyProtection="true">
      <alignment horizontal="center" vertical="center" textRotation="0" wrapText="false" indent="0" shrinkToFit="false"/>
      <protection locked="true" hidden="false"/>
    </xf>
    <xf numFmtId="164" fontId="8" fillId="8" borderId="27" xfId="27" applyFont="true" applyBorder="true" applyAlignment="true" applyProtection="true">
      <alignment horizontal="center" vertical="center" textRotation="0" wrapText="false" indent="0" shrinkToFit="false"/>
      <protection locked="true" hidden="false"/>
    </xf>
    <xf numFmtId="164" fontId="8" fillId="8" borderId="28" xfId="27" applyFont="true" applyBorder="true" applyAlignment="true" applyProtection="true">
      <alignment horizontal="center" vertical="center" textRotation="0" wrapText="false" indent="0" shrinkToFit="false"/>
      <protection locked="true" hidden="false"/>
    </xf>
    <xf numFmtId="164" fontId="19" fillId="8" borderId="7" xfId="27" applyFont="true" applyBorder="true" applyAlignment="true" applyProtection="true">
      <alignment horizontal="center" vertical="center" textRotation="0" wrapText="false" indent="0" shrinkToFit="false"/>
      <protection locked="true" hidden="false"/>
    </xf>
    <xf numFmtId="164" fontId="8" fillId="8" borderId="6" xfId="27" applyFont="true" applyBorder="true" applyAlignment="true" applyProtection="true">
      <alignment horizontal="center" vertical="center" textRotation="0" wrapText="false" indent="0" shrinkToFit="false"/>
      <protection locked="true" hidden="false"/>
    </xf>
    <xf numFmtId="164" fontId="19" fillId="8" borderId="34" xfId="27" applyFont="true" applyBorder="true" applyAlignment="true" applyProtection="true">
      <alignment horizontal="center" vertical="center" textRotation="0" wrapText="false" indent="0" shrinkToFit="false"/>
      <protection locked="true" hidden="false"/>
    </xf>
    <xf numFmtId="166" fontId="5" fillId="7" borderId="35" xfId="26" applyFont="true" applyBorder="true" applyAlignment="true" applyProtection="true">
      <alignment horizontal="center" vertical="center" textRotation="0" wrapText="false" indent="0" shrinkToFit="false"/>
      <protection locked="true" hidden="false"/>
    </xf>
    <xf numFmtId="166" fontId="5" fillId="7" borderId="36" xfId="26" applyFont="true" applyBorder="true" applyAlignment="true" applyProtection="true">
      <alignment horizontal="center" vertical="center" textRotation="0" wrapText="false" indent="0" shrinkToFit="false"/>
      <protection locked="true" hidden="false"/>
    </xf>
    <xf numFmtId="166" fontId="5" fillId="7" borderId="37" xfId="26" applyFont="true" applyBorder="true" applyAlignment="true" applyProtection="true">
      <alignment horizontal="center" vertical="center" textRotation="0" wrapText="false" indent="0" shrinkToFit="false"/>
      <protection locked="true" hidden="false"/>
    </xf>
    <xf numFmtId="166" fontId="5" fillId="7" borderId="38" xfId="26" applyFont="true" applyBorder="true" applyAlignment="true" applyProtection="true">
      <alignment horizontal="center" vertical="center" textRotation="0" wrapText="false" indent="0" shrinkToFit="false"/>
      <protection locked="true" hidden="false"/>
    </xf>
    <xf numFmtId="166" fontId="5" fillId="7" borderId="39" xfId="26" applyFont="true" applyBorder="true" applyAlignment="true" applyProtection="true">
      <alignment horizontal="center" vertical="center" textRotation="0" wrapText="false" indent="0" shrinkToFit="false"/>
      <protection locked="true" hidden="false"/>
    </xf>
    <xf numFmtId="164" fontId="5" fillId="8" borderId="28" xfId="27" applyFont="true" applyBorder="true" applyAlignment="true" applyProtection="true">
      <alignment horizontal="center" vertical="center" textRotation="0" wrapText="false" indent="0" shrinkToFit="false"/>
      <protection locked="true" hidden="false"/>
    </xf>
    <xf numFmtId="164" fontId="5" fillId="8" borderId="29" xfId="27" applyFont="true" applyBorder="true" applyAlignment="true" applyProtection="true">
      <alignment horizontal="center" vertical="center" textRotation="0" wrapText="false" indent="0" shrinkToFit="false"/>
      <protection locked="true" hidden="false"/>
    </xf>
    <xf numFmtId="164" fontId="8" fillId="8" borderId="40" xfId="27" applyFont="true" applyBorder="true" applyAlignment="true" applyProtection="true">
      <alignment horizontal="center" vertical="center" textRotation="0" wrapText="false" indent="0" shrinkToFit="false"/>
      <protection locked="true" hidden="false"/>
    </xf>
    <xf numFmtId="164" fontId="5" fillId="8" borderId="41" xfId="27" applyFont="true" applyBorder="true" applyAlignment="true" applyProtection="true">
      <alignment horizontal="center" vertical="center" textRotation="0" wrapText="false" indent="0" shrinkToFit="false"/>
      <protection locked="true" hidden="false"/>
    </xf>
    <xf numFmtId="166" fontId="5" fillId="7" borderId="42" xfId="26" applyFont="true" applyBorder="true" applyAlignment="true" applyProtection="true">
      <alignment horizontal="center" vertical="center" textRotation="0" wrapText="false" indent="0" shrinkToFit="false"/>
      <protection locked="true" hidden="false"/>
    </xf>
    <xf numFmtId="166" fontId="5" fillId="7" borderId="43" xfId="26" applyFont="true" applyBorder="true" applyAlignment="true" applyProtection="true">
      <alignment horizontal="center" vertical="center" textRotation="0" wrapText="false" indent="0" shrinkToFit="false"/>
      <protection locked="true" hidden="false"/>
    </xf>
    <xf numFmtId="166" fontId="5" fillId="7" borderId="15" xfId="26" applyFont="true" applyBorder="true" applyAlignment="true" applyProtection="true">
      <alignment horizontal="center" vertical="center" textRotation="0" wrapText="false" indent="0" shrinkToFit="false"/>
      <protection locked="true" hidden="false"/>
    </xf>
    <xf numFmtId="166" fontId="5" fillId="7" borderId="44" xfId="26" applyFont="true" applyBorder="true" applyAlignment="true" applyProtection="true">
      <alignment horizontal="center" vertical="center" textRotation="0" wrapText="false" indent="0" shrinkToFit="false"/>
      <protection locked="true" hidden="false"/>
    </xf>
    <xf numFmtId="166" fontId="5" fillId="7" borderId="21" xfId="26" applyFont="true" applyBorder="true" applyAlignment="true" applyProtection="true">
      <alignment horizontal="center" vertical="center" textRotation="0" wrapText="false" indent="0" shrinkToFit="false"/>
      <protection locked="true" hidden="false"/>
    </xf>
    <xf numFmtId="164" fontId="8" fillId="8" borderId="45" xfId="27" applyFont="true" applyBorder="true" applyAlignment="true" applyProtection="true">
      <alignment horizontal="center" vertical="center" textRotation="0" wrapText="false" indent="0" shrinkToFit="false"/>
      <protection locked="true" hidden="false"/>
    </xf>
    <xf numFmtId="164" fontId="19" fillId="8" borderId="46" xfId="27" applyFont="true" applyBorder="true" applyAlignment="true" applyProtection="true">
      <alignment horizontal="center" vertical="center" textRotation="0" wrapText="false" indent="0" shrinkToFit="false"/>
      <protection locked="true" hidden="false"/>
    </xf>
    <xf numFmtId="166" fontId="5" fillId="7" borderId="47" xfId="26" applyFont="true" applyBorder="true" applyAlignment="true" applyProtection="true">
      <alignment horizontal="center" vertical="center" textRotation="0" wrapText="false" indent="0" shrinkToFit="false"/>
      <protection locked="true" hidden="false"/>
    </xf>
    <xf numFmtId="166" fontId="5" fillId="7" borderId="5" xfId="26"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true">
      <alignment horizontal="general" vertical="bottom" textRotation="0" wrapText="false" indent="0" shrinkToFit="false"/>
      <protection locked="true" hidden="false"/>
    </xf>
    <xf numFmtId="164" fontId="24" fillId="0" borderId="0" xfId="20" applyFont="true" applyBorder="true" applyAlignment="true" applyProtection="tru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Excel Built-in Note" xfId="21"/>
    <cellStyle name="Excel Built-in Neutral" xfId="22"/>
    <cellStyle name="Excel Built-in Accent6" xfId="23"/>
    <cellStyle name="Excel Built-in Calculation" xfId="24"/>
    <cellStyle name="Excel Built-in Good" xfId="25"/>
    <cellStyle name="Excel Built-in Accent3" xfId="26"/>
    <cellStyle name="Excel Built-in 60% - Accent3" xfId="27"/>
    <cellStyle name="*unknown*" xfId="20" builtinId="8"/>
  </cellStyles>
  <dxfs count="13">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ont>
        <b val="0"/>
        <i val="0"/>
      </font>
      <fill>
        <patternFill>
          <bgColor rgb="FF808080"/>
        </patternFill>
      </fill>
    </dxf>
    <dxf>
      <fill>
        <patternFill>
          <bgColor rgb="FF7F7F7F"/>
        </patternFill>
      </fill>
    </dxf>
    <dxf>
      <font>
        <b val="0"/>
        <i val="0"/>
      </font>
      <fill>
        <patternFill>
          <bgColor rgb="FF808080"/>
        </patternFill>
      </fill>
    </dxf>
    <dxf>
      <fill>
        <patternFill>
          <bgColor rgb="FF7F7F7F"/>
        </patternFill>
      </fill>
    </dxf>
    <dxf>
      <fill>
        <patternFill>
          <bgColor rgb="FF7F7F7F"/>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800080"/>
      <rgbColor rgb="FF008080"/>
      <rgbColor rgb="FFC9C9C9"/>
      <rgbColor rgb="FF808080"/>
      <rgbColor rgb="FFB2B2B2"/>
      <rgbColor rgb="FF993366"/>
      <rgbColor rgb="FFFFFFCC"/>
      <rgbColor rgb="FFF2F2F2"/>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A7D00"/>
      <rgbColor rgb="FF7F7F7F"/>
      <rgbColor rgb="FFA5A5A5"/>
      <rgbColor rgb="FF003366"/>
      <rgbColor rgb="FF70AD47"/>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frontiersin.org/cognition/10.3389/fpsyg.2013.00863/abstract" TargetMode="External"/><Relationship Id="rId3" Type="http://schemas.openxmlformats.org/officeDocument/2006/relationships/hyperlink" Target="http://www.bobmcgrath.org/Pubs/When_effect_sizes_disagree.pdf"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9" activeCellId="0" sqref="F19"/>
    </sheetView>
  </sheetViews>
  <sheetFormatPr defaultColWidth="8.5390625" defaultRowHeight="14.25" zeroHeight="false" outlineLevelRow="0" outlineLevelCol="0"/>
  <cols>
    <col collapsed="false" customWidth="true" hidden="false" outlineLevel="0" max="1" min="1" style="0" width="25.6"/>
    <col collapsed="false" customWidth="true" hidden="false" outlineLevel="0" max="6" min="6" style="0" width="14.22"/>
    <col collapsed="false" customWidth="true" hidden="false" outlineLevel="0" max="7" min="7" style="0" width="12.45"/>
    <col collapsed="false" customWidth="true" hidden="false" outlineLevel="0" max="8" min="8" style="0" width="9.6"/>
  </cols>
  <sheetData>
    <row r="1" customFormat="false" ht="93.75" hidden="false" customHeight="true" outlineLevel="0" collapsed="false">
      <c r="A1" s="1" t="s">
        <v>0</v>
      </c>
      <c r="B1" s="1"/>
      <c r="C1" s="1"/>
      <c r="D1" s="1"/>
      <c r="E1" s="1"/>
      <c r="F1" s="1"/>
      <c r="G1" s="1"/>
      <c r="H1" s="1"/>
      <c r="I1" s="1"/>
      <c r="J1" s="1"/>
      <c r="K1" s="1"/>
      <c r="L1" s="1"/>
      <c r="M1" s="1"/>
      <c r="N1" s="1"/>
      <c r="O1" s="1"/>
      <c r="P1" s="1"/>
      <c r="Q1" s="1"/>
      <c r="R1" s="1"/>
      <c r="S1" s="1"/>
      <c r="T1" s="1"/>
      <c r="U1" s="1"/>
    </row>
    <row r="2" customFormat="false" ht="16.15" hidden="false" customHeight="true" outlineLevel="0" collapsed="false">
      <c r="A2" s="2" t="s">
        <v>1</v>
      </c>
      <c r="B2" s="3" t="s">
        <v>2</v>
      </c>
      <c r="C2" s="3"/>
      <c r="D2" s="3"/>
      <c r="E2" s="3"/>
      <c r="F2" s="3"/>
      <c r="G2" s="3"/>
      <c r="H2" s="3"/>
      <c r="I2" s="3"/>
      <c r="J2" s="3"/>
      <c r="K2" s="3"/>
      <c r="L2" s="4"/>
      <c r="M2" s="5"/>
      <c r="N2" s="3" t="s">
        <v>3</v>
      </c>
      <c r="O2" s="3"/>
      <c r="P2" s="6"/>
      <c r="Q2" s="7" t="s">
        <v>4</v>
      </c>
      <c r="R2" s="7"/>
      <c r="S2" s="7"/>
      <c r="T2" s="3"/>
      <c r="U2" s="3"/>
    </row>
    <row r="3" customFormat="false" ht="15.75" hidden="false" customHeight="false" outlineLevel="0" collapsed="false">
      <c r="A3" s="2"/>
      <c r="B3" s="8" t="s">
        <v>5</v>
      </c>
      <c r="C3" s="9" t="s">
        <v>6</v>
      </c>
      <c r="D3" s="10" t="s">
        <v>7</v>
      </c>
      <c r="E3" s="10" t="s">
        <v>8</v>
      </c>
      <c r="F3" s="9" t="s">
        <v>9</v>
      </c>
      <c r="G3" s="9" t="s">
        <v>10</v>
      </c>
      <c r="H3" s="9" t="s">
        <v>11</v>
      </c>
      <c r="I3" s="9" t="s">
        <v>12</v>
      </c>
      <c r="J3" s="9" t="s">
        <v>13</v>
      </c>
      <c r="K3" s="11" t="s">
        <v>14</v>
      </c>
      <c r="L3" s="4"/>
      <c r="M3" s="5"/>
      <c r="N3" s="12" t="s">
        <v>15</v>
      </c>
      <c r="O3" s="13" t="s">
        <v>5</v>
      </c>
      <c r="P3" s="6"/>
      <c r="Q3" s="12" t="s">
        <v>16</v>
      </c>
      <c r="R3" s="14" t="s">
        <v>9</v>
      </c>
      <c r="S3" s="13" t="s">
        <v>17</v>
      </c>
      <c r="T3" s="3"/>
      <c r="U3" s="3"/>
    </row>
    <row r="4" customFormat="false" ht="14.9" hidden="false" customHeight="false" outlineLevel="0" collapsed="false">
      <c r="A4" s="15" t="s">
        <v>18</v>
      </c>
      <c r="B4" s="16"/>
      <c r="C4" s="17"/>
      <c r="D4" s="18"/>
      <c r="E4" s="18"/>
      <c r="F4" s="18" t="n">
        <v>42</v>
      </c>
      <c r="G4" s="18" t="n">
        <v>2.27</v>
      </c>
      <c r="H4" s="18"/>
      <c r="I4" s="18"/>
      <c r="J4" s="18"/>
      <c r="K4" s="19"/>
      <c r="L4" s="20"/>
      <c r="M4" s="21"/>
      <c r="N4" s="16"/>
      <c r="O4" s="22" t="str">
        <f aca="false">IF(OR(N4=""),"",SQRT(N4))</f>
        <v/>
      </c>
      <c r="P4" s="23"/>
      <c r="Q4" s="16"/>
      <c r="R4" s="18"/>
      <c r="S4" s="22" t="str">
        <f aca="false">IF(OR(Q4="",R4=""),"",Q4/SQRT((R4-2)/R4))</f>
        <v/>
      </c>
      <c r="T4" s="3"/>
      <c r="U4" s="3"/>
    </row>
    <row r="5" customFormat="false" ht="15.75" hidden="false" customHeight="true" outlineLevel="0" collapsed="false">
      <c r="A5" s="24" t="s">
        <v>19</v>
      </c>
      <c r="B5" s="25" t="s">
        <v>20</v>
      </c>
      <c r="C5" s="25"/>
      <c r="D5" s="25" t="s">
        <v>21</v>
      </c>
      <c r="E5" s="25"/>
      <c r="F5" s="25" t="s">
        <v>22</v>
      </c>
      <c r="G5" s="25"/>
      <c r="H5" s="26" t="s">
        <v>23</v>
      </c>
      <c r="I5" s="26"/>
      <c r="J5" s="27" t="s">
        <v>24</v>
      </c>
      <c r="K5" s="27"/>
      <c r="L5" s="28" t="s">
        <v>25</v>
      </c>
      <c r="M5" s="28"/>
      <c r="N5" s="28" t="s">
        <v>26</v>
      </c>
      <c r="O5" s="28"/>
      <c r="P5" s="25" t="s">
        <v>27</v>
      </c>
      <c r="Q5" s="25"/>
      <c r="R5" s="25" t="s">
        <v>28</v>
      </c>
      <c r="S5" s="25"/>
      <c r="T5" s="25" t="s">
        <v>29</v>
      </c>
      <c r="U5" s="25"/>
    </row>
    <row r="6" customFormat="false" ht="15" hidden="false" customHeight="false" outlineLevel="0" collapsed="false">
      <c r="A6" s="24"/>
      <c r="B6" s="25"/>
      <c r="C6" s="25"/>
      <c r="D6" s="25"/>
      <c r="E6" s="25"/>
      <c r="F6" s="25"/>
      <c r="G6" s="25"/>
      <c r="H6" s="26"/>
      <c r="I6" s="26"/>
      <c r="J6" s="27"/>
      <c r="K6" s="27"/>
      <c r="L6" s="28"/>
      <c r="M6" s="28"/>
      <c r="N6" s="28"/>
      <c r="O6" s="28"/>
      <c r="P6" s="25"/>
      <c r="Q6" s="25"/>
      <c r="R6" s="25"/>
      <c r="S6" s="25"/>
      <c r="T6" s="25"/>
      <c r="U6" s="25"/>
    </row>
    <row r="7" customFormat="false" ht="15" hidden="false" customHeight="false" outlineLevel="0" collapsed="false">
      <c r="A7" s="24"/>
      <c r="B7" s="25"/>
      <c r="C7" s="25"/>
      <c r="D7" s="25"/>
      <c r="E7" s="25"/>
      <c r="F7" s="25"/>
      <c r="G7" s="25"/>
      <c r="H7" s="26"/>
      <c r="I7" s="26"/>
      <c r="J7" s="27"/>
      <c r="K7" s="27"/>
      <c r="L7" s="28"/>
      <c r="M7" s="28"/>
      <c r="N7" s="28"/>
      <c r="O7" s="28"/>
      <c r="P7" s="25"/>
      <c r="Q7" s="25"/>
      <c r="R7" s="25"/>
      <c r="S7" s="25"/>
      <c r="T7" s="25"/>
      <c r="U7" s="25"/>
    </row>
    <row r="8" customFormat="false" ht="15" hidden="false" customHeight="false" outlineLevel="0" collapsed="false">
      <c r="A8" s="24"/>
      <c r="B8" s="25"/>
      <c r="C8" s="25"/>
      <c r="D8" s="25"/>
      <c r="E8" s="25"/>
      <c r="F8" s="25"/>
      <c r="G8" s="25"/>
      <c r="H8" s="26"/>
      <c r="I8" s="26"/>
      <c r="J8" s="27"/>
      <c r="K8" s="27"/>
      <c r="L8" s="28"/>
      <c r="M8" s="28"/>
      <c r="N8" s="28"/>
      <c r="O8" s="28"/>
      <c r="P8" s="25"/>
      <c r="Q8" s="25"/>
      <c r="R8" s="25"/>
      <c r="S8" s="25"/>
      <c r="T8" s="25"/>
      <c r="U8" s="25"/>
    </row>
    <row r="9" customFormat="false" ht="15" hidden="false" customHeight="false" outlineLevel="0" collapsed="false">
      <c r="A9" s="24"/>
      <c r="B9" s="25"/>
      <c r="C9" s="25"/>
      <c r="D9" s="25"/>
      <c r="E9" s="25"/>
      <c r="F9" s="25"/>
      <c r="G9" s="25"/>
      <c r="H9" s="26"/>
      <c r="I9" s="26"/>
      <c r="J9" s="27"/>
      <c r="K9" s="27"/>
      <c r="L9" s="28"/>
      <c r="M9" s="28"/>
      <c r="N9" s="28"/>
      <c r="O9" s="28"/>
      <c r="P9" s="25"/>
      <c r="Q9" s="25"/>
      <c r="R9" s="25"/>
      <c r="S9" s="25"/>
      <c r="T9" s="25"/>
      <c r="U9" s="25"/>
    </row>
    <row r="10" customFormat="false" ht="16.5" hidden="false" customHeight="true" outlineLevel="0" collapsed="false">
      <c r="A10" s="24"/>
      <c r="B10" s="25"/>
      <c r="C10" s="25"/>
      <c r="D10" s="25"/>
      <c r="E10" s="25"/>
      <c r="F10" s="25"/>
      <c r="G10" s="25"/>
      <c r="H10" s="26"/>
      <c r="I10" s="26"/>
      <c r="J10" s="27"/>
      <c r="K10" s="27"/>
      <c r="L10" s="28"/>
      <c r="M10" s="28"/>
      <c r="N10" s="28"/>
      <c r="O10" s="28"/>
      <c r="P10" s="25"/>
      <c r="Q10" s="25"/>
      <c r="R10" s="25"/>
      <c r="S10" s="25"/>
      <c r="T10" s="25"/>
      <c r="U10" s="25"/>
    </row>
    <row r="11" customFormat="false" ht="15" hidden="false" customHeight="false" outlineLevel="0" collapsed="false">
      <c r="A11" s="24"/>
      <c r="B11" s="25"/>
      <c r="C11" s="25"/>
      <c r="D11" s="25"/>
      <c r="E11" s="25"/>
      <c r="F11" s="25"/>
      <c r="G11" s="25"/>
      <c r="H11" s="26"/>
      <c r="I11" s="26"/>
      <c r="J11" s="27"/>
      <c r="K11" s="27"/>
      <c r="L11" s="28"/>
      <c r="M11" s="28"/>
      <c r="N11" s="28"/>
      <c r="O11" s="28"/>
      <c r="P11" s="25"/>
      <c r="Q11" s="25"/>
      <c r="R11" s="25"/>
      <c r="S11" s="25"/>
      <c r="T11" s="25"/>
      <c r="U11" s="25"/>
    </row>
    <row r="12" customFormat="false" ht="15.75" hidden="false" customHeight="false" outlineLevel="0" collapsed="false">
      <c r="B12" s="29" t="s">
        <v>11</v>
      </c>
      <c r="C12" s="30" t="s">
        <v>30</v>
      </c>
      <c r="D12" s="29" t="s">
        <v>31</v>
      </c>
      <c r="E12" s="30" t="s">
        <v>32</v>
      </c>
      <c r="F12" s="29" t="s">
        <v>31</v>
      </c>
      <c r="G12" s="30" t="s">
        <v>32</v>
      </c>
      <c r="H12" s="31" t="s">
        <v>32</v>
      </c>
      <c r="I12" s="32" t="s">
        <v>33</v>
      </c>
      <c r="J12" s="31" t="s">
        <v>32</v>
      </c>
      <c r="K12" s="32" t="s">
        <v>33</v>
      </c>
      <c r="L12" s="29" t="s">
        <v>31</v>
      </c>
      <c r="M12" s="33" t="s">
        <v>15</v>
      </c>
      <c r="N12" s="29" t="s">
        <v>31</v>
      </c>
      <c r="O12" s="34" t="s">
        <v>15</v>
      </c>
      <c r="P12" s="29" t="s">
        <v>5</v>
      </c>
      <c r="Q12" s="34" t="s">
        <v>15</v>
      </c>
      <c r="R12" s="29" t="s">
        <v>31</v>
      </c>
      <c r="S12" s="30" t="s">
        <v>32</v>
      </c>
      <c r="T12" s="29" t="s">
        <v>31</v>
      </c>
      <c r="U12" s="30" t="s">
        <v>32</v>
      </c>
    </row>
    <row r="13" customFormat="false" ht="14.65" hidden="false" customHeight="false" outlineLevel="0" collapsed="false">
      <c r="B13" s="35" t="str">
        <f aca="false">IF(OR(F4="",G4="",A4="Between"),"",G4^2)</f>
        <v/>
      </c>
      <c r="C13" s="36" t="str">
        <f aca="false">IF(OR(F4="",G4="",A4="Between"),"",G4/SQRT(F4))</f>
        <v/>
      </c>
      <c r="D13" s="35" t="str">
        <f aca="false">IF(OR(G4="",D4="",E4=""),"",G4*SQRT(((D4+E4)/(D4*E4))*((D4+E4)/(D4+E4-2))))</f>
        <v/>
      </c>
      <c r="E13" s="36" t="str">
        <f aca="false">IF(OR(G4="",D4="",E4=""),"",G4*SQRT(((D4+E4)/(D4*E4))))</f>
        <v/>
      </c>
      <c r="F13" s="35" t="n">
        <f aca="false">IF(OR(G4="",D4&gt;0,E4&gt;0,A4="Within",F4=""),"",2*G4/(SQRT(F4-2)))</f>
        <v>0.717837028858222</v>
      </c>
      <c r="G13" s="37" t="n">
        <f aca="false">IF(OR(G4="",D4&gt;0,E4&gt;0,A4="Within",F4=""),"",2*G4/(SQRT(F4)))</f>
        <v>0.700537208827897</v>
      </c>
      <c r="H13" s="38" t="str">
        <f aca="false">IF(OR(A4="Within",C4="",D4="",E4=""),"",C4*SQRT((D4+E4-2)/(D4+E4)))</f>
        <v/>
      </c>
      <c r="I13" s="39" t="str">
        <f aca="false">IF(OR(A4="Within",C4="",D4="",E4=""),"",H13*(1-(3/(4*(D4+E4)-9))))</f>
        <v/>
      </c>
      <c r="J13" s="38" t="str">
        <f aca="false">IF(OR(A4="Within",C4="",D4&gt;0,E4&gt;0,F4=""),"",C4*SQRT((F4-2)/F4))</f>
        <v/>
      </c>
      <c r="K13" s="39" t="str">
        <f aca="false">IF(OR(A4="Within",C4="",D4&gt;0,E4&gt;0,F4=""),"",J13*(1-(3/(4*(F4)-9))))</f>
        <v/>
      </c>
      <c r="L13" s="35" t="str">
        <f aca="false">IF(OR(A4="Within",B4="",D4="",E4=""),"",B4/SQRT((1-B4^2)*(D4/(D4+E4))*(E4/(D4+E4))))</f>
        <v/>
      </c>
      <c r="M13" s="36" t="str">
        <f aca="false">IF(OR(B4="",D4="",E4=""),"",B4^2)</f>
        <v/>
      </c>
      <c r="N13" s="35" t="str">
        <f aca="false">IF(OR(B4="",D4&gt;0,E4&gt;0,A4="Within"),"",2*B4/SQRT(1-B4^2))</f>
        <v/>
      </c>
      <c r="O13" s="40" t="str">
        <f aca="false">IF(OR(B4=""),"",B4^2)</f>
        <v/>
      </c>
      <c r="P13" s="41" t="str">
        <f aca="false">IF(OR(I4="",H4="",J4=""),"",SQRT(Q13))</f>
        <v/>
      </c>
      <c r="Q13" s="42" t="str">
        <f aca="false">IF(OR(I4="",H4="",J4=""),"",H4*I4/(H4*I4+J4))</f>
        <v/>
      </c>
      <c r="R13" s="35" t="str">
        <f aca="false">IF(OR(D4="",E4="",K4="",A4="Within"),"",S13/SQRT((D4+E4-2)/(E4+D4)))</f>
        <v/>
      </c>
      <c r="S13" s="36" t="str">
        <f aca="false">IF(OR(D4="",E4="",K4="",A4="Within"),"",(2*TINV(K4,(D4+E4-2))/SQRT((D4+E4))))</f>
        <v/>
      </c>
      <c r="T13" s="35" t="str">
        <f aca="false">IF(OR(F4="",K4="",A4="Within",E4&gt;0,D4&gt;0),"",U13/SQRT((F4-2)/F4))</f>
        <v/>
      </c>
      <c r="U13" s="36" t="str">
        <f aca="false">IF(OR(F4="",K4="",A4="Within",E4&gt;0,D4&gt;0),"",(2*TINV(K4,F4-2)/SQRT(F4)))</f>
        <v/>
      </c>
    </row>
    <row r="14" customFormat="false" ht="15.75" hidden="false" customHeight="false" outlineLevel="0" collapsed="false">
      <c r="B14" s="43" t="s">
        <v>34</v>
      </c>
      <c r="C14" s="44" t="s">
        <v>35</v>
      </c>
      <c r="D14" s="43" t="s">
        <v>5</v>
      </c>
      <c r="E14" s="44" t="s">
        <v>36</v>
      </c>
      <c r="F14" s="43" t="s">
        <v>5</v>
      </c>
      <c r="G14" s="44" t="s">
        <v>36</v>
      </c>
      <c r="H14" s="43" t="s">
        <v>5</v>
      </c>
      <c r="I14" s="44" t="s">
        <v>36</v>
      </c>
      <c r="J14" s="43" t="s">
        <v>5</v>
      </c>
      <c r="K14" s="44" t="s">
        <v>36</v>
      </c>
      <c r="L14" s="43" t="s">
        <v>32</v>
      </c>
      <c r="M14" s="45" t="s">
        <v>33</v>
      </c>
      <c r="N14" s="46" t="s">
        <v>32</v>
      </c>
      <c r="O14" s="47" t="s">
        <v>33</v>
      </c>
      <c r="R14" s="43" t="s">
        <v>5</v>
      </c>
      <c r="S14" s="44" t="s">
        <v>36</v>
      </c>
      <c r="T14" s="43" t="s">
        <v>5</v>
      </c>
      <c r="U14" s="44" t="s">
        <v>36</v>
      </c>
    </row>
    <row r="15" customFormat="false" ht="14.25" hidden="false" customHeight="false" outlineLevel="0" collapsed="false">
      <c r="B15" s="35" t="str">
        <f aca="false">IF(OR(F4="",G4="",A4="Between"),"",1)</f>
        <v/>
      </c>
      <c r="C15" s="36" t="str">
        <f aca="false">IF(OR(F4="",G4="",A4="Between"),"",F4-1)</f>
        <v/>
      </c>
      <c r="D15" s="35" t="str">
        <f aca="false">IF(OR(G4="",D4="",E4=""),"",SQRT(G4^2/(G4^2+D4+E4-2)))</f>
        <v/>
      </c>
      <c r="E15" s="36" t="str">
        <f aca="false">IF(OR(G4="",D4="",E4=""),"",SQRT(1-((1-D15^2)*(D4+E4-1))/(D4+E4-2)))</f>
        <v/>
      </c>
      <c r="F15" s="35" t="n">
        <f aca="false">IF(OR(G4="",D4&gt;0,E4&gt;0,A4="Within",F4=""),"",SQRT(G4^2/(G4^2+F4-2)))</f>
        <v>0.33781819170554</v>
      </c>
      <c r="G15" s="40" t="n">
        <f aca="false">IF(OR(G4="",D4&gt;0,E4&gt;0,A4="Within",F4=""),"",SQRT(1-((1-F15^2)*(F4-1))/(F4-2)))</f>
        <v>0.303272417000592</v>
      </c>
      <c r="H15" s="48" t="str">
        <f aca="false">IF(OR(A4="Within",C4="",D4="",E4=""),"",C4/(SQRT(C4^2+(1/((D4/(D4+E4))*(E4/(D4+E4)))))))</f>
        <v/>
      </c>
      <c r="I15" s="49" t="str">
        <f aca="false">IF(OR(A4="Within",C4="",D4="",E4=""),"",SQRT(1-((1-H15^2)*(D4+E4-1))/(D4+E4-2)))</f>
        <v/>
      </c>
      <c r="J15" s="48" t="str">
        <f aca="false">IF(OR(A4="Within",C4="",D4&gt;0,E4&gt;0),"",C4/(SQRT(C4^2+4)))</f>
        <v/>
      </c>
      <c r="K15" s="49" t="str">
        <f aca="false">IF(OR(A4="Within",C4="",D4&gt;0,E4&gt;0,F4=""),"",SQRT(1-((1-J15^2)*(F4-1))/(F4-2)))</f>
        <v/>
      </c>
      <c r="L15" s="50" t="str">
        <f aca="false">IF(OR(A4="Within",B4="",D4="",E4=""),"",L13*SQRT((D4+E4-2)/(D4+E4)))</f>
        <v/>
      </c>
      <c r="M15" s="51" t="str">
        <f aca="false">IF(OR(A4="Within",B4="",D4="",E4=""),"",L15*(1-(3/(4*(E4+D4)-9))))</f>
        <v/>
      </c>
      <c r="N15" s="52" t="str">
        <f aca="false">IF(OR(B4="",D4&gt;0,E4&gt;0,F4="",A4="Within"),"",N13*SQRT((F4-2)/(F4)))</f>
        <v/>
      </c>
      <c r="O15" s="51" t="str">
        <f aca="false">IF(OR(B4="",D4&gt;0,E4&gt;0,F4="",A4="Within"),"",N15*(1-(3/(4*(F4)-9))))</f>
        <v/>
      </c>
      <c r="R15" s="35" t="str">
        <f aca="false">IF(OR(K4="",D4="",E4="",A4="Within"),"",R13/(SQRT(R13^2+(1/((D4/(D4+E4))*(E4/(D4+E4)))))))</f>
        <v/>
      </c>
      <c r="S15" s="36" t="str">
        <f aca="false">IF(OR(D4="",E4="",K4="",A4="Within"),"",SQRT(1-((1-R15^2)*(D4+E4-1))/(D4+E4-2)))</f>
        <v/>
      </c>
      <c r="T15" s="35" t="str">
        <f aca="false">IF(OR(F4="",K4="",A4="Within",E4&gt;0,D4&gt;0),"",T13/(SQRT(T13^2+4)))</f>
        <v/>
      </c>
      <c r="U15" s="36" t="str">
        <f aca="false">IF(OR(F4="",K4="",T15=0,A4="Within",E4&gt;0,D4&gt;0),"",SQRT(1-((1-T15^2)*(F4-1))/(F4-2)))</f>
        <v/>
      </c>
    </row>
    <row r="16" customFormat="false" ht="15.75" hidden="false" customHeight="false" outlineLevel="0" collapsed="false">
      <c r="B16" s="43" t="s">
        <v>5</v>
      </c>
      <c r="C16" s="44" t="s">
        <v>36</v>
      </c>
      <c r="D16" s="43" t="s">
        <v>15</v>
      </c>
      <c r="E16" s="53" t="s">
        <v>37</v>
      </c>
      <c r="F16" s="43" t="s">
        <v>15</v>
      </c>
      <c r="G16" s="54" t="s">
        <v>37</v>
      </c>
      <c r="H16" s="46" t="s">
        <v>15</v>
      </c>
      <c r="I16" s="53" t="s">
        <v>37</v>
      </c>
      <c r="J16" s="46" t="s">
        <v>15</v>
      </c>
      <c r="K16" s="53" t="s">
        <v>37</v>
      </c>
      <c r="L16" s="55" t="s">
        <v>36</v>
      </c>
      <c r="M16" s="56" t="s">
        <v>37</v>
      </c>
      <c r="N16" s="55" t="s">
        <v>36</v>
      </c>
      <c r="O16" s="53" t="s">
        <v>37</v>
      </c>
      <c r="R16" s="43" t="s">
        <v>15</v>
      </c>
      <c r="S16" s="53" t="s">
        <v>37</v>
      </c>
      <c r="T16" s="43" t="s">
        <v>15</v>
      </c>
      <c r="U16" s="53" t="s">
        <v>37</v>
      </c>
    </row>
    <row r="17" customFormat="false" ht="14.65" hidden="false" customHeight="false" outlineLevel="0" collapsed="false">
      <c r="B17" s="57" t="str">
        <f aca="false">IF(OR(B19=""),"",SQRT(B19))</f>
        <v/>
      </c>
      <c r="C17" s="58" t="str">
        <f aca="false">IF(OR(B17=""),"",SQRT(1-((1-B17^2)*(F4-1))/(F4-2)))</f>
        <v/>
      </c>
      <c r="D17" s="35" t="str">
        <f aca="false">IF(OR(G4="",D4="",E4=""),"",D15^2)</f>
        <v/>
      </c>
      <c r="E17" s="58" t="str">
        <f aca="false">IF(OR(G4="",D4="",E4=""),"",NORMSDIST(D13/SQRT(2)))</f>
        <v/>
      </c>
      <c r="F17" s="35" t="n">
        <f aca="false">IF(OR(G4="",D4&gt;0,E4&gt;0,A4="Within",F4=""),"",F15^2)</f>
        <v>0.114121130647201</v>
      </c>
      <c r="G17" s="42" t="n">
        <f aca="false">IF(OR(G4="",D4&gt;0,E4&gt;0,A4="Within",F4=""),"",NORMSDIST(F13/SQRT(2)))</f>
        <v>0.694128646432926</v>
      </c>
      <c r="H17" s="59" t="str">
        <f aca="false">IF(OR(A4="Within",C4="",D4="",E4=""),"",H15^2)</f>
        <v/>
      </c>
      <c r="I17" s="22" t="str">
        <f aca="false">IF(OR(A4="Within",C4="",D4="",E4=""),"",NORMSDIST(C4/SQRT(2)))</f>
        <v/>
      </c>
      <c r="J17" s="59" t="str">
        <f aca="false">IF(OR(A4="Within",C4="",D4&gt;0,E4&gt;0),"",J15^2)</f>
        <v/>
      </c>
      <c r="K17" s="22" t="str">
        <f aca="false">IF(OR(A4="Within",C4="",D4&gt;0,E4&gt;0),"",NORMSDIST(C4/SQRT(2)))</f>
        <v/>
      </c>
      <c r="L17" s="60" t="str">
        <f aca="false">IF(OR(B4="",D4="",E4=""),"",SQRT(1-((1-B4^2)*(D4+E4-1))/(D4+E4-2)))</f>
        <v/>
      </c>
      <c r="M17" s="61" t="str">
        <f aca="false">IF(OR(B4="",D4="",E4="",L13=""),"",NORMSDIST(L13/SQRT(2)))</f>
        <v/>
      </c>
      <c r="N17" s="60" t="str">
        <f aca="false">IF(OR(B4="",F4=""),"",SQRT(1-((1-B4^2)*(F4-1))/(F4-2)))</f>
        <v/>
      </c>
      <c r="O17" s="61" t="str">
        <f aca="false">IF(OR(B4="",D4&gt;0,E4&gt;0,N13=""),"",NORMSDIST(N13/SQRT(2)))</f>
        <v/>
      </c>
      <c r="R17" s="35" t="str">
        <f aca="false">IF(OR(D4="",E4="",K4="",A4="Within"),"",R15^2)</f>
        <v/>
      </c>
      <c r="S17" s="58" t="str">
        <f aca="false">IF(OR(D4="",E4="",K4="",A4="Within"),"",NORMSDIST(R13/SQRT(2)))</f>
        <v/>
      </c>
      <c r="T17" s="35" t="str">
        <f aca="false">IF(OR(F4="",K4="",A4="Within",E4&gt;0,D4&gt;0),"",T15^2)</f>
        <v/>
      </c>
      <c r="U17" s="58" t="str">
        <f aca="false">IF(OR(F4="",K4="",A4="Within",E4&gt;0,D4&gt;0),"",NORMSDIST(T13/SQRT(2)))</f>
        <v/>
      </c>
    </row>
    <row r="18" customFormat="false" ht="14.25" hidden="false" customHeight="false" outlineLevel="0" collapsed="false">
      <c r="B18" s="62" t="s">
        <v>15</v>
      </c>
      <c r="D18" s="63" t="s">
        <v>33</v>
      </c>
      <c r="F18" s="63" t="s">
        <v>33</v>
      </c>
      <c r="R18" s="63" t="s">
        <v>33</v>
      </c>
      <c r="T18" s="63" t="s">
        <v>33</v>
      </c>
    </row>
    <row r="19" customFormat="false" ht="14.65" hidden="false" customHeight="false" outlineLevel="0" collapsed="false">
      <c r="B19" s="64" t="str">
        <f aca="false">IF(OR(B13=""),"",B13*B15/(B13*B15+C15))</f>
        <v/>
      </c>
      <c r="D19" s="65" t="str">
        <f aca="false">IF(OR(G4="",D4="",E4=""),"",E13*(1-(3/(4*(D4+E4)-9))))</f>
        <v/>
      </c>
      <c r="F19" s="65" t="n">
        <f aca="false">IF(OR(G4="",D4&gt;0,E4&gt;0,A4="Within",F4=""),"",G13*(1-(3/(4*(F4)-9))))</f>
        <v>0.687319525642465</v>
      </c>
      <c r="R19" s="65" t="str">
        <f aca="false">IF(OR(D4="",E4="",K4="",A4="Within"),"",S13*(1-(3/(4*(D4+E4)-9))))</f>
        <v/>
      </c>
      <c r="T19" s="65" t="str">
        <f aca="false">IF(OR(F4="",K4="",A4="Within",E4&gt;0,D4&gt;0),"",U13*(1-(3/(4*(F4)-9))))</f>
        <v/>
      </c>
    </row>
    <row r="21" customFormat="false" ht="14.25" hidden="false" customHeight="false" outlineLevel="0" collapsed="false">
      <c r="B21" s="0" t="s">
        <v>38</v>
      </c>
    </row>
    <row r="22" customFormat="false" ht="15.75" hidden="false" customHeight="false" outlineLevel="0" collapsed="false">
      <c r="B22" s="0" t="s">
        <v>39</v>
      </c>
    </row>
    <row r="23" customFormat="false" ht="15.75" hidden="false" customHeight="false" outlineLevel="0" collapsed="false">
      <c r="B23" s="0" t="s">
        <v>40</v>
      </c>
    </row>
    <row r="24" customFormat="false" ht="15.75" hidden="false" customHeight="false" outlineLevel="0" collapsed="false">
      <c r="B24" s="0" t="s">
        <v>41</v>
      </c>
    </row>
    <row r="25" customFormat="false" ht="15.75" hidden="false" customHeight="false" outlineLevel="0" collapsed="false">
      <c r="B25" s="0" t="s">
        <v>42</v>
      </c>
    </row>
    <row r="26" customFormat="false" ht="15.75" hidden="false" customHeight="false" outlineLevel="0" collapsed="false">
      <c r="B26" s="0" t="s">
        <v>43</v>
      </c>
    </row>
    <row r="27" customFormat="false" ht="15.75" hidden="false" customHeight="false" outlineLevel="0" collapsed="false">
      <c r="B27" s="0" t="s">
        <v>44</v>
      </c>
    </row>
    <row r="28" customFormat="false" ht="15.75" hidden="false" customHeight="false" outlineLevel="0" collapsed="false">
      <c r="B28" s="66" t="s">
        <v>45</v>
      </c>
    </row>
    <row r="30" customFormat="false" ht="14.25" hidden="false" customHeight="false" outlineLevel="0" collapsed="false">
      <c r="B30" s="67" t="s">
        <v>46</v>
      </c>
    </row>
    <row r="31" customFormat="false" ht="14.25" hidden="false" customHeight="false" outlineLevel="0" collapsed="false">
      <c r="B31" s="68" t="s">
        <v>47</v>
      </c>
    </row>
    <row r="33" customFormat="false" ht="14.25" hidden="false" customHeight="false" outlineLevel="0" collapsed="false">
      <c r="B33" s="0" t="s">
        <v>48</v>
      </c>
    </row>
    <row r="34" customFormat="false" ht="14.25" hidden="false" customHeight="false" outlineLevel="0" collapsed="false">
      <c r="B34" s="69" t="s">
        <v>49</v>
      </c>
    </row>
    <row r="35" customFormat="false" ht="14.25" hidden="false" customHeight="false" outlineLevel="0" collapsed="false">
      <c r="B35" s="0" t="s">
        <v>50</v>
      </c>
    </row>
  </sheetData>
  <mergeCells count="17">
    <mergeCell ref="A1:U1"/>
    <mergeCell ref="A2:A3"/>
    <mergeCell ref="B2:K2"/>
    <mergeCell ref="N2:O2"/>
    <mergeCell ref="Q2:S2"/>
    <mergeCell ref="T2:U4"/>
    <mergeCell ref="A5:A11"/>
    <mergeCell ref="B5:C11"/>
    <mergeCell ref="D5:E11"/>
    <mergeCell ref="F5:G11"/>
    <mergeCell ref="H5:I11"/>
    <mergeCell ref="J5:K11"/>
    <mergeCell ref="L5:M11"/>
    <mergeCell ref="N5:O11"/>
    <mergeCell ref="P5:Q11"/>
    <mergeCell ref="R5:S11"/>
    <mergeCell ref="T5:U11"/>
  </mergeCells>
  <conditionalFormatting sqref="F5">
    <cfRule type="expression" priority="2" aboveAverage="0" equalAverage="0" bottom="0" percent="0" rank="0" text="" dxfId="0">
      <formula>OR(G4="",A4="Within",F4&lt;1,E4&gt;0,D4&gt;0)</formula>
    </cfRule>
  </conditionalFormatting>
  <conditionalFormatting sqref="H5">
    <cfRule type="expression" priority="3" aboveAverage="0" equalAverage="0" bottom="0" percent="0" rank="0" text="" dxfId="1">
      <formula>OR(A4="Within",D4&lt;1,E4&lt;1,C4="")</formula>
    </cfRule>
  </conditionalFormatting>
  <conditionalFormatting sqref="J5">
    <cfRule type="expression" priority="4" aboveAverage="0" equalAverage="0" bottom="0" percent="0" rank="0" text="" dxfId="2">
      <formula>OR(A4="Within",C4="",D4&lt;&gt;"",E4&lt;&gt;"")</formula>
    </cfRule>
  </conditionalFormatting>
  <conditionalFormatting sqref="L5">
    <cfRule type="expression" priority="5" aboveAverage="0" equalAverage="0" bottom="0" percent="0" rank="0" text="" dxfId="3">
      <formula>OR(B4="",D4&lt;1,E4&lt;1)</formula>
    </cfRule>
  </conditionalFormatting>
  <conditionalFormatting sqref="B5">
    <cfRule type="expression" priority="6" aboveAverage="0" equalAverage="0" bottom="0" percent="0" rank="0" text="" dxfId="4">
      <formula>OR(G4="",A4="Between",F4&lt;1)</formula>
    </cfRule>
  </conditionalFormatting>
  <conditionalFormatting sqref="D5">
    <cfRule type="expression" priority="7" aboveAverage="0" equalAverage="0" bottom="0" percent="0" rank="0" text="" dxfId="5">
      <formula>OR(D4="",E4="",A4="Within",G4="")</formula>
    </cfRule>
  </conditionalFormatting>
  <conditionalFormatting sqref="N5">
    <cfRule type="expression" priority="8" aboveAverage="0" equalAverage="0" bottom="0" percent="0" rank="0" text="" dxfId="6">
      <formula>OR(B4="")</formula>
    </cfRule>
  </conditionalFormatting>
  <conditionalFormatting sqref="P5">
    <cfRule type="expression" priority="9" aboveAverage="0" equalAverage="0" bottom="0" percent="0" rank="0" text="" dxfId="7">
      <formula>OR(H4="",I4="",J4="")</formula>
    </cfRule>
  </conditionalFormatting>
  <conditionalFormatting sqref="R5">
    <cfRule type="expression" priority="10" aboveAverage="0" equalAverage="0" bottom="0" percent="0" rank="0" text="" dxfId="8">
      <formula>OR(K4="",D4="",E4="",A4="Within")</formula>
    </cfRule>
  </conditionalFormatting>
  <conditionalFormatting sqref="F4">
    <cfRule type="expression" priority="11" aboveAverage="0" equalAverage="0" bottom="0" percent="0" rank="0" text="" dxfId="9">
      <formula>OR(D4&gt;0,E4&gt;0)</formula>
    </cfRule>
  </conditionalFormatting>
  <conditionalFormatting sqref="T5">
    <cfRule type="expression" priority="12" aboveAverage="0" equalAverage="0" bottom="0" percent="0" rank="0" text="" dxfId="10">
      <formula>OR(K4="",F4="",A4="Within",D4&gt;0,E4&gt;0)</formula>
    </cfRule>
  </conditionalFormatting>
  <conditionalFormatting sqref="S3">
    <cfRule type="expression" priority="13" aboveAverage="0" equalAverage="0" bottom="0" percent="0" rank="0" text="" dxfId="11">
      <formula>(OR(Q4="",R4=""))</formula>
    </cfRule>
  </conditionalFormatting>
  <conditionalFormatting sqref="O3">
    <cfRule type="expression" priority="14" aboveAverage="0" equalAverage="0" bottom="0" percent="0" rank="0" text="" dxfId="12">
      <formula>(OR(N4=""))</formula>
    </cfRule>
  </conditionalFormatting>
  <dataValidations count="1">
    <dataValidation allowBlank="true" errorStyle="stop" operator="between" prompt="Was a within or between subjects design used? Click on the dropdown menu arrow to change." promptTitle="Design?" showDropDown="false" showErrorMessage="true" showInputMessage="true" sqref="A4" type="list">
      <formula1>"Within,Between"</formula1>
      <formula2>0</formula2>
    </dataValidation>
  </dataValidations>
  <hyperlinks>
    <hyperlink ref="B31" r:id="rId2" display="This article is Open Access, and you can download it here."/>
    <hyperlink ref="B34" r:id="rId3" display="Download the article here."/>
  </hyperlinks>
  <printOptions headings="false" gridLines="false" gridLinesSet="true" horizontalCentered="false" verticalCentered="false"/>
  <pageMargins left="0" right="0" top="0.747916666666667" bottom="0.747916666666667" header="0.511805555555555" footer="0.511805555555555"/>
  <pageSetup paperSize="77" scale="100" fitToWidth="1" fitToHeight="1" pageOrder="downThenOver" orientation="landscape" blackAndWhite="false" draft="false" cellComments="non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37</TotalTime>
  <Application>LibreOffice/7.1.7.2$Linux_X86_64 LibreOffice_project/10$Build-2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2013-11-18T15:28:31Z</dcterms:created>
  <dc:creator>Daniel Lakens</dc:creator>
  <dc:description/>
  <dc:language>pt-BR</dc:language>
  <cp:lastModifiedBy/>
  <dcterms:modified xsi:type="dcterms:W3CDTF">2021-11-27T10:24:39Z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