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t.lawson\Documents\GitHub\HRBC\"/>
    </mc:Choice>
  </mc:AlternateContent>
  <bookViews>
    <workbookView xWindow="0" yWindow="0" windowWidth="21570" windowHeight="7980" activeTab="1"/>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3" i="2" l="1"/>
  <c r="N13" i="2"/>
  <c r="M12" i="2"/>
  <c r="N12" i="2"/>
  <c r="M11" i="2"/>
  <c r="M7" i="2"/>
  <c r="N11" i="2"/>
  <c r="M18" i="2" l="1"/>
  <c r="M19" i="2" s="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In future, each Pt will need a unique id  (eg: 'H100M_Pt 100r',  'New10M_Pt 100r', etc.); calibration info and a prediction equation in the same manner of SR104t 10k.</t>
        </r>
      </text>
    </comment>
    <comment ref="A15" authorId="0" shapeId="0">
      <text>
        <r>
          <rPr>
            <sz val="11"/>
            <color theme="1"/>
            <rFont val="Calibri"/>
            <family val="2"/>
            <scheme val="minor"/>
          </rPr>
          <t>Tim Lawson:
From Buildup2015.xls
Since this has a full years data and higher dof</t>
        </r>
      </text>
    </comment>
    <comment ref="A26" authorId="0" shapeId="0">
      <text>
        <r>
          <rPr>
            <sz val="11"/>
            <color theme="1"/>
            <rFont val="Calibri"/>
            <family val="2"/>
            <scheme val="minor"/>
          </rPr>
          <t>Tim Lawson:
From Summary sheet</t>
        </r>
      </text>
    </comment>
    <comment ref="A37" authorId="0" shapeId="0">
      <text>
        <r>
          <rPr>
            <sz val="11"/>
            <color theme="1"/>
            <rFont val="Calibri"/>
            <family val="2"/>
            <scheme val="minor"/>
          </rPr>
          <t>Tim Lawson:
From Summary sheet</t>
        </r>
      </text>
    </comment>
    <comment ref="A48" authorId="0" shapeId="0">
      <text>
        <r>
          <rPr>
            <sz val="11"/>
            <color theme="1"/>
            <rFont val="Calibri"/>
            <family val="2"/>
            <scheme val="minor"/>
          </rPr>
          <t>Tim Lawson:
From Summary sheet</t>
        </r>
      </text>
    </comment>
    <comment ref="A59" authorId="0" shapeId="0">
      <text>
        <r>
          <rPr>
            <sz val="11"/>
            <color theme="1"/>
            <rFont val="Calibri"/>
            <family val="2"/>
            <scheme val="minor"/>
          </rPr>
          <t>Tim Lawson:
From H100M 10M</t>
        </r>
      </text>
    </comment>
    <comment ref="C98" authorId="0" shapeId="0">
      <text>
        <r>
          <rPr>
            <sz val="11"/>
            <color theme="1"/>
            <rFont val="Calibri"/>
            <family val="2"/>
            <scheme val="minor"/>
          </rPr>
          <t>Tim Lawson:
From …\OHM\ResistorHistory.xls, '10 Mohm' sheet</t>
        </r>
      </text>
    </comment>
    <comment ref="D98" authorId="0" shapeId="0">
      <text>
        <r>
          <rPr>
            <sz val="11"/>
            <color theme="1"/>
            <rFont val="Calibri"/>
            <family val="2"/>
            <scheme val="minor"/>
          </rPr>
          <t>Tim Lawson:
Guess</t>
        </r>
      </text>
    </comment>
    <comment ref="E98" authorId="0" shapeId="0">
      <text>
        <r>
          <rPr>
            <sz val="11"/>
            <color theme="1"/>
            <rFont val="Calibri"/>
            <family val="2"/>
            <scheme val="minor"/>
          </rPr>
          <t>Tim Lawson:
Guess</t>
        </r>
      </text>
    </comment>
  </commentList>
</comments>
</file>

<file path=xl/sharedStrings.xml><?xml version="1.0" encoding="utf-8"?>
<sst xmlns="http://schemas.openxmlformats.org/spreadsheetml/2006/main" count="1072" uniqueCount="385">
  <si>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</si>
  <si>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</si>
  <si>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</si>
  <si>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</si>
  <si>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</si>
  <si>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</si>
  <si>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</si>
  <si>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</si>
  <si>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</si>
  <si>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</si>
  <si>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</si>
  <si>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</si>
  <si>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</si>
  <si>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</si>
  <si>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</si>
  <si>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</si>
  <si>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</si>
  <si>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</si>
  <si>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</si>
  <si>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</si>
  <si>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</si>
  <si>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</si>
  <si>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</si>
  <si>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</si>
  <si>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</si>
  <si>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</si>
  <si>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</si>
  <si>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</si>
  <si>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</si>
  <si>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</si>
  <si>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</si>
  <si>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</si>
  <si>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</si>
  <si>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</si>
  <si>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</si>
  <si>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</si>
  <si>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</si>
  <si>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</si>
  <si>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</si>
  <si>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</si>
  <si>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</si>
  <si>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</si>
  <si>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</si>
  <si>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</si>
  <si>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</si>
  <si>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</si>
  <si>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</si>
  <si>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</si>
  <si>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</si>
  <si>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</si>
  <si>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</si>
  <si>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</si>
  <si>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</si>
  <si>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</si>
  <si>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</si>
  <si>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</si>
  <si>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</si>
  <si>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</si>
  <si>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</si>
  <si>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</si>
  <si>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</si>
  <si>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</si>
  <si>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</si>
  <si>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</si>
  <si>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</si>
  <si>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</si>
  <si>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</si>
  <si>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</si>
  <si>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</si>
  <si>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</si>
  <si>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</si>
  <si>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</si>
  <si>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</si>
  <si>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</si>
  <si>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</si>
  <si>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</si>
  <si>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</si>
  <si>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</si>
  <si>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</si>
  <si>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</si>
  <si>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</si>
  <si>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</si>
  <si>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</si>
  <si>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</si>
  <si>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</si>
  <si>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</si>
  <si>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</si>
  <si>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</si>
  <si>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</si>
  <si>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</si>
  <si>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</si>
  <si>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</si>
  <si>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</si>
  <si>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</si>
  <si>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</si>
  <si>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</si>
  <si>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</si>
  <si>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</si>
  <si>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</si>
  <si>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</si>
  <si>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</si>
  <si>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</si>
  <si>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</si>
  <si>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</si>
  <si>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</si>
  <si>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</si>
  <si>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</si>
  <si>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</si>
  <si>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</si>
  <si>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</si>
  <si>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</si>
  <si>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</si>
  <si>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</si>
  <si>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</si>
  <si>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</si>
  <si>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</si>
  <si>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</si>
  <si>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</si>
  <si>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</si>
  <si>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</si>
  <si>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</si>
  <si>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</si>
  <si>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</si>
  <si>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</si>
  <si>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</si>
  <si>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</si>
  <si>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</si>
  <si>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</si>
  <si>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</si>
  <si>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</si>
  <si>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</si>
  <si>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</si>
  <si>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</si>
  <si>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</si>
  <si>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</si>
  <si>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</si>
  <si>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</si>
  <si>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</si>
  <si>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</si>
  <si>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</si>
  <si>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</si>
  <si>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</si>
  <si>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</si>
  <si>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</si>
  <si>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</si>
  <si>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</si>
  <si>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</si>
  <si>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</si>
  <si>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</si>
  <si>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</si>
  <si>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</si>
  <si>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</si>
  <si>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</si>
  <si>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</si>
  <si>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</si>
  <si>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</si>
  <si>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</si>
  <si>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</si>
  <si>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</si>
  <si>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</si>
  <si>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</si>
  <si>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</si>
  <si>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</si>
  <si>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</si>
  <si>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</si>
  <si>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</si>
  <si>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</si>
  <si>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</si>
  <si>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</si>
  <si>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</si>
  <si>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</si>
  <si>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</si>
  <si>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</si>
  <si>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</si>
  <si>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</si>
  <si>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</si>
  <si>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</si>
  <si>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</si>
  <si>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</si>
  <si>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</si>
  <si>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</si>
  <si>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</si>
  <si>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</si>
  <si>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</si>
  <si>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</si>
  <si>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</si>
  <si>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</si>
  <si>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hw_addr</t>
  </si>
  <si>
    <t>date</t>
  </si>
  <si>
    <t>role</t>
  </si>
  <si>
    <t>UNUSED GMH, s/n627</t>
  </si>
  <si>
    <t>T_sensor</t>
  </si>
  <si>
    <t>demo</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</si>
  <si>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</si>
  <si>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</si>
  <si>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</si>
  <si>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</si>
  <si>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</si>
  <si>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</si>
  <si>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</si>
  <si>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</si>
  <si>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</si>
  <si>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</si>
  <si>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</si>
  <si>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</si>
  <si>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</si>
  <si>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</si>
  <si>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</si>
  <si>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</si>
  <si>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</si>
  <si>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</si>
  <si>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</si>
  <si>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</si>
  <si>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</si>
  <si>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</si>
  <si>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</si>
  <si>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</si>
  <si>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</si>
  <si>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</si>
  <si>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</si>
  <si>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Ti612_R0_LV</t>
  </si>
  <si>
    <t>Ti612_Tref_LV</t>
  </si>
  <si>
    <t>B</t>
  </si>
  <si>
    <t>Ti612_Vref_LV</t>
  </si>
  <si>
    <t>Ti612_R0_HV</t>
  </si>
  <si>
    <t>Ti612_Tref_HV</t>
  </si>
  <si>
    <t>Ti612_alpha</t>
  </si>
  <si>
    <t>D</t>
  </si>
  <si>
    <t>Ti612_beta</t>
  </si>
  <si>
    <t>Ti612_gamma</t>
  </si>
  <si>
    <t>28/04/2016 14:45:03</t>
  </si>
  <si>
    <t>correction_100r</t>
  </si>
  <si>
    <t>correction_10k</t>
  </si>
  <si>
    <t>Ti611 1M</t>
  </si>
  <si>
    <t>Ti611_R0_LV</t>
  </si>
  <si>
    <t>correction_100k</t>
  </si>
  <si>
    <t>Ti611_Tref_LV</t>
  </si>
  <si>
    <t>VRC_eq</t>
  </si>
  <si>
    <t>Ti611_Vref_LV</t>
  </si>
  <si>
    <t>VRC_10to1</t>
  </si>
  <si>
    <t>Ti611_R0_HV</t>
  </si>
  <si>
    <t>VRC_100to10</t>
  </si>
  <si>
    <t>Ti611_Tref_HV</t>
  </si>
  <si>
    <t>linearity_gain</t>
  </si>
  <si>
    <t>Ti611_Vref_HV</t>
  </si>
  <si>
    <t>linearity_Vd</t>
  </si>
  <si>
    <t>Ti611_alpha</t>
  </si>
  <si>
    <t>Ti611_beta</t>
  </si>
  <si>
    <t>NO_ADDRESS</t>
  </si>
  <si>
    <t>NOT USED</t>
  </si>
  <si>
    <t>29/04/2016 17:34:17</t>
  </si>
  <si>
    <t>DVM: HP34420A, s/n130</t>
  </si>
  <si>
    <t>H100M 10M</t>
  </si>
  <si>
    <t>H10M_R0_LV</t>
  </si>
  <si>
    <t>H10M_Tref_LV</t>
  </si>
  <si>
    <t>H10M_R0_HV</t>
  </si>
  <si>
    <t>GPIB0::7::INSTR</t>
  </si>
  <si>
    <t>H10M_Tref_HV</t>
  </si>
  <si>
    <t>setfn_str</t>
  </si>
  <si>
    <t>FUNC OHMF;OCOMP ON</t>
  </si>
  <si>
    <t>H10M_Vref_HV</t>
  </si>
  <si>
    <t>*IDN?</t>
  </si>
  <si>
    <t>H10M_alpha</t>
  </si>
  <si>
    <t>UNUSED HP34420A, s/n130</t>
  </si>
  <si>
    <t>H10M_beta</t>
  </si>
  <si>
    <t>H10M_gamma</t>
  </si>
  <si>
    <t>02/05/2016 16:37:25</t>
  </si>
  <si>
    <t>H100M 1G</t>
  </si>
  <si>
    <t>H1G_R0_LV</t>
  </si>
  <si>
    <t>H1G_Tref_LV</t>
  </si>
  <si>
    <t>GPIB0::17::INSTR</t>
  </si>
  <si>
    <t>H1G_Vref_LV</t>
  </si>
  <si>
    <t>H1G_R0_HV</t>
  </si>
  <si>
    <t>H1G_Tref_HV</t>
  </si>
  <si>
    <t>UNUSED HP34401A, s/n976</t>
  </si>
  <si>
    <t>H1G_Vref_HV</t>
  </si>
  <si>
    <t>H1G_alpha</t>
  </si>
  <si>
    <t>DVM: HP3458A, s/n066</t>
  </si>
  <si>
    <t>H1G_beta</t>
  </si>
  <si>
    <t>3458A_066_10k_cor</t>
  </si>
  <si>
    <t>H1G_gamma</t>
  </si>
  <si>
    <t>3458A_066_100k_cor</t>
  </si>
  <si>
    <t>VRCeq</t>
  </si>
  <si>
    <t>VRC10to1</t>
  </si>
  <si>
    <t>Generic 1G</t>
  </si>
  <si>
    <t>gen1G_R0_LV</t>
  </si>
  <si>
    <t>VRC100to10</t>
  </si>
  <si>
    <t>gen1G_Tref_LV</t>
  </si>
  <si>
    <t>Vlin_gain</t>
  </si>
  <si>
    <t>gen1G_Vref_LV</t>
  </si>
  <si>
    <t>Vlin_Vd</t>
  </si>
  <si>
    <t>gen1G_R0_HV</t>
  </si>
  <si>
    <t>gen1G_Tref_HV</t>
  </si>
  <si>
    <t>GPIB0::0::INSTR</t>
  </si>
  <si>
    <t>gen1G_Vref_HV</t>
  </si>
  <si>
    <t>DCV</t>
  </si>
  <si>
    <t>gen1G_alpha</t>
  </si>
  <si>
    <t>ID?</t>
  </si>
  <si>
    <t>gen1G_beta</t>
  </si>
  <si>
    <t>UNUSED HP3458A, s/n066</t>
  </si>
  <si>
    <t>gen1G_gamma</t>
  </si>
  <si>
    <t>28/09/2016 16:04:14</t>
  </si>
  <si>
    <t>DVM: HP3458A, s/n129</t>
  </si>
  <si>
    <t>3458A_129_10k_cor</t>
  </si>
  <si>
    <t>Auto 10k</t>
  </si>
  <si>
    <t>Auto10k_R0_LV</t>
  </si>
  <si>
    <t>Auto10k_TRef_LV</t>
  </si>
  <si>
    <t>Auto10k_VRef_LV</t>
  </si>
  <si>
    <t>Auto10k_R0_HV</t>
  </si>
  <si>
    <t>Auto10k_TRef_HV</t>
  </si>
  <si>
    <t>Auto10k_VRef_HV</t>
  </si>
  <si>
    <t>Auto10k_alpha</t>
  </si>
  <si>
    <t>Auto10k_beta</t>
  </si>
  <si>
    <t>GPIB0::25::INSTR</t>
  </si>
  <si>
    <t>Auto10k_gamma</t>
  </si>
  <si>
    <t>UNUSED HP3458A, s/n129</t>
  </si>
  <si>
    <t>New 10M</t>
  </si>
  <si>
    <t>New10M_R0_LV</t>
  </si>
  <si>
    <t>New10M_TRef_LV</t>
  </si>
  <si>
    <t>DVM: HP3458A, s/n230</t>
  </si>
  <si>
    <t>New10M_VRef_LV</t>
  </si>
  <si>
    <t>3458A_230_10k_cor</t>
  </si>
  <si>
    <t>New10M_R0_HV</t>
  </si>
  <si>
    <t>3458A_230_100k_cor</t>
  </si>
  <si>
    <t>New10M_TRef_HV</t>
  </si>
  <si>
    <t>New10M_VRef_HV</t>
  </si>
  <si>
    <t>New10M_alpha</t>
  </si>
  <si>
    <t>New10M_beta</t>
  </si>
  <si>
    <t>New10M_gamma</t>
  </si>
  <si>
    <t>GPIB0::22::INSTR</t>
  </si>
  <si>
    <t>New 100M</t>
  </si>
  <si>
    <t>New100M_R0_LV</t>
  </si>
  <si>
    <t>New100M_TRef_LV</t>
  </si>
  <si>
    <t>New100M_VRef_LV</t>
  </si>
  <si>
    <t>UNUSED HP3458A, s/n230</t>
  </si>
  <si>
    <t>New100M_R0_HV</t>
  </si>
  <si>
    <t>New100M_TRef_HV</t>
  </si>
  <si>
    <t>New100M_VRef_HV</t>
  </si>
  <si>
    <t>3458A_452_10k_cor</t>
  </si>
  <si>
    <t>New100M_alpha</t>
  </si>
  <si>
    <t>3458A_452_100k_cor</t>
  </si>
  <si>
    <t>New100M_beta</t>
  </si>
  <si>
    <t>New100M_gamma</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</si>
  <si>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</si>
  <si>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</si>
  <si>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</si>
  <si>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</si>
  <si>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</si>
  <si>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</si>
  <si>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</si>
  <si>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</si>
  <si>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</si>
  <si>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</si>
  <si>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</si>
  <si>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</si>
  <si>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</si>
  <si>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</si>
  <si>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</si>
  <si>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</si>
  <si>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</si>
  <si>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</si>
  <si>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</si>
  <si>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</si>
  <si>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</si>
  <si>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</si>
  <si>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</si>
  <si>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</si>
  <si>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</si>
  <si>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</si>
  <si>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</si>
  <si>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</si>
  <si>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</si>
  <si>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</si>
  <si>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</si>
  <si>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</si>
  <si>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</si>
  <si>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</si>
  <si>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</si>
  <si>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</si>
  <si>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</si>
  <si>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</si>
  <si>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</si>
  <si>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From Results sheet</t>
  </si>
  <si>
    <t>(link to  RefStep data?)</t>
  </si>
  <si>
    <t>(Cal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</si>
</sst>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mm\-dd\ h:mm:ss"/>
    <numFmt numFmtId="165" formatCode="d/mm/yyyy\ h:mm:ss"/>
    <numFmt numFmtId="166" formatCode="0.000000"/>
    <numFmt numFmtId="167" formatCode="0.00000"/>
    <numFmt numFmtId="168" formatCode="0.000000000"/>
    <numFmt numFmtId="169" formatCode="0.000"/>
    <numFmt numFmtId="170" formatCode="0.0000"/>
    <numFmt numFmtId="171" formatCode="0.0000000"/>
  </numFmts>
  <fonts count="19"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3">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168" fontId="0" fillId="0" borderId="0" xfId="0" applyNumberFormat="1"/>
    <xf numFmtId="0" fontId="5" fillId="0" borderId="0" xfId="0" applyFont="1"/>
    <xf numFmtId="169" fontId="0" fillId="0" borderId="0" xfId="0" applyNumberFormat="1"/>
    <xf numFmtId="170" fontId="0" fillId="0" borderId="0" xfId="0" applyNumberFormat="1"/>
    <xf numFmtId="171"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0" fontId="0" fillId="0" borderId="3" xfId="0" applyBorder="1"/>
    <xf numFmtId="0" fontId="0" fillId="0" borderId="4" xfId="0" applyBorder="1"/>
    <xf numFmtId="164" fontId="0" fillId="0" borderId="0" xfId="0" applyNumberFormat="1"/>
    <xf numFmtId="0" fontId="0" fillId="0" borderId="5" xfId="0" applyBorder="1"/>
    <xf numFmtId="0" fontId="9"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5" xfId="0" applyFill="1" applyBorder="1"/>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0"/>
  <sheetViews>
    <sheetView zoomScale="70" zoomScaleNormal="70" workbookViewId="0">
      <pane ySplit="615" activePane="bottomLeft"/>
      <selection activeCell="B2" sqref="B2"/>
      <selection pane="bottomLeft" activeCell="V3" sqref="V3"/>
    </sheetView>
  </sheetViews>
  <sheetFormatPr defaultColWidth="11.42578125" defaultRowHeight="15" x14ac:dyDescent="0.25"/>
  <cols>
    <col min="1" max="1" width="13.42578125" style="41" bestFit="1" customWidth="1"/>
    <col min="2" max="2" width="10.85546875" style="41" customWidth="1"/>
    <col min="3" max="3" width="9.140625" style="41" customWidth="1"/>
    <col min="4" max="4" width="12.28515625" style="41" bestFit="1" customWidth="1"/>
    <col min="5" max="5" width="9.140625" style="41" customWidth="1"/>
    <col min="6" max="6" width="11.85546875" style="41" bestFit="1" customWidth="1"/>
    <col min="7" max="7" width="21.140625" style="41" bestFit="1" customWidth="1"/>
    <col min="8" max="8" width="9.85546875" style="41" customWidth="1"/>
    <col min="9" max="9" width="9.140625" style="41" customWidth="1"/>
    <col min="10" max="12" width="2.140625" style="41" customWidth="1"/>
    <col min="13" max="13" width="25" style="41" bestFit="1" customWidth="1"/>
    <col min="14" max="14" width="10" style="41" customWidth="1"/>
    <col min="15" max="15" width="9.140625" style="41" customWidth="1"/>
    <col min="16" max="16" width="25" style="41" bestFit="1" customWidth="1"/>
    <col min="17" max="20" width="9.140625" style="41" customWidth="1"/>
    <col min="21" max="21" width="10.42578125" style="41" bestFit="1" customWidth="1"/>
    <col min="22" max="22" width="10.140625" style="41" customWidth="1"/>
    <col min="23" max="27" width="9.140625" style="41" customWidth="1"/>
    <col min="28" max="28" width="10" style="41" customWidth="1"/>
    <col min="29" max="29" width="9" style="41" customWidth="1"/>
    <col min="30" max="30" width="12.42578125" style="41" customWidth="1"/>
    <col min="31" max="31" width="15" style="41" customWidth="1"/>
    <col min="32" max="32" width="12.140625" style="41" customWidth="1"/>
    <col min="33" max="33" width="11.85546875" style="41" customWidth="1"/>
    <col min="35" max="35" width="26.5703125" bestFit="1" customWidth="1"/>
  </cols>
  <sheetData>
    <row r="1" spans="1:33" x14ac:dyDescent="0.25">
      <c r="A1" s="7" t="s">
        <v>0</v>
      </c>
      <c r="B1" s="17">
        <v>5</v>
      </c>
    </row>
    <row r="2" spans="1:33" x14ac:dyDescent="0.25">
      <c r="A2" s="7" t="s">
        <v>1</v>
      </c>
      <c r="B2" s="17">
        <v>40</v>
      </c>
      <c r="G2" s="30"/>
    </row>
    <row r="3" spans="1:33" x14ac:dyDescent="0.25">
      <c r="A3" t="s">
        <v>2</v>
      </c>
      <c r="B3" t="s">
        <v>3</v>
      </c>
      <c r="C3" t="s">
        <v>4</v>
      </c>
      <c r="D3" t="s">
        <v>5</v>
      </c>
      <c r="E3" t="s">
        <v>6</v>
      </c>
      <c r="F3" t="s">
        <v>7</v>
      </c>
      <c r="G3" s="50" t="s">
        <v>8</v>
      </c>
      <c r="H3" s="51"/>
      <c r="I3" s="51"/>
      <c r="M3" s="52" t="s">
        <v>9</v>
      </c>
      <c r="N3" s="51"/>
      <c r="O3" s="51"/>
      <c r="P3" s="52" t="s">
        <v>10</v>
      </c>
      <c r="Q3" s="51"/>
      <c r="R3" s="51"/>
      <c r="S3" t="s">
        <v>11</v>
      </c>
      <c r="T3" t="s">
        <v>12</v>
      </c>
      <c r="U3" t="s">
        <v>13</v>
      </c>
      <c r="V3" t="s">
        <v>14</v>
      </c>
      <c r="W3" s="52" t="s">
        <v>379</v>
      </c>
      <c r="X3" s="52"/>
      <c r="Y3" s="52"/>
      <c r="Z3" t="s">
        <v>16</v>
      </c>
      <c r="AC3" t="s">
        <v>17</v>
      </c>
      <c r="AD3" t="s">
        <v>18</v>
      </c>
    </row>
    <row r="4" spans="1:33" x14ac:dyDescent="0.25">
      <c r="A4" s="21" t="s">
        <v>19</v>
      </c>
      <c r="B4" s="32" t="s">
        <v>20</v>
      </c>
      <c r="G4" s="30" t="s">
        <v>21</v>
      </c>
      <c r="H4" t="s">
        <v>22</v>
      </c>
      <c r="I4" t="s">
        <v>23</v>
      </c>
      <c r="M4" t="s">
        <v>21</v>
      </c>
      <c r="N4" t="s">
        <v>22</v>
      </c>
      <c r="O4" t="s">
        <v>23</v>
      </c>
      <c r="P4" t="s">
        <v>21</v>
      </c>
      <c r="Q4" t="s">
        <v>22</v>
      </c>
      <c r="R4" t="s">
        <v>23</v>
      </c>
      <c r="U4">
        <v>20.79</v>
      </c>
      <c r="V4">
        <v>20.92</v>
      </c>
      <c r="W4" s="49" t="s">
        <v>380</v>
      </c>
      <c r="X4" s="49" t="s">
        <v>381</v>
      </c>
      <c r="Y4" s="49"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9">
        <v>10.000023067000001</v>
      </c>
      <c r="R5">
        <v>4.9263576798924586E-7</v>
      </c>
      <c r="S5">
        <v>108.00522249765019</v>
      </c>
      <c r="T5">
        <v>9978.7675999999992</v>
      </c>
      <c r="U5">
        <v>20.79</v>
      </c>
      <c r="V5">
        <v>20.92</v>
      </c>
      <c r="Z5" t="s">
        <v>27</v>
      </c>
      <c r="AC5" s="33" t="s">
        <v>28</v>
      </c>
      <c r="AD5" s="13" t="s">
        <v>29</v>
      </c>
      <c r="AE5" s="13"/>
      <c r="AF5" s="34"/>
      <c r="AG5" s="46"/>
    </row>
    <row r="6" spans="1:33" x14ac:dyDescent="0.25">
      <c r="A6" s="8">
        <v>-10</v>
      </c>
      <c r="B6" s="9">
        <v>1.00037</v>
      </c>
      <c r="C6" s="8">
        <v>10</v>
      </c>
      <c r="D6" s="8">
        <v>60</v>
      </c>
      <c r="E6" s="8">
        <v>5</v>
      </c>
      <c r="F6" s="8">
        <v>90</v>
      </c>
      <c r="G6" s="30"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5" t="s">
        <v>33</v>
      </c>
      <c r="AD6" s="46" t="s">
        <v>34</v>
      </c>
      <c r="AE6" s="46"/>
      <c r="AF6" s="36"/>
      <c r="AG6" s="46"/>
    </row>
    <row r="7" spans="1:33" x14ac:dyDescent="0.25">
      <c r="A7" s="8">
        <v>10</v>
      </c>
      <c r="B7" s="9">
        <v>-1.00037</v>
      </c>
      <c r="C7" s="8">
        <v>10</v>
      </c>
      <c r="D7" s="8">
        <v>60</v>
      </c>
      <c r="E7" s="8">
        <v>5</v>
      </c>
      <c r="F7" s="8">
        <v>90</v>
      </c>
      <c r="G7" s="30"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5" t="s">
        <v>38</v>
      </c>
      <c r="AD7" s="46" t="s">
        <v>39</v>
      </c>
      <c r="AE7" s="46"/>
      <c r="AF7" s="36"/>
      <c r="AG7" s="46"/>
    </row>
    <row r="8" spans="1:33" x14ac:dyDescent="0.25">
      <c r="A8" s="8">
        <v>10</v>
      </c>
      <c r="B8" s="9">
        <v>-1.0103736999999999</v>
      </c>
      <c r="C8" s="8">
        <v>10</v>
      </c>
      <c r="D8" s="8">
        <v>60</v>
      </c>
      <c r="E8" s="8">
        <v>5</v>
      </c>
      <c r="F8" s="8">
        <v>90</v>
      </c>
      <c r="G8" s="30"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5" t="s">
        <v>43</v>
      </c>
      <c r="AD8" s="46" t="s">
        <v>44</v>
      </c>
      <c r="AE8" s="46"/>
      <c r="AF8" s="36"/>
      <c r="AG8" s="46"/>
    </row>
    <row r="9" spans="1:33" x14ac:dyDescent="0.25">
      <c r="A9" s="8">
        <v>10</v>
      </c>
      <c r="B9" s="9">
        <v>-1.00037</v>
      </c>
      <c r="C9" s="8">
        <v>10</v>
      </c>
      <c r="D9" s="8">
        <v>60</v>
      </c>
      <c r="E9" s="8">
        <v>5</v>
      </c>
      <c r="F9" s="8">
        <v>90</v>
      </c>
      <c r="G9" s="30"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5" t="s">
        <v>48</v>
      </c>
      <c r="AD9" s="46" t="s">
        <v>49</v>
      </c>
      <c r="AE9" s="46"/>
      <c r="AF9" s="36"/>
      <c r="AG9" s="46"/>
    </row>
    <row r="10" spans="1:33" x14ac:dyDescent="0.25">
      <c r="A10" s="8">
        <v>-10</v>
      </c>
      <c r="B10" s="9">
        <v>1.00037</v>
      </c>
      <c r="C10" s="8">
        <v>10</v>
      </c>
      <c r="D10" s="8">
        <v>60</v>
      </c>
      <c r="E10" s="8">
        <v>5</v>
      </c>
      <c r="F10" s="8">
        <v>90</v>
      </c>
      <c r="G10" s="30"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5" t="s">
        <v>53</v>
      </c>
      <c r="AD10" s="46" t="s">
        <v>54</v>
      </c>
      <c r="AE10" s="46"/>
      <c r="AF10" s="36"/>
      <c r="AG10" s="46"/>
    </row>
    <row r="11" spans="1:33" x14ac:dyDescent="0.25">
      <c r="A11" s="8">
        <v>10</v>
      </c>
      <c r="B11" s="9">
        <v>-1.00037</v>
      </c>
      <c r="C11" s="8">
        <v>10</v>
      </c>
      <c r="D11" s="8">
        <v>60</v>
      </c>
      <c r="E11" s="8">
        <v>5</v>
      </c>
      <c r="F11" s="8">
        <v>90</v>
      </c>
      <c r="G11" s="30"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5" t="s">
        <v>58</v>
      </c>
      <c r="AD11" s="46" t="s">
        <v>59</v>
      </c>
      <c r="AE11" s="46"/>
      <c r="AF11" s="36"/>
      <c r="AG11" s="46"/>
    </row>
    <row r="12" spans="1:33" x14ac:dyDescent="0.25">
      <c r="A12" s="8">
        <v>10</v>
      </c>
      <c r="B12" s="9">
        <v>-1.0103736999999999</v>
      </c>
      <c r="C12" s="8">
        <v>10</v>
      </c>
      <c r="D12" s="8">
        <v>60</v>
      </c>
      <c r="E12" s="8">
        <v>5</v>
      </c>
      <c r="F12" s="8">
        <v>90</v>
      </c>
      <c r="G12" s="30"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5" t="s">
        <v>63</v>
      </c>
      <c r="AD12" s="46" t="s">
        <v>10</v>
      </c>
      <c r="AE12" s="46"/>
      <c r="AF12" s="36"/>
      <c r="AG12" s="46"/>
    </row>
    <row r="13" spans="1:33" x14ac:dyDescent="0.25">
      <c r="A13" s="8">
        <v>10</v>
      </c>
      <c r="B13" s="9">
        <v>-1.00037</v>
      </c>
      <c r="C13" s="8">
        <v>10</v>
      </c>
      <c r="D13" s="8">
        <v>60</v>
      </c>
      <c r="E13" s="8">
        <v>5</v>
      </c>
      <c r="F13" s="8">
        <v>90</v>
      </c>
      <c r="G13" s="30"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7" t="s">
        <v>67</v>
      </c>
      <c r="AD13" s="31" t="s">
        <v>68</v>
      </c>
      <c r="AE13" s="31"/>
      <c r="AF13" s="38"/>
      <c r="AG13" s="46"/>
    </row>
    <row r="14" spans="1:33" x14ac:dyDescent="0.25">
      <c r="A14" s="8">
        <v>-10</v>
      </c>
      <c r="B14" s="9">
        <v>1.00037</v>
      </c>
      <c r="C14" s="8">
        <v>10</v>
      </c>
      <c r="D14" s="8">
        <v>60</v>
      </c>
      <c r="E14" s="8">
        <v>5</v>
      </c>
      <c r="F14" s="8">
        <v>90</v>
      </c>
      <c r="G14" s="30"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30"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30"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30"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30"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30"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30"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tabSelected="1" zoomScale="60" zoomScaleNormal="60" workbookViewId="0">
      <pane ySplit="900" activePane="bottomLeft"/>
      <selection activeCell="B1" sqref="B1"/>
      <selection pane="bottomLeft" activeCell="F4" sqref="F4"/>
    </sheetView>
  </sheetViews>
  <sheetFormatPr defaultColWidth="11.42578125" defaultRowHeight="15" x14ac:dyDescent="0.25"/>
  <cols>
    <col min="1" max="1" width="18.5703125" style="41" bestFit="1" customWidth="1"/>
    <col min="2" max="2" width="12.85546875" style="41" customWidth="1"/>
    <col min="3" max="3" width="15.42578125" style="41" bestFit="1" customWidth="1"/>
    <col min="4" max="4" width="14.7109375" style="41" bestFit="1" customWidth="1"/>
    <col min="5" max="5" width="15.42578125" style="41" bestFit="1" customWidth="1"/>
    <col min="6" max="6" width="14.7109375" style="41" bestFit="1" customWidth="1"/>
    <col min="7" max="7" width="15.42578125" style="41" bestFit="1" customWidth="1"/>
    <col min="8" max="8" width="14.7109375" style="41" bestFit="1" customWidth="1"/>
    <col min="9" max="9" width="15.42578125" style="41" bestFit="1" customWidth="1"/>
    <col min="10" max="10" width="14.7109375" style="41" bestFit="1" customWidth="1"/>
    <col min="11" max="11" width="0" style="41" hidden="1" customWidth="1"/>
    <col min="12" max="12" width="15.42578125" style="41" bestFit="1" customWidth="1"/>
    <col min="13" max="13" width="14.7109375" style="41" bestFit="1" customWidth="1"/>
    <col min="14" max="14" width="15.42578125" style="41" bestFit="1" customWidth="1"/>
    <col min="15" max="20" width="0" style="41"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42" t="s">
        <v>19</v>
      </c>
      <c r="B5" s="42" t="s">
        <v>20</v>
      </c>
    </row>
    <row r="6" spans="1:14" x14ac:dyDescent="0.25">
      <c r="A6" t="s">
        <v>16</v>
      </c>
      <c r="B6" t="s">
        <v>27</v>
      </c>
      <c r="M6" s="41" t="s">
        <v>375</v>
      </c>
    </row>
    <row r="7" spans="1:14" x14ac:dyDescent="0.25">
      <c r="A7" t="s">
        <v>155</v>
      </c>
      <c r="B7"/>
      <c r="C7" t="s">
        <v>156</v>
      </c>
      <c r="D7" t="s">
        <v>157</v>
      </c>
      <c r="M7" s="41">
        <f>(D8+D9)/(C8+C9)</f>
        <v>1E-4</v>
      </c>
    </row>
    <row r="8" spans="1:14" x14ac:dyDescent="0.25">
      <c r="A8" t="s">
        <v>158</v>
      </c>
      <c r="B8" t="s">
        <v>159</v>
      </c>
      <c r="C8">
        <v>100000</v>
      </c>
      <c r="D8">
        <v>10</v>
      </c>
    </row>
    <row r="9" spans="1:14" x14ac:dyDescent="0.25">
      <c r="A9" t="s">
        <v>160</v>
      </c>
      <c r="B9" t="s">
        <v>161</v>
      </c>
      <c r="C9">
        <v>10000</v>
      </c>
      <c r="D9">
        <v>1</v>
      </c>
    </row>
    <row r="10" spans="1:14" x14ac:dyDescent="0.25">
      <c r="A10" s="43" t="s">
        <v>162</v>
      </c>
      <c r="B10" s="44" t="s">
        <v>163</v>
      </c>
      <c r="C10" s="43" t="s">
        <v>162</v>
      </c>
      <c r="D10" s="44" t="s">
        <v>163</v>
      </c>
      <c r="E10" s="43" t="s">
        <v>162</v>
      </c>
      <c r="F10" s="44" t="s">
        <v>163</v>
      </c>
      <c r="G10" s="43" t="s">
        <v>162</v>
      </c>
      <c r="H10" s="44" t="s">
        <v>163</v>
      </c>
      <c r="I10" s="43" t="s">
        <v>162</v>
      </c>
      <c r="J10" s="44" t="s">
        <v>163</v>
      </c>
      <c r="M10" s="39" t="s">
        <v>373</v>
      </c>
      <c r="N10" s="40" t="s">
        <v>374</v>
      </c>
    </row>
    <row r="11" spans="1:14" x14ac:dyDescent="0.25">
      <c r="A11" s="43">
        <v>-2.5508205729999999E-7</v>
      </c>
      <c r="B11" s="44">
        <v>-1.3576838219999999E-6</v>
      </c>
      <c r="C11" s="43">
        <v>7.7892653279999995E-8</v>
      </c>
      <c r="D11" s="44">
        <v>-1.526541932E-6</v>
      </c>
      <c r="E11" s="43">
        <v>-9.0640896509999997E-8</v>
      </c>
      <c r="F11" s="44">
        <v>-8.5264869389999995E-7</v>
      </c>
      <c r="G11" s="43">
        <v>-4.540295426E-7</v>
      </c>
      <c r="H11" s="44">
        <v>-1.151183179E-6</v>
      </c>
      <c r="I11" s="43">
        <v>-9.3347690030000001E-7</v>
      </c>
      <c r="J11" s="44">
        <v>-2.5551494170000001E-7</v>
      </c>
      <c r="M11" s="41">
        <f>AVERAGE(A11:A20,C11:C20,E11:E20,G11:G20,I11:I20)</f>
        <v>-2.4256906195220004E-8</v>
      </c>
      <c r="N11" s="41">
        <f>AVERAGE(B11:B20,D11:D20,F11:F20,H11:H20,J11:J20)</f>
        <v>-1.0476677315519998E-6</v>
      </c>
    </row>
    <row r="12" spans="1:14" x14ac:dyDescent="0.25">
      <c r="A12" s="43">
        <v>-2.329783314E-7</v>
      </c>
      <c r="B12" s="44">
        <v>-8.8479890149999997E-7</v>
      </c>
      <c r="C12" s="43">
        <v>4.696283372E-7</v>
      </c>
      <c r="D12" s="44">
        <v>-1.143837057E-6</v>
      </c>
      <c r="E12" s="43">
        <v>2.3672395250000001E-7</v>
      </c>
      <c r="F12" s="44">
        <v>-9.0811889250000001E-7</v>
      </c>
      <c r="G12" s="43">
        <v>-4.6876899320000002E-7</v>
      </c>
      <c r="H12" s="44">
        <v>-1.0723838760000001E-6</v>
      </c>
      <c r="I12" s="43">
        <v>1.566664275E-7</v>
      </c>
      <c r="J12" s="44">
        <v>-1.1489325660000001E-6</v>
      </c>
      <c r="M12" s="41">
        <f>STDEV(A11:A20,C11:C20,E11:E20,G11:G20,I11:I20)</f>
        <v>3.9183422676544929E-7</v>
      </c>
      <c r="N12" s="41">
        <f>STDEV(B11:B20,D11:D20,F11:F20,H11:H20,J11:J20)</f>
        <v>4.3762876697781685E-7</v>
      </c>
    </row>
    <row r="13" spans="1:14" x14ac:dyDescent="0.25">
      <c r="A13" s="43">
        <v>3.1379362389999998E-8</v>
      </c>
      <c r="B13" s="44">
        <v>-8.8662129070000005E-7</v>
      </c>
      <c r="C13" s="43">
        <v>-3.2810925009999999E-7</v>
      </c>
      <c r="D13" s="44">
        <v>-1.0834735659999999E-6</v>
      </c>
      <c r="E13" s="43">
        <v>-2.7551609240000001E-7</v>
      </c>
      <c r="F13" s="44">
        <v>-1.88789156E-6</v>
      </c>
      <c r="G13" s="43">
        <v>6.1374208640000002E-7</v>
      </c>
      <c r="H13" s="44">
        <v>-1.517813063E-6</v>
      </c>
      <c r="I13" s="43">
        <v>3.3648688669999999E-7</v>
      </c>
      <c r="J13" s="44">
        <v>-1.2409641850000001E-6</v>
      </c>
      <c r="M13" s="41">
        <f>COUNT(A11:A20,C11:C20,E11:E20,G11:G20,I11:I20) -1</f>
        <v>49</v>
      </c>
      <c r="N13" s="41">
        <f>COUNT(B11:B20,D11:D20,F11:F20,H11:H20,J11:J20) -1</f>
        <v>49</v>
      </c>
    </row>
    <row r="14" spans="1:14" x14ac:dyDescent="0.25">
      <c r="A14" s="43">
        <v>-3.4041104090000001E-7</v>
      </c>
      <c r="B14" s="44">
        <v>-4.5752566669999999E-7</v>
      </c>
      <c r="C14" s="43">
        <v>3.3334515060000001E-7</v>
      </c>
      <c r="D14" s="44">
        <v>-6.7701942210000005E-7</v>
      </c>
      <c r="E14" s="43">
        <v>-1.40149892E-7</v>
      </c>
      <c r="F14" s="44">
        <v>-1.17228996E-6</v>
      </c>
      <c r="G14" s="43">
        <v>-1.8196594780000001E-7</v>
      </c>
      <c r="H14" s="44">
        <v>-1.0005110040000001E-6</v>
      </c>
      <c r="I14" s="43">
        <v>2.7490876120000001E-7</v>
      </c>
      <c r="J14" s="44">
        <v>-5.7805519300000001E-7</v>
      </c>
    </row>
    <row r="15" spans="1:14" x14ac:dyDescent="0.25">
      <c r="A15" s="43">
        <v>1.313237668E-7</v>
      </c>
      <c r="B15" s="44">
        <v>-3.1456741079999998E-7</v>
      </c>
      <c r="C15" s="43">
        <v>1.878475588E-7</v>
      </c>
      <c r="D15" s="44">
        <v>-1.1138342589999999E-6</v>
      </c>
      <c r="E15" s="43">
        <v>-4.661972748E-7</v>
      </c>
      <c r="F15" s="44">
        <v>-1.4291574219999999E-6</v>
      </c>
      <c r="G15" s="43">
        <v>3.2798565089999999E-7</v>
      </c>
      <c r="H15" s="44">
        <v>-1.095641381E-6</v>
      </c>
      <c r="I15" s="43">
        <v>-5.4078980540000003E-7</v>
      </c>
      <c r="J15" s="44">
        <v>-5.7904930630000002E-7</v>
      </c>
    </row>
    <row r="16" spans="1:14" x14ac:dyDescent="0.25">
      <c r="A16" s="43">
        <v>2.6953165200000002E-7</v>
      </c>
      <c r="B16" s="44">
        <v>-1.212402181E-6</v>
      </c>
      <c r="C16" s="43">
        <v>-7.9742990500000004E-7</v>
      </c>
      <c r="D16" s="44">
        <v>-3.6480221039999999E-7</v>
      </c>
      <c r="E16" s="43">
        <v>-3.041675561E-7</v>
      </c>
      <c r="F16" s="44">
        <v>-6.067222978E-7</v>
      </c>
      <c r="G16" s="43">
        <v>3.2217802620000002E-7</v>
      </c>
      <c r="H16" s="44">
        <v>-1.266538701E-6</v>
      </c>
      <c r="I16" s="43">
        <v>4.6932641659999997E-7</v>
      </c>
      <c r="J16" s="44">
        <v>-7.616225854E-7</v>
      </c>
      <c r="M16" s="41" t="s">
        <v>376</v>
      </c>
    </row>
    <row r="17" spans="1:13" x14ac:dyDescent="0.25">
      <c r="A17" s="43">
        <v>-1.575971561E-8</v>
      </c>
      <c r="B17" s="44">
        <v>-2.8322875899999997E-7</v>
      </c>
      <c r="C17" s="43">
        <v>-2.1855651280000001E-7</v>
      </c>
      <c r="D17" s="44">
        <v>-1.663007495E-6</v>
      </c>
      <c r="E17" s="43">
        <v>6.0650423680000001E-7</v>
      </c>
      <c r="F17" s="44">
        <v>-1.070228262E-6</v>
      </c>
      <c r="G17" s="43">
        <v>1.988355448E-7</v>
      </c>
      <c r="H17" s="44">
        <v>-6.1669783589999997E-7</v>
      </c>
      <c r="I17" s="43">
        <v>-7.8462624280000005E-7</v>
      </c>
      <c r="J17" s="44">
        <v>-1.3152882480000001E-6</v>
      </c>
      <c r="M17" s="19">
        <f>(M11-N11)/(2*M7)</f>
        <v>5.1170541267838987E-3</v>
      </c>
    </row>
    <row r="18" spans="1:13" x14ac:dyDescent="0.25">
      <c r="A18" s="43">
        <v>-1.2308889670000001E-7</v>
      </c>
      <c r="B18" s="44">
        <v>-1.2378918320000001E-6</v>
      </c>
      <c r="C18" s="43">
        <v>6.4553057010000001E-7</v>
      </c>
      <c r="D18" s="44">
        <v>-2.3575592369999999E-6</v>
      </c>
      <c r="E18" s="43">
        <v>6.7141076369999996E-8</v>
      </c>
      <c r="F18" s="44">
        <v>-8.0649555399999999E-7</v>
      </c>
      <c r="G18" s="43">
        <v>-4.3256538039999999E-8</v>
      </c>
      <c r="H18" s="44">
        <v>-1.2472023610000001E-6</v>
      </c>
      <c r="I18" s="43">
        <v>2.6299945499999999E-7</v>
      </c>
      <c r="J18" s="44">
        <v>-1.659228216E-6</v>
      </c>
      <c r="M18" s="19">
        <f>SQRT((M12/(2*M7))^2 + (N12/(2*M7))^2)</f>
        <v>2.9370606009725174E-3</v>
      </c>
    </row>
    <row r="19" spans="1:13" x14ac:dyDescent="0.25">
      <c r="A19" s="43">
        <v>-2.046850027E-8</v>
      </c>
      <c r="B19" s="44">
        <v>-1.2238996020000001E-6</v>
      </c>
      <c r="C19" s="43">
        <v>-1.16227168E-8</v>
      </c>
      <c r="D19" s="44">
        <v>-1.6838573339999999E-6</v>
      </c>
      <c r="E19" s="43">
        <v>-2.5092242050000002E-7</v>
      </c>
      <c r="F19" s="44">
        <v>-1.207616034E-6</v>
      </c>
      <c r="G19" s="43">
        <v>-3.2334846029999998E-7</v>
      </c>
      <c r="H19" s="44">
        <v>-5.592732282E-7</v>
      </c>
      <c r="I19" s="43">
        <v>8.5401725989999993E-9</v>
      </c>
      <c r="J19" s="44">
        <v>-1.097368512E-6</v>
      </c>
      <c r="M19" s="12">
        <f>M18^4/((M12/(2*M7))^4/M13 + (N12/(2*M7))^4/N13)</f>
        <v>96.826604214397832</v>
      </c>
    </row>
    <row r="20" spans="1:13" x14ac:dyDescent="0.25">
      <c r="A20" s="43">
        <v>5.0665702130000002E-7</v>
      </c>
      <c r="B20" s="44">
        <v>-9.1759749160000004E-7</v>
      </c>
      <c r="C20" s="43">
        <v>7.488898111E-7</v>
      </c>
      <c r="D20" s="44">
        <v>-1.2980028909999999E-6</v>
      </c>
      <c r="E20" s="43">
        <v>-3.6859517370000001E-7</v>
      </c>
      <c r="F20" s="44">
        <v>-1.086330224E-6</v>
      </c>
      <c r="G20" s="43">
        <v>1.6638612129999999E-8</v>
      </c>
      <c r="H20" s="44">
        <v>-1.2377025979999999E-6</v>
      </c>
      <c r="I20" s="43">
        <v>-5.4358983570000004E-7</v>
      </c>
      <c r="J20" s="44">
        <v>-2.6676433610000002E-7</v>
      </c>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53"/>
  <sheetViews>
    <sheetView topLeftCell="D1" zoomScale="70" zoomScaleNormal="70" workbookViewId="0">
      <pane ySplit="615" activePane="bottomLeft"/>
      <selection activeCell="O2" sqref="O2"/>
      <selection pane="bottomLeft" activeCell="D6" sqref="D6"/>
    </sheetView>
  </sheetViews>
  <sheetFormatPr defaultColWidth="11.42578125" defaultRowHeight="15" x14ac:dyDescent="0.25"/>
  <cols>
    <col min="1" max="1" width="20.5703125" style="41" bestFit="1" customWidth="1"/>
    <col min="2" max="2" width="11.5703125" style="41" bestFit="1" customWidth="1"/>
    <col min="3" max="3" width="21.7109375" style="41" bestFit="1" customWidth="1"/>
    <col min="4" max="4" width="14.7109375" style="41" bestFit="1" customWidth="1"/>
    <col min="5" max="5" width="11.42578125" style="41" customWidth="1"/>
    <col min="6" max="6" width="20.42578125" style="41" bestFit="1" customWidth="1"/>
    <col min="7" max="7" width="70.140625" style="45" bestFit="1" customWidth="1"/>
    <col min="8" max="8" width="3.5703125" style="41" customWidth="1"/>
    <col min="9" max="9" width="26.5703125" style="41" bestFit="1" customWidth="1"/>
    <col min="10" max="10" width="17.5703125" style="41" bestFit="1" customWidth="1"/>
    <col min="11" max="11" width="29.85546875" style="41" bestFit="1" customWidth="1"/>
    <col min="12" max="12" width="10.140625" style="41" customWidth="1"/>
    <col min="13" max="13" width="11.42578125" style="41" customWidth="1"/>
    <col min="14" max="14" width="23.28515625" style="41" bestFit="1" customWidth="1"/>
    <col min="15" max="15" width="74" style="41" customWidth="1"/>
    <col min="16" max="16" width="11.42578125" style="41" customWidth="1"/>
  </cols>
  <sheetData>
    <row r="1" spans="1:15" x14ac:dyDescent="0.25">
      <c r="A1" s="7" t="s">
        <v>164</v>
      </c>
      <c r="I1" s="7" t="s">
        <v>165</v>
      </c>
    </row>
    <row r="2" spans="1:15" x14ac:dyDescent="0.25">
      <c r="A2" s="14" t="s">
        <v>166</v>
      </c>
      <c r="B2" s="14" t="s">
        <v>167</v>
      </c>
      <c r="C2" s="14" t="s">
        <v>168</v>
      </c>
      <c r="D2" s="14" t="s">
        <v>169</v>
      </c>
      <c r="E2" s="14" t="s">
        <v>170</v>
      </c>
      <c r="F2" s="14" t="s">
        <v>171</v>
      </c>
      <c r="G2" s="47" t="s">
        <v>377</v>
      </c>
      <c r="I2" s="14" t="s">
        <v>166</v>
      </c>
      <c r="J2" s="14" t="s">
        <v>167</v>
      </c>
      <c r="K2" s="14" t="s">
        <v>168</v>
      </c>
      <c r="L2" s="14" t="s">
        <v>169</v>
      </c>
      <c r="M2" s="14" t="s">
        <v>170</v>
      </c>
      <c r="N2" s="14" t="s">
        <v>171</v>
      </c>
      <c r="O2" s="47" t="s">
        <v>377</v>
      </c>
    </row>
    <row r="3" spans="1:15" x14ac:dyDescent="0.25">
      <c r="A3" t="s">
        <v>172</v>
      </c>
      <c r="B3" t="s">
        <v>173</v>
      </c>
      <c r="C3">
        <v>100.01179999999999</v>
      </c>
      <c r="D3">
        <v>0</v>
      </c>
      <c r="E3" t="s">
        <v>174</v>
      </c>
      <c r="F3" t="s">
        <v>175</v>
      </c>
      <c r="G3" s="22" t="s">
        <v>378</v>
      </c>
      <c r="I3" t="s">
        <v>49</v>
      </c>
      <c r="J3" t="s">
        <v>176</v>
      </c>
      <c r="K3" s="26">
        <v>-1E-3</v>
      </c>
      <c r="L3" s="26">
        <v>4.4999999999999999E-4</v>
      </c>
      <c r="M3" t="s">
        <v>174</v>
      </c>
      <c r="N3" t="s">
        <v>177</v>
      </c>
      <c r="O3" s="41" t="s">
        <v>384</v>
      </c>
    </row>
    <row r="4" spans="1:15" x14ac:dyDescent="0.25">
      <c r="A4" t="s">
        <v>172</v>
      </c>
      <c r="B4" t="s">
        <v>178</v>
      </c>
      <c r="C4">
        <v>0</v>
      </c>
      <c r="D4">
        <v>0</v>
      </c>
      <c r="E4" t="s">
        <v>174</v>
      </c>
      <c r="F4" t="s">
        <v>179</v>
      </c>
      <c r="I4" t="s">
        <v>49</v>
      </c>
      <c r="J4" t="s">
        <v>180</v>
      </c>
      <c r="K4">
        <v>5</v>
      </c>
    </row>
    <row r="5" spans="1:15" x14ac:dyDescent="0.25">
      <c r="A5" t="s">
        <v>172</v>
      </c>
      <c r="B5" t="s">
        <v>181</v>
      </c>
      <c r="C5" s="26">
        <v>3.9091200000000003E-3</v>
      </c>
      <c r="D5">
        <v>0</v>
      </c>
      <c r="E5" t="s">
        <v>174</v>
      </c>
      <c r="F5" t="s">
        <v>182</v>
      </c>
      <c r="I5" t="s">
        <v>49</v>
      </c>
      <c r="J5" t="s">
        <v>183</v>
      </c>
      <c r="K5" t="s">
        <v>184</v>
      </c>
    </row>
    <row r="6" spans="1:15" x14ac:dyDescent="0.25">
      <c r="A6" t="s">
        <v>172</v>
      </c>
      <c r="B6" t="s">
        <v>185</v>
      </c>
      <c r="C6" s="26">
        <v>-5.9260000000000005E-7</v>
      </c>
      <c r="D6">
        <v>0</v>
      </c>
      <c r="E6" t="s">
        <v>174</v>
      </c>
      <c r="F6" t="s">
        <v>186</v>
      </c>
      <c r="I6" t="s">
        <v>49</v>
      </c>
      <c r="J6" t="s">
        <v>187</v>
      </c>
      <c r="K6">
        <v>1</v>
      </c>
    </row>
    <row r="7" spans="1:15" x14ac:dyDescent="0.25">
      <c r="A7" t="s">
        <v>172</v>
      </c>
      <c r="B7" t="s">
        <v>188</v>
      </c>
      <c r="C7" s="27">
        <v>1</v>
      </c>
      <c r="I7" t="s">
        <v>49</v>
      </c>
      <c r="J7" t="s">
        <v>189</v>
      </c>
      <c r="K7" t="s">
        <v>190</v>
      </c>
    </row>
    <row r="8" spans="1:15" x14ac:dyDescent="0.25">
      <c r="A8" s="14" t="s">
        <v>172</v>
      </c>
      <c r="B8" s="14" t="s">
        <v>191</v>
      </c>
      <c r="C8" s="14" t="s">
        <v>34</v>
      </c>
      <c r="D8" s="14"/>
      <c r="E8" s="14"/>
      <c r="F8" s="14"/>
      <c r="G8" s="31"/>
      <c r="I8" s="14" t="s">
        <v>49</v>
      </c>
      <c r="J8" s="14" t="s">
        <v>192</v>
      </c>
      <c r="K8" s="14">
        <v>1</v>
      </c>
      <c r="L8" s="14"/>
      <c r="M8" s="14"/>
      <c r="N8" s="14"/>
      <c r="O8" s="31"/>
    </row>
    <row r="9" spans="1:15" x14ac:dyDescent="0.25">
      <c r="A9" t="s">
        <v>193</v>
      </c>
      <c r="B9" t="s">
        <v>173</v>
      </c>
      <c r="C9" s="26">
        <v>10000.200000000001</v>
      </c>
      <c r="D9">
        <v>0</v>
      </c>
      <c r="E9" t="s">
        <v>174</v>
      </c>
      <c r="F9" t="s">
        <v>194</v>
      </c>
      <c r="I9" t="s">
        <v>44</v>
      </c>
      <c r="J9" t="s">
        <v>176</v>
      </c>
      <c r="K9" s="26">
        <v>-5.0000000000000001E-4</v>
      </c>
      <c r="L9" s="26">
        <v>4.0000000000000002E-4</v>
      </c>
      <c r="M9" t="s">
        <v>174</v>
      </c>
      <c r="N9" t="s">
        <v>195</v>
      </c>
      <c r="O9" s="48" t="s">
        <v>384</v>
      </c>
    </row>
    <row r="10" spans="1:15" x14ac:dyDescent="0.25">
      <c r="A10" t="s">
        <v>193</v>
      </c>
      <c r="B10" t="s">
        <v>178</v>
      </c>
      <c r="C10" s="26">
        <v>23</v>
      </c>
      <c r="D10">
        <v>0</v>
      </c>
      <c r="E10" t="s">
        <v>174</v>
      </c>
      <c r="F10" t="s">
        <v>196</v>
      </c>
      <c r="I10" t="s">
        <v>44</v>
      </c>
      <c r="J10" t="s">
        <v>180</v>
      </c>
      <c r="K10">
        <v>6</v>
      </c>
    </row>
    <row r="11" spans="1:15" x14ac:dyDescent="0.25">
      <c r="A11" t="s">
        <v>193</v>
      </c>
      <c r="B11" t="s">
        <v>181</v>
      </c>
      <c r="C11" s="26">
        <v>1E-3</v>
      </c>
      <c r="D11">
        <v>0</v>
      </c>
      <c r="E11" t="s">
        <v>174</v>
      </c>
      <c r="F11" t="s">
        <v>197</v>
      </c>
      <c r="I11" t="s">
        <v>44</v>
      </c>
      <c r="J11" t="s">
        <v>183</v>
      </c>
      <c r="K11" t="s">
        <v>198</v>
      </c>
    </row>
    <row r="12" spans="1:15" x14ac:dyDescent="0.25">
      <c r="A12" t="s">
        <v>193</v>
      </c>
      <c r="B12" t="s">
        <v>185</v>
      </c>
      <c r="C12" s="26">
        <v>0</v>
      </c>
      <c r="D12">
        <v>0</v>
      </c>
      <c r="E12" t="s">
        <v>174</v>
      </c>
      <c r="F12" t="s">
        <v>199</v>
      </c>
      <c r="I12" t="s">
        <v>44</v>
      </c>
      <c r="J12" t="s">
        <v>187</v>
      </c>
      <c r="K12">
        <v>1</v>
      </c>
    </row>
    <row r="13" spans="1:15" x14ac:dyDescent="0.25">
      <c r="A13" t="s">
        <v>193</v>
      </c>
      <c r="B13" t="s">
        <v>188</v>
      </c>
      <c r="C13" s="27">
        <v>1</v>
      </c>
      <c r="I13" t="s">
        <v>44</v>
      </c>
      <c r="J13" t="s">
        <v>189</v>
      </c>
      <c r="K13" t="s">
        <v>200</v>
      </c>
    </row>
    <row r="14" spans="1:15" x14ac:dyDescent="0.25">
      <c r="A14" s="14" t="s">
        <v>193</v>
      </c>
      <c r="B14" s="14" t="s">
        <v>191</v>
      </c>
      <c r="C14" s="14" t="s">
        <v>34</v>
      </c>
      <c r="D14" s="14"/>
      <c r="E14" s="14"/>
      <c r="F14" s="14"/>
      <c r="G14" s="31"/>
      <c r="I14" s="14" t="s">
        <v>44</v>
      </c>
      <c r="J14" s="14" t="s">
        <v>192</v>
      </c>
      <c r="K14" s="14">
        <v>1</v>
      </c>
      <c r="L14" s="14"/>
      <c r="M14" s="14"/>
      <c r="N14" s="14"/>
      <c r="O14" s="31"/>
    </row>
    <row r="15" spans="1:15" x14ac:dyDescent="0.25">
      <c r="A15" t="s">
        <v>161</v>
      </c>
      <c r="B15" t="s">
        <v>173</v>
      </c>
      <c r="C15">
        <v>9999.9992600000005</v>
      </c>
      <c r="D15">
        <v>3.2999997558000001E-4</v>
      </c>
      <c r="E15">
        <v>16</v>
      </c>
      <c r="F15" t="s">
        <v>201</v>
      </c>
      <c r="I15" t="s">
        <v>10</v>
      </c>
      <c r="J15" t="s">
        <v>180</v>
      </c>
      <c r="K15">
        <v>2</v>
      </c>
    </row>
    <row r="16" spans="1:15" x14ac:dyDescent="0.25">
      <c r="A16" t="s">
        <v>161</v>
      </c>
      <c r="B16" t="s">
        <v>178</v>
      </c>
      <c r="C16" s="10">
        <v>20</v>
      </c>
      <c r="D16">
        <v>0</v>
      </c>
      <c r="E16" t="s">
        <v>174</v>
      </c>
      <c r="F16" t="s">
        <v>202</v>
      </c>
      <c r="I16" t="s">
        <v>10</v>
      </c>
      <c r="J16" t="s">
        <v>183</v>
      </c>
      <c r="K16" t="s">
        <v>203</v>
      </c>
    </row>
    <row r="17" spans="1:15" x14ac:dyDescent="0.25">
      <c r="A17" t="s">
        <v>161</v>
      </c>
      <c r="B17" t="s">
        <v>204</v>
      </c>
      <c r="C17" s="26">
        <v>5</v>
      </c>
      <c r="D17">
        <v>0</v>
      </c>
      <c r="E17" t="s">
        <v>174</v>
      </c>
      <c r="F17" t="s">
        <v>205</v>
      </c>
      <c r="I17" t="s">
        <v>10</v>
      </c>
      <c r="J17" t="s">
        <v>206</v>
      </c>
      <c r="K17" t="s">
        <v>207</v>
      </c>
    </row>
    <row r="18" spans="1:15" x14ac:dyDescent="0.25">
      <c r="A18" t="s">
        <v>161</v>
      </c>
      <c r="B18" t="s">
        <v>208</v>
      </c>
      <c r="C18">
        <v>9999.9992600000005</v>
      </c>
      <c r="D18">
        <v>3.2999997558000001E-4</v>
      </c>
      <c r="E18">
        <v>16</v>
      </c>
      <c r="F18" t="s">
        <v>209</v>
      </c>
      <c r="I18" t="s">
        <v>10</v>
      </c>
      <c r="J18" t="s">
        <v>189</v>
      </c>
      <c r="K18" t="s">
        <v>63</v>
      </c>
    </row>
    <row r="19" spans="1:15" x14ac:dyDescent="0.25">
      <c r="A19" t="s">
        <v>161</v>
      </c>
      <c r="B19" t="s">
        <v>210</v>
      </c>
      <c r="C19" s="10">
        <v>20</v>
      </c>
      <c r="D19">
        <v>0</v>
      </c>
      <c r="E19" t="s">
        <v>174</v>
      </c>
      <c r="F19" t="s">
        <v>211</v>
      </c>
      <c r="I19" s="14" t="s">
        <v>10</v>
      </c>
      <c r="J19" s="14" t="s">
        <v>192</v>
      </c>
      <c r="K19" s="14">
        <v>1</v>
      </c>
      <c r="L19" s="14"/>
      <c r="M19" s="14"/>
      <c r="N19" s="14"/>
      <c r="O19" s="31"/>
    </row>
    <row r="20" spans="1:15" x14ac:dyDescent="0.25">
      <c r="A20" t="s">
        <v>161</v>
      </c>
      <c r="B20" t="s">
        <v>212</v>
      </c>
      <c r="C20">
        <v>10</v>
      </c>
      <c r="D20">
        <v>0</v>
      </c>
      <c r="E20" t="s">
        <v>174</v>
      </c>
      <c r="F20" t="s">
        <v>213</v>
      </c>
      <c r="I20" t="s">
        <v>9</v>
      </c>
      <c r="J20" t="s">
        <v>180</v>
      </c>
      <c r="K20">
        <v>2</v>
      </c>
    </row>
    <row r="21" spans="1:15" x14ac:dyDescent="0.25">
      <c r="A21" t="s">
        <v>161</v>
      </c>
      <c r="B21" t="s">
        <v>181</v>
      </c>
      <c r="C21" s="26">
        <v>3.4200000000000002E-7</v>
      </c>
      <c r="D21" s="26">
        <v>1.9000000000000001E-8</v>
      </c>
      <c r="E21">
        <v>8</v>
      </c>
      <c r="F21" t="s">
        <v>214</v>
      </c>
      <c r="I21" t="s">
        <v>9</v>
      </c>
      <c r="J21" t="s">
        <v>183</v>
      </c>
      <c r="K21" t="s">
        <v>203</v>
      </c>
    </row>
    <row r="22" spans="1:15" x14ac:dyDescent="0.25">
      <c r="A22" t="s">
        <v>161</v>
      </c>
      <c r="B22" t="s">
        <v>185</v>
      </c>
      <c r="C22" s="26">
        <v>-2.7E-8</v>
      </c>
      <c r="D22" s="26">
        <v>5.0000000000000001E-9</v>
      </c>
      <c r="E22">
        <v>8</v>
      </c>
      <c r="F22" t="s">
        <v>215</v>
      </c>
      <c r="I22" t="s">
        <v>9</v>
      </c>
      <c r="J22" t="s">
        <v>206</v>
      </c>
      <c r="K22" t="s">
        <v>216</v>
      </c>
    </row>
    <row r="23" spans="1:15" x14ac:dyDescent="0.25">
      <c r="A23" t="s">
        <v>161</v>
      </c>
      <c r="B23" t="s">
        <v>217</v>
      </c>
      <c r="C23">
        <v>0</v>
      </c>
      <c r="D23">
        <v>0</v>
      </c>
      <c r="E23" t="s">
        <v>174</v>
      </c>
      <c r="F23" t="s">
        <v>218</v>
      </c>
      <c r="I23" t="s">
        <v>9</v>
      </c>
      <c r="J23" t="s">
        <v>189</v>
      </c>
      <c r="K23" t="s">
        <v>63</v>
      </c>
    </row>
    <row r="24" spans="1:15" x14ac:dyDescent="0.25">
      <c r="A24" t="s">
        <v>161</v>
      </c>
      <c r="B24" t="s">
        <v>188</v>
      </c>
      <c r="C24" s="27">
        <v>42522</v>
      </c>
      <c r="I24" s="14" t="s">
        <v>9</v>
      </c>
      <c r="J24" s="14" t="s">
        <v>192</v>
      </c>
      <c r="K24" s="14">
        <v>1</v>
      </c>
      <c r="L24" s="14"/>
      <c r="M24" s="14"/>
      <c r="N24" s="14"/>
      <c r="O24" s="31"/>
    </row>
    <row r="25" spans="1:15" x14ac:dyDescent="0.25">
      <c r="A25" s="14" t="s">
        <v>161</v>
      </c>
      <c r="B25" s="14" t="s">
        <v>191</v>
      </c>
      <c r="C25" s="14" t="s">
        <v>193</v>
      </c>
      <c r="D25" s="14"/>
      <c r="E25" s="14"/>
      <c r="F25" s="14"/>
      <c r="G25" s="31"/>
      <c r="I25" t="s">
        <v>219</v>
      </c>
      <c r="J25" t="s">
        <v>180</v>
      </c>
      <c r="K25">
        <v>2</v>
      </c>
    </row>
    <row r="26" spans="1:15" x14ac:dyDescent="0.25">
      <c r="A26" t="s">
        <v>159</v>
      </c>
      <c r="B26" t="s">
        <v>173</v>
      </c>
      <c r="C26" s="19">
        <v>100003.194</v>
      </c>
      <c r="D26">
        <v>1.4E-2</v>
      </c>
      <c r="E26">
        <v>15</v>
      </c>
      <c r="F26" t="s">
        <v>220</v>
      </c>
      <c r="I26" t="s">
        <v>219</v>
      </c>
      <c r="J26" t="s">
        <v>183</v>
      </c>
      <c r="K26" t="s">
        <v>203</v>
      </c>
    </row>
    <row r="27" spans="1:15" x14ac:dyDescent="0.25">
      <c r="A27" t="s">
        <v>159</v>
      </c>
      <c r="B27" t="s">
        <v>178</v>
      </c>
      <c r="C27" s="10">
        <v>20.621099999999998</v>
      </c>
      <c r="D27">
        <v>1.8E-3</v>
      </c>
      <c r="E27">
        <v>16</v>
      </c>
      <c r="F27" t="s">
        <v>221</v>
      </c>
      <c r="I27" t="s">
        <v>219</v>
      </c>
      <c r="J27" t="s">
        <v>206</v>
      </c>
      <c r="K27" t="s">
        <v>222</v>
      </c>
    </row>
    <row r="28" spans="1:15" x14ac:dyDescent="0.25">
      <c r="A28" t="s">
        <v>159</v>
      </c>
      <c r="B28" t="s">
        <v>204</v>
      </c>
      <c r="C28" s="16">
        <v>5.0000031649999999</v>
      </c>
      <c r="D28" s="26">
        <v>7.6000000000000006E-8</v>
      </c>
      <c r="E28">
        <v>16</v>
      </c>
      <c r="F28" t="s">
        <v>223</v>
      </c>
      <c r="I28" t="s">
        <v>219</v>
      </c>
      <c r="J28" t="s">
        <v>189</v>
      </c>
      <c r="K28" t="s">
        <v>63</v>
      </c>
    </row>
    <row r="29" spans="1:15" x14ac:dyDescent="0.25">
      <c r="A29" t="s">
        <v>159</v>
      </c>
      <c r="B29" t="s">
        <v>208</v>
      </c>
      <c r="C29" s="18">
        <v>100003.41</v>
      </c>
      <c r="D29">
        <v>2.3E-2</v>
      </c>
      <c r="E29">
        <v>3</v>
      </c>
      <c r="F29" t="s">
        <v>224</v>
      </c>
      <c r="I29" s="14" t="s">
        <v>219</v>
      </c>
      <c r="J29" s="14" t="s">
        <v>192</v>
      </c>
      <c r="K29" s="14">
        <v>1</v>
      </c>
      <c r="L29" s="14"/>
      <c r="M29" s="14"/>
      <c r="N29" s="14"/>
      <c r="O29" s="31"/>
    </row>
    <row r="30" spans="1:15" x14ac:dyDescent="0.25">
      <c r="A30" t="s">
        <v>159</v>
      </c>
      <c r="B30" t="s">
        <v>210</v>
      </c>
      <c r="C30">
        <v>20.6313</v>
      </c>
      <c r="D30">
        <v>7.7000000000000002E-3</v>
      </c>
      <c r="E30">
        <v>4</v>
      </c>
      <c r="F30" t="s">
        <v>225</v>
      </c>
      <c r="I30" t="s">
        <v>8</v>
      </c>
      <c r="J30" t="s">
        <v>180</v>
      </c>
      <c r="K30">
        <v>2</v>
      </c>
    </row>
    <row r="31" spans="1:15" x14ac:dyDescent="0.25">
      <c r="A31" t="s">
        <v>159</v>
      </c>
      <c r="B31" t="s">
        <v>212</v>
      </c>
      <c r="C31" s="20">
        <v>10.0000365</v>
      </c>
      <c r="D31" s="26">
        <v>1.6E-7</v>
      </c>
      <c r="E31">
        <v>4</v>
      </c>
      <c r="F31" t="s">
        <v>225</v>
      </c>
      <c r="I31" t="s">
        <v>8</v>
      </c>
      <c r="J31" t="s">
        <v>183</v>
      </c>
      <c r="K31" t="s">
        <v>203</v>
      </c>
    </row>
    <row r="32" spans="1:15" x14ac:dyDescent="0.25">
      <c r="A32" t="s">
        <v>159</v>
      </c>
      <c r="B32" t="s">
        <v>181</v>
      </c>
      <c r="C32" s="26">
        <v>3.4200000000000002E-7</v>
      </c>
      <c r="D32" s="26">
        <v>1.9000000000000001E-8</v>
      </c>
      <c r="E32">
        <v>8</v>
      </c>
      <c r="F32" t="s">
        <v>226</v>
      </c>
      <c r="I32" t="s">
        <v>8</v>
      </c>
      <c r="J32" t="s">
        <v>206</v>
      </c>
      <c r="K32" t="s">
        <v>227</v>
      </c>
    </row>
    <row r="33" spans="1:15" x14ac:dyDescent="0.25">
      <c r="A33" t="s">
        <v>159</v>
      </c>
      <c r="B33" t="s">
        <v>185</v>
      </c>
      <c r="C33">
        <v>0</v>
      </c>
      <c r="D33">
        <v>0</v>
      </c>
      <c r="E33" t="s">
        <v>174</v>
      </c>
      <c r="F33" t="s">
        <v>228</v>
      </c>
      <c r="I33" t="s">
        <v>8</v>
      </c>
      <c r="J33" t="s">
        <v>189</v>
      </c>
      <c r="K33" t="s">
        <v>63</v>
      </c>
    </row>
    <row r="34" spans="1:15" x14ac:dyDescent="0.25">
      <c r="A34" t="s">
        <v>159</v>
      </c>
      <c r="B34" t="s">
        <v>217</v>
      </c>
      <c r="C34" s="26">
        <v>5.7900000000000002E-8</v>
      </c>
      <c r="D34" s="26">
        <v>1.22E-8</v>
      </c>
      <c r="E34">
        <v>28.6</v>
      </c>
      <c r="F34" t="s">
        <v>229</v>
      </c>
      <c r="I34" s="14" t="s">
        <v>8</v>
      </c>
      <c r="J34" s="14" t="s">
        <v>192</v>
      </c>
      <c r="K34" s="14">
        <v>1</v>
      </c>
      <c r="L34" s="14"/>
      <c r="M34" s="14"/>
      <c r="N34" s="14"/>
      <c r="O34" s="31"/>
    </row>
    <row r="35" spans="1:15" x14ac:dyDescent="0.25">
      <c r="A35" t="s">
        <v>159</v>
      </c>
      <c r="B35" t="s">
        <v>188</v>
      </c>
      <c r="C35" s="10" t="s">
        <v>230</v>
      </c>
      <c r="I35" t="s">
        <v>34</v>
      </c>
      <c r="J35" t="s">
        <v>231</v>
      </c>
      <c r="K35">
        <v>0</v>
      </c>
      <c r="L35">
        <v>0</v>
      </c>
      <c r="M35" t="s">
        <v>174</v>
      </c>
    </row>
    <row r="36" spans="1:15" x14ac:dyDescent="0.25">
      <c r="A36" s="14" t="s">
        <v>159</v>
      </c>
      <c r="B36" s="14" t="s">
        <v>191</v>
      </c>
      <c r="C36" s="14" t="s">
        <v>34</v>
      </c>
      <c r="D36" s="14"/>
      <c r="E36" s="14"/>
      <c r="F36" s="14"/>
      <c r="G36" s="31"/>
      <c r="I36" t="s">
        <v>34</v>
      </c>
      <c r="J36" t="s">
        <v>232</v>
      </c>
      <c r="K36">
        <v>0</v>
      </c>
      <c r="L36">
        <v>0</v>
      </c>
      <c r="M36" t="s">
        <v>174</v>
      </c>
    </row>
    <row r="37" spans="1:15" x14ac:dyDescent="0.25">
      <c r="A37" t="s">
        <v>233</v>
      </c>
      <c r="B37" t="s">
        <v>173</v>
      </c>
      <c r="C37">
        <v>1000066.26</v>
      </c>
      <c r="D37">
        <v>0.2</v>
      </c>
      <c r="E37">
        <v>7</v>
      </c>
      <c r="F37" t="s">
        <v>234</v>
      </c>
      <c r="I37" t="s">
        <v>34</v>
      </c>
      <c r="J37" t="s">
        <v>235</v>
      </c>
      <c r="K37">
        <v>0</v>
      </c>
      <c r="L37">
        <v>0</v>
      </c>
      <c r="M37" t="s">
        <v>174</v>
      </c>
    </row>
    <row r="38" spans="1:15" x14ac:dyDescent="0.25">
      <c r="A38" t="s">
        <v>233</v>
      </c>
      <c r="B38" t="s">
        <v>178</v>
      </c>
      <c r="C38">
        <v>20.623999999999999</v>
      </c>
      <c r="D38">
        <v>1.7999999999999999E-2</v>
      </c>
      <c r="E38">
        <v>8</v>
      </c>
      <c r="F38" t="s">
        <v>236</v>
      </c>
      <c r="I38" t="s">
        <v>34</v>
      </c>
      <c r="J38" t="s">
        <v>237</v>
      </c>
      <c r="K38">
        <v>0</v>
      </c>
      <c r="L38">
        <v>0</v>
      </c>
      <c r="M38" t="s">
        <v>174</v>
      </c>
    </row>
    <row r="39" spans="1:15" x14ac:dyDescent="0.25">
      <c r="A39" t="s">
        <v>233</v>
      </c>
      <c r="B39" t="s">
        <v>204</v>
      </c>
      <c r="C39">
        <v>5.0000212399999997</v>
      </c>
      <c r="D39" s="26">
        <v>5.5000000000000003E-8</v>
      </c>
      <c r="E39">
        <v>8</v>
      </c>
      <c r="F39" t="s">
        <v>238</v>
      </c>
      <c r="I39" t="s">
        <v>34</v>
      </c>
      <c r="J39" t="s">
        <v>239</v>
      </c>
      <c r="K39">
        <v>0</v>
      </c>
      <c r="L39">
        <v>0</v>
      </c>
      <c r="M39" t="s">
        <v>174</v>
      </c>
    </row>
    <row r="40" spans="1:15" x14ac:dyDescent="0.25">
      <c r="A40" t="s">
        <v>233</v>
      </c>
      <c r="B40" t="s">
        <v>208</v>
      </c>
      <c r="C40" s="10">
        <v>1000064.65</v>
      </c>
      <c r="D40">
        <v>0.23</v>
      </c>
      <c r="E40">
        <v>4</v>
      </c>
      <c r="F40" t="s">
        <v>240</v>
      </c>
      <c r="I40" t="s">
        <v>34</v>
      </c>
      <c r="J40" t="s">
        <v>241</v>
      </c>
      <c r="K40">
        <v>0</v>
      </c>
      <c r="L40">
        <v>0</v>
      </c>
      <c r="M40" t="s">
        <v>174</v>
      </c>
    </row>
    <row r="41" spans="1:15" x14ac:dyDescent="0.25">
      <c r="A41" t="s">
        <v>233</v>
      </c>
      <c r="B41" t="s">
        <v>210</v>
      </c>
      <c r="C41">
        <v>20.542999999999999</v>
      </c>
      <c r="D41">
        <v>1.0999999999999999E-2</v>
      </c>
      <c r="E41">
        <v>5</v>
      </c>
      <c r="F41" t="s">
        <v>242</v>
      </c>
      <c r="I41" t="s">
        <v>34</v>
      </c>
      <c r="J41" t="s">
        <v>243</v>
      </c>
      <c r="K41">
        <v>0</v>
      </c>
      <c r="L41">
        <v>0</v>
      </c>
      <c r="M41" t="s">
        <v>174</v>
      </c>
    </row>
    <row r="42" spans="1:15" x14ac:dyDescent="0.25">
      <c r="A42" t="s">
        <v>233</v>
      </c>
      <c r="B42" t="s">
        <v>212</v>
      </c>
      <c r="C42">
        <v>10.00007862</v>
      </c>
      <c r="D42" s="26">
        <v>1.1999999999999999E-7</v>
      </c>
      <c r="E42">
        <v>5</v>
      </c>
      <c r="F42" t="s">
        <v>244</v>
      </c>
      <c r="I42" t="s">
        <v>34</v>
      </c>
      <c r="J42" t="s">
        <v>245</v>
      </c>
      <c r="K42">
        <v>0</v>
      </c>
      <c r="L42">
        <v>0</v>
      </c>
      <c r="M42" t="s">
        <v>174</v>
      </c>
    </row>
    <row r="43" spans="1:15" x14ac:dyDescent="0.25">
      <c r="A43" t="s">
        <v>233</v>
      </c>
      <c r="B43" t="s">
        <v>181</v>
      </c>
      <c r="C43">
        <v>5.558E-6</v>
      </c>
      <c r="D43" s="26">
        <v>9.9999999999999995E-8</v>
      </c>
      <c r="E43">
        <v>8</v>
      </c>
      <c r="F43" t="s">
        <v>246</v>
      </c>
      <c r="I43" t="s">
        <v>34</v>
      </c>
      <c r="J43" t="s">
        <v>180</v>
      </c>
      <c r="K43">
        <v>0</v>
      </c>
    </row>
    <row r="44" spans="1:15" x14ac:dyDescent="0.25">
      <c r="A44" t="s">
        <v>233</v>
      </c>
      <c r="B44" t="s">
        <v>185</v>
      </c>
      <c r="C44">
        <v>-3.3780000000000002E-7</v>
      </c>
      <c r="D44" s="26">
        <v>1E-8</v>
      </c>
      <c r="E44">
        <v>8</v>
      </c>
      <c r="F44" t="s">
        <v>247</v>
      </c>
      <c r="I44" t="s">
        <v>34</v>
      </c>
      <c r="J44" t="s">
        <v>183</v>
      </c>
      <c r="K44" t="s">
        <v>248</v>
      </c>
    </row>
    <row r="45" spans="1:15" x14ac:dyDescent="0.25">
      <c r="A45" t="s">
        <v>233</v>
      </c>
      <c r="B45" t="s">
        <v>217</v>
      </c>
      <c r="C45">
        <v>1.7E-8</v>
      </c>
      <c r="D45" s="26">
        <v>1.7E-8</v>
      </c>
      <c r="E45">
        <v>15</v>
      </c>
      <c r="F45" t="s">
        <v>218</v>
      </c>
      <c r="I45" t="s">
        <v>34</v>
      </c>
      <c r="J45" t="s">
        <v>189</v>
      </c>
      <c r="K45" t="s">
        <v>249</v>
      </c>
    </row>
    <row r="46" spans="1:15" x14ac:dyDescent="0.25">
      <c r="A46" t="s">
        <v>233</v>
      </c>
      <c r="B46" t="s">
        <v>188</v>
      </c>
      <c r="C46" t="s">
        <v>250</v>
      </c>
      <c r="I46" s="14" t="s">
        <v>34</v>
      </c>
      <c r="J46" s="14" t="s">
        <v>192</v>
      </c>
      <c r="K46" s="14">
        <v>1</v>
      </c>
      <c r="L46" s="14"/>
      <c r="M46" s="14"/>
      <c r="N46" s="14"/>
      <c r="O46" s="31"/>
    </row>
    <row r="47" spans="1:15" x14ac:dyDescent="0.25">
      <c r="A47" s="14" t="s">
        <v>233</v>
      </c>
      <c r="B47" s="14" t="s">
        <v>191</v>
      </c>
      <c r="C47" s="14" t="s">
        <v>34</v>
      </c>
      <c r="D47" s="14"/>
      <c r="E47" s="14"/>
      <c r="F47" s="14"/>
      <c r="G47" s="31"/>
      <c r="I47" t="s">
        <v>251</v>
      </c>
      <c r="J47" t="s">
        <v>231</v>
      </c>
      <c r="K47">
        <v>0</v>
      </c>
      <c r="L47">
        <v>0</v>
      </c>
      <c r="M47" t="s">
        <v>174</v>
      </c>
    </row>
    <row r="48" spans="1:15" x14ac:dyDescent="0.25">
      <c r="A48" s="13" t="s">
        <v>252</v>
      </c>
      <c r="B48" t="s">
        <v>173</v>
      </c>
      <c r="C48">
        <v>10001261</v>
      </c>
      <c r="D48">
        <v>6.7</v>
      </c>
      <c r="E48">
        <v>1</v>
      </c>
      <c r="F48" t="s">
        <v>253</v>
      </c>
      <c r="G48" s="45" t="s">
        <v>382</v>
      </c>
      <c r="I48" t="s">
        <v>251</v>
      </c>
      <c r="J48" t="s">
        <v>232</v>
      </c>
      <c r="K48">
        <v>0</v>
      </c>
      <c r="L48">
        <v>0</v>
      </c>
      <c r="M48" t="s">
        <v>174</v>
      </c>
    </row>
    <row r="49" spans="1:15" x14ac:dyDescent="0.25">
      <c r="A49" t="s">
        <v>252</v>
      </c>
      <c r="B49" t="s">
        <v>178</v>
      </c>
      <c r="C49">
        <v>20.420000000000002</v>
      </c>
      <c r="D49">
        <v>1.0999999999999999E-2</v>
      </c>
      <c r="E49">
        <v>2</v>
      </c>
      <c r="F49" t="s">
        <v>254</v>
      </c>
      <c r="G49" s="48" t="s">
        <v>382</v>
      </c>
      <c r="I49" t="s">
        <v>251</v>
      </c>
      <c r="J49" t="s">
        <v>235</v>
      </c>
      <c r="K49">
        <v>0</v>
      </c>
      <c r="L49">
        <v>0</v>
      </c>
      <c r="M49" t="s">
        <v>174</v>
      </c>
    </row>
    <row r="50" spans="1:15" x14ac:dyDescent="0.25">
      <c r="A50" t="s">
        <v>252</v>
      </c>
      <c r="B50" t="s">
        <v>204</v>
      </c>
      <c r="C50">
        <v>10.00008002</v>
      </c>
      <c r="D50" s="26">
        <v>1.4999999999999999E-7</v>
      </c>
      <c r="E50">
        <v>2</v>
      </c>
      <c r="F50" t="s">
        <v>255</v>
      </c>
      <c r="G50" s="48" t="s">
        <v>382</v>
      </c>
      <c r="I50" t="s">
        <v>251</v>
      </c>
      <c r="J50" t="s">
        <v>180</v>
      </c>
      <c r="K50">
        <v>7</v>
      </c>
      <c r="M50" s="22"/>
    </row>
    <row r="51" spans="1:15" x14ac:dyDescent="0.25">
      <c r="A51" t="s">
        <v>252</v>
      </c>
      <c r="B51" t="s">
        <v>208</v>
      </c>
      <c r="C51">
        <v>10001252</v>
      </c>
      <c r="D51">
        <v>5.8</v>
      </c>
      <c r="E51">
        <v>1</v>
      </c>
      <c r="F51" t="s">
        <v>255</v>
      </c>
      <c r="G51" s="48" t="s">
        <v>382</v>
      </c>
      <c r="I51" t="s">
        <v>251</v>
      </c>
      <c r="J51" t="s">
        <v>183</v>
      </c>
      <c r="K51" t="s">
        <v>256</v>
      </c>
      <c r="M51" s="22"/>
    </row>
    <row r="52" spans="1:15" x14ac:dyDescent="0.25">
      <c r="A52" t="s">
        <v>252</v>
      </c>
      <c r="B52" t="s">
        <v>210</v>
      </c>
      <c r="C52">
        <v>20.422000000000001</v>
      </c>
      <c r="D52">
        <v>1.0999999999999999E-2</v>
      </c>
      <c r="E52">
        <v>2</v>
      </c>
      <c r="F52" t="s">
        <v>257</v>
      </c>
      <c r="G52" s="48" t="s">
        <v>382</v>
      </c>
      <c r="I52" t="s">
        <v>251</v>
      </c>
      <c r="J52" t="s">
        <v>258</v>
      </c>
      <c r="K52" t="s">
        <v>259</v>
      </c>
      <c r="M52" s="22"/>
    </row>
    <row r="53" spans="1:15" x14ac:dyDescent="0.25">
      <c r="A53" t="s">
        <v>252</v>
      </c>
      <c r="B53" t="s">
        <v>212</v>
      </c>
      <c r="C53">
        <v>100.0007269</v>
      </c>
      <c r="D53" s="26">
        <v>1.5E-6</v>
      </c>
      <c r="E53">
        <v>2</v>
      </c>
      <c r="F53" t="s">
        <v>260</v>
      </c>
      <c r="G53" s="48" t="s">
        <v>382</v>
      </c>
      <c r="I53" t="s">
        <v>251</v>
      </c>
      <c r="J53" t="s">
        <v>206</v>
      </c>
      <c r="K53" t="s">
        <v>261</v>
      </c>
      <c r="M53" s="22"/>
    </row>
    <row r="54" spans="1:15" x14ac:dyDescent="0.25">
      <c r="A54" t="s">
        <v>252</v>
      </c>
      <c r="B54" t="s">
        <v>181</v>
      </c>
      <c r="C54" s="26">
        <v>6.8000000000000001E-6</v>
      </c>
      <c r="D54" s="26">
        <v>9.9999999999999995E-8</v>
      </c>
      <c r="E54">
        <v>8</v>
      </c>
      <c r="F54" t="s">
        <v>262</v>
      </c>
      <c r="I54" t="s">
        <v>251</v>
      </c>
      <c r="J54" t="s">
        <v>189</v>
      </c>
      <c r="K54" t="s">
        <v>263</v>
      </c>
      <c r="M54" s="22"/>
    </row>
    <row r="55" spans="1:15" x14ac:dyDescent="0.25">
      <c r="A55" t="s">
        <v>252</v>
      </c>
      <c r="B55" t="s">
        <v>185</v>
      </c>
      <c r="C55">
        <v>0</v>
      </c>
      <c r="D55">
        <v>0</v>
      </c>
      <c r="E55" t="s">
        <v>174</v>
      </c>
      <c r="F55" t="s">
        <v>264</v>
      </c>
      <c r="I55" s="14" t="s">
        <v>251</v>
      </c>
      <c r="J55" s="14" t="s">
        <v>192</v>
      </c>
      <c r="K55" s="14">
        <v>1</v>
      </c>
      <c r="L55" s="14"/>
      <c r="M55" s="14"/>
      <c r="N55" s="14"/>
      <c r="O55" s="31"/>
    </row>
    <row r="56" spans="1:15" x14ac:dyDescent="0.25">
      <c r="A56" t="s">
        <v>252</v>
      </c>
      <c r="B56" t="s">
        <v>217</v>
      </c>
      <c r="C56" s="26">
        <v>-1.3000000000000001E-8</v>
      </c>
      <c r="D56" s="26">
        <v>1.3000000000000001E-9</v>
      </c>
      <c r="E56">
        <v>17</v>
      </c>
      <c r="F56" t="s">
        <v>265</v>
      </c>
      <c r="I56" t="s">
        <v>54</v>
      </c>
      <c r="J56" t="s">
        <v>231</v>
      </c>
      <c r="K56">
        <v>0</v>
      </c>
      <c r="L56">
        <v>0</v>
      </c>
      <c r="M56" t="s">
        <v>174</v>
      </c>
    </row>
    <row r="57" spans="1:15" x14ac:dyDescent="0.25">
      <c r="A57" t="s">
        <v>252</v>
      </c>
      <c r="B57" t="s">
        <v>188</v>
      </c>
      <c r="C57" t="s">
        <v>266</v>
      </c>
      <c r="G57" s="48" t="s">
        <v>382</v>
      </c>
      <c r="I57" t="s">
        <v>54</v>
      </c>
      <c r="J57" t="s">
        <v>232</v>
      </c>
      <c r="K57">
        <v>0</v>
      </c>
      <c r="L57">
        <v>0</v>
      </c>
      <c r="M57" t="s">
        <v>174</v>
      </c>
    </row>
    <row r="58" spans="1:15" x14ac:dyDescent="0.25">
      <c r="A58" s="14" t="s">
        <v>252</v>
      </c>
      <c r="B58" s="14" t="s">
        <v>191</v>
      </c>
      <c r="C58" s="14" t="s">
        <v>172</v>
      </c>
      <c r="D58" s="14"/>
      <c r="E58" s="14"/>
      <c r="F58" s="14"/>
      <c r="G58" s="31"/>
      <c r="I58" t="s">
        <v>54</v>
      </c>
      <c r="J58" t="s">
        <v>235</v>
      </c>
      <c r="K58">
        <v>0</v>
      </c>
      <c r="L58">
        <v>0</v>
      </c>
      <c r="M58" t="s">
        <v>174</v>
      </c>
    </row>
    <row r="59" spans="1:15" x14ac:dyDescent="0.25">
      <c r="A59" s="13" t="s">
        <v>267</v>
      </c>
      <c r="B59" t="s">
        <v>173</v>
      </c>
      <c r="C59">
        <v>1000123940</v>
      </c>
      <c r="D59">
        <v>500</v>
      </c>
      <c r="E59">
        <v>8</v>
      </c>
      <c r="F59" t="s">
        <v>268</v>
      </c>
      <c r="I59" t="s">
        <v>54</v>
      </c>
      <c r="J59" t="s">
        <v>180</v>
      </c>
      <c r="K59">
        <v>17</v>
      </c>
    </row>
    <row r="60" spans="1:15" x14ac:dyDescent="0.25">
      <c r="A60" t="s">
        <v>267</v>
      </c>
      <c r="B60" t="s">
        <v>178</v>
      </c>
      <c r="C60">
        <v>20.558199999999999</v>
      </c>
      <c r="D60">
        <v>1.9E-3</v>
      </c>
      <c r="E60">
        <v>9</v>
      </c>
      <c r="F60" t="s">
        <v>269</v>
      </c>
      <c r="I60" t="s">
        <v>54</v>
      </c>
      <c r="J60" t="s">
        <v>183</v>
      </c>
      <c r="K60" t="s">
        <v>270</v>
      </c>
    </row>
    <row r="61" spans="1:15" x14ac:dyDescent="0.25">
      <c r="A61" t="s">
        <v>267</v>
      </c>
      <c r="B61" t="s">
        <v>204</v>
      </c>
      <c r="C61">
        <v>100.0003961</v>
      </c>
      <c r="D61" s="26">
        <v>8.8000000000000004E-7</v>
      </c>
      <c r="E61">
        <v>9</v>
      </c>
      <c r="F61" t="s">
        <v>271</v>
      </c>
      <c r="I61" t="s">
        <v>54</v>
      </c>
      <c r="J61" t="s">
        <v>258</v>
      </c>
      <c r="K61" t="s">
        <v>259</v>
      </c>
    </row>
    <row r="62" spans="1:15" x14ac:dyDescent="0.25">
      <c r="A62" t="s">
        <v>267</v>
      </c>
      <c r="B62" t="s">
        <v>208</v>
      </c>
      <c r="C62">
        <v>1000122810</v>
      </c>
      <c r="D62">
        <v>290</v>
      </c>
      <c r="E62">
        <v>8</v>
      </c>
      <c r="F62" t="s">
        <v>272</v>
      </c>
      <c r="I62" t="s">
        <v>54</v>
      </c>
      <c r="J62" t="s">
        <v>206</v>
      </c>
      <c r="K62" t="s">
        <v>261</v>
      </c>
    </row>
    <row r="63" spans="1:15" x14ac:dyDescent="0.25">
      <c r="A63" t="s">
        <v>267</v>
      </c>
      <c r="B63" t="s">
        <v>210</v>
      </c>
      <c r="C63">
        <v>20.567499999999999</v>
      </c>
      <c r="D63">
        <v>4.7000000000000002E-3</v>
      </c>
      <c r="E63">
        <v>9</v>
      </c>
      <c r="F63" t="s">
        <v>273</v>
      </c>
      <c r="I63" t="s">
        <v>54</v>
      </c>
      <c r="J63" t="s">
        <v>189</v>
      </c>
      <c r="K63" t="s">
        <v>274</v>
      </c>
    </row>
    <row r="64" spans="1:15" x14ac:dyDescent="0.25">
      <c r="A64" t="s">
        <v>267</v>
      </c>
      <c r="B64" t="s">
        <v>212</v>
      </c>
      <c r="C64">
        <v>1000.0024100000001</v>
      </c>
      <c r="D64" s="26">
        <v>1.5999999999999999E-5</v>
      </c>
      <c r="E64">
        <v>9</v>
      </c>
      <c r="F64" t="s">
        <v>275</v>
      </c>
      <c r="I64" s="14" t="s">
        <v>54</v>
      </c>
      <c r="J64" s="14" t="s">
        <v>192</v>
      </c>
      <c r="K64" s="14">
        <v>1</v>
      </c>
      <c r="L64" s="14"/>
      <c r="M64" s="14"/>
      <c r="N64" s="14"/>
      <c r="O64" s="31"/>
    </row>
    <row r="65" spans="1:15" x14ac:dyDescent="0.25">
      <c r="A65" t="s">
        <v>267</v>
      </c>
      <c r="B65" t="s">
        <v>181</v>
      </c>
      <c r="C65" s="26">
        <v>6.8000000000000001E-6</v>
      </c>
      <c r="D65" s="26">
        <v>9.9999999999999995E-8</v>
      </c>
      <c r="E65">
        <v>8</v>
      </c>
      <c r="F65" t="s">
        <v>276</v>
      </c>
      <c r="I65" t="s">
        <v>277</v>
      </c>
      <c r="J65" t="s">
        <v>231</v>
      </c>
      <c r="K65" s="22">
        <v>0</v>
      </c>
      <c r="L65" s="22">
        <v>0</v>
      </c>
      <c r="M65" s="22" t="s">
        <v>174</v>
      </c>
    </row>
    <row r="66" spans="1:15" hidden="1" x14ac:dyDescent="0.25">
      <c r="A66" t="s">
        <v>267</v>
      </c>
      <c r="B66" t="s">
        <v>185</v>
      </c>
      <c r="C66">
        <v>0</v>
      </c>
      <c r="D66">
        <v>0</v>
      </c>
      <c r="E66" t="s">
        <v>174</v>
      </c>
      <c r="F66" t="s">
        <v>278</v>
      </c>
      <c r="I66" t="s">
        <v>277</v>
      </c>
      <c r="J66" t="s">
        <v>232</v>
      </c>
      <c r="K66" s="23">
        <v>-5.6799999999999998E-5</v>
      </c>
      <c r="L66" s="23">
        <v>1.9999999999999999E-7</v>
      </c>
      <c r="M66" s="22" t="s">
        <v>174</v>
      </c>
      <c r="N66" t="s">
        <v>279</v>
      </c>
    </row>
    <row r="67" spans="1:15" x14ac:dyDescent="0.25">
      <c r="A67" t="s">
        <v>267</v>
      </c>
      <c r="B67" t="s">
        <v>217</v>
      </c>
      <c r="C67" s="26">
        <v>-1.3000000000000001E-8</v>
      </c>
      <c r="D67" s="26">
        <v>1.3000000000000001E-9</v>
      </c>
      <c r="E67">
        <v>17</v>
      </c>
      <c r="F67" t="s">
        <v>280</v>
      </c>
      <c r="I67" t="s">
        <v>277</v>
      </c>
      <c r="J67" t="s">
        <v>235</v>
      </c>
      <c r="K67" s="23">
        <v>-5.63E-5</v>
      </c>
      <c r="L67" s="23">
        <v>5.9999999999999997E-7</v>
      </c>
      <c r="M67" s="22" t="s">
        <v>174</v>
      </c>
      <c r="N67" t="s">
        <v>281</v>
      </c>
    </row>
    <row r="68" spans="1:15" x14ac:dyDescent="0.25">
      <c r="A68" t="s">
        <v>267</v>
      </c>
      <c r="B68" t="s">
        <v>188</v>
      </c>
      <c r="C68" t="s">
        <v>266</v>
      </c>
      <c r="I68" t="s">
        <v>277</v>
      </c>
      <c r="J68" t="s">
        <v>237</v>
      </c>
      <c r="K68" s="22">
        <v>0</v>
      </c>
      <c r="L68" s="22">
        <v>0</v>
      </c>
      <c r="M68" s="22">
        <v>7</v>
      </c>
      <c r="N68" t="s">
        <v>282</v>
      </c>
    </row>
    <row r="69" spans="1:15" x14ac:dyDescent="0.25">
      <c r="A69" s="14" t="s">
        <v>267</v>
      </c>
      <c r="B69" s="14" t="s">
        <v>191</v>
      </c>
      <c r="C69" s="14" t="s">
        <v>172</v>
      </c>
      <c r="D69" s="14"/>
      <c r="E69" s="14"/>
      <c r="F69" s="14"/>
      <c r="G69" s="31"/>
      <c r="I69" t="s">
        <v>277</v>
      </c>
      <c r="J69" t="s">
        <v>239</v>
      </c>
      <c r="K69" s="23">
        <v>2.2210000000000001E-7</v>
      </c>
      <c r="L69" s="23">
        <v>8.9999999999999999E-8</v>
      </c>
      <c r="M69" s="22">
        <v>7</v>
      </c>
      <c r="N69" t="s">
        <v>283</v>
      </c>
      <c r="O69" s="41" t="s">
        <v>383</v>
      </c>
    </row>
    <row r="70" spans="1:15" x14ac:dyDescent="0.25">
      <c r="A70" s="13" t="s">
        <v>284</v>
      </c>
      <c r="B70" t="s">
        <v>173</v>
      </c>
      <c r="C70">
        <v>1000123940</v>
      </c>
      <c r="D70">
        <v>500</v>
      </c>
      <c r="E70">
        <v>8</v>
      </c>
      <c r="F70" t="s">
        <v>285</v>
      </c>
      <c r="I70" t="s">
        <v>277</v>
      </c>
      <c r="J70" t="s">
        <v>241</v>
      </c>
      <c r="K70" s="23">
        <v>4.8090000000000002E-7</v>
      </c>
      <c r="L70" s="23">
        <v>1.8E-7</v>
      </c>
      <c r="M70" s="22" t="s">
        <v>174</v>
      </c>
      <c r="N70" t="s">
        <v>286</v>
      </c>
      <c r="O70" s="48" t="s">
        <v>383</v>
      </c>
    </row>
    <row r="71" spans="1:15" x14ac:dyDescent="0.25">
      <c r="A71" t="s">
        <v>284</v>
      </c>
      <c r="B71" t="s">
        <v>178</v>
      </c>
      <c r="C71">
        <v>20.558199999999999</v>
      </c>
      <c r="D71">
        <v>1.9E-3</v>
      </c>
      <c r="E71">
        <v>9</v>
      </c>
      <c r="F71" t="s">
        <v>287</v>
      </c>
      <c r="I71" t="s">
        <v>277</v>
      </c>
      <c r="J71" t="s">
        <v>243</v>
      </c>
      <c r="K71" s="22">
        <v>0</v>
      </c>
      <c r="L71" s="23">
        <v>2.0000000000000001E-9</v>
      </c>
      <c r="M71" s="22">
        <v>8</v>
      </c>
      <c r="N71" t="s">
        <v>288</v>
      </c>
      <c r="O71" s="48" t="s">
        <v>383</v>
      </c>
    </row>
    <row r="72" spans="1:15" x14ac:dyDescent="0.25">
      <c r="A72" t="s">
        <v>284</v>
      </c>
      <c r="B72" t="s">
        <v>204</v>
      </c>
      <c r="C72">
        <v>100.0003961</v>
      </c>
      <c r="D72" s="26">
        <v>8.8000000000000004E-7</v>
      </c>
      <c r="E72">
        <v>9</v>
      </c>
      <c r="F72" t="s">
        <v>289</v>
      </c>
      <c r="I72" t="s">
        <v>277</v>
      </c>
      <c r="J72" t="s">
        <v>245</v>
      </c>
      <c r="K72" s="22">
        <v>0</v>
      </c>
      <c r="L72" s="23">
        <v>2.0000000000000001E-9</v>
      </c>
      <c r="M72" s="22">
        <v>8</v>
      </c>
      <c r="N72" t="s">
        <v>290</v>
      </c>
      <c r="O72" s="48" t="s">
        <v>383</v>
      </c>
    </row>
    <row r="73" spans="1:15" x14ac:dyDescent="0.25">
      <c r="A73" t="s">
        <v>284</v>
      </c>
      <c r="B73" t="s">
        <v>208</v>
      </c>
      <c r="C73">
        <v>1000122810</v>
      </c>
      <c r="D73">
        <v>290</v>
      </c>
      <c r="E73">
        <v>8</v>
      </c>
      <c r="F73" t="s">
        <v>291</v>
      </c>
      <c r="I73" t="s">
        <v>277</v>
      </c>
      <c r="J73" t="s">
        <v>180</v>
      </c>
      <c r="K73" s="22">
        <v>0</v>
      </c>
    </row>
    <row r="74" spans="1:15" x14ac:dyDescent="0.25">
      <c r="A74" t="s">
        <v>284</v>
      </c>
      <c r="B74" t="s">
        <v>210</v>
      </c>
      <c r="C74">
        <v>20.567499999999999</v>
      </c>
      <c r="D74">
        <v>4.7000000000000002E-3</v>
      </c>
      <c r="E74">
        <v>9</v>
      </c>
      <c r="F74" t="s">
        <v>292</v>
      </c>
      <c r="I74" t="s">
        <v>277</v>
      </c>
      <c r="J74" t="s">
        <v>183</v>
      </c>
      <c r="K74" s="22" t="s">
        <v>293</v>
      </c>
    </row>
    <row r="75" spans="1:15" x14ac:dyDescent="0.25">
      <c r="A75" t="s">
        <v>284</v>
      </c>
      <c r="B75" t="s">
        <v>212</v>
      </c>
      <c r="C75">
        <v>1000.0024100000001</v>
      </c>
      <c r="D75" s="26">
        <v>1.5999999999999999E-5</v>
      </c>
      <c r="E75">
        <v>9</v>
      </c>
      <c r="F75" t="s">
        <v>294</v>
      </c>
      <c r="I75" t="s">
        <v>277</v>
      </c>
      <c r="J75" t="s">
        <v>258</v>
      </c>
      <c r="K75" t="s">
        <v>295</v>
      </c>
    </row>
    <row r="76" spans="1:15" x14ac:dyDescent="0.25">
      <c r="A76" t="s">
        <v>284</v>
      </c>
      <c r="B76" t="s">
        <v>181</v>
      </c>
      <c r="C76" s="26">
        <v>6.8000000000000001E-6</v>
      </c>
      <c r="D76" s="26">
        <v>9.9999999999999995E-8</v>
      </c>
      <c r="E76">
        <v>8</v>
      </c>
      <c r="F76" t="s">
        <v>296</v>
      </c>
      <c r="I76" t="s">
        <v>277</v>
      </c>
      <c r="J76" t="s">
        <v>206</v>
      </c>
      <c r="K76" t="s">
        <v>297</v>
      </c>
    </row>
    <row r="77" spans="1:15" x14ac:dyDescent="0.25">
      <c r="A77" t="s">
        <v>284</v>
      </c>
      <c r="B77" t="s">
        <v>185</v>
      </c>
      <c r="C77">
        <v>0</v>
      </c>
      <c r="D77">
        <v>0</v>
      </c>
      <c r="E77" t="s">
        <v>174</v>
      </c>
      <c r="F77" t="s">
        <v>298</v>
      </c>
      <c r="I77" t="s">
        <v>277</v>
      </c>
      <c r="J77" t="s">
        <v>189</v>
      </c>
      <c r="K77" t="s">
        <v>299</v>
      </c>
    </row>
    <row r="78" spans="1:15" x14ac:dyDescent="0.25">
      <c r="A78" t="s">
        <v>284</v>
      </c>
      <c r="B78" t="s">
        <v>217</v>
      </c>
      <c r="C78" s="26">
        <v>-1.3000000000000001E-8</v>
      </c>
      <c r="D78" s="26">
        <v>1.3000000000000001E-9</v>
      </c>
      <c r="E78">
        <v>17</v>
      </c>
      <c r="F78" t="s">
        <v>300</v>
      </c>
      <c r="I78" s="14" t="s">
        <v>277</v>
      </c>
      <c r="J78" s="14" t="s">
        <v>192</v>
      </c>
      <c r="K78" s="14">
        <v>1</v>
      </c>
      <c r="L78" s="14"/>
      <c r="M78" s="14"/>
      <c r="N78" s="14"/>
      <c r="O78" s="31"/>
    </row>
    <row r="79" spans="1:15" x14ac:dyDescent="0.25">
      <c r="A79" t="s">
        <v>284</v>
      </c>
      <c r="B79" t="s">
        <v>188</v>
      </c>
      <c r="C79" t="s">
        <v>301</v>
      </c>
      <c r="I79" t="s">
        <v>302</v>
      </c>
      <c r="J79" t="s">
        <v>231</v>
      </c>
      <c r="K79" s="22">
        <v>0</v>
      </c>
      <c r="L79" s="22">
        <v>0</v>
      </c>
      <c r="M79" s="22" t="s">
        <v>174</v>
      </c>
    </row>
    <row r="80" spans="1:15" x14ac:dyDescent="0.25">
      <c r="A80" s="14" t="s">
        <v>284</v>
      </c>
      <c r="B80" s="14" t="s">
        <v>191</v>
      </c>
      <c r="C80" s="14" t="s">
        <v>172</v>
      </c>
      <c r="D80" s="14"/>
      <c r="E80" s="14"/>
      <c r="F80" s="14"/>
      <c r="G80" s="31"/>
      <c r="I80" t="s">
        <v>302</v>
      </c>
      <c r="J80" t="s">
        <v>232</v>
      </c>
      <c r="K80" s="23">
        <v>-5.6799999999999998E-5</v>
      </c>
      <c r="L80" s="23">
        <v>1.9999999999999999E-7</v>
      </c>
      <c r="M80" s="22" t="s">
        <v>174</v>
      </c>
      <c r="N80" t="s">
        <v>303</v>
      </c>
    </row>
    <row r="81" spans="1:15" x14ac:dyDescent="0.25">
      <c r="A81" t="s">
        <v>304</v>
      </c>
      <c r="B81" t="s">
        <v>173</v>
      </c>
      <c r="C81">
        <v>9999.8797507532727</v>
      </c>
      <c r="D81">
        <v>2.1019820691101751E-3</v>
      </c>
      <c r="E81">
        <v>429.4639150882258</v>
      </c>
      <c r="F81" t="s">
        <v>305</v>
      </c>
      <c r="I81" t="s">
        <v>302</v>
      </c>
      <c r="J81" t="s">
        <v>235</v>
      </c>
      <c r="K81" s="23">
        <v>-5.63E-5</v>
      </c>
      <c r="L81" s="23">
        <v>5.9999999999999997E-7</v>
      </c>
      <c r="M81" s="22" t="s">
        <v>174</v>
      </c>
      <c r="N81" t="s">
        <v>281</v>
      </c>
    </row>
    <row r="82" spans="1:15" x14ac:dyDescent="0.25">
      <c r="A82" t="s">
        <v>304</v>
      </c>
      <c r="B82" t="s">
        <v>178</v>
      </c>
      <c r="C82">
        <v>20.483424630315589</v>
      </c>
      <c r="D82">
        <v>1.3072891110199869E-3</v>
      </c>
      <c r="E82">
        <v>16.6067317125116</v>
      </c>
      <c r="F82" t="s">
        <v>306</v>
      </c>
      <c r="I82" t="s">
        <v>302</v>
      </c>
      <c r="J82" t="s">
        <v>237</v>
      </c>
      <c r="K82" s="22">
        <v>0</v>
      </c>
      <c r="L82" s="22">
        <v>0</v>
      </c>
      <c r="M82" s="22">
        <v>7</v>
      </c>
      <c r="N82" t="s">
        <v>282</v>
      </c>
      <c r="O82" s="48" t="s">
        <v>383</v>
      </c>
    </row>
    <row r="83" spans="1:15" x14ac:dyDescent="0.25">
      <c r="A83" t="s">
        <v>304</v>
      </c>
      <c r="B83" t="s">
        <v>204</v>
      </c>
      <c r="C83">
        <v>0.99997001868571433</v>
      </c>
      <c r="D83">
        <v>3.4866118185732038E-8</v>
      </c>
      <c r="E83">
        <v>61.084489897408162</v>
      </c>
      <c r="F83" t="s">
        <v>307</v>
      </c>
      <c r="I83" t="s">
        <v>302</v>
      </c>
      <c r="J83" t="s">
        <v>239</v>
      </c>
      <c r="K83" s="23">
        <v>2.2210000000000001E-7</v>
      </c>
      <c r="L83" s="23">
        <v>8.9999999999999999E-8</v>
      </c>
      <c r="M83" s="22">
        <v>7</v>
      </c>
      <c r="N83" t="s">
        <v>283</v>
      </c>
      <c r="O83" s="48" t="s">
        <v>383</v>
      </c>
    </row>
    <row r="84" spans="1:15" x14ac:dyDescent="0.25">
      <c r="A84" t="s">
        <v>304</v>
      </c>
      <c r="B84" t="s">
        <v>208</v>
      </c>
      <c r="C84">
        <v>9999.8808164374568</v>
      </c>
      <c r="D84">
        <v>1.6130871613394061E-3</v>
      </c>
      <c r="E84">
        <v>549.44114740265024</v>
      </c>
      <c r="F84" t="s">
        <v>308</v>
      </c>
      <c r="I84" t="s">
        <v>302</v>
      </c>
      <c r="J84" t="s">
        <v>241</v>
      </c>
      <c r="K84" s="23">
        <v>4.8090000000000002E-7</v>
      </c>
      <c r="L84" s="23">
        <v>1.8E-7</v>
      </c>
      <c r="M84" s="22" t="s">
        <v>174</v>
      </c>
      <c r="N84" t="s">
        <v>286</v>
      </c>
      <c r="O84" s="48" t="s">
        <v>383</v>
      </c>
    </row>
    <row r="85" spans="1:15" x14ac:dyDescent="0.25">
      <c r="A85" t="s">
        <v>304</v>
      </c>
      <c r="B85" t="s">
        <v>210</v>
      </c>
      <c r="C85">
        <v>20.48359037642069</v>
      </c>
      <c r="D85">
        <v>5.1762013613360141E-3</v>
      </c>
      <c r="E85">
        <v>3.500850985483507</v>
      </c>
      <c r="F85" t="s">
        <v>309</v>
      </c>
      <c r="I85" t="s">
        <v>302</v>
      </c>
      <c r="J85" t="s">
        <v>243</v>
      </c>
      <c r="K85" s="22">
        <v>0</v>
      </c>
      <c r="L85" s="23">
        <v>2.0000000000000001E-9</v>
      </c>
      <c r="M85" s="22">
        <v>8</v>
      </c>
      <c r="N85" t="s">
        <v>288</v>
      </c>
      <c r="O85" s="48" t="s">
        <v>383</v>
      </c>
    </row>
    <row r="86" spans="1:15" x14ac:dyDescent="0.25">
      <c r="A86" t="s">
        <v>304</v>
      </c>
      <c r="B86" t="s">
        <v>212</v>
      </c>
      <c r="C86">
        <v>9.9996528297785723</v>
      </c>
      <c r="D86">
        <v>9.6939836435603839E-8</v>
      </c>
      <c r="E86">
        <v>108.93931120587359</v>
      </c>
      <c r="F86" t="s">
        <v>310</v>
      </c>
      <c r="I86" t="s">
        <v>302</v>
      </c>
      <c r="J86" t="s">
        <v>245</v>
      </c>
      <c r="K86" s="22">
        <v>0</v>
      </c>
      <c r="L86" s="23">
        <v>2.0000000000000001E-9</v>
      </c>
      <c r="M86" s="22">
        <v>8</v>
      </c>
      <c r="N86" t="s">
        <v>290</v>
      </c>
    </row>
    <row r="87" spans="1:15" x14ac:dyDescent="0.25">
      <c r="A87" t="s">
        <v>304</v>
      </c>
      <c r="B87" t="s">
        <v>181</v>
      </c>
      <c r="C87">
        <v>-3.2594374682707321E-6</v>
      </c>
      <c r="D87">
        <v>1.158396774615323E-5</v>
      </c>
      <c r="E87">
        <v>65.933408080168974</v>
      </c>
      <c r="F87" t="s">
        <v>311</v>
      </c>
      <c r="I87" t="s">
        <v>302</v>
      </c>
      <c r="J87" t="s">
        <v>180</v>
      </c>
      <c r="K87" s="22">
        <v>25</v>
      </c>
    </row>
    <row r="88" spans="1:15" x14ac:dyDescent="0.25">
      <c r="A88" t="s">
        <v>304</v>
      </c>
      <c r="B88" t="s">
        <v>185</v>
      </c>
      <c r="C88">
        <v>0</v>
      </c>
      <c r="D88">
        <v>0</v>
      </c>
      <c r="E88" t="s">
        <v>174</v>
      </c>
      <c r="F88" t="s">
        <v>312</v>
      </c>
      <c r="I88" t="s">
        <v>302</v>
      </c>
      <c r="J88" t="s">
        <v>183</v>
      </c>
      <c r="K88" s="22" t="s">
        <v>313</v>
      </c>
    </row>
    <row r="89" spans="1:15" x14ac:dyDescent="0.25">
      <c r="A89" t="s">
        <v>304</v>
      </c>
      <c r="B89" t="s">
        <v>217</v>
      </c>
      <c r="C89">
        <v>1.184149509973361E-8</v>
      </c>
      <c r="D89">
        <v>2.892882861028597E-8</v>
      </c>
      <c r="E89">
        <v>816.58679248384738</v>
      </c>
      <c r="F89" t="s">
        <v>314</v>
      </c>
      <c r="I89" t="s">
        <v>302</v>
      </c>
      <c r="J89" t="s">
        <v>258</v>
      </c>
      <c r="K89" t="s">
        <v>295</v>
      </c>
    </row>
    <row r="90" spans="1:15" x14ac:dyDescent="0.25">
      <c r="A90" t="s">
        <v>304</v>
      </c>
      <c r="B90" t="s">
        <v>188</v>
      </c>
      <c r="C90" s="30">
        <v>42494.906767388668</v>
      </c>
      <c r="I90" t="s">
        <v>302</v>
      </c>
      <c r="J90" t="s">
        <v>206</v>
      </c>
      <c r="K90" t="s">
        <v>297</v>
      </c>
    </row>
    <row r="91" spans="1:15" x14ac:dyDescent="0.25">
      <c r="A91" s="28" t="s">
        <v>304</v>
      </c>
      <c r="B91" s="28" t="s">
        <v>191</v>
      </c>
      <c r="C91" s="14" t="s">
        <v>34</v>
      </c>
      <c r="D91" s="28"/>
      <c r="E91" s="28"/>
      <c r="F91" s="28"/>
      <c r="G91" s="31"/>
      <c r="I91" t="s">
        <v>302</v>
      </c>
      <c r="J91" t="s">
        <v>189</v>
      </c>
      <c r="K91" t="s">
        <v>315</v>
      </c>
    </row>
    <row r="92" spans="1:15" x14ac:dyDescent="0.25">
      <c r="A92" t="s">
        <v>316</v>
      </c>
      <c r="B92" t="s">
        <v>173</v>
      </c>
      <c r="C92">
        <v>10001289.10646625</v>
      </c>
      <c r="D92">
        <v>6.1929257213880922</v>
      </c>
      <c r="E92">
        <v>181.66654604068069</v>
      </c>
      <c r="F92" t="s">
        <v>317</v>
      </c>
      <c r="I92" s="14" t="s">
        <v>302</v>
      </c>
      <c r="J92" s="14" t="s">
        <v>192</v>
      </c>
      <c r="K92" s="14">
        <v>1</v>
      </c>
      <c r="L92" s="14"/>
      <c r="M92" s="14"/>
      <c r="N92" s="14"/>
      <c r="O92" s="31"/>
    </row>
    <row r="93" spans="1:15" x14ac:dyDescent="0.25">
      <c r="A93" t="s">
        <v>316</v>
      </c>
      <c r="B93" t="s">
        <v>178</v>
      </c>
      <c r="C93">
        <v>20.87816110459049</v>
      </c>
      <c r="D93">
        <v>1.1615163277298259E-3</v>
      </c>
      <c r="E93">
        <v>22.93020485359223</v>
      </c>
      <c r="F93" t="s">
        <v>318</v>
      </c>
      <c r="I93" t="s">
        <v>319</v>
      </c>
      <c r="J93" t="s">
        <v>231</v>
      </c>
      <c r="K93" s="22">
        <v>0</v>
      </c>
      <c r="L93" s="22">
        <v>0</v>
      </c>
      <c r="M93" s="22" t="s">
        <v>174</v>
      </c>
    </row>
    <row r="94" spans="1:15" x14ac:dyDescent="0.25">
      <c r="A94" t="s">
        <v>316</v>
      </c>
      <c r="B94" t="s">
        <v>204</v>
      </c>
      <c r="C94">
        <v>10.00008274246875</v>
      </c>
      <c r="D94">
        <v>9.0374660232609618E-8</v>
      </c>
      <c r="E94">
        <v>142.45334891978871</v>
      </c>
      <c r="F94" t="s">
        <v>320</v>
      </c>
      <c r="I94" t="s">
        <v>319</v>
      </c>
      <c r="J94" t="s">
        <v>232</v>
      </c>
      <c r="K94" s="23">
        <v>-5.6799999999999998E-5</v>
      </c>
      <c r="L94" s="23">
        <v>1.9999999999999999E-7</v>
      </c>
      <c r="M94" s="22" t="s">
        <v>174</v>
      </c>
      <c r="N94" t="s">
        <v>321</v>
      </c>
    </row>
    <row r="95" spans="1:15" x14ac:dyDescent="0.25">
      <c r="A95" t="s">
        <v>316</v>
      </c>
      <c r="B95" t="s">
        <v>208</v>
      </c>
      <c r="C95">
        <v>10001283.08772916</v>
      </c>
      <c r="D95">
        <v>5.5967074946876503</v>
      </c>
      <c r="E95">
        <v>129.33446721235609</v>
      </c>
      <c r="F95" t="s">
        <v>322</v>
      </c>
      <c r="I95" t="s">
        <v>319</v>
      </c>
      <c r="J95" t="s">
        <v>235</v>
      </c>
      <c r="K95" s="23">
        <v>-5.63E-5</v>
      </c>
      <c r="L95" s="23">
        <v>5.9999999999999997E-7</v>
      </c>
      <c r="M95" s="22" t="s">
        <v>174</v>
      </c>
      <c r="N95" t="s">
        <v>323</v>
      </c>
    </row>
    <row r="96" spans="1:15" x14ac:dyDescent="0.25">
      <c r="A96" t="s">
        <v>316</v>
      </c>
      <c r="B96" t="s">
        <v>210</v>
      </c>
      <c r="C96">
        <v>20.89412875253262</v>
      </c>
      <c r="D96">
        <v>1.3126822153619331E-3</v>
      </c>
      <c r="E96">
        <v>31.432062951924902</v>
      </c>
      <c r="F96" t="s">
        <v>324</v>
      </c>
      <c r="I96" t="s">
        <v>319</v>
      </c>
      <c r="J96" t="s">
        <v>237</v>
      </c>
      <c r="K96" s="22">
        <v>0</v>
      </c>
      <c r="L96" s="22">
        <v>0</v>
      </c>
      <c r="M96" s="22">
        <v>7</v>
      </c>
      <c r="N96" t="s">
        <v>282</v>
      </c>
      <c r="O96" s="48" t="s">
        <v>383</v>
      </c>
    </row>
    <row r="97" spans="1:15" x14ac:dyDescent="0.25">
      <c r="A97" t="s">
        <v>316</v>
      </c>
      <c r="B97" t="s">
        <v>212</v>
      </c>
      <c r="C97">
        <v>100.0007395721875</v>
      </c>
      <c r="D97">
        <v>2.788919960124865E-6</v>
      </c>
      <c r="E97">
        <v>133.21791520913669</v>
      </c>
      <c r="F97" t="s">
        <v>325</v>
      </c>
      <c r="I97" t="s">
        <v>319</v>
      </c>
      <c r="J97" t="s">
        <v>239</v>
      </c>
      <c r="K97" s="23">
        <v>2.2210000000000001E-7</v>
      </c>
      <c r="L97" s="23">
        <v>8.9999999999999999E-8</v>
      </c>
      <c r="M97" s="22">
        <v>7</v>
      </c>
      <c r="N97" t="s">
        <v>283</v>
      </c>
      <c r="O97" s="48" t="s">
        <v>383</v>
      </c>
    </row>
    <row r="98" spans="1:15" x14ac:dyDescent="0.25">
      <c r="A98" t="s">
        <v>316</v>
      </c>
      <c r="B98" t="s">
        <v>181</v>
      </c>
      <c r="C98" s="26">
        <v>-1.2300000000000001E-5</v>
      </c>
      <c r="D98" s="26">
        <v>9.9999999999999995E-8</v>
      </c>
      <c r="E98">
        <v>8</v>
      </c>
      <c r="F98" t="s">
        <v>326</v>
      </c>
      <c r="I98" t="s">
        <v>319</v>
      </c>
      <c r="J98" t="s">
        <v>241</v>
      </c>
      <c r="K98" s="23">
        <v>4.8090000000000002E-7</v>
      </c>
      <c r="L98" s="23">
        <v>1.8E-7</v>
      </c>
      <c r="M98" s="22" t="s">
        <v>174</v>
      </c>
      <c r="N98" t="s">
        <v>286</v>
      </c>
      <c r="O98" s="48" t="s">
        <v>383</v>
      </c>
    </row>
    <row r="99" spans="1:15" x14ac:dyDescent="0.25">
      <c r="A99" t="s">
        <v>316</v>
      </c>
      <c r="B99" t="s">
        <v>185</v>
      </c>
      <c r="C99">
        <v>0</v>
      </c>
      <c r="D99">
        <v>0</v>
      </c>
      <c r="E99" t="s">
        <v>174</v>
      </c>
      <c r="F99" t="s">
        <v>327</v>
      </c>
      <c r="I99" t="s">
        <v>319</v>
      </c>
      <c r="J99" t="s">
        <v>243</v>
      </c>
      <c r="K99" s="22">
        <v>0</v>
      </c>
      <c r="L99" s="23">
        <v>2.0000000000000001E-9</v>
      </c>
      <c r="M99" s="22">
        <v>8</v>
      </c>
      <c r="N99" t="s">
        <v>288</v>
      </c>
      <c r="O99" s="48" t="s">
        <v>383</v>
      </c>
    </row>
    <row r="100" spans="1:15" x14ac:dyDescent="0.25">
      <c r="A100" t="s">
        <v>316</v>
      </c>
      <c r="B100" t="s">
        <v>217</v>
      </c>
      <c r="C100">
        <v>-6.6865748800628031E-9</v>
      </c>
      <c r="D100">
        <v>8.0009772273944974E-9</v>
      </c>
      <c r="E100">
        <v>1649.046981130565</v>
      </c>
      <c r="F100" t="s">
        <v>328</v>
      </c>
      <c r="I100" t="s">
        <v>319</v>
      </c>
      <c r="J100" t="s">
        <v>245</v>
      </c>
      <c r="K100" s="22">
        <v>0</v>
      </c>
      <c r="L100" s="23">
        <v>2.0000000000000001E-9</v>
      </c>
      <c r="M100" s="22">
        <v>8</v>
      </c>
      <c r="N100" t="s">
        <v>290</v>
      </c>
    </row>
    <row r="101" spans="1:15" x14ac:dyDescent="0.25">
      <c r="A101" t="s">
        <v>316</v>
      </c>
      <c r="B101" t="s">
        <v>188</v>
      </c>
      <c r="C101" s="30">
        <v>42493.882039809992</v>
      </c>
      <c r="I101" t="s">
        <v>319</v>
      </c>
      <c r="J101" t="s">
        <v>180</v>
      </c>
      <c r="K101" s="22">
        <v>22</v>
      </c>
    </row>
    <row r="102" spans="1:15" x14ac:dyDescent="0.25">
      <c r="A102" s="29" t="s">
        <v>316</v>
      </c>
      <c r="B102" s="29" t="s">
        <v>191</v>
      </c>
      <c r="C102" s="14" t="s">
        <v>34</v>
      </c>
      <c r="D102" s="29"/>
      <c r="E102" s="29"/>
      <c r="F102" s="29"/>
      <c r="G102" s="31"/>
      <c r="I102" t="s">
        <v>319</v>
      </c>
      <c r="J102" t="s">
        <v>183</v>
      </c>
      <c r="K102" s="22" t="s">
        <v>329</v>
      </c>
    </row>
    <row r="103" spans="1:15" x14ac:dyDescent="0.25">
      <c r="A103" t="s">
        <v>330</v>
      </c>
      <c r="B103" t="s">
        <v>173</v>
      </c>
      <c r="C103">
        <v>100010509.7244585</v>
      </c>
      <c r="D103">
        <v>159.0748565086499</v>
      </c>
      <c r="E103">
        <v>36.249303728829837</v>
      </c>
      <c r="F103" t="s">
        <v>331</v>
      </c>
      <c r="I103" t="s">
        <v>319</v>
      </c>
      <c r="J103" t="s">
        <v>258</v>
      </c>
      <c r="K103" t="s">
        <v>295</v>
      </c>
    </row>
    <row r="104" spans="1:15" x14ac:dyDescent="0.25">
      <c r="A104" t="s">
        <v>330</v>
      </c>
      <c r="B104" t="s">
        <v>178</v>
      </c>
      <c r="C104">
        <v>20.562563016968621</v>
      </c>
      <c r="D104">
        <v>1.1225899607138371E-3</v>
      </c>
      <c r="E104">
        <v>10.63882351464823</v>
      </c>
      <c r="F104" t="s">
        <v>332</v>
      </c>
      <c r="I104" t="s">
        <v>319</v>
      </c>
      <c r="J104" t="s">
        <v>206</v>
      </c>
      <c r="K104" t="s">
        <v>297</v>
      </c>
    </row>
    <row r="105" spans="1:15" x14ac:dyDescent="0.25">
      <c r="A105" t="s">
        <v>330</v>
      </c>
      <c r="B105" t="s">
        <v>204</v>
      </c>
      <c r="C105">
        <v>10.000082983666671</v>
      </c>
      <c r="D105">
        <v>1.4719999829989071E-7</v>
      </c>
      <c r="E105">
        <v>50.860228994958739</v>
      </c>
      <c r="F105" t="s">
        <v>333</v>
      </c>
      <c r="I105" t="s">
        <v>319</v>
      </c>
      <c r="J105" t="s">
        <v>189</v>
      </c>
      <c r="K105" t="s">
        <v>334</v>
      </c>
    </row>
    <row r="106" spans="1:15" x14ac:dyDescent="0.25">
      <c r="A106" t="s">
        <v>330</v>
      </c>
      <c r="B106" t="s">
        <v>208</v>
      </c>
      <c r="C106">
        <v>100010372.1260969</v>
      </c>
      <c r="D106">
        <v>129.1794124850089</v>
      </c>
      <c r="E106">
        <v>17.105316384443711</v>
      </c>
      <c r="F106" t="s">
        <v>335</v>
      </c>
      <c r="I106" s="14" t="s">
        <v>319</v>
      </c>
      <c r="J106" s="14" t="s">
        <v>192</v>
      </c>
      <c r="K106" s="14">
        <v>1</v>
      </c>
      <c r="L106" s="14"/>
      <c r="M106" s="14"/>
      <c r="N106" s="14"/>
      <c r="O106" s="31"/>
    </row>
    <row r="107" spans="1:15" x14ac:dyDescent="0.25">
      <c r="A107" t="s">
        <v>330</v>
      </c>
      <c r="B107" t="s">
        <v>210</v>
      </c>
      <c r="C107">
        <v>20.574750767940181</v>
      </c>
      <c r="D107">
        <v>1.692937695903598E-3</v>
      </c>
      <c r="E107">
        <v>15.053987399757251</v>
      </c>
      <c r="F107" t="s">
        <v>336</v>
      </c>
      <c r="I107" t="s">
        <v>59</v>
      </c>
      <c r="J107" t="s">
        <v>231</v>
      </c>
      <c r="K107" s="22">
        <v>0</v>
      </c>
      <c r="L107" s="22">
        <v>0</v>
      </c>
      <c r="M107" s="22" t="s">
        <v>174</v>
      </c>
    </row>
    <row r="108" spans="1:15" x14ac:dyDescent="0.25">
      <c r="A108" t="s">
        <v>330</v>
      </c>
      <c r="B108" t="s">
        <v>212</v>
      </c>
      <c r="C108">
        <v>100.0007446416667</v>
      </c>
      <c r="D108">
        <v>3.8888460311806278E-6</v>
      </c>
      <c r="E108">
        <v>49.194486212662937</v>
      </c>
      <c r="F108" t="s">
        <v>337</v>
      </c>
      <c r="I108" t="s">
        <v>59</v>
      </c>
      <c r="J108" t="s">
        <v>232</v>
      </c>
      <c r="K108" s="23">
        <v>-5.6799999999999998E-5</v>
      </c>
      <c r="L108" s="23">
        <v>1.9999999999999999E-7</v>
      </c>
      <c r="M108" s="22" t="s">
        <v>174</v>
      </c>
      <c r="N108" t="s">
        <v>338</v>
      </c>
    </row>
    <row r="109" spans="1:15" x14ac:dyDescent="0.25">
      <c r="A109" t="s">
        <v>330</v>
      </c>
      <c r="B109" t="s">
        <v>181</v>
      </c>
      <c r="C109">
        <v>2.1392048005377658E-6</v>
      </c>
      <c r="D109">
        <v>9.9367517207481608E-5</v>
      </c>
      <c r="E109">
        <v>90.750622293432627</v>
      </c>
      <c r="F109" t="s">
        <v>339</v>
      </c>
      <c r="I109" t="s">
        <v>59</v>
      </c>
      <c r="J109" t="s">
        <v>235</v>
      </c>
      <c r="K109" s="23">
        <v>-5.63E-5</v>
      </c>
      <c r="L109" s="23">
        <v>5.9999999999999997E-7</v>
      </c>
      <c r="M109" s="22" t="s">
        <v>174</v>
      </c>
      <c r="N109" t="s">
        <v>340</v>
      </c>
    </row>
    <row r="110" spans="1:15" x14ac:dyDescent="0.25">
      <c r="A110" t="s">
        <v>330</v>
      </c>
      <c r="B110" t="s">
        <v>185</v>
      </c>
      <c r="C110">
        <v>0</v>
      </c>
      <c r="D110">
        <v>0</v>
      </c>
      <c r="E110" t="s">
        <v>174</v>
      </c>
      <c r="F110" t="s">
        <v>341</v>
      </c>
      <c r="I110" t="s">
        <v>59</v>
      </c>
      <c r="J110" t="s">
        <v>237</v>
      </c>
      <c r="K110" s="22">
        <v>0</v>
      </c>
      <c r="L110" s="22">
        <v>0</v>
      </c>
      <c r="M110" s="22">
        <v>7</v>
      </c>
      <c r="N110" t="s">
        <v>282</v>
      </c>
      <c r="O110" s="48" t="s">
        <v>383</v>
      </c>
    </row>
    <row r="111" spans="1:15" x14ac:dyDescent="0.25">
      <c r="A111" t="s">
        <v>330</v>
      </c>
      <c r="B111" t="s">
        <v>217</v>
      </c>
      <c r="C111">
        <v>-1.528698782574404E-8</v>
      </c>
      <c r="D111">
        <v>1.1601280851907451E-8</v>
      </c>
      <c r="E111">
        <v>85.513696646934221</v>
      </c>
      <c r="F111" t="s">
        <v>342</v>
      </c>
      <c r="I111" t="s">
        <v>59</v>
      </c>
      <c r="J111" t="s">
        <v>239</v>
      </c>
      <c r="K111" s="23">
        <v>2.2210000000000001E-7</v>
      </c>
      <c r="L111" s="23">
        <v>8.9999999999999999E-8</v>
      </c>
      <c r="M111" s="22">
        <v>7</v>
      </c>
      <c r="N111" t="s">
        <v>283</v>
      </c>
      <c r="O111" s="48" t="s">
        <v>383</v>
      </c>
    </row>
    <row r="112" spans="1:15" x14ac:dyDescent="0.25">
      <c r="A112" t="s">
        <v>330</v>
      </c>
      <c r="B112" t="s">
        <v>188</v>
      </c>
      <c r="C112" s="30">
        <v>42494.691730002567</v>
      </c>
      <c r="I112" t="s">
        <v>59</v>
      </c>
      <c r="J112" t="s">
        <v>241</v>
      </c>
      <c r="K112" s="23">
        <v>4.8090000000000002E-7</v>
      </c>
      <c r="L112" s="23">
        <v>1.8E-7</v>
      </c>
      <c r="M112" s="22" t="s">
        <v>174</v>
      </c>
      <c r="N112" t="s">
        <v>286</v>
      </c>
      <c r="O112" s="48" t="s">
        <v>383</v>
      </c>
    </row>
    <row r="113" spans="1:15" x14ac:dyDescent="0.25">
      <c r="A113" s="31" t="s">
        <v>330</v>
      </c>
      <c r="B113" s="31" t="s">
        <v>191</v>
      </c>
      <c r="C113" s="14" t="s">
        <v>34</v>
      </c>
      <c r="D113" s="31"/>
      <c r="E113" s="31"/>
      <c r="F113" s="31"/>
      <c r="G113" s="31"/>
      <c r="I113" t="s">
        <v>59</v>
      </c>
      <c r="J113" t="s">
        <v>243</v>
      </c>
      <c r="K113" s="22">
        <v>0</v>
      </c>
      <c r="L113" s="23">
        <v>2.0000000000000001E-9</v>
      </c>
      <c r="M113" s="22">
        <v>8</v>
      </c>
      <c r="N113" t="s">
        <v>288</v>
      </c>
      <c r="O113" s="48" t="s">
        <v>383</v>
      </c>
    </row>
    <row r="114" spans="1:15" x14ac:dyDescent="0.25">
      <c r="I114" t="s">
        <v>59</v>
      </c>
      <c r="J114" t="s">
        <v>245</v>
      </c>
      <c r="K114" s="22">
        <v>0</v>
      </c>
      <c r="L114" s="23">
        <v>2.0000000000000001E-9</v>
      </c>
      <c r="M114" s="22">
        <v>8</v>
      </c>
      <c r="N114" t="s">
        <v>290</v>
      </c>
    </row>
    <row r="115" spans="1:15" x14ac:dyDescent="0.25">
      <c r="I115" t="s">
        <v>59</v>
      </c>
      <c r="J115" t="s">
        <v>180</v>
      </c>
      <c r="K115">
        <v>23</v>
      </c>
    </row>
    <row r="116" spans="1:15" x14ac:dyDescent="0.25">
      <c r="I116" t="s">
        <v>59</v>
      </c>
      <c r="J116" t="s">
        <v>183</v>
      </c>
      <c r="K116" t="s">
        <v>343</v>
      </c>
    </row>
    <row r="117" spans="1:15" x14ac:dyDescent="0.25">
      <c r="I117" t="s">
        <v>59</v>
      </c>
      <c r="J117" t="s">
        <v>258</v>
      </c>
      <c r="K117" t="s">
        <v>295</v>
      </c>
    </row>
    <row r="118" spans="1:15" x14ac:dyDescent="0.25">
      <c r="I118" t="s">
        <v>59</v>
      </c>
      <c r="J118" t="s">
        <v>206</v>
      </c>
      <c r="K118" t="s">
        <v>297</v>
      </c>
    </row>
    <row r="119" spans="1:15" x14ac:dyDescent="0.25">
      <c r="I119" t="s">
        <v>59</v>
      </c>
      <c r="J119" t="s">
        <v>189</v>
      </c>
      <c r="K119" t="s">
        <v>344</v>
      </c>
    </row>
    <row r="120" spans="1:15" x14ac:dyDescent="0.25">
      <c r="I120" s="14" t="s">
        <v>59</v>
      </c>
      <c r="J120" s="14" t="s">
        <v>192</v>
      </c>
      <c r="K120" s="14">
        <v>1</v>
      </c>
      <c r="L120" s="14"/>
      <c r="M120" s="14"/>
      <c r="N120" s="14"/>
      <c r="O120" s="31"/>
    </row>
    <row r="121" spans="1:15" x14ac:dyDescent="0.25">
      <c r="I121" t="s">
        <v>68</v>
      </c>
      <c r="J121" t="s">
        <v>231</v>
      </c>
      <c r="K121" s="22">
        <v>0</v>
      </c>
      <c r="L121" s="22">
        <v>0</v>
      </c>
      <c r="M121" s="22" t="s">
        <v>174</v>
      </c>
    </row>
    <row r="122" spans="1:15" x14ac:dyDescent="0.25">
      <c r="I122" t="s">
        <v>68</v>
      </c>
      <c r="J122" t="s">
        <v>232</v>
      </c>
      <c r="K122" s="23">
        <v>-5.6799999999999998E-5</v>
      </c>
      <c r="L122" s="23">
        <v>1.9999999999999999E-7</v>
      </c>
      <c r="M122" s="22" t="s">
        <v>174</v>
      </c>
      <c r="N122" t="s">
        <v>345</v>
      </c>
    </row>
    <row r="123" spans="1:15" x14ac:dyDescent="0.25">
      <c r="I123" t="s">
        <v>68</v>
      </c>
      <c r="J123" t="s">
        <v>235</v>
      </c>
      <c r="K123" s="23">
        <v>-5.63E-5</v>
      </c>
      <c r="L123" s="23">
        <v>5.9999999999999997E-7</v>
      </c>
      <c r="M123" s="22" t="s">
        <v>174</v>
      </c>
      <c r="N123" t="s">
        <v>346</v>
      </c>
    </row>
    <row r="124" spans="1:15" x14ac:dyDescent="0.25">
      <c r="I124" t="s">
        <v>68</v>
      </c>
      <c r="J124" t="s">
        <v>237</v>
      </c>
      <c r="K124" s="22">
        <v>0</v>
      </c>
      <c r="L124" s="22">
        <v>0</v>
      </c>
      <c r="M124" s="22">
        <v>7</v>
      </c>
      <c r="N124" t="s">
        <v>282</v>
      </c>
      <c r="O124" s="48" t="s">
        <v>383</v>
      </c>
    </row>
    <row r="125" spans="1:15" x14ac:dyDescent="0.25">
      <c r="I125" t="s">
        <v>68</v>
      </c>
      <c r="J125" t="s">
        <v>239</v>
      </c>
      <c r="K125" s="23">
        <v>2.2210000000000001E-7</v>
      </c>
      <c r="L125" s="23">
        <v>8.9999999999999999E-8</v>
      </c>
      <c r="M125" s="22">
        <v>7</v>
      </c>
      <c r="N125" t="s">
        <v>283</v>
      </c>
      <c r="O125" s="48" t="s">
        <v>383</v>
      </c>
    </row>
    <row r="126" spans="1:15" x14ac:dyDescent="0.25">
      <c r="I126" t="s">
        <v>68</v>
      </c>
      <c r="J126" t="s">
        <v>241</v>
      </c>
      <c r="K126" s="23">
        <v>4.8090000000000002E-7</v>
      </c>
      <c r="L126" s="23">
        <v>1.8E-7</v>
      </c>
      <c r="M126" s="22" t="s">
        <v>174</v>
      </c>
      <c r="N126" t="s">
        <v>286</v>
      </c>
      <c r="O126" s="48" t="s">
        <v>383</v>
      </c>
    </row>
    <row r="127" spans="1:15" x14ac:dyDescent="0.25">
      <c r="I127" t="s">
        <v>68</v>
      </c>
      <c r="J127" t="s">
        <v>243</v>
      </c>
      <c r="K127" s="22">
        <v>0</v>
      </c>
      <c r="L127" s="23">
        <v>2.0000000000000001E-9</v>
      </c>
      <c r="M127" s="22">
        <v>8</v>
      </c>
      <c r="N127" t="s">
        <v>288</v>
      </c>
      <c r="O127" s="48" t="s">
        <v>383</v>
      </c>
    </row>
    <row r="128" spans="1:15" x14ac:dyDescent="0.25">
      <c r="I128" t="s">
        <v>68</v>
      </c>
      <c r="J128" t="s">
        <v>245</v>
      </c>
      <c r="K128" s="22">
        <v>0</v>
      </c>
      <c r="L128" s="23">
        <v>2.0000000000000001E-9</v>
      </c>
      <c r="M128" s="22">
        <v>8</v>
      </c>
      <c r="N128" t="s">
        <v>290</v>
      </c>
    </row>
    <row r="129" spans="9:15" x14ac:dyDescent="0.25">
      <c r="I129" t="s">
        <v>68</v>
      </c>
      <c r="J129" t="s">
        <v>180</v>
      </c>
      <c r="K129">
        <v>24</v>
      </c>
    </row>
    <row r="130" spans="9:15" x14ac:dyDescent="0.25">
      <c r="I130" t="s">
        <v>68</v>
      </c>
      <c r="J130" t="s">
        <v>183</v>
      </c>
      <c r="K130" t="s">
        <v>347</v>
      </c>
    </row>
    <row r="131" spans="9:15" x14ac:dyDescent="0.25">
      <c r="I131" t="s">
        <v>68</v>
      </c>
      <c r="J131" t="s">
        <v>258</v>
      </c>
      <c r="K131" t="s">
        <v>295</v>
      </c>
    </row>
    <row r="132" spans="9:15" x14ac:dyDescent="0.25">
      <c r="I132" t="s">
        <v>68</v>
      </c>
      <c r="J132" t="s">
        <v>206</v>
      </c>
      <c r="K132" t="s">
        <v>297</v>
      </c>
    </row>
    <row r="133" spans="9:15" x14ac:dyDescent="0.25">
      <c r="I133" t="s">
        <v>68</v>
      </c>
      <c r="J133" t="s">
        <v>189</v>
      </c>
      <c r="K133" t="s">
        <v>348</v>
      </c>
    </row>
    <row r="134" spans="9:15" x14ac:dyDescent="0.25">
      <c r="I134" s="14" t="s">
        <v>68</v>
      </c>
      <c r="J134" s="14" t="s">
        <v>192</v>
      </c>
      <c r="K134" s="14">
        <v>1</v>
      </c>
      <c r="L134" s="14"/>
      <c r="M134" s="14"/>
      <c r="N134" s="14"/>
      <c r="O134" s="31"/>
    </row>
    <row r="135" spans="9:15" x14ac:dyDescent="0.25">
      <c r="I135" t="s">
        <v>39</v>
      </c>
      <c r="J135" t="s">
        <v>180</v>
      </c>
      <c r="K135">
        <v>2</v>
      </c>
      <c r="L135" s="22"/>
      <c r="M135" s="22"/>
    </row>
    <row r="136" spans="9:15" x14ac:dyDescent="0.25">
      <c r="I136" t="s">
        <v>39</v>
      </c>
      <c r="J136" t="s">
        <v>183</v>
      </c>
      <c r="K136" t="s">
        <v>349</v>
      </c>
      <c r="L136" s="23"/>
      <c r="M136" s="22"/>
    </row>
    <row r="137" spans="9:15" x14ac:dyDescent="0.25">
      <c r="I137" t="s">
        <v>39</v>
      </c>
      <c r="J137" t="s">
        <v>350</v>
      </c>
      <c r="K137" t="s">
        <v>351</v>
      </c>
      <c r="L137" s="24" t="s">
        <v>352</v>
      </c>
      <c r="M137" s="25" t="s">
        <v>353</v>
      </c>
    </row>
    <row r="138" spans="9:15" x14ac:dyDescent="0.25">
      <c r="I138" t="s">
        <v>39</v>
      </c>
      <c r="J138" t="s">
        <v>354</v>
      </c>
      <c r="K138" t="s">
        <v>355</v>
      </c>
      <c r="L138" s="24" t="s">
        <v>356</v>
      </c>
      <c r="M138" s="22"/>
    </row>
    <row r="139" spans="9:15" x14ac:dyDescent="0.25">
      <c r="I139" t="s">
        <v>39</v>
      </c>
      <c r="J139" t="s">
        <v>357</v>
      </c>
      <c r="K139" t="s">
        <v>358</v>
      </c>
      <c r="L139" s="23"/>
      <c r="M139" s="22"/>
    </row>
    <row r="140" spans="9:15" x14ac:dyDescent="0.25">
      <c r="I140" t="s">
        <v>39</v>
      </c>
      <c r="J140" t="s">
        <v>359</v>
      </c>
      <c r="K140" t="s">
        <v>360</v>
      </c>
    </row>
    <row r="141" spans="9:15" x14ac:dyDescent="0.25">
      <c r="I141" t="s">
        <v>39</v>
      </c>
      <c r="J141" t="s">
        <v>206</v>
      </c>
      <c r="K141" t="s">
        <v>361</v>
      </c>
    </row>
    <row r="142" spans="9:15" x14ac:dyDescent="0.25">
      <c r="I142" t="s">
        <v>39</v>
      </c>
      <c r="J142" t="s">
        <v>189</v>
      </c>
      <c r="K142" t="s">
        <v>362</v>
      </c>
    </row>
    <row r="143" spans="9:15" x14ac:dyDescent="0.25">
      <c r="I143" s="14" t="s">
        <v>39</v>
      </c>
      <c r="J143" s="14" t="s">
        <v>192</v>
      </c>
      <c r="K143" s="14">
        <v>1</v>
      </c>
      <c r="L143" s="14"/>
      <c r="M143" s="14"/>
      <c r="N143" s="14"/>
      <c r="O143" s="31"/>
    </row>
    <row r="144" spans="9:15" x14ac:dyDescent="0.25">
      <c r="I144" t="s">
        <v>29</v>
      </c>
      <c r="J144" t="s">
        <v>180</v>
      </c>
      <c r="K144">
        <v>4</v>
      </c>
      <c r="L144" s="22"/>
    </row>
    <row r="145" spans="9:15" x14ac:dyDescent="0.25">
      <c r="I145" t="s">
        <v>29</v>
      </c>
      <c r="J145" t="s">
        <v>183</v>
      </c>
      <c r="K145" t="s">
        <v>363</v>
      </c>
      <c r="L145" s="23"/>
    </row>
    <row r="146" spans="9:15" x14ac:dyDescent="0.25">
      <c r="I146" t="s">
        <v>29</v>
      </c>
      <c r="J146" t="s">
        <v>350</v>
      </c>
      <c r="K146" t="s">
        <v>364</v>
      </c>
      <c r="L146" s="23"/>
    </row>
    <row r="147" spans="9:15" x14ac:dyDescent="0.25">
      <c r="I147" t="s">
        <v>29</v>
      </c>
      <c r="J147" t="s">
        <v>354</v>
      </c>
      <c r="K147" t="s">
        <v>365</v>
      </c>
      <c r="L147" s="24" t="s">
        <v>366</v>
      </c>
    </row>
    <row r="148" spans="9:15" x14ac:dyDescent="0.25">
      <c r="I148" t="s">
        <v>29</v>
      </c>
      <c r="J148" t="s">
        <v>357</v>
      </c>
      <c r="K148" t="s">
        <v>367</v>
      </c>
      <c r="L148" s="23"/>
    </row>
    <row r="149" spans="9:15" x14ac:dyDescent="0.25">
      <c r="I149" t="s">
        <v>29</v>
      </c>
      <c r="J149" t="s">
        <v>359</v>
      </c>
      <c r="K149" t="s">
        <v>368</v>
      </c>
    </row>
    <row r="150" spans="9:15" x14ac:dyDescent="0.25">
      <c r="I150" t="s">
        <v>29</v>
      </c>
      <c r="J150" t="s">
        <v>369</v>
      </c>
      <c r="K150" t="s">
        <v>370</v>
      </c>
      <c r="L150" t="s">
        <v>371</v>
      </c>
    </row>
    <row r="151" spans="9:15" x14ac:dyDescent="0.25">
      <c r="I151" t="s">
        <v>29</v>
      </c>
      <c r="J151" t="s">
        <v>206</v>
      </c>
      <c r="K151" t="s">
        <v>261</v>
      </c>
    </row>
    <row r="152" spans="9:15" x14ac:dyDescent="0.25">
      <c r="I152" t="s">
        <v>29</v>
      </c>
      <c r="J152" t="s">
        <v>189</v>
      </c>
      <c r="K152" t="s">
        <v>372</v>
      </c>
    </row>
    <row r="153" spans="9:15" x14ac:dyDescent="0.25">
      <c r="I153" s="14" t="s">
        <v>29</v>
      </c>
      <c r="J153" s="14" t="s">
        <v>192</v>
      </c>
      <c r="K153" s="14">
        <v>1</v>
      </c>
      <c r="L153" s="14"/>
      <c r="M153" s="14"/>
      <c r="N153" s="14"/>
      <c r="O153" s="31"/>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41" customWidth="1"/>
    <col min="5" max="5" width="12.42578125" style="41" customWidth="1"/>
    <col min="6" max="6" width="11.140625" style="41" customWidth="1"/>
    <col min="7" max="8" width="11.42578125" style="41" customWidth="1"/>
    <col min="10" max="10" width="20.42578125" style="41" bestFit="1" customWidth="1"/>
    <col min="11" max="15" width="11.42578125" style="41" customWidth="1"/>
    <col min="17" max="17" width="4.7109375" style="41" bestFit="1" customWidth="1"/>
    <col min="18" max="18" width="33" style="41" bestFit="1" customWidth="1"/>
    <col min="19" max="19" width="14.7109375" style="41" bestFit="1" customWidth="1"/>
    <col min="20" max="20" width="26.5703125" style="41" bestFit="1" customWidth="1"/>
    <col min="21" max="21" width="19.42578125" style="41" customWidth="1"/>
    <col min="22" max="22" width="38" style="41" bestFit="1" customWidth="1"/>
    <col min="24" max="24" width="11.42578125" style="41" customWidth="1"/>
    <col min="25" max="25" width="19.28515625" style="41"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2017-05-04T23:09:10Z</dcterms:modified>
  <cp:category/>
  <dc:identifier/>
  <cp:contentStatus/>
  <dc:language/>
  <cp:version/>
</cp:coreProperties>
</file>