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\\AA.AD.EPA.GOV\ORD\GRI\USERS\Jpauer\Net MyDocuments\PauerDocs\Fiscal-2017\301D\"/>
    </mc:Choice>
  </mc:AlternateContent>
  <bookViews>
    <workbookView xWindow="0" yWindow="0" windowWidth="28800" windowHeight="153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/>
  <c r="C19" i="1"/>
  <c r="B19" i="1"/>
  <c r="E18" i="1"/>
  <c r="D18" i="1"/>
  <c r="C18" i="1"/>
  <c r="B18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  <c r="A4" i="1"/>
</calcChain>
</file>

<file path=xl/sharedStrings.xml><?xml version="1.0" encoding="utf-8"?>
<sst xmlns="http://schemas.openxmlformats.org/spreadsheetml/2006/main" count="9" uniqueCount="8">
  <si>
    <t xml:space="preserve">Grand </t>
  </si>
  <si>
    <t>Muskegon</t>
  </si>
  <si>
    <t>Year</t>
  </si>
  <si>
    <t>TP loadings (MT)</t>
  </si>
  <si>
    <t>Cl loadings (MT)</t>
  </si>
  <si>
    <t>Grand</t>
  </si>
  <si>
    <t>15yr ave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</si>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</sst>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phosphorus</a:t>
            </a:r>
            <a:r>
              <a:rPr lang="en-US" baseline="0"/>
              <a:t> loads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Grand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0218700787401573"/>
                  <c:y val="5.9820647419072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Sheet1!$A$3:$A$17</c:f>
              <c:numCache>
                <c:formatCode>General</c:formatCode>
                <c:ptCount val="1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</c:numCache>
            </c:numRef>
          </c:xVal>
          <c:yVal>
            <c:numRef>
              <c:f>Sheet1!$B$3:$B$17</c:f>
              <c:numCache>
                <c:formatCode>0</c:formatCode>
                <c:ptCount val="15"/>
                <c:pt idx="0">
                  <c:v>651.4419979999999</c:v>
                </c:pt>
                <c:pt idx="1">
                  <c:v>466</c:v>
                </c:pt>
                <c:pt idx="2">
                  <c:v>253</c:v>
                </c:pt>
                <c:pt idx="3">
                  <c:v>933</c:v>
                </c:pt>
                <c:pt idx="4">
                  <c:v>854</c:v>
                </c:pt>
                <c:pt idx="5">
                  <c:v>515</c:v>
                </c:pt>
                <c:pt idx="6">
                  <c:v>687</c:v>
                </c:pt>
                <c:pt idx="7">
                  <c:v>780</c:v>
                </c:pt>
                <c:pt idx="8">
                  <c:v>464</c:v>
                </c:pt>
                <c:pt idx="9">
                  <c:v>310</c:v>
                </c:pt>
                <c:pt idx="10">
                  <c:v>735</c:v>
                </c:pt>
                <c:pt idx="11">
                  <c:v>366</c:v>
                </c:pt>
                <c:pt idx="12">
                  <c:v>505</c:v>
                </c:pt>
                <c:pt idx="13">
                  <c:v>517</c:v>
                </c:pt>
                <c:pt idx="14">
                  <c:v>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9-464F-8532-8FB288E40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93624"/>
        <c:axId val="385899200"/>
      </c:scatterChart>
      <c:scatterChart>
        <c:scatterStyle val="lineMarker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Muskegon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707589676290464"/>
                  <c:y val="-7.0374015748031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Sheet1!$A$3:$A$17</c:f>
              <c:numCache>
                <c:formatCode>General</c:formatCode>
                <c:ptCount val="1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</c:numCache>
            </c:numRef>
          </c:xVal>
          <c:yVal>
            <c:numRef>
              <c:f>Sheet1!$C$3:$C$17</c:f>
              <c:numCache>
                <c:formatCode>0</c:formatCode>
                <c:ptCount val="15"/>
                <c:pt idx="0">
                  <c:v>58.532448933333292</c:v>
                </c:pt>
                <c:pt idx="1">
                  <c:v>54</c:v>
                </c:pt>
                <c:pt idx="2">
                  <c:v>54</c:v>
                </c:pt>
                <c:pt idx="3">
                  <c:v>104</c:v>
                </c:pt>
                <c:pt idx="4">
                  <c:v>79</c:v>
                </c:pt>
                <c:pt idx="5">
                  <c:v>68</c:v>
                </c:pt>
                <c:pt idx="6">
                  <c:v>50</c:v>
                </c:pt>
                <c:pt idx="7">
                  <c:v>99</c:v>
                </c:pt>
                <c:pt idx="8">
                  <c:v>51</c:v>
                </c:pt>
                <c:pt idx="9">
                  <c:v>34</c:v>
                </c:pt>
                <c:pt idx="10">
                  <c:v>111</c:v>
                </c:pt>
                <c:pt idx="11">
                  <c:v>66</c:v>
                </c:pt>
                <c:pt idx="12">
                  <c:v>115</c:v>
                </c:pt>
                <c:pt idx="13">
                  <c:v>67</c:v>
                </c:pt>
                <c:pt idx="14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9-464F-8532-8FB288E40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37288"/>
        <c:axId val="264336304"/>
      </c:scatterChart>
      <c:valAx>
        <c:axId val="38589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99200"/>
        <c:crosses val="autoZero"/>
        <c:crossBetween val="midCat"/>
      </c:valAx>
      <c:valAx>
        <c:axId val="3858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93624"/>
        <c:crosses val="autoZero"/>
        <c:crossBetween val="midCat"/>
      </c:valAx>
      <c:valAx>
        <c:axId val="26433630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37288"/>
        <c:crosses val="max"/>
        <c:crossBetween val="midCat"/>
      </c:valAx>
      <c:valAx>
        <c:axId val="264337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33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chloride loads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Grand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08167104111986"/>
                  <c:y val="-2.40357976086322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Sheet1!$A$3:$A$17</c:f>
              <c:numCache>
                <c:formatCode>General</c:formatCode>
                <c:ptCount val="1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189659</c:v>
                </c:pt>
                <c:pt idx="1">
                  <c:v>160181</c:v>
                </c:pt>
                <c:pt idx="2">
                  <c:v>192295</c:v>
                </c:pt>
                <c:pt idx="3">
                  <c:v>251935</c:v>
                </c:pt>
                <c:pt idx="4">
                  <c:v>235394</c:v>
                </c:pt>
                <c:pt idx="5">
                  <c:v>116823</c:v>
                </c:pt>
                <c:pt idx="6">
                  <c:v>126760</c:v>
                </c:pt>
                <c:pt idx="7">
                  <c:v>182526</c:v>
                </c:pt>
                <c:pt idx="8">
                  <c:v>184664</c:v>
                </c:pt>
                <c:pt idx="9">
                  <c:v>131598</c:v>
                </c:pt>
                <c:pt idx="10">
                  <c:v>161622</c:v>
                </c:pt>
                <c:pt idx="11">
                  <c:v>239142</c:v>
                </c:pt>
                <c:pt idx="12">
                  <c:v>192739</c:v>
                </c:pt>
                <c:pt idx="13">
                  <c:v>217664</c:v>
                </c:pt>
                <c:pt idx="14">
                  <c:v>209296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9-4D6E-B41F-989DD1D9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67368"/>
        <c:axId val="380167696"/>
      </c:scatterChart>
      <c:scatterChart>
        <c:scatterStyle val="lineMarker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Muskegon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4995625546806653E-4"/>
                  <c:y val="2.81076844561096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Sheet1!$A$3:$A$17</c:f>
              <c:numCache>
                <c:formatCode>General</c:formatCode>
                <c:ptCount val="1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35713</c:v>
                </c:pt>
                <c:pt idx="1">
                  <c:v>34850</c:v>
                </c:pt>
                <c:pt idx="2">
                  <c:v>53906</c:v>
                </c:pt>
                <c:pt idx="3">
                  <c:v>39865</c:v>
                </c:pt>
                <c:pt idx="4">
                  <c:v>30442</c:v>
                </c:pt>
                <c:pt idx="5">
                  <c:v>25425</c:v>
                </c:pt>
                <c:pt idx="6">
                  <c:v>30297</c:v>
                </c:pt>
                <c:pt idx="7">
                  <c:v>29203</c:v>
                </c:pt>
                <c:pt idx="8">
                  <c:v>38136</c:v>
                </c:pt>
                <c:pt idx="9">
                  <c:v>28523</c:v>
                </c:pt>
                <c:pt idx="10">
                  <c:v>37186</c:v>
                </c:pt>
                <c:pt idx="11">
                  <c:v>38189</c:v>
                </c:pt>
                <c:pt idx="12">
                  <c:v>37785</c:v>
                </c:pt>
                <c:pt idx="13">
                  <c:v>42111</c:v>
                </c:pt>
                <c:pt idx="14">
                  <c:v>37993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9-4D6E-B41F-989DD1D9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67369"/>
        <c:axId val="380166056"/>
      </c:scatterChart>
      <c:valAx>
        <c:axId val="38016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67696"/>
        <c:crosses val="autoZero"/>
        <c:crossBetween val="midCat"/>
      </c:valAx>
      <c:valAx>
        <c:axId val="3801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67368"/>
        <c:crosses val="autoZero"/>
        <c:crossBetween val="midCat"/>
      </c:valAx>
      <c:valAx>
        <c:axId val="380166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67369"/>
        <c:crosses val="max"/>
        <c:crossBetween val="midCat"/>
      </c:valAx>
      <c:valAx>
        <c:axId val="38016736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16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85725</xdr:rowOff>
    </xdr:from>
    <xdr:to>
      <xdr:col>15</xdr:col>
      <xdr:colOff>171450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18</xdr:row>
      <xdr:rowOff>114300</xdr:rowOff>
    </xdr:from>
    <xdr:to>
      <xdr:col>15</xdr:col>
      <xdr:colOff>190500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19" sqref="B19"/>
    </sheetView>
  </sheetViews>
  <sheetFormatPr defaultRowHeight="15" x14ac:dyDescent="0.25"/>
  <cols>
    <col min="2" max="2" width="10.42578125" customWidth="1"/>
    <col min="3" max="3" width="10.5703125" customWidth="1"/>
    <col min="4" max="5" width="10.42578125" customWidth="1"/>
  </cols>
  <sheetData>
    <row r="1" spans="1:5" x14ac:dyDescent="0.25">
      <c r="B1" s="6" t="s">
        <v>3</v>
      </c>
      <c r="C1" s="7"/>
      <c r="D1" s="6" t="s">
        <v>4</v>
      </c>
      <c r="E1" s="6"/>
    </row>
    <row r="2" spans="1:5" x14ac:dyDescent="0.25">
      <c r="A2" s="2" t="s">
        <v>2</v>
      </c>
      <c r="B2" s="2" t="s">
        <v>0</v>
      </c>
      <c r="C2" s="2" t="s">
        <v>1</v>
      </c>
      <c r="D2" s="2" t="s">
        <v>5</v>
      </c>
      <c r="E2" s="2" t="s">
        <v>1</v>
      </c>
    </row>
    <row r="3" spans="1:5" x14ac:dyDescent="0.25">
      <c r="A3">
        <v>1994</v>
      </c>
      <c r="B3" s="1">
        <v>651.4419979999999</v>
      </c>
      <c r="C3" s="1">
        <v>58.532448933333292</v>
      </c>
      <c r="D3">
        <v>189659</v>
      </c>
      <c r="E3">
        <v>35713</v>
      </c>
    </row>
    <row r="4" spans="1:5" x14ac:dyDescent="0.25">
      <c r="A4">
        <f>A3+1</f>
        <v>1995</v>
      </c>
      <c r="B4" s="1">
        <v>466</v>
      </c>
      <c r="C4" s="1">
        <v>54</v>
      </c>
      <c r="D4">
        <v>160181</v>
      </c>
      <c r="E4">
        <v>34850</v>
      </c>
    </row>
    <row r="5" spans="1:5" x14ac:dyDescent="0.25">
      <c r="A5">
        <f t="shared" ref="A5:A17" si="0">A4+1</f>
        <v>1996</v>
      </c>
      <c r="B5" s="8">
        <v>253</v>
      </c>
      <c r="C5" s="1">
        <v>54</v>
      </c>
      <c r="D5">
        <v>192295</v>
      </c>
      <c r="E5">
        <v>53906</v>
      </c>
    </row>
    <row r="6" spans="1:5" x14ac:dyDescent="0.25">
      <c r="A6">
        <f t="shared" si="0"/>
        <v>1997</v>
      </c>
      <c r="B6" s="8">
        <v>933</v>
      </c>
      <c r="C6" s="1">
        <v>104</v>
      </c>
      <c r="D6">
        <v>251935</v>
      </c>
      <c r="E6">
        <v>39865</v>
      </c>
    </row>
    <row r="7" spans="1:5" x14ac:dyDescent="0.25">
      <c r="A7">
        <f t="shared" si="0"/>
        <v>1998</v>
      </c>
      <c r="B7" s="1">
        <v>854</v>
      </c>
      <c r="C7" s="1">
        <v>79</v>
      </c>
      <c r="D7">
        <v>235394</v>
      </c>
      <c r="E7">
        <v>30442</v>
      </c>
    </row>
    <row r="8" spans="1:5" x14ac:dyDescent="0.25">
      <c r="A8">
        <f t="shared" si="0"/>
        <v>1999</v>
      </c>
      <c r="B8" s="1">
        <v>515</v>
      </c>
      <c r="C8" s="1">
        <v>68</v>
      </c>
      <c r="D8">
        <v>116823</v>
      </c>
      <c r="E8">
        <v>25425</v>
      </c>
    </row>
    <row r="9" spans="1:5" x14ac:dyDescent="0.25">
      <c r="A9">
        <f t="shared" si="0"/>
        <v>2000</v>
      </c>
      <c r="B9" s="1">
        <v>687</v>
      </c>
      <c r="C9" s="1">
        <v>50</v>
      </c>
      <c r="D9">
        <v>126760</v>
      </c>
      <c r="E9">
        <v>30297</v>
      </c>
    </row>
    <row r="10" spans="1:5" x14ac:dyDescent="0.25">
      <c r="A10">
        <f t="shared" si="0"/>
        <v>2001</v>
      </c>
      <c r="B10" s="1">
        <v>780</v>
      </c>
      <c r="C10" s="1">
        <v>99</v>
      </c>
      <c r="D10">
        <v>182526</v>
      </c>
      <c r="E10">
        <v>29203</v>
      </c>
    </row>
    <row r="11" spans="1:5" x14ac:dyDescent="0.25">
      <c r="A11">
        <f t="shared" si="0"/>
        <v>2002</v>
      </c>
      <c r="B11" s="1">
        <v>464</v>
      </c>
      <c r="C11" s="1">
        <v>51</v>
      </c>
      <c r="D11">
        <v>184664</v>
      </c>
      <c r="E11">
        <v>38136</v>
      </c>
    </row>
    <row r="12" spans="1:5" x14ac:dyDescent="0.25">
      <c r="A12">
        <f t="shared" si="0"/>
        <v>2003</v>
      </c>
      <c r="B12" s="1">
        <v>310</v>
      </c>
      <c r="C12" s="1">
        <v>34</v>
      </c>
      <c r="D12">
        <v>131598</v>
      </c>
      <c r="E12">
        <v>28523</v>
      </c>
    </row>
    <row r="13" spans="1:5" x14ac:dyDescent="0.25">
      <c r="A13">
        <f t="shared" si="0"/>
        <v>2004</v>
      </c>
      <c r="B13" s="1">
        <v>735</v>
      </c>
      <c r="C13" s="1">
        <v>111</v>
      </c>
      <c r="D13">
        <v>161622</v>
      </c>
      <c r="E13">
        <v>37186</v>
      </c>
    </row>
    <row r="14" spans="1:5" x14ac:dyDescent="0.25">
      <c r="A14">
        <f t="shared" si="0"/>
        <v>2005</v>
      </c>
      <c r="B14" s="1">
        <v>366</v>
      </c>
      <c r="C14" s="1">
        <v>66</v>
      </c>
      <c r="D14">
        <v>239142</v>
      </c>
      <c r="E14">
        <v>38189</v>
      </c>
    </row>
    <row r="15" spans="1:5" x14ac:dyDescent="0.25">
      <c r="A15">
        <f t="shared" si="0"/>
        <v>2006</v>
      </c>
      <c r="B15" s="1">
        <v>505</v>
      </c>
      <c r="C15" s="1">
        <v>115</v>
      </c>
      <c r="D15">
        <v>192739</v>
      </c>
      <c r="E15">
        <v>37785</v>
      </c>
    </row>
    <row r="16" spans="1:5" x14ac:dyDescent="0.25">
      <c r="A16">
        <f t="shared" si="0"/>
        <v>2007</v>
      </c>
      <c r="B16" s="1">
        <v>517</v>
      </c>
      <c r="C16" s="1">
        <v>67</v>
      </c>
      <c r="D16">
        <v>217664</v>
      </c>
      <c r="E16">
        <v>42111</v>
      </c>
    </row>
    <row r="17" spans="1:5" x14ac:dyDescent="0.25">
      <c r="A17">
        <f t="shared" si="0"/>
        <v>2008</v>
      </c>
      <c r="B17" s="1">
        <v>637</v>
      </c>
      <c r="C17" s="1">
        <v>67</v>
      </c>
      <c r="D17">
        <v>209296</v>
      </c>
      <c r="E17">
        <v>37993</v>
      </c>
    </row>
    <row r="18" spans="1:5" x14ac:dyDescent="0.25">
      <c r="A18" s="3" t="s">
        <v>6</v>
      </c>
      <c r="B18" s="4">
        <f>AVERAGE(B3:B17)</f>
        <v>578.22946653333338</v>
      </c>
      <c r="C18" s="4">
        <f>AVERAGE(C3:C17)</f>
        <v>71.835496595555554</v>
      </c>
      <c r="D18" s="4">
        <f>AVERAGE(D3:D17)</f>
        <v>186153.2</v>
      </c>
      <c r="E18" s="4">
        <f>AVERAGE(E3:E17)</f>
        <v>35974.933333333334</v>
      </c>
    </row>
    <row r="19" spans="1:5" x14ac:dyDescent="0.25">
      <c r="A19" s="5" t="s">
        <v>7</v>
      </c>
      <c r="B19" s="4">
        <f>MEDIAN(B3:B17)</f>
        <v>517</v>
      </c>
      <c r="C19" s="4">
        <f>MEDIAN(C3:C17)</f>
        <v>67</v>
      </c>
      <c r="D19" s="4">
        <f>MEDIAN(D3:D17)</f>
        <v>189659</v>
      </c>
      <c r="E19" s="4">
        <f>MEDIAN(E3:E17)</f>
        <v>37186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Jpauer</dc:creator>
  <cp:lastModifiedBy>Pauer, James</cp:lastModifiedBy>
  <dcterms:created xsi:type="dcterms:W3CDTF">2017-06-14T15:13:46Z</dcterms:created>
  <dcterms:modified xsi:type="dcterms:W3CDTF">2018-05-01T16:36:24Z</dcterms:modified>
</cp:coreProperties>
</file>