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B40" i="1"/>
  <c r="G3"/>
  <c r="B11"/>
  <c r="G4" s="1"/>
  <c r="B24"/>
  <c r="B23"/>
  <c r="B19"/>
  <c r="B35"/>
  <c r="B20"/>
  <c r="G5" s="1"/>
  <c r="D3"/>
  <c r="D41" s="1"/>
  <c r="D12"/>
  <c r="B12"/>
  <c r="Q11" i="2"/>
  <c r="P11"/>
  <c r="N9"/>
  <c r="M9"/>
  <c r="M11" s="1"/>
  <c r="L9"/>
  <c r="L11" s="1"/>
  <c r="K11"/>
  <c r="K9"/>
  <c r="P8"/>
  <c r="J8"/>
  <c r="I8"/>
  <c r="Q7"/>
  <c r="J7"/>
  <c r="J9" s="1"/>
  <c r="J11" s="1"/>
  <c r="I7"/>
  <c r="B41"/>
  <c r="B39"/>
  <c r="B38"/>
  <c r="B35"/>
  <c r="B34"/>
  <c r="B32"/>
  <c r="B31"/>
  <c r="G2" i="1" l="1"/>
  <c r="I9" i="2"/>
  <c r="I11" s="1"/>
  <c r="R11" s="1"/>
  <c r="B41" i="1"/>
</calcChain>
</file>

<file path=xl/sharedStrings.xml><?xml version="1.0" encoding="utf-8"?>
<sst xmlns="http://schemas.openxmlformats.org/spreadsheetml/2006/main" count="128" uniqueCount="92">
  <si>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</si>
  <si>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</si>
  <si>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</si>
  <si>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</si>
  <si>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</si>
  <si>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</si>
  <si>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</si>
  <si>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</si>
  <si>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</si>
  <si>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</si>
  <si>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</si>
  <si>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</si>
  <si>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</si>
  <si>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</si>
  <si>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</si>
  <si>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</si>
  <si>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</si>
  <si>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</si>
  <si>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</si>
  <si>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</si>
  <si>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</si>
  <si>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</si>
  <si>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</si>
  <si>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</si>
  <si>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</si>
  <si>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</si>
  <si>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</si>
  <si>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</si>
  <si>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</si>
  <si>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</si>
  <si>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</si>
  <si>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</si>
  <si>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</si>
  <si>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</si>
  <si>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</si>
  <si>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</si>
  <si>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</si>
  <si>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</si>
  <si>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</si>
  <si>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</si>
  <si>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</si>
  <si>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</si>
  <si>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</si>
  <si>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</si>
  <si>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</si>
  <si>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</si>
  <si>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</si>
  <si>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</si>
  <si>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</si>
  <si>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门*3+推拉门+包口</t>
    <phoneticPr fontId="1" type="noConversion"/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</si>
  <si>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</si>
  <si>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</si>
  <si>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</si>
  <si>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</si>
  <si>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</si>
  <si>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</si>
  <si>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</si>
  <si>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</si>
  <si>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/吊顶灯/</t>
    <phoneticPr fontId="1" type="noConversion"/>
  </si>
  <si>
    <t>浴霸</t>
  </si>
  <si>
    <t>估算</t>
    <phoneticPr fontId="1" type="noConversion"/>
  </si>
  <si>
    <t>https://item.jd.com/10951829197.html
https://item.jd.com/11060056461.html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</si>
  <si>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</si>
  <si>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</si>
  <si>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</si>
  <si>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</si>
  <si>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https://item.jd.com/1330332.html</t>
  </si>
  <si>
    <t>净化器</t>
    <phoneticPr fontId="1" type="noConversion"/>
  </si>
  <si>
    <t>https://item.jd.com/1500757.html</t>
  </si>
  <si>
    <t>https://item.jd.com/10657810674.html</t>
  </si>
  <si>
    <t>https://item.jd.com/11176497894.html</t>
  </si>
  <si>
    <t>鞋柜</t>
    <phoneticPr fontId="1" type="noConversion"/>
  </si>
  <si>
    <t>酒柜</t>
    <phoneticPr fontId="1" type="noConversion"/>
  </si>
  <si>
    <t>洗衣机柜</t>
    <phoneticPr fontId="1" type="noConversion"/>
  </si>
  <si>
    <t>阳台柜</t>
    <phoneticPr fontId="1" type="noConversion"/>
  </si>
  <si>
    <t>装修</t>
    <phoneticPr fontId="1" type="noConversion"/>
  </si>
  <si>
    <t>家具家电</t>
    <phoneticPr fontId="1" type="noConversion"/>
  </si>
  <si>
    <t>装修总计</t>
    <phoneticPr fontId="1" type="noConversion"/>
  </si>
  <si>
    <t>装修公司</t>
    <phoneticPr fontId="1" type="noConversion"/>
  </si>
  <si>
    <t>自己买的</t>
    <phoneticPr fontId="1" type="noConversion"/>
  </si>
  <si>
    <t>优惠券</t>
    <phoneticPr fontId="1" type="noConversion"/>
  </si>
  <si>
    <t>https://item.taobao.com/item.htm?spm=a230r.1.14.123.n4Sert&amp;id=44703018001&amp;ns=1&amp;abbucket=15#detail</t>
  </si>
  <si>
    <t>https://detail.tmall.com/item.htm?spm=a230r.1.14.160.7Ew5AB&amp;id=527576551314&amp;ns=1&amp;abbucket=15&amp;sku_properties=29112:97926</t>
  </si>
  <si>
    <t>https://detail.ju.taobao.com/home.htm?bid=0&amp;city=shanghai&amp;spm=a230r.1.14.29.ye58L8&amp;item_id=520772772097&amp;tracelog=fromsearch&amp;abbucket=15</t>
  </si>
  <si>
    <t>https://detail.tmall.com/item.htm?spm=a220m.1000858.1000725.138.HvRbj2&amp;id=43177306406&amp;skuId=3206404911465&amp;areaId=110108&amp;city=110100&amp;user_id=742226257&amp;cat_id=50030787&amp;is_b=1&amp;rn=a2640831ab36b2baf80904e1050233a9</t>
  </si>
  <si>
    <t>https://detail.tmall.com/item.htm?spm=a230r.1.14.30.YI5HyU&amp;id=539634932962&amp;ns=1&amp;abbucket=15</t>
  </si>
  <si>
    <t>https://detail.tmall.com/item.htm?spm=a220m.1000858.1000725.110.2mWmrM&amp;id=22431471204&amp;skuId=3217006342696&amp;areaId=110108&amp;city=110100&amp;user_id=753247266&amp;cat_id=2&amp;is_b=1&amp;rn=0d203968672629e92b50cf4a1e48afc2</t>
  </si>
  <si>
    <t>https://item.jd.com/2974100.html</t>
  </si>
  <si>
    <t>https://item.jd.com/1143562.html</t>
  </si>
  <si>
    <t>https://item.jd.com/1760146.html</t>
  </si>
  <si>
    <t>https://item.jd.com/2820782.html
https://item.jd.com/2077654.html</t>
    <phoneticPr fontId="1" type="noConversion"/>
  </si>
  <si>
    <t>家具家电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</si>
</sst>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topLeftCell="A25" workbookViewId="0">
      <selection activeCell="A41" sqref="A41:XFD41"/>
    </sheetView>
  </sheetViews>
  <sheetFormatPr defaultRowHeight="13.5"/>
  <cols>
    <col min="1" max="1" width="19.125" customWidth="1"/>
    <col min="3" max="3" width="19" customWidth="1"/>
    <col min="6" max="6" width="10" customWidth="1"/>
  </cols>
  <sheetData>
    <row r="1" spans="1:11">
      <c r="B1" t="s">
        <v>52</v>
      </c>
      <c r="D1" t="s">
        <v>33</v>
      </c>
      <c r="I1" s="2" t="s">
        <v>53</v>
      </c>
      <c r="J1" s="8" t="s">
        <v>54</v>
      </c>
      <c r="K1" s="12" t="s">
        <v>60</v>
      </c>
    </row>
    <row r="2" spans="1:11" s="17" customFormat="1">
      <c r="A2" s="1" t="s">
        <v>75</v>
      </c>
      <c r="F2" s="17" t="s">
        <v>77</v>
      </c>
      <c r="G2" s="11">
        <f>SUM(B3:B14)</f>
        <v>51392.5</v>
      </c>
      <c r="I2" s="2"/>
    </row>
    <row r="3" spans="1:11" ht="27">
      <c r="A3" s="2" t="s">
        <v>3</v>
      </c>
      <c r="B3" s="2">
        <v>26090</v>
      </c>
      <c r="C3" s="10" t="s">
        <v>35</v>
      </c>
      <c r="D3" s="2">
        <f>26090+20</f>
        <v>26110</v>
      </c>
      <c r="F3" s="17" t="s">
        <v>78</v>
      </c>
      <c r="G3" s="5">
        <f>SUM(B3:B9)</f>
        <v>41374</v>
      </c>
    </row>
    <row r="4" spans="1:11">
      <c r="A4" s="2" t="s">
        <v>4</v>
      </c>
      <c r="B4" s="2">
        <v>14371</v>
      </c>
      <c r="C4" s="2" t="s">
        <v>6</v>
      </c>
      <c r="D4" s="2"/>
      <c r="F4" s="17" t="s">
        <v>79</v>
      </c>
      <c r="G4" s="11">
        <f>SUM(B11:B14)</f>
        <v>10018.5</v>
      </c>
    </row>
    <row r="5" spans="1:11" s="18" customFormat="1">
      <c r="A5" s="2" t="s">
        <v>80</v>
      </c>
      <c r="B5" s="2">
        <v>-2000</v>
      </c>
      <c r="C5" s="2"/>
      <c r="D5" s="2"/>
      <c r="F5" s="22" t="s">
        <v>91</v>
      </c>
      <c r="G5" s="22">
        <f>SUM(B17:B40)</f>
        <v>92373</v>
      </c>
    </row>
    <row r="6" spans="1:11">
      <c r="A6" s="2" t="s">
        <v>65</v>
      </c>
      <c r="B6" s="12">
        <v>1000</v>
      </c>
      <c r="C6" s="2"/>
      <c r="D6" s="2"/>
    </row>
    <row r="7" spans="1:11">
      <c r="A7" s="2" t="s">
        <v>5</v>
      </c>
      <c r="B7" s="2">
        <v>1355</v>
      </c>
      <c r="C7" s="2" t="s">
        <v>6</v>
      </c>
      <c r="D7" s="2"/>
    </row>
    <row r="8" spans="1:11">
      <c r="A8" s="4" t="s">
        <v>50</v>
      </c>
      <c r="B8" s="5">
        <v>154</v>
      </c>
      <c r="C8" s="5"/>
      <c r="D8" s="5">
        <v>154</v>
      </c>
    </row>
    <row r="9" spans="1:11">
      <c r="A9" s="4" t="s">
        <v>51</v>
      </c>
      <c r="B9" s="5">
        <v>404</v>
      </c>
      <c r="C9" s="5"/>
      <c r="D9" s="5">
        <v>404</v>
      </c>
    </row>
    <row r="10" spans="1:11" s="17" customFormat="1">
      <c r="A10" s="4"/>
      <c r="C10" s="5"/>
      <c r="D10" s="5"/>
    </row>
    <row r="11" spans="1:11">
      <c r="A11" s="8" t="s">
        <v>0</v>
      </c>
      <c r="B11" s="8">
        <f>7500+200</f>
        <v>7700</v>
      </c>
      <c r="C11" s="8" t="s">
        <v>34</v>
      </c>
      <c r="D11" s="8">
        <v>7700</v>
      </c>
    </row>
    <row r="12" spans="1:11" ht="27">
      <c r="A12" s="6" t="s">
        <v>36</v>
      </c>
      <c r="B12" s="7">
        <f>146.5+74</f>
        <v>220.5</v>
      </c>
      <c r="C12" s="7"/>
      <c r="D12" s="7">
        <f>146.5+74</f>
        <v>220.5</v>
      </c>
    </row>
    <row r="13" spans="1:11">
      <c r="A13" s="9" t="s">
        <v>55</v>
      </c>
      <c r="B13" s="12">
        <v>1500</v>
      </c>
      <c r="C13" s="5"/>
      <c r="D13" s="5"/>
    </row>
    <row r="14" spans="1:11">
      <c r="A14" s="9" t="s">
        <v>56</v>
      </c>
      <c r="B14" s="11">
        <v>598</v>
      </c>
      <c r="C14" s="5"/>
      <c r="D14" s="5"/>
      <c r="F14" t="s">
        <v>57</v>
      </c>
    </row>
    <row r="15" spans="1:11" s="17" customFormat="1">
      <c r="A15" s="9"/>
      <c r="C15" s="5"/>
      <c r="D15" s="5"/>
    </row>
    <row r="16" spans="1:11" s="17" customFormat="1">
      <c r="A16" s="20" t="s">
        <v>76</v>
      </c>
      <c r="C16" s="5"/>
      <c r="D16" s="5"/>
    </row>
    <row r="17" spans="1:11">
      <c r="A17" s="8" t="s">
        <v>1</v>
      </c>
      <c r="B17" s="8">
        <v>3400</v>
      </c>
      <c r="C17" s="8" t="s">
        <v>2</v>
      </c>
      <c r="D17" s="8">
        <v>1000</v>
      </c>
    </row>
    <row r="18" spans="1:11" ht="27">
      <c r="A18" s="6" t="s">
        <v>32</v>
      </c>
      <c r="B18" s="7">
        <v>11000</v>
      </c>
      <c r="C18" s="7" t="s">
        <v>31</v>
      </c>
      <c r="D18" s="7">
        <v>1100</v>
      </c>
    </row>
    <row r="19" spans="1:11">
      <c r="A19" s="9" t="s">
        <v>59</v>
      </c>
      <c r="B19" s="11">
        <f>1299*2</f>
        <v>2598</v>
      </c>
      <c r="C19" s="5"/>
      <c r="D19" s="5"/>
      <c r="F19" s="13" t="s">
        <v>66</v>
      </c>
    </row>
    <row r="20" spans="1:11" ht="49.5" customHeight="1">
      <c r="A20" s="3" t="s">
        <v>58</v>
      </c>
      <c r="B20">
        <f>89+189</f>
        <v>278</v>
      </c>
      <c r="F20" s="23" t="s">
        <v>61</v>
      </c>
      <c r="G20" s="23"/>
      <c r="H20" s="23"/>
      <c r="I20" s="23"/>
      <c r="J20" s="23"/>
      <c r="K20" s="23"/>
    </row>
    <row r="21" spans="1:11">
      <c r="A21" s="14" t="s">
        <v>67</v>
      </c>
      <c r="B21">
        <v>1299</v>
      </c>
      <c r="F21" s="13" t="s">
        <v>68</v>
      </c>
    </row>
    <row r="22" spans="1:11">
      <c r="A22" s="3" t="s">
        <v>49</v>
      </c>
      <c r="B22" s="12">
        <v>10000</v>
      </c>
    </row>
    <row r="23" spans="1:11">
      <c r="A23" s="3" t="s">
        <v>37</v>
      </c>
      <c r="B23">
        <f>4399*3</f>
        <v>13197</v>
      </c>
      <c r="F23" s="13" t="s">
        <v>69</v>
      </c>
    </row>
    <row r="24" spans="1:11">
      <c r="A24" s="3" t="s">
        <v>38</v>
      </c>
      <c r="B24" s="13">
        <f>4299*3</f>
        <v>12897</v>
      </c>
      <c r="F24" s="13" t="s">
        <v>70</v>
      </c>
    </row>
    <row r="25" spans="1:11">
      <c r="A25" s="21" t="s">
        <v>40</v>
      </c>
      <c r="B25">
        <v>2000</v>
      </c>
      <c r="F25" s="22" t="s">
        <v>81</v>
      </c>
    </row>
    <row r="26" spans="1:11" s="16" customFormat="1">
      <c r="A26" s="21" t="s">
        <v>71</v>
      </c>
      <c r="B26" s="16">
        <v>600</v>
      </c>
      <c r="F26" s="22" t="s">
        <v>82</v>
      </c>
    </row>
    <row r="27" spans="1:11" s="16" customFormat="1">
      <c r="A27" s="21" t="s">
        <v>73</v>
      </c>
      <c r="B27" s="12">
        <v>1000</v>
      </c>
    </row>
    <row r="28" spans="1:11" s="16" customFormat="1">
      <c r="A28" s="15" t="s">
        <v>74</v>
      </c>
      <c r="B28" s="12">
        <v>700</v>
      </c>
    </row>
    <row r="29" spans="1:11" s="16" customFormat="1">
      <c r="A29" s="21" t="s">
        <v>72</v>
      </c>
      <c r="B29" s="25">
        <v>1200</v>
      </c>
    </row>
    <row r="30" spans="1:11">
      <c r="A30" s="21" t="s">
        <v>39</v>
      </c>
      <c r="B30" s="26">
        <v>3850</v>
      </c>
      <c r="F30" s="22" t="s">
        <v>83</v>
      </c>
    </row>
    <row r="31" spans="1:11">
      <c r="A31" s="21" t="s">
        <v>41</v>
      </c>
      <c r="B31" s="26">
        <v>1250</v>
      </c>
      <c r="F31" s="22" t="s">
        <v>84</v>
      </c>
    </row>
    <row r="32" spans="1:11">
      <c r="A32" s="21" t="s">
        <v>43</v>
      </c>
      <c r="B32" s="26">
        <v>2259</v>
      </c>
      <c r="F32" s="22" t="s">
        <v>86</v>
      </c>
    </row>
    <row r="33" spans="1:18">
      <c r="A33" s="19" t="s">
        <v>44</v>
      </c>
    </row>
    <row r="34" spans="1:18">
      <c r="A34" s="21" t="s">
        <v>45</v>
      </c>
      <c r="B34">
        <v>600</v>
      </c>
      <c r="F34" s="22" t="s">
        <v>85</v>
      </c>
    </row>
    <row r="35" spans="1:18" ht="82.5" customHeight="1">
      <c r="A35" s="3" t="s">
        <v>63</v>
      </c>
      <c r="B35">
        <f>999+299*2+359+89+299+339</f>
        <v>2683</v>
      </c>
      <c r="F35" s="23" t="s">
        <v>62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3" t="s">
        <v>64</v>
      </c>
      <c r="B36" s="12">
        <v>300</v>
      </c>
      <c r="F36" s="3"/>
    </row>
    <row r="37" spans="1:18">
      <c r="A37" s="21" t="s">
        <v>42</v>
      </c>
      <c r="B37">
        <v>3579</v>
      </c>
      <c r="F37" s="22" t="s">
        <v>87</v>
      </c>
    </row>
    <row r="38" spans="1:18">
      <c r="A38" s="21" t="s">
        <v>48</v>
      </c>
      <c r="B38">
        <v>1599</v>
      </c>
      <c r="F38" s="22" t="s">
        <v>88</v>
      </c>
    </row>
    <row r="39" spans="1:18">
      <c r="A39" s="3" t="s">
        <v>47</v>
      </c>
      <c r="B39">
        <v>3598</v>
      </c>
      <c r="F39" s="22" t="s">
        <v>89</v>
      </c>
    </row>
    <row r="40" spans="1:18" ht="27.75" customHeight="1">
      <c r="A40" s="3" t="s">
        <v>46</v>
      </c>
      <c r="B40" s="22">
        <f>7488+2499*2</f>
        <v>12486</v>
      </c>
      <c r="F40" s="23" t="s">
        <v>90</v>
      </c>
      <c r="G40" s="23"/>
      <c r="H40" s="23"/>
      <c r="I40" s="23"/>
    </row>
    <row r="41" spans="1:18">
      <c r="B41">
        <f>SUM(B3:B40)</f>
        <v>143765.5</v>
      </c>
      <c r="D41">
        <f>SUM(D3:D40)</f>
        <v>36688.5</v>
      </c>
    </row>
  </sheetData>
  <mergeCells count="3">
    <mergeCell ref="F35:R35"/>
    <mergeCell ref="F20:K20"/>
    <mergeCell ref="F40:I4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2" sqref="C2"/>
    </sheetView>
  </sheetViews>
  <sheetFormatPr defaultRowHeight="13.5"/>
  <sheetData>
    <row r="1" spans="1:2">
      <c r="A1" t="s">
        <v>7</v>
      </c>
      <c r="B1">
        <v>154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2017-01-04T14:08:10Z</dcterms:modified>
</cp:coreProperties>
</file>