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bras\Documents\Pessoal Thiago\Cursos\Excel com IA - DIO\Projeto - Criando um Dashboard de Vendas do Xbox com Excel\"/>
    </mc:Choice>
  </mc:AlternateContent>
  <xr:revisionPtr revIDLastSave="0" documentId="8_{44932415-785E-4649-8368-8CBFB8049F06}" xr6:coauthVersionLast="47" xr6:coauthVersionMax="47" xr10:uidLastSave="{00000000-0000-0000-0000-000000000000}"/>
  <workbookProtection workbookAlgorithmName="SHA-512" workbookHashValue="pMgmHxyo0IJ5TckxyEK2kf9a8BQ5larKSuEQxkxwBhE9oAN7vFKcRt6da8Jl3GRUmK15vLY3gYA+wsBaG0hM4A==" workbookSaltValue="7MJsOj7GmGbyDYbOptOtSg==" workbookSpinCount="100000" lockStructure="1"/>
  <bookViews>
    <workbookView xWindow="14290" yWindow="-60" windowWidth="19420" windowHeight="1150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3" l="1"/>
  <c r="E57" i="3"/>
  <c r="E52" i="3"/>
  <c r="G42" i="3"/>
  <c r="F42" i="3"/>
  <c r="F36" i="3"/>
  <c r="F13" i="3"/>
</calcChain>
</file>

<file path=xl/sharedStrings.xml><?xml version="1.0" encoding="utf-8"?>
<sst xmlns="http://schemas.openxmlformats.org/spreadsheetml/2006/main" count="2039" uniqueCount="333">
  <si>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</si>
  <si>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</si>
  <si>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</si>
  <si>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</si>
  <si>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</si>
  <si>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</si>
  <si>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</si>
  <si>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</si>
  <si>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</si>
  <si>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</si>
  <si>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</si>
  <si>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</si>
  <si>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</si>
  <si>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</si>
  <si>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</si>
  <si>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</si>
  <si>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</si>
  <si>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</si>
  <si>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</si>
  <si>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</si>
  <si>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</si>
  <si>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</si>
  <si>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</si>
  <si>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</si>
  <si>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</si>
  <si>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</si>
  <si>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</si>
  <si>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</si>
  <si>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</si>
  <si>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</si>
  <si>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</si>
  <si>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</si>
  <si>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</si>
  <si>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</si>
  <si>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</si>
  <si>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</si>
  <si>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</si>
  <si>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</si>
  <si>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</si>
  <si>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</si>
  <si>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</si>
  <si>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</si>
  <si>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</si>
  <si>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</si>
  <si>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</si>
  <si>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</si>
  <si>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</si>
  <si>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</si>
  <si>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</si>
  <si>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</si>
  <si>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</si>
  <si>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</si>
  <si>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</si>
  <si>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</si>
  <si>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</si>
  <si>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</si>
  <si>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</si>
  <si>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</si>
  <si>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</si>
  <si>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</si>
  <si>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</si>
  <si>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</si>
  <si>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</si>
  <si>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</si>
  <si>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</si>
  <si>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</si>
  <si>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</si>
  <si>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</si>
  <si>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</si>
  <si>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</si>
  <si>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</si>
  <si>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</si>
  <si>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</si>
  <si>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</si>
  <si>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</si>
  <si>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</si>
  <si>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</si>
  <si>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</si>
  <si>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</si>
  <si>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</si>
  <si>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</si>
  <si>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</si>
  <si>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</si>
  <si>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</si>
  <si>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</si>
  <si>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</si>
  <si>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</si>
  <si>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</si>
  <si>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</si>
  <si>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</si>
  <si>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</si>
  <si>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</si>
  <si>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</si>
  <si>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</si>
  <si>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</si>
  <si>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</si>
  <si>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</si>
  <si>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</si>
  <si>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</si>
  <si>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</si>
  <si>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</si>
  <si>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</si>
  <si>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</si>
  <si>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</si>
  <si>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</si>
  <si>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</si>
  <si>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</si>
  <si>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</si>
  <si>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</si>
  <si>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</si>
  <si>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</si>
  <si>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</si>
  <si>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</si>
  <si>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</si>
  <si>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</si>
  <si>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</si>
  <si>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</si>
  <si>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</si>
  <si>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</si>
  <si>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</si>
  <si>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</si>
  <si>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</si>
  <si>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</si>
  <si>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</si>
  <si>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</si>
  <si>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</si>
  <si>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</si>
  <si>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</si>
  <si>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</si>
  <si>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</si>
  <si>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</si>
  <si>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</si>
  <si>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</si>
  <si>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</si>
  <si>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</si>
  <si>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</si>
  <si>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</si>
  <si>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</si>
  <si>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</si>
  <si>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</si>
  <si>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</si>
  <si>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</si>
  <si>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</si>
  <si>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</si>
  <si>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</si>
  <si>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</si>
  <si>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</si>
  <si>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</si>
  <si>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</si>
  <si>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</si>
  <si>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</si>
  <si>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</si>
  <si>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</si>
  <si>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</si>
  <si>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</si>
  <si>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</si>
  <si>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</si>
  <si>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</si>
  <si>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</si>
  <si>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</si>
  <si>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</si>
  <si>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</si>
  <si>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</si>
  <si>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</si>
  <si>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</si>
  <si>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</si>
  <si>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</si>
  <si>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</si>
  <si>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</si>
  <si>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</si>
  <si>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</si>
  <si>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</si>
  <si>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</si>
  <si>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</si>
  <si>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</si>
  <si>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</si>
  <si>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</si>
  <si>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</si>
  <si>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</si>
  <si>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</si>
  <si>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</si>
  <si>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</si>
  <si>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</si>
  <si>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</si>
  <si>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</si>
  <si>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</si>
  <si>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</si>
  <si>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</si>
  <si>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</si>
  <si>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</si>
  <si>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</si>
  <si>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</si>
  <si>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</si>
  <si>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</si>
  <si>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</si>
  <si>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</si>
  <si>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</si>
  <si>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</si>
  <si>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</si>
  <si>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</si>
  <si>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</si>
  <si>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</si>
  <si>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</si>
  <si>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</si>
  <si>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</si>
  <si>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</si>
  <si>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</si>
  <si>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</si>
  <si>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</si>
  <si>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</si>
  <si>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</si>
  <si>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</si>
  <si>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</si>
  <si>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</si>
  <si>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</si>
  <si>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</si>
  <si>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</si>
  <si>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</si>
  <si>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</si>
  <si>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</si>
  <si>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</si>
  <si>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</si>
  <si>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</si>
  <si>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</si>
  <si>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</si>
  <si>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</si>
  <si>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</si>
  <si>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</si>
  <si>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</si>
  <si>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</si>
  <si>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</si>
  <si>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</si>
  <si>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</si>
  <si>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</si>
  <si>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</si>
  <si>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</si>
  <si>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</si>
  <si>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</si>
  <si>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</si>
  <si>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</si>
  <si>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</si>
  <si>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</si>
  <si>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</si>
  <si>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</si>
  <si>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</si>
  <si>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</si>
  <si>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</si>
  <si>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</si>
  <si>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</si>
  <si>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</si>
  <si>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</si>
  <si>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</si>
  <si>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</si>
  <si>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</si>
  <si>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</si>
  <si>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</si>
  <si>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</si>
  <si>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</si>
  <si>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</si>
  <si>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</si>
  <si>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</si>
  <si>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</si>
  <si>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</si>
  <si>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</si>
  <si>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</si>
  <si>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</si>
  <si>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</si>
  <si>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</si>
  <si>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</si>
  <si>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</si>
  <si>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</si>
  <si>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</si>
  <si>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</si>
  <si>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</si>
  <si>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</si>
  <si>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</si>
  <si>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</si>
  <si>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</si>
  <si>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</si>
  <si>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</si>
  <si>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</si>
  <si>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</si>
  <si>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</si>
  <si>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</si>
  <si>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</si>
  <si>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</si>
  <si>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</si>
  <si>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</si>
  <si>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</si>
  <si>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</si>
  <si>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</si>
  <si>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</si>
  <si>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</si>
  <si>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</si>
  <si>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</si>
  <si>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</si>
  <si>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</si>
  <si>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</si>
  <si>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</si>
  <si>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</si>
  <si>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</si>
  <si>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</si>
  <si>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</si>
  <si>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</si>
  <si>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</si>
  <si>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</si>
  <si>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</si>
  <si>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</si>
  <si>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</si>
  <si>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</si>
  <si>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</si>
  <si>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</si>
  <si>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</si>
  <si>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</si>
  <si>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</si>
  <si>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Contagem de EA Play Season Pass</t>
  </si>
  <si>
    <t>Soma de EA Play Season Pass</t>
  </si>
  <si>
    <t>Perguntas</t>
  </si>
  <si>
    <t>Quantos assinantes assinam e quantos não assinam com renovacao automatica?</t>
  </si>
  <si>
    <t>Qual o total de assinantes e receita do Xbox game Pass?</t>
  </si>
  <si>
    <t>Qual o total de assinantes e receita do EA Play Season?</t>
  </si>
  <si>
    <t>Qual o total de assinantes e receita do Minecraft Season Pass?</t>
  </si>
  <si>
    <t>Quantos assinantes do Xbox game Pass assinam outros servicos extras? Qual o impacto do servicos extras nas vendas do Xbox game pass?</t>
  </si>
  <si>
    <t>Qual a variacao da quantidade de vendas mensais ao longo do ano?</t>
  </si>
  <si>
    <t>Contagem de Subscriber ID</t>
  </si>
  <si>
    <t>Contagem de Minecraft Season Pass</t>
  </si>
  <si>
    <t>Soma de Minecraft Season Pass Price</t>
  </si>
  <si>
    <t>Soma de Subscription Price</t>
  </si>
  <si>
    <t>RELATÓRIO DE VENDAS DO XBOX GAME PASS</t>
  </si>
  <si>
    <t>Apresentação de dados totais e por tipo de assinatura (Anual, Trimestral e Mensal)</t>
  </si>
  <si>
    <t>Trimestral</t>
  </si>
  <si>
    <t>Período de apuração: 01/01/2024 - 31/12/2024</t>
  </si>
  <si>
    <t>Atualização: 18/06/2025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</si>
</sst>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9" tint="-0.499984740745262"/>
      <name val="Segoe UI"/>
      <family val="2"/>
    </font>
    <font>
      <b/>
      <sz val="11"/>
      <color theme="9" tint="-0.499984740745262"/>
      <name val="Segoe UI"/>
      <family val="2"/>
    </font>
    <font>
      <i/>
      <sz val="11"/>
      <color theme="9" tint="-0.499984740745262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4" fontId="0" fillId="0" borderId="0" xfId="2" applyFont="1"/>
    <xf numFmtId="0" fontId="0" fillId="8" borderId="0" xfId="0" applyFill="1"/>
    <xf numFmtId="0" fontId="0" fillId="0" borderId="0" xfId="0" applyFill="1"/>
    <xf numFmtId="0" fontId="4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33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20"/>
        <color theme="1"/>
        <name val="Segoe UI"/>
        <family val="2"/>
        <scheme val="none"/>
      </font>
      <fill>
        <patternFill>
          <bgColor theme="9" tint="0.39994506668294322"/>
        </patternFill>
      </fill>
    </dxf>
    <dxf>
      <font>
        <b/>
        <i val="0"/>
        <sz val="18"/>
        <color theme="9" tint="-0.499984740745262"/>
        <name val="Segoe UI"/>
        <family val="2"/>
        <scheme val="none"/>
      </font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e Segmentação de Dados 1" pivot="0" table="0" count="3" xr9:uid="{C01C4AF8-9CAE-4823-8947-3290F8FD8F4E}">
      <tableStyleElement type="wholeTable" dxfId="32"/>
      <tableStyleElement type="headerRow" dxfId="31"/>
    </tableStyle>
  </tableStyles>
  <colors>
    <mruColors>
      <color rgb="FF38891A"/>
      <color rgb="FF45A723"/>
      <color rgb="FF22C55E"/>
      <color rgb="FF000000"/>
      <color rgb="FFE8E6E9"/>
      <color rgb="FF5BF6A8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[ProjetoDashboard-Final.xlsx]C̳álculos!Tabela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0075566750629662E-2"/>
              <c:y val="-2.8776978417266189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31654676258992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963056255247689E-3"/>
              <c:y val="-3.3573141486810593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963056255247689E-3"/>
              <c:y val="-3.8369304556354913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3434089000839569E-2"/>
              <c:y val="-6.7146282973621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1.6792611251050154E-3"/>
              <c:y val="-6.235011990407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Contagem de Subscriber ID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A5A-40D0-8CE6-65C78213221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A5A-40D0-8CE6-65C78213221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A5A-40D0-8CE6-65C782132219}"/>
              </c:ext>
            </c:extLst>
          </c:dPt>
          <c:dLbls>
            <c:dLbl>
              <c:idx val="0"/>
              <c:layout>
                <c:manualLayout>
                  <c:x val="1.3434089000839569E-2"/>
                  <c:y val="-6.714628297362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5A-40D0-8CE6-65C7821322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C̳álculos!$C$10:$C$11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C̳álculos!$D$10:$D$11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453D-B172-1B5031ACFDA8}"/>
            </c:ext>
          </c:extLst>
        </c:ser>
        <c:ser>
          <c:idx val="1"/>
          <c:order val="1"/>
          <c:tx>
            <c:strRef>
              <c:f>C̳álculos!$E$9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A5A-40D0-8CE6-65C78213221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A5A-40D0-8CE6-65C78213221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A5A-40D0-8CE6-65C782132219}"/>
              </c:ext>
            </c:extLst>
          </c:dPt>
          <c:dLbls>
            <c:dLbl>
              <c:idx val="0"/>
              <c:layout>
                <c:manualLayout>
                  <c:x val="8.3963056255247689E-3"/>
                  <c:y val="-3.8369304556354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A-40D0-8CE6-65C782132219}"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C̳álculos!$C$10:$C$11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C̳álculos!$E$10:$E$11</c:f>
              <c:numCache>
                <c:formatCode>General</c:formatCode>
                <c:ptCount val="1"/>
                <c:pt idx="0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1E1-453D-B172-1B5031AC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8870975"/>
        <c:axId val="58871391"/>
        <c:axId val="0"/>
      </c:bar3DChart>
      <c:catAx>
        <c:axId val="588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71391"/>
        <c:crosses val="autoZero"/>
        <c:auto val="1"/>
        <c:lblAlgn val="ctr"/>
        <c:lblOffset val="100"/>
        <c:noMultiLvlLbl val="0"/>
      </c:catAx>
      <c:valAx>
        <c:axId val="588713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[ProjetoDashboard-Final.xlsx]C̳álculos!tbl_soma_servicos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762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C̳álculos!$D$61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C̳álculos!$C$62:$C$63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C̳álculos!$D$62:$D$63</c:f>
              <c:numCache>
                <c:formatCode>General</c:formatCode>
                <c:ptCount val="1"/>
                <c:pt idx="0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F-4B15-8F92-2E37E462EC83}"/>
            </c:ext>
          </c:extLst>
        </c:ser>
        <c:ser>
          <c:idx val="1"/>
          <c:order val="1"/>
          <c:tx>
            <c:strRef>
              <c:f>C̳álculos!$E$61</c:f>
              <c:strCache>
                <c:ptCount val="1"/>
                <c:pt idx="0">
                  <c:v>Soma de EA Play Season Pass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C̳álculos!$C$62:$C$63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C̳álculos!$E$62:$E$63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F-4B15-8F92-2E37E462EC83}"/>
            </c:ext>
          </c:extLst>
        </c:ser>
        <c:ser>
          <c:idx val="2"/>
          <c:order val="2"/>
          <c:tx>
            <c:strRef>
              <c:f>C̳álculos!$F$61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762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C̳álculos!$C$62:$C$63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C̳álculos!$F$62:$F$63</c:f>
              <c:numCache>
                <c:formatCode>General</c:formatCode>
                <c:ptCount val="1"/>
                <c:pt idx="0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F-4B15-8F92-2E37E462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000223"/>
        <c:axId val="165000639"/>
        <c:axId val="0"/>
      </c:bar3DChart>
      <c:catAx>
        <c:axId val="1650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blurRad="50800" dist="50800" sx="1000" sy="1000" algn="ctr" rotWithShape="0">
                    <a:srgbClr val="000000"/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65000639"/>
        <c:crosses val="autoZero"/>
        <c:auto val="1"/>
        <c:lblAlgn val="ctr"/>
        <c:lblOffset val="100"/>
        <c:noMultiLvlLbl val="0"/>
      </c:catAx>
      <c:valAx>
        <c:axId val="16500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0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18025374830571"/>
          <c:y val="0.24401170209455045"/>
          <c:w val="0.27278277829950159"/>
          <c:h val="0.64388409946780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[ProjetoDashboard-Final.xlsx]C̳álculos!Tabela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0075566750629662E-2"/>
              <c:y val="-2.8776978417266189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31654676258992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963056255247689E-3"/>
              <c:y val="-3.3573141486810593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963056255247689E-3"/>
              <c:y val="-3.8369304556354913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3434089000839569E-2"/>
              <c:y val="-6.7146282973621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1.6792611251050154E-3"/>
              <c:y val="-6.235011990407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31654676258992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1.6792611251050154E-3"/>
              <c:y val="-6.235011990407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3434089000839569E-2"/>
              <c:y val="-6.71462829736211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0075566750629662E-2"/>
              <c:y val="-2.8776978417266189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963056255247689E-3"/>
              <c:y val="-3.3573141486810593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963056255247689E-3"/>
              <c:y val="-3.8369304556354913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31654676258992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8.657870689129361E-3"/>
              <c:y val="-6.23500364342529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4.660738377706358E-4"/>
              <c:y val="-6.71461501657341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0075566750629662E-2"/>
              <c:y val="-2.8776978417266189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963056255247689E-3"/>
              <c:y val="-3.3573141486810593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963056255247689E-3"/>
              <c:y val="-3.8369304556354913E-2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Contagem de Subscriber ID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408-4632-9CC4-8AFE36DBB06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8-4632-9CC4-8AFE36DBB06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8-4632-9CC4-8AFE36DBB06E}"/>
              </c:ext>
            </c:extLst>
          </c:dPt>
          <c:dLbls>
            <c:dLbl>
              <c:idx val="0"/>
              <c:layout>
                <c:manualLayout>
                  <c:x val="-4.660738377706358E-4"/>
                  <c:y val="-6.7146150165734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08-4632-9CC4-8AFE36DBB0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C̳álculos!$C$10:$C$11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C̳álculos!$D$10:$D$11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08-4632-9CC4-8AFE36DBB06E}"/>
            </c:ext>
          </c:extLst>
        </c:ser>
        <c:ser>
          <c:idx val="1"/>
          <c:order val="1"/>
          <c:tx>
            <c:strRef>
              <c:f>C̳álculos!$E$9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7408-4632-9CC4-8AFE36DBB06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08-4632-9CC4-8AFE36DBB06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08-4632-9CC4-8AFE36DBB06E}"/>
              </c:ext>
            </c:extLst>
          </c:dPt>
          <c:dLbls>
            <c:dLbl>
              <c:idx val="0"/>
              <c:layout>
                <c:manualLayout>
                  <c:x val="8.3963056255247689E-3"/>
                  <c:y val="-3.8369304556354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08-4632-9CC4-8AFE36DBB06E}"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C̳álculos!$C$10:$C$11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C̳álculos!$E$10:$E$11</c:f>
              <c:numCache>
                <c:formatCode>General</c:formatCode>
                <c:ptCount val="1"/>
                <c:pt idx="0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08-4632-9CC4-8AFE36DB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8870975"/>
        <c:axId val="58871391"/>
        <c:axId val="0"/>
      </c:bar3DChart>
      <c:catAx>
        <c:axId val="5887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71391"/>
        <c:crosses val="autoZero"/>
        <c:auto val="1"/>
        <c:lblAlgn val="ctr"/>
        <c:lblOffset val="100"/>
        <c:noMultiLvlLbl val="0"/>
      </c:catAx>
      <c:valAx>
        <c:axId val="588713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7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[ProjetoDashboard-Final.xlsx]C̳álculos!tbl_soma_servicos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762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762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762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C̳álculos!$D$61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C̳álculos!$C$62:$C$63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C̳álculos!$D$62:$D$63</c:f>
              <c:numCache>
                <c:formatCode>General</c:formatCode>
                <c:ptCount val="1"/>
                <c:pt idx="0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A48-9040-4CC54236C5BB}"/>
            </c:ext>
          </c:extLst>
        </c:ser>
        <c:ser>
          <c:idx val="1"/>
          <c:order val="1"/>
          <c:tx>
            <c:strRef>
              <c:f>C̳álculos!$E$61</c:f>
              <c:strCache>
                <c:ptCount val="1"/>
                <c:pt idx="0">
                  <c:v>Soma de EA Play Season Pass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C̳álculos!$C$62:$C$63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C̳álculos!$E$62:$E$63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A48-9040-4CC54236C5BB}"/>
            </c:ext>
          </c:extLst>
        </c:ser>
        <c:ser>
          <c:idx val="2"/>
          <c:order val="2"/>
          <c:tx>
            <c:strRef>
              <c:f>C̳álculos!$F$61</c:f>
              <c:strCache>
                <c:ptCount val="1"/>
                <c:pt idx="0">
                  <c:v>Soma de Subscription 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762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C̳álculos!$C$62:$C$63</c:f>
              <c:strCache>
                <c:ptCount val="1"/>
                <c:pt idx="0">
                  <c:v>Trimestral</c:v>
                </c:pt>
              </c:strCache>
            </c:strRef>
          </c:cat>
          <c:val>
            <c:numRef>
              <c:f>C̳álculos!$F$62:$F$63</c:f>
              <c:numCache>
                <c:formatCode>General</c:formatCode>
                <c:ptCount val="1"/>
                <c:pt idx="0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E-4A48-9040-4CC54236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000223"/>
        <c:axId val="165000639"/>
        <c:axId val="0"/>
      </c:bar3DChart>
      <c:catAx>
        <c:axId val="16500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blurRad="50800" dist="50800" sx="1000" sy="1000" algn="ctr" rotWithShape="0">
                    <a:srgbClr val="000000"/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65000639"/>
        <c:crosses val="autoZero"/>
        <c:auto val="1"/>
        <c:lblAlgn val="ctr"/>
        <c:lblOffset val="100"/>
        <c:noMultiLvlLbl val="0"/>
      </c:catAx>
      <c:valAx>
        <c:axId val="16500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0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8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69850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590952</xdr:colOff>
      <xdr:row>13</xdr:row>
      <xdr:rowOff>31352</xdr:rowOff>
    </xdr:from>
    <xdr:to>
      <xdr:col>3</xdr:col>
      <xdr:colOff>548874</xdr:colOff>
      <xdr:row>20</xdr:row>
      <xdr:rowOff>89299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C7534B1-7297-4F1D-BC01-6C0C1AA41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952" y="2495152"/>
          <a:ext cx="1939122" cy="130254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10</xdr:row>
      <xdr:rowOff>152400</xdr:rowOff>
    </xdr:from>
    <xdr:to>
      <xdr:col>8</xdr:col>
      <xdr:colOff>260350</xdr:colOff>
      <xdr:row>23</xdr:row>
      <xdr:rowOff>127000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A14BD4-1D35-44CC-90FE-685330FCF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06600"/>
          <a:ext cx="3543300" cy="236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21</xdr:row>
      <xdr:rowOff>147141</xdr:rowOff>
    </xdr:from>
    <xdr:to>
      <xdr:col>7</xdr:col>
      <xdr:colOff>266700</xdr:colOff>
      <xdr:row>28</xdr:row>
      <xdr:rowOff>106739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FAAA5E24-D450-49BE-8F0F-99B4BF37E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4033341"/>
          <a:ext cx="3962400" cy="120419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10</xdr:row>
      <xdr:rowOff>82550</xdr:rowOff>
    </xdr:from>
    <xdr:to>
      <xdr:col>13</xdr:col>
      <xdr:colOff>457200</xdr:colOff>
      <xdr:row>31</xdr:row>
      <xdr:rowOff>171450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97AA71E8-D320-4D92-B618-C358FECFF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6150" y="1936750"/>
          <a:ext cx="3898900" cy="38989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174625</xdr:colOff>
      <xdr:row>13</xdr:row>
      <xdr:rowOff>73025</xdr:rowOff>
    </xdr:from>
    <xdr:to>
      <xdr:col>14</xdr:col>
      <xdr:colOff>412783</xdr:colOff>
      <xdr:row>14</xdr:row>
      <xdr:rowOff>136560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0226B6-CD6F-4B81-B7C7-4CFF142ED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69425" y="2632075"/>
          <a:ext cx="238158" cy="247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714375</xdr:colOff>
      <xdr:row>14</xdr:row>
      <xdr:rowOff>41275</xdr:rowOff>
    </xdr:from>
    <xdr:to>
      <xdr:col>6</xdr:col>
      <xdr:colOff>511175</xdr:colOff>
      <xdr:row>29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1FAE3A-59B9-4F0F-BD44-37B430AA4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250825</xdr:colOff>
      <xdr:row>14</xdr:row>
      <xdr:rowOff>60325</xdr:rowOff>
    </xdr:from>
    <xdr:to>
      <xdr:col>2</xdr:col>
      <xdr:colOff>1044576</xdr:colOff>
      <xdr:row>28</xdr:row>
      <xdr:rowOff>15875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FDF47692-78D6-4EDC-B551-02664CEA07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825" y="2549525"/>
              <a:ext cx="1778000" cy="244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641350</xdr:colOff>
      <xdr:row>65</xdr:row>
      <xdr:rowOff>158750</xdr:rowOff>
    </xdr:from>
    <xdr:to>
      <xdr:col>5</xdr:col>
      <xdr:colOff>1225549</xdr:colOff>
      <xdr:row>83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22E049-7CC2-4F30-B2D3-2A79034D6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20</xdr:row>
      <xdr:rowOff>162988</xdr:rowOff>
    </xdr:from>
    <xdr:to>
      <xdr:col>14</xdr:col>
      <xdr:colOff>615950</xdr:colOff>
      <xdr:row>38</xdr:row>
      <xdr:rowOff>93138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12063091-BBF6-4EE6-9FE2-5175F550C12D}"/>
            </a:ext>
          </a:extLst>
        </xdr:cNvPr>
        <xdr:cNvSpPr/>
      </xdr:nvSpPr>
      <xdr:spPr>
        <a:xfrm>
          <a:off x="2758017" y="3401488"/>
          <a:ext cx="7203016" cy="3168650"/>
        </a:xfrm>
        <a:prstGeom prst="round2SameRect">
          <a:avLst>
            <a:gd name="adj1" fmla="val 0"/>
            <a:gd name="adj2" fmla="val 0"/>
          </a:avLst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19050</xdr:colOff>
      <xdr:row>9</xdr:row>
      <xdr:rowOff>55038</xdr:rowOff>
    </xdr:from>
    <xdr:to>
      <xdr:col>14</xdr:col>
      <xdr:colOff>609600</xdr:colOff>
      <xdr:row>19</xdr:row>
      <xdr:rowOff>99488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5FABAB7D-9C71-483D-A222-29FB504CAB07}"/>
            </a:ext>
          </a:extLst>
        </xdr:cNvPr>
        <xdr:cNvSpPr/>
      </xdr:nvSpPr>
      <xdr:spPr>
        <a:xfrm>
          <a:off x="2770717" y="1314455"/>
          <a:ext cx="7183966" cy="1843616"/>
        </a:xfrm>
        <a:prstGeom prst="round2SameRect">
          <a:avLst>
            <a:gd name="adj1" fmla="val 25610"/>
            <a:gd name="adj2" fmla="val 0"/>
          </a:avLst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73023</xdr:colOff>
      <xdr:row>9</xdr:row>
      <xdr:rowOff>54975</xdr:rowOff>
    </xdr:from>
    <xdr:to>
      <xdr:col>4</xdr:col>
      <xdr:colOff>21163</xdr:colOff>
      <xdr:row>18</xdr:row>
      <xdr:rowOff>113082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 1">
              <a:extLst>
                <a:ext uri="{FF2B5EF4-FFF2-40B4-BE49-F238E27FC236}">
                  <a16:creationId xmlns:a16="http://schemas.microsoft.com/office/drawing/2014/main" id="{C345DDEC-0242-4E7E-BF7D-2BFD9A5B7FC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23" y="1674225"/>
              <a:ext cx="2699807" cy="1677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4</xdr:col>
      <xdr:colOff>19050</xdr:colOff>
      <xdr:row>9</xdr:row>
      <xdr:rowOff>48688</xdr:rowOff>
    </xdr:from>
    <xdr:to>
      <xdr:col>14</xdr:col>
      <xdr:colOff>609600</xdr:colOff>
      <xdr:row>12</xdr:row>
      <xdr:rowOff>42338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E8B3E067-C078-4165-A965-15DA2D545372}"/>
            </a:ext>
          </a:extLst>
        </xdr:cNvPr>
        <xdr:cNvSpPr/>
      </xdr:nvSpPr>
      <xdr:spPr>
        <a:xfrm>
          <a:off x="2770717" y="1308105"/>
          <a:ext cx="7183966" cy="533400"/>
        </a:xfrm>
        <a:prstGeom prst="round2SameRect">
          <a:avLst>
            <a:gd name="adj1" fmla="val 0"/>
            <a:gd name="adj2" fmla="val 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165099</xdr:colOff>
      <xdr:row>9</xdr:row>
      <xdr:rowOff>105838</xdr:rowOff>
    </xdr:from>
    <xdr:to>
      <xdr:col>14</xdr:col>
      <xdr:colOff>321236</xdr:colOff>
      <xdr:row>11</xdr:row>
      <xdr:rowOff>162988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7C6EF9D-F590-4B77-8DB1-9E22034EDAE9}"/>
            </a:ext>
          </a:extLst>
        </xdr:cNvPr>
        <xdr:cNvSpPr txBox="1"/>
      </xdr:nvSpPr>
      <xdr:spPr>
        <a:xfrm>
          <a:off x="2916766" y="1365255"/>
          <a:ext cx="6749553" cy="416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Total de receitas e de assinantes do Xbox Game Pass e seus serviços Extras</a:t>
          </a:r>
          <a:r>
            <a:rPr lang="pt-BR" sz="14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9</xdr:col>
      <xdr:colOff>565150</xdr:colOff>
      <xdr:row>12</xdr:row>
      <xdr:rowOff>80438</xdr:rowOff>
    </xdr:from>
    <xdr:to>
      <xdr:col>15</xdr:col>
      <xdr:colOff>495300</xdr:colOff>
      <xdr:row>18</xdr:row>
      <xdr:rowOff>93138</xdr:rowOff>
    </xdr:to>
    <xdr:sp macro="" textlink="C̳álculos!F13">
      <xdr:nvSpPr>
        <xdr:cNvPr id="11" name="Retângulo 10">
          <a:extLst>
            <a:ext uri="{FF2B5EF4-FFF2-40B4-BE49-F238E27FC236}">
              <a16:creationId xmlns:a16="http://schemas.microsoft.com/office/drawing/2014/main" id="{14A2D715-A9B8-40F7-BA0E-16B3BAC46B31}"/>
            </a:ext>
          </a:extLst>
        </xdr:cNvPr>
        <xdr:cNvSpPr/>
      </xdr:nvSpPr>
      <xdr:spPr>
        <a:xfrm>
          <a:off x="6597650" y="1879605"/>
          <a:ext cx="3898900" cy="1092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6A08FB0-CB25-464D-831D-104638A2407A}" type="TxLink">
            <a:rPr lang="en-US" sz="36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 R$ 2.308,00 </a:t>
          </a:fld>
          <a:endParaRPr lang="pt-BR" sz="36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19050</xdr:colOff>
      <xdr:row>18</xdr:row>
      <xdr:rowOff>158750</xdr:rowOff>
    </xdr:from>
    <xdr:to>
      <xdr:col>14</xdr:col>
      <xdr:colOff>609600</xdr:colOff>
      <xdr:row>21</xdr:row>
      <xdr:rowOff>152400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F0B1D73D-1CF1-48B7-A6D9-17A8268E8DF1}"/>
            </a:ext>
          </a:extLst>
        </xdr:cNvPr>
        <xdr:cNvSpPr/>
      </xdr:nvSpPr>
      <xdr:spPr>
        <a:xfrm>
          <a:off x="2762250" y="3003550"/>
          <a:ext cx="7219950" cy="527050"/>
        </a:xfrm>
        <a:prstGeom prst="round2SameRect">
          <a:avLst>
            <a:gd name="adj1" fmla="val 0"/>
            <a:gd name="adj2" fmla="val 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19050</xdr:colOff>
      <xdr:row>26</xdr:row>
      <xdr:rowOff>50804</xdr:rowOff>
    </xdr:from>
    <xdr:to>
      <xdr:col>9</xdr:col>
      <xdr:colOff>646569</xdr:colOff>
      <xdr:row>41</xdr:row>
      <xdr:rowOff>111132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3C4DAA-4C03-48A3-9B7C-17D0AAE9A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717" y="4368804"/>
          <a:ext cx="4051300" cy="2749552"/>
        </a:xfrm>
        <a:prstGeom prst="rect">
          <a:avLst/>
        </a:prstGeom>
      </xdr:spPr>
    </xdr:pic>
    <xdr:clientData/>
  </xdr:twoCellAnchor>
  <xdr:twoCellAnchor editAs="oneCell">
    <xdr:from>
      <xdr:col>4</xdr:col>
      <xdr:colOff>256372</xdr:colOff>
      <xdr:row>19</xdr:row>
      <xdr:rowOff>142547</xdr:rowOff>
    </xdr:from>
    <xdr:to>
      <xdr:col>8</xdr:col>
      <xdr:colOff>586245</xdr:colOff>
      <xdr:row>31</xdr:row>
      <xdr:rowOff>111201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C595F1F-6E6E-464A-A4C9-043C96384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39" y="3201130"/>
          <a:ext cx="3094311" cy="2118130"/>
        </a:xfrm>
        <a:prstGeom prst="rect">
          <a:avLst/>
        </a:prstGeom>
      </xdr:spPr>
    </xdr:pic>
    <xdr:clientData/>
  </xdr:twoCellAnchor>
  <xdr:twoCellAnchor>
    <xdr:from>
      <xdr:col>9</xdr:col>
      <xdr:colOff>539750</xdr:colOff>
      <xdr:row>22</xdr:row>
      <xdr:rowOff>33872</xdr:rowOff>
    </xdr:from>
    <xdr:to>
      <xdr:col>14</xdr:col>
      <xdr:colOff>552450</xdr:colOff>
      <xdr:row>26</xdr:row>
      <xdr:rowOff>61388</xdr:rowOff>
    </xdr:to>
    <xdr:sp macro="" textlink="C̳álculos!F36">
      <xdr:nvSpPr>
        <xdr:cNvPr id="18" name="Retângulo 17">
          <a:extLst>
            <a:ext uri="{FF2B5EF4-FFF2-40B4-BE49-F238E27FC236}">
              <a16:creationId xmlns:a16="http://schemas.microsoft.com/office/drawing/2014/main" id="{3A3712DB-4A22-4CA9-8F85-260A50AA778B}"/>
            </a:ext>
          </a:extLst>
        </xdr:cNvPr>
        <xdr:cNvSpPr/>
      </xdr:nvSpPr>
      <xdr:spPr>
        <a:xfrm>
          <a:off x="6572250" y="3632205"/>
          <a:ext cx="3325283" cy="7471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4B61A6A-4AFB-4194-95F5-07D9AD7CEF14}" type="TxLink">
            <a:rPr lang="en-US" sz="3600" b="1" i="0" u="none" strike="noStrike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 R$ 990,00 </a:t>
          </a:fld>
          <a:endParaRPr lang="pt-BR" sz="96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552450</xdr:colOff>
      <xdr:row>30</xdr:row>
      <xdr:rowOff>105838</xdr:rowOff>
    </xdr:from>
    <xdr:to>
      <xdr:col>14</xdr:col>
      <xdr:colOff>565150</xdr:colOff>
      <xdr:row>34</xdr:row>
      <xdr:rowOff>131238</xdr:rowOff>
    </xdr:to>
    <xdr:sp macro="" textlink="C̳álculos!F42">
      <xdr:nvSpPr>
        <xdr:cNvPr id="19" name="Retângulo 18">
          <a:extLst>
            <a:ext uri="{FF2B5EF4-FFF2-40B4-BE49-F238E27FC236}">
              <a16:creationId xmlns:a16="http://schemas.microsoft.com/office/drawing/2014/main" id="{410F4C11-A512-434B-8A5B-176F4254E164}"/>
            </a:ext>
          </a:extLst>
        </xdr:cNvPr>
        <xdr:cNvSpPr/>
      </xdr:nvSpPr>
      <xdr:spPr>
        <a:xfrm>
          <a:off x="6584950" y="5143505"/>
          <a:ext cx="3325283" cy="7450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A7FE492-2830-44D6-A58F-4DDC00E933D9}" type="TxLink">
            <a:rPr lang="en-US" sz="3600" b="1" i="0" u="none" strike="noStrike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 R$ 1.140,00 </a:t>
          </a:fld>
          <a:endParaRPr lang="pt-BR" sz="496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142655</xdr:colOff>
      <xdr:row>0</xdr:row>
      <xdr:rowOff>46328</xdr:rowOff>
    </xdr:from>
    <xdr:to>
      <xdr:col>3</xdr:col>
      <xdr:colOff>191370</xdr:colOff>
      <xdr:row>3</xdr:row>
      <xdr:rowOff>151266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CCE707C-BD9F-40D5-83F9-D3669FDC1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55" y="46328"/>
          <a:ext cx="2110290" cy="626856"/>
        </a:xfrm>
        <a:prstGeom prst="rect">
          <a:avLst/>
        </a:prstGeom>
      </xdr:spPr>
    </xdr:pic>
    <xdr:clientData/>
  </xdr:twoCellAnchor>
  <xdr:twoCellAnchor editAs="oneCell">
    <xdr:from>
      <xdr:col>4</xdr:col>
      <xdr:colOff>92075</xdr:colOff>
      <xdr:row>5</xdr:row>
      <xdr:rowOff>164014</xdr:rowOff>
    </xdr:from>
    <xdr:to>
      <xdr:col>9</xdr:col>
      <xdr:colOff>55324</xdr:colOff>
      <xdr:row>25</xdr:row>
      <xdr:rowOff>456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C0CF26D-2857-434B-BF1C-5327D26CA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0842" y="1077370"/>
          <a:ext cx="3503592" cy="3489867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19</xdr:row>
      <xdr:rowOff>48688</xdr:rowOff>
    </xdr:from>
    <xdr:to>
      <xdr:col>14</xdr:col>
      <xdr:colOff>508000</xdr:colOff>
      <xdr:row>21</xdr:row>
      <xdr:rowOff>105838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DB7891CF-BF45-4D5F-86F0-28FE97967EF6}"/>
            </a:ext>
          </a:extLst>
        </xdr:cNvPr>
        <xdr:cNvSpPr txBox="1"/>
      </xdr:nvSpPr>
      <xdr:spPr>
        <a:xfrm>
          <a:off x="2770717" y="3107271"/>
          <a:ext cx="7082366" cy="416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Total de receitas e de assinantes por serviço</a:t>
          </a:r>
          <a:r>
            <a:rPr lang="pt-BR" sz="1600" b="1" i="0" u="none" strike="noStrike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Extra</a:t>
          </a:r>
          <a:endParaRPr lang="pt-BR" sz="16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38100</xdr:colOff>
      <xdr:row>12</xdr:row>
      <xdr:rowOff>21171</xdr:rowOff>
    </xdr:from>
    <xdr:to>
      <xdr:col>13</xdr:col>
      <xdr:colOff>495300</xdr:colOff>
      <xdr:row>13</xdr:row>
      <xdr:rowOff>150288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B7B6EBAA-513C-4B63-93DD-6FA9D64DD9FD}"/>
            </a:ext>
          </a:extLst>
        </xdr:cNvPr>
        <xdr:cNvSpPr txBox="1"/>
      </xdr:nvSpPr>
      <xdr:spPr>
        <a:xfrm>
          <a:off x="6726767" y="1820338"/>
          <a:ext cx="2425700" cy="309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Receitas:</a:t>
          </a:r>
        </a:p>
        <a:p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38100</xdr:colOff>
      <xdr:row>16</xdr:row>
      <xdr:rowOff>31290</xdr:rowOff>
    </xdr:from>
    <xdr:to>
      <xdr:col>16</xdr:col>
      <xdr:colOff>330200</xdr:colOff>
      <xdr:row>22</xdr:row>
      <xdr:rowOff>43990</xdr:rowOff>
    </xdr:to>
    <xdr:sp macro="" textlink="C̳álculos!G42">
      <xdr:nvSpPr>
        <xdr:cNvPr id="23" name="Retângulo 22">
          <a:extLst>
            <a:ext uri="{FF2B5EF4-FFF2-40B4-BE49-F238E27FC236}">
              <a16:creationId xmlns:a16="http://schemas.microsoft.com/office/drawing/2014/main" id="{FE0FEB4D-2D24-4396-AD5B-4987D87C48A8}"/>
            </a:ext>
          </a:extLst>
        </xdr:cNvPr>
        <xdr:cNvSpPr/>
      </xdr:nvSpPr>
      <xdr:spPr>
        <a:xfrm>
          <a:off x="6901319" y="2814852"/>
          <a:ext cx="4284771" cy="10565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CC899731-EBDD-4DE8-9244-8D2B21826F9E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85</a:t>
          </a:fld>
          <a:endParaRPr lang="pt-BR" sz="7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38100</xdr:colOff>
      <xdr:row>15</xdr:row>
      <xdr:rowOff>99488</xdr:rowOff>
    </xdr:from>
    <xdr:to>
      <xdr:col>13</xdr:col>
      <xdr:colOff>495300</xdr:colOff>
      <xdr:row>17</xdr:row>
      <xdr:rowOff>48688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9DB1CD9-7924-498B-B22B-3BB21C3A211B}"/>
            </a:ext>
          </a:extLst>
        </xdr:cNvPr>
        <xdr:cNvSpPr txBox="1"/>
      </xdr:nvSpPr>
      <xdr:spPr>
        <a:xfrm>
          <a:off x="6726767" y="2438405"/>
          <a:ext cx="2425700" cy="309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Assinantes:</a:t>
          </a:r>
        </a:p>
        <a:p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38100</xdr:colOff>
      <xdr:row>21</xdr:row>
      <xdr:rowOff>150288</xdr:rowOff>
    </xdr:from>
    <xdr:to>
      <xdr:col>13</xdr:col>
      <xdr:colOff>495300</xdr:colOff>
      <xdr:row>23</xdr:row>
      <xdr:rowOff>99488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69854A0F-7EC3-4BFF-9A33-EB74C17BBDE7}"/>
            </a:ext>
          </a:extLst>
        </xdr:cNvPr>
        <xdr:cNvSpPr txBox="1"/>
      </xdr:nvSpPr>
      <xdr:spPr>
        <a:xfrm>
          <a:off x="6726767" y="3568705"/>
          <a:ext cx="2425700" cy="309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Receitas:</a:t>
          </a:r>
        </a:p>
        <a:p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38100</xdr:colOff>
      <xdr:row>25</xdr:row>
      <xdr:rowOff>55038</xdr:rowOff>
    </xdr:from>
    <xdr:to>
      <xdr:col>13</xdr:col>
      <xdr:colOff>495300</xdr:colOff>
      <xdr:row>27</xdr:row>
      <xdr:rowOff>2121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4FE45EB-655A-4802-8A2B-37ADF340AE68}"/>
            </a:ext>
          </a:extLst>
        </xdr:cNvPr>
        <xdr:cNvSpPr txBox="1"/>
      </xdr:nvSpPr>
      <xdr:spPr>
        <a:xfrm>
          <a:off x="6726767" y="4193121"/>
          <a:ext cx="2425700" cy="3069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Assinantes:</a:t>
          </a:r>
        </a:p>
        <a:p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44450</xdr:colOff>
      <xdr:row>25</xdr:row>
      <xdr:rowOff>156638</xdr:rowOff>
    </xdr:from>
    <xdr:to>
      <xdr:col>16</xdr:col>
      <xdr:colOff>336550</xdr:colOff>
      <xdr:row>31</xdr:row>
      <xdr:rowOff>169338</xdr:rowOff>
    </xdr:to>
    <xdr:sp macro="" textlink="C̳álculos!E57">
      <xdr:nvSpPr>
        <xdr:cNvPr id="27" name="Retângulo 26">
          <a:extLst>
            <a:ext uri="{FF2B5EF4-FFF2-40B4-BE49-F238E27FC236}">
              <a16:creationId xmlns:a16="http://schemas.microsoft.com/office/drawing/2014/main" id="{638BECD0-1358-401B-A8C3-7AB7250D37C4}"/>
            </a:ext>
          </a:extLst>
        </xdr:cNvPr>
        <xdr:cNvSpPr/>
      </xdr:nvSpPr>
      <xdr:spPr>
        <a:xfrm>
          <a:off x="6733117" y="4294721"/>
          <a:ext cx="4260850" cy="1092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515F116-90EF-4747-8914-8CCF26AC0247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33</a:t>
          </a:fld>
          <a:endParaRPr lang="pt-BR" sz="199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38100</xdr:colOff>
      <xdr:row>30</xdr:row>
      <xdr:rowOff>12700</xdr:rowOff>
    </xdr:from>
    <xdr:to>
      <xdr:col>13</xdr:col>
      <xdr:colOff>495300</xdr:colOff>
      <xdr:row>31</xdr:row>
      <xdr:rowOff>139700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4D1228F0-181A-4782-92E3-96B15C24CD59}"/>
            </a:ext>
          </a:extLst>
        </xdr:cNvPr>
        <xdr:cNvSpPr txBox="1"/>
      </xdr:nvSpPr>
      <xdr:spPr>
        <a:xfrm>
          <a:off x="6743700" y="4991100"/>
          <a:ext cx="2438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Receitas:</a:t>
          </a:r>
        </a:p>
        <a:p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38100</xdr:colOff>
      <xdr:row>33</xdr:row>
      <xdr:rowOff>118538</xdr:rowOff>
    </xdr:from>
    <xdr:to>
      <xdr:col>13</xdr:col>
      <xdr:colOff>495300</xdr:colOff>
      <xdr:row>35</xdr:row>
      <xdr:rowOff>67738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B1878F7-3C4D-488D-BC88-F6F3508994BA}"/>
            </a:ext>
          </a:extLst>
        </xdr:cNvPr>
        <xdr:cNvSpPr txBox="1"/>
      </xdr:nvSpPr>
      <xdr:spPr>
        <a:xfrm>
          <a:off x="6726767" y="5695955"/>
          <a:ext cx="2425700" cy="309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Assinantes:</a:t>
          </a:r>
        </a:p>
        <a:p>
          <a:endParaRPr lang="pt-BR" sz="12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44450</xdr:colOff>
      <xdr:row>34</xdr:row>
      <xdr:rowOff>55038</xdr:rowOff>
    </xdr:from>
    <xdr:to>
      <xdr:col>16</xdr:col>
      <xdr:colOff>336550</xdr:colOff>
      <xdr:row>40</xdr:row>
      <xdr:rowOff>67738</xdr:rowOff>
    </xdr:to>
    <xdr:sp macro="" textlink="C̳álculos!E52">
      <xdr:nvSpPr>
        <xdr:cNvPr id="30" name="Retângulo 29">
          <a:extLst>
            <a:ext uri="{FF2B5EF4-FFF2-40B4-BE49-F238E27FC236}">
              <a16:creationId xmlns:a16="http://schemas.microsoft.com/office/drawing/2014/main" id="{7E1FE228-8FE3-4694-823C-4166956C769F}"/>
            </a:ext>
          </a:extLst>
        </xdr:cNvPr>
        <xdr:cNvSpPr/>
      </xdr:nvSpPr>
      <xdr:spPr>
        <a:xfrm>
          <a:off x="6733117" y="5812371"/>
          <a:ext cx="4260850" cy="1092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CAAB49C-3601-49CE-A6C4-A698E800B228}" type="TxLink">
            <a:rPr lang="en-US" sz="2800" b="1" i="0" u="none" strike="noStrike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57</a:t>
          </a:fld>
          <a:endParaRPr lang="pt-BR" sz="714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6350</xdr:colOff>
      <xdr:row>38</xdr:row>
      <xdr:rowOff>88904</xdr:rowOff>
    </xdr:from>
    <xdr:to>
      <xdr:col>14</xdr:col>
      <xdr:colOff>622300</xdr:colOff>
      <xdr:row>41</xdr:row>
      <xdr:rowOff>82554</xdr:rowOff>
    </xdr:to>
    <xdr:sp macro="" textlink="">
      <xdr:nvSpPr>
        <xdr:cNvPr id="31" name="Retângulo: Cantos Superiores Arredondados 30">
          <a:extLst>
            <a:ext uri="{FF2B5EF4-FFF2-40B4-BE49-F238E27FC236}">
              <a16:creationId xmlns:a16="http://schemas.microsoft.com/office/drawing/2014/main" id="{991896EE-3C16-4DDC-90D2-408CD5F6BC0B}"/>
            </a:ext>
          </a:extLst>
        </xdr:cNvPr>
        <xdr:cNvSpPr/>
      </xdr:nvSpPr>
      <xdr:spPr>
        <a:xfrm>
          <a:off x="2758017" y="6565904"/>
          <a:ext cx="7209366" cy="533400"/>
        </a:xfrm>
        <a:prstGeom prst="round2SameRect">
          <a:avLst>
            <a:gd name="adj1" fmla="val 0"/>
            <a:gd name="adj2" fmla="val 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38099</xdr:colOff>
      <xdr:row>38</xdr:row>
      <xdr:rowOff>124888</xdr:rowOff>
    </xdr:from>
    <xdr:to>
      <xdr:col>13</xdr:col>
      <xdr:colOff>120650</xdr:colOff>
      <xdr:row>41</xdr:row>
      <xdr:rowOff>2121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4200392B-11CD-4301-975E-131B5401A3A8}"/>
            </a:ext>
          </a:extLst>
        </xdr:cNvPr>
        <xdr:cNvSpPr txBox="1"/>
      </xdr:nvSpPr>
      <xdr:spPr>
        <a:xfrm>
          <a:off x="2789766" y="6601888"/>
          <a:ext cx="5988051" cy="416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Total de assinantes do Xbox Game Pass que aderiram a renovação</a:t>
          </a:r>
          <a:r>
            <a:rPr lang="pt-BR" sz="1200" b="1" i="0" u="none" strike="noStrike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automática:</a:t>
          </a:r>
          <a:endParaRPr lang="pt-BR" sz="12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120650</xdr:colOff>
      <xdr:row>38</xdr:row>
      <xdr:rowOff>21171</xdr:rowOff>
    </xdr:from>
    <xdr:to>
      <xdr:col>19</xdr:col>
      <xdr:colOff>412750</xdr:colOff>
      <xdr:row>44</xdr:row>
      <xdr:rowOff>33871</xdr:rowOff>
    </xdr:to>
    <xdr:sp macro="" textlink="C̳álculos!E46">
      <xdr:nvSpPr>
        <xdr:cNvPr id="34" name="Retângulo 33">
          <a:extLst>
            <a:ext uri="{FF2B5EF4-FFF2-40B4-BE49-F238E27FC236}">
              <a16:creationId xmlns:a16="http://schemas.microsoft.com/office/drawing/2014/main" id="{F6BE41C8-8B89-426B-A3F2-5AB5EA68C0D1}"/>
            </a:ext>
          </a:extLst>
        </xdr:cNvPr>
        <xdr:cNvSpPr/>
      </xdr:nvSpPr>
      <xdr:spPr>
        <a:xfrm>
          <a:off x="8777817" y="6498171"/>
          <a:ext cx="4260850" cy="1092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2FD90F6-1BEC-4223-A4DD-F10540E6E7E3}" type="TxLink">
            <a:rPr lang="en-US" sz="2800" b="1" i="0" u="none" strike="noStrike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l"/>
            <a:t>60</a:t>
          </a:fld>
          <a:endParaRPr lang="pt-BR" sz="2558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16</xdr:col>
      <xdr:colOff>380942</xdr:colOff>
      <xdr:row>14</xdr:row>
      <xdr:rowOff>29786</xdr:rowOff>
    </xdr:from>
    <xdr:to>
      <xdr:col>23</xdr:col>
      <xdr:colOff>617009</xdr:colOff>
      <xdr:row>25</xdr:row>
      <xdr:rowOff>48396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9EB4403-0AB5-4B05-8941-19F6395C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146547</xdr:colOff>
      <xdr:row>26</xdr:row>
      <xdr:rowOff>147687</xdr:rowOff>
    </xdr:from>
    <xdr:to>
      <xdr:col>24</xdr:col>
      <xdr:colOff>608550</xdr:colOff>
      <xdr:row>40</xdr:row>
      <xdr:rowOff>2810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2C76F6CA-B4CF-4837-AAA5-00279A8D1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11</xdr:row>
      <xdr:rowOff>95250</xdr:rowOff>
    </xdr:from>
    <xdr:to>
      <xdr:col>4</xdr:col>
      <xdr:colOff>63500</xdr:colOff>
      <xdr:row>12</xdr:row>
      <xdr:rowOff>44450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A3BB8344-D3E8-4337-B87F-F41675F21408}"/>
            </a:ext>
          </a:extLst>
        </xdr:cNvPr>
        <xdr:cNvSpPr/>
      </xdr:nvSpPr>
      <xdr:spPr>
        <a:xfrm>
          <a:off x="57150" y="1661003"/>
          <a:ext cx="2755117" cy="12317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135326</xdr:colOff>
      <xdr:row>22</xdr:row>
      <xdr:rowOff>168784</xdr:rowOff>
    </xdr:from>
    <xdr:to>
      <xdr:col>3</xdr:col>
      <xdr:colOff>135326</xdr:colOff>
      <xdr:row>31</xdr:row>
      <xdr:rowOff>139178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27739E79-5B37-4208-AFB1-65BDE0ABCA0B}"/>
            </a:ext>
          </a:extLst>
        </xdr:cNvPr>
        <xdr:cNvSpPr txBox="1"/>
      </xdr:nvSpPr>
      <xdr:spPr>
        <a:xfrm>
          <a:off x="135326" y="4187551"/>
          <a:ext cx="2061575" cy="1614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360000" rtlCol="0" anchor="t"/>
        <a:lstStyle/>
        <a:p>
          <a:pPr algn="l"/>
          <a:r>
            <a:rPr lang="pt-BR" sz="1100" b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Observação:</a:t>
          </a:r>
          <a:r>
            <a:rPr lang="pt-BR" sz="1100" b="0" baseline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</a:t>
          </a:r>
          <a:r>
            <a:rPr lang="pt-BR" sz="1100" b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ara se</a:t>
          </a:r>
          <a:r>
            <a:rPr lang="pt-BR" sz="1100" b="0" baseline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obter o total geral é necessário desabilitar o filtro de tipos de assinatura, sendo possível faze-lo clicando no icone acima identificado por</a:t>
          </a:r>
          <a:endParaRPr lang="pt-BR" sz="1100" b="0">
            <a:solidFill>
              <a:schemeClr val="accent6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609728</xdr:colOff>
      <xdr:row>28</xdr:row>
      <xdr:rowOff>80072</xdr:rowOff>
    </xdr:from>
    <xdr:to>
      <xdr:col>2</xdr:col>
      <xdr:colOff>226988</xdr:colOff>
      <xdr:row>30</xdr:row>
      <xdr:rowOff>14309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0B95DB92-3766-4B45-8A92-23A1C4351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6920" y="5194867"/>
          <a:ext cx="304452" cy="290054"/>
        </a:xfrm>
        <a:prstGeom prst="rect">
          <a:avLst/>
        </a:prstGeom>
      </xdr:spPr>
    </xdr:pic>
    <xdr:clientData/>
  </xdr:twoCellAnchor>
  <xdr:twoCellAnchor>
    <xdr:from>
      <xdr:col>0</xdr:col>
      <xdr:colOff>150199</xdr:colOff>
      <xdr:row>17</xdr:row>
      <xdr:rowOff>145396</xdr:rowOff>
    </xdr:from>
    <xdr:to>
      <xdr:col>3</xdr:col>
      <xdr:colOff>150199</xdr:colOff>
      <xdr:row>23</xdr:row>
      <xdr:rowOff>18758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93C4C288-759E-43F7-BCB4-A3F654E2990E}"/>
            </a:ext>
          </a:extLst>
        </xdr:cNvPr>
        <xdr:cNvSpPr txBox="1"/>
      </xdr:nvSpPr>
      <xdr:spPr>
        <a:xfrm>
          <a:off x="150199" y="3250807"/>
          <a:ext cx="2061575" cy="969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360000" rtlCol="0" anchor="t"/>
        <a:lstStyle/>
        <a:p>
          <a:pPr algn="l"/>
          <a:r>
            <a:rPr lang="pt-BR" sz="1100" b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Selecione o Tipo de Assinatura</a:t>
          </a:r>
          <a:r>
            <a:rPr lang="pt-BR" sz="1100" b="0" baseline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acima para visualizar os dados referentes a sua seleção.</a:t>
          </a:r>
          <a:endParaRPr lang="pt-BR" sz="1100" b="0">
            <a:solidFill>
              <a:schemeClr val="accent6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491677</xdr:colOff>
      <xdr:row>9</xdr:row>
      <xdr:rowOff>53154</xdr:rowOff>
    </xdr:from>
    <xdr:to>
      <xdr:col>26</xdr:col>
      <xdr:colOff>6350</xdr:colOff>
      <xdr:row>12</xdr:row>
      <xdr:rowOff>40454</xdr:rowOff>
    </xdr:to>
    <xdr:sp macro="" textlink="">
      <xdr:nvSpPr>
        <xdr:cNvPr id="41" name="Retângulo: Cantos Superiores Arredondados 40">
          <a:extLst>
            <a:ext uri="{FF2B5EF4-FFF2-40B4-BE49-F238E27FC236}">
              <a16:creationId xmlns:a16="http://schemas.microsoft.com/office/drawing/2014/main" id="{35E61576-FD16-4539-82DC-DBEB5A004C8E}"/>
            </a:ext>
          </a:extLst>
        </xdr:cNvPr>
        <xdr:cNvSpPr/>
      </xdr:nvSpPr>
      <xdr:spPr>
        <a:xfrm>
          <a:off x="10194477" y="1710504"/>
          <a:ext cx="7661723" cy="539750"/>
        </a:xfrm>
        <a:prstGeom prst="round2SameRect">
          <a:avLst>
            <a:gd name="adj1" fmla="val 0"/>
            <a:gd name="adj2" fmla="val 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329465</xdr:colOff>
      <xdr:row>9</xdr:row>
      <xdr:rowOff>110304</xdr:rowOff>
    </xdr:from>
    <xdr:to>
      <xdr:col>25</xdr:col>
      <xdr:colOff>577285</xdr:colOff>
      <xdr:row>11</xdr:row>
      <xdr:rowOff>167454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E25B162-2152-4F4B-9AFC-B8AB2DEAF891}"/>
            </a:ext>
          </a:extLst>
        </xdr:cNvPr>
        <xdr:cNvSpPr txBox="1"/>
      </xdr:nvSpPr>
      <xdr:spPr>
        <a:xfrm>
          <a:off x="10654739" y="1754345"/>
          <a:ext cx="7119738" cy="422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i="0" u="none" strike="noStrike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Gráficos</a:t>
          </a:r>
          <a:endParaRPr lang="pt-BR" sz="1400" b="1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15</xdr:col>
      <xdr:colOff>338990</xdr:colOff>
      <xdr:row>12</xdr:row>
      <xdr:rowOff>45545</xdr:rowOff>
    </xdr:from>
    <xdr:to>
      <xdr:col>25</xdr:col>
      <xdr:colOff>586810</xdr:colOff>
      <xdr:row>14</xdr:row>
      <xdr:rowOff>99521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390ED9F-892F-4F53-AB56-3AF58C346166}"/>
            </a:ext>
          </a:extLst>
        </xdr:cNvPr>
        <xdr:cNvSpPr txBox="1"/>
      </xdr:nvSpPr>
      <xdr:spPr>
        <a:xfrm>
          <a:off x="10664264" y="2237600"/>
          <a:ext cx="7119738" cy="419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receitas e de assinantes do Xbox Game Pass e seus serviços Extras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</xdr:txBody>
    </xdr:sp>
    <xdr:clientData/>
  </xdr:twoCellAnchor>
  <xdr:twoCellAnchor>
    <xdr:from>
      <xdr:col>15</xdr:col>
      <xdr:colOff>324347</xdr:colOff>
      <xdr:row>24</xdr:row>
      <xdr:rowOff>160094</xdr:rowOff>
    </xdr:from>
    <xdr:to>
      <xdr:col>25</xdr:col>
      <xdr:colOff>572167</xdr:colOff>
      <xdr:row>27</xdr:row>
      <xdr:rowOff>30978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25A589FC-3306-46CF-828F-13FD3E60807B}"/>
            </a:ext>
          </a:extLst>
        </xdr:cNvPr>
        <xdr:cNvSpPr txBox="1"/>
      </xdr:nvSpPr>
      <xdr:spPr>
        <a:xfrm>
          <a:off x="10664264" y="4478094"/>
          <a:ext cx="7126986" cy="410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Composição</a:t>
          </a:r>
          <a:r>
            <a:rPr lang="pt-B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das</a:t>
          </a:r>
          <a:r>
            <a:rPr lang="pt-BR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receitas Xbox Game Pass e seus serviços Extras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>
            <a:effectLst/>
          </a:endParaRPr>
        </a:p>
      </xdr:txBody>
    </xdr:sp>
    <xdr:clientData/>
  </xdr:twoCellAnchor>
  <xdr:twoCellAnchor>
    <xdr:from>
      <xdr:col>17</xdr:col>
      <xdr:colOff>679745</xdr:colOff>
      <xdr:row>38</xdr:row>
      <xdr:rowOff>77244</xdr:rowOff>
    </xdr:from>
    <xdr:to>
      <xdr:col>20</xdr:col>
      <xdr:colOff>460385</xdr:colOff>
      <xdr:row>40</xdr:row>
      <xdr:rowOff>115488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C143F4D-6664-456C-92EC-15F9D0A917CB}"/>
            </a:ext>
          </a:extLst>
        </xdr:cNvPr>
        <xdr:cNvGrpSpPr/>
      </xdr:nvGrpSpPr>
      <xdr:grpSpPr>
        <a:xfrm>
          <a:off x="12398670" y="6914077"/>
          <a:ext cx="1841215" cy="398078"/>
          <a:chOff x="17071202" y="5266608"/>
          <a:chExt cx="1830631" cy="408309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9855F9BF-B675-45DD-8B6A-820F8CAA57AD}"/>
              </a:ext>
            </a:extLst>
          </xdr:cNvPr>
          <xdr:cNvSpPr/>
        </xdr:nvSpPr>
        <xdr:spPr>
          <a:xfrm>
            <a:off x="17073515" y="5267314"/>
            <a:ext cx="720373" cy="13157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Retângulo 44">
            <a:extLst>
              <a:ext uri="{FF2B5EF4-FFF2-40B4-BE49-F238E27FC236}">
                <a16:creationId xmlns:a16="http://schemas.microsoft.com/office/drawing/2014/main" id="{D02C23B8-EB37-45FF-B07E-D9D919CDD7DA}"/>
              </a:ext>
            </a:extLst>
          </xdr:cNvPr>
          <xdr:cNvSpPr/>
        </xdr:nvSpPr>
        <xdr:spPr>
          <a:xfrm>
            <a:off x="17224541" y="5266608"/>
            <a:ext cx="1677292" cy="13406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800" b="0" baseline="0">
                <a:solidFill>
                  <a:schemeClr val="accent6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Minecraft Season Pass</a:t>
            </a:r>
            <a:endParaRPr lang="pt-BR" sz="800" b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6" name="Retângulo 45">
            <a:extLst>
              <a:ext uri="{FF2B5EF4-FFF2-40B4-BE49-F238E27FC236}">
                <a16:creationId xmlns:a16="http://schemas.microsoft.com/office/drawing/2014/main" id="{32A1F316-B008-4B71-99FA-2C4B265A36B3}"/>
              </a:ext>
            </a:extLst>
          </xdr:cNvPr>
          <xdr:cNvSpPr/>
        </xdr:nvSpPr>
        <xdr:spPr>
          <a:xfrm>
            <a:off x="17071202" y="5397620"/>
            <a:ext cx="722257" cy="140435"/>
          </a:xfrm>
          <a:prstGeom prst="rect">
            <a:avLst/>
          </a:prstGeom>
          <a:solidFill>
            <a:srgbClr val="45A72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4" name="Retângulo 53">
            <a:extLst>
              <a:ext uri="{FF2B5EF4-FFF2-40B4-BE49-F238E27FC236}">
                <a16:creationId xmlns:a16="http://schemas.microsoft.com/office/drawing/2014/main" id="{6308B9BE-4451-49B0-A4E5-6FF91F8C5AB9}"/>
              </a:ext>
            </a:extLst>
          </xdr:cNvPr>
          <xdr:cNvSpPr/>
        </xdr:nvSpPr>
        <xdr:spPr>
          <a:xfrm>
            <a:off x="17073870" y="5538606"/>
            <a:ext cx="720373" cy="136311"/>
          </a:xfrm>
          <a:prstGeom prst="rect">
            <a:avLst/>
          </a:prstGeom>
          <a:solidFill>
            <a:srgbClr val="38891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8" name="Retângulo 57">
            <a:extLst>
              <a:ext uri="{FF2B5EF4-FFF2-40B4-BE49-F238E27FC236}">
                <a16:creationId xmlns:a16="http://schemas.microsoft.com/office/drawing/2014/main" id="{67E44E45-A63F-4726-9072-DD49B91FF0D6}"/>
              </a:ext>
            </a:extLst>
          </xdr:cNvPr>
          <xdr:cNvSpPr/>
        </xdr:nvSpPr>
        <xdr:spPr>
          <a:xfrm>
            <a:off x="17222066" y="5398543"/>
            <a:ext cx="1674117" cy="14041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800" b="0" baseline="0">
                <a:solidFill>
                  <a:schemeClr val="accent6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 Play Season Pass</a:t>
            </a:r>
            <a:endParaRPr lang="pt-BR" sz="800" b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F64CDF40-BC2D-4AC2-A668-EA14152FF2EA}"/>
              </a:ext>
            </a:extLst>
          </xdr:cNvPr>
          <xdr:cNvSpPr/>
        </xdr:nvSpPr>
        <xdr:spPr>
          <a:xfrm>
            <a:off x="17222767" y="5539652"/>
            <a:ext cx="1674117" cy="13089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800" b="0" baseline="0">
                <a:solidFill>
                  <a:schemeClr val="accent6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Game Pass</a:t>
            </a:r>
            <a:endParaRPr lang="pt-BR" sz="800" b="0"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brassanini" refreshedDate="45825.642847800926" createdVersion="7" refreshedVersion="7" minRefreshableVersion="3" recordCount="295" xr:uid="{D5D1C06A-F111-4C73-8BC4-8D1752B16E6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3278554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x v="0"/>
    <n v="20"/>
    <n v="5"/>
    <x v="0"/>
  </r>
  <r>
    <x v="1"/>
    <x v="1"/>
    <x v="1"/>
    <d v="2024-01-15T00:00:00"/>
    <x v="1"/>
    <n v="5"/>
    <x v="1"/>
    <x v="1"/>
    <x v="1"/>
    <x v="1"/>
    <n v="0"/>
    <n v="0"/>
    <x v="1"/>
  </r>
  <r>
    <x v="2"/>
    <x v="2"/>
    <x v="2"/>
    <d v="2024-02-10T00:00:00"/>
    <x v="0"/>
    <n v="10"/>
    <x v="2"/>
    <x v="1"/>
    <x v="1"/>
    <x v="0"/>
    <n v="20"/>
    <n v="10"/>
    <x v="2"/>
  </r>
  <r>
    <x v="3"/>
    <x v="3"/>
    <x v="0"/>
    <d v="2024-02-20T00:00:00"/>
    <x v="1"/>
    <n v="15"/>
    <x v="0"/>
    <x v="0"/>
    <x v="0"/>
    <x v="0"/>
    <n v="20"/>
    <n v="3"/>
    <x v="3"/>
  </r>
  <r>
    <x v="4"/>
    <x v="4"/>
    <x v="1"/>
    <d v="2024-03-05T00:00:00"/>
    <x v="0"/>
    <n v="5"/>
    <x v="0"/>
    <x v="1"/>
    <x v="1"/>
    <x v="1"/>
    <n v="0"/>
    <n v="1"/>
    <x v="4"/>
  </r>
  <r>
    <x v="5"/>
    <x v="5"/>
    <x v="2"/>
    <d v="2024-03-02T00:00:00"/>
    <x v="1"/>
    <n v="10"/>
    <x v="0"/>
    <x v="1"/>
    <x v="1"/>
    <x v="0"/>
    <n v="20"/>
    <n v="2"/>
    <x v="5"/>
  </r>
  <r>
    <x v="6"/>
    <x v="6"/>
    <x v="0"/>
    <d v="2024-03-03T00:00:00"/>
    <x v="0"/>
    <n v="15"/>
    <x v="2"/>
    <x v="0"/>
    <x v="0"/>
    <x v="0"/>
    <n v="20"/>
    <n v="10"/>
    <x v="6"/>
  </r>
  <r>
    <x v="7"/>
    <x v="7"/>
    <x v="1"/>
    <d v="2024-03-04T00:00:00"/>
    <x v="0"/>
    <n v="5"/>
    <x v="1"/>
    <x v="1"/>
    <x v="1"/>
    <x v="1"/>
    <n v="0"/>
    <n v="0"/>
    <x v="1"/>
  </r>
  <r>
    <x v="8"/>
    <x v="8"/>
    <x v="0"/>
    <d v="2024-03-05T00:00:00"/>
    <x v="1"/>
    <n v="15"/>
    <x v="0"/>
    <x v="0"/>
    <x v="0"/>
    <x v="0"/>
    <n v="20"/>
    <n v="5"/>
    <x v="0"/>
  </r>
  <r>
    <x v="9"/>
    <x v="9"/>
    <x v="2"/>
    <d v="2024-03-06T00:00:00"/>
    <x v="0"/>
    <n v="10"/>
    <x v="2"/>
    <x v="1"/>
    <x v="1"/>
    <x v="0"/>
    <n v="20"/>
    <n v="15"/>
    <x v="7"/>
  </r>
  <r>
    <x v="10"/>
    <x v="10"/>
    <x v="1"/>
    <d v="2024-03-07T00:00:00"/>
    <x v="1"/>
    <n v="5"/>
    <x v="0"/>
    <x v="1"/>
    <x v="1"/>
    <x v="1"/>
    <n v="0"/>
    <n v="1"/>
    <x v="4"/>
  </r>
  <r>
    <x v="11"/>
    <x v="11"/>
    <x v="0"/>
    <d v="2024-03-08T00:00:00"/>
    <x v="0"/>
    <n v="15"/>
    <x v="1"/>
    <x v="0"/>
    <x v="0"/>
    <x v="0"/>
    <n v="20"/>
    <n v="20"/>
    <x v="8"/>
  </r>
  <r>
    <x v="12"/>
    <x v="12"/>
    <x v="2"/>
    <d v="2024-03-09T00:00:00"/>
    <x v="1"/>
    <n v="10"/>
    <x v="0"/>
    <x v="1"/>
    <x v="1"/>
    <x v="0"/>
    <n v="20"/>
    <n v="10"/>
    <x v="2"/>
  </r>
  <r>
    <x v="13"/>
    <x v="13"/>
    <x v="1"/>
    <d v="2024-03-10T00:00:00"/>
    <x v="0"/>
    <n v="5"/>
    <x v="2"/>
    <x v="1"/>
    <x v="1"/>
    <x v="1"/>
    <n v="0"/>
    <n v="0"/>
    <x v="1"/>
  </r>
  <r>
    <x v="14"/>
    <x v="14"/>
    <x v="0"/>
    <d v="2024-03-11T00:00:00"/>
    <x v="1"/>
    <n v="15"/>
    <x v="0"/>
    <x v="0"/>
    <x v="0"/>
    <x v="0"/>
    <n v="20"/>
    <n v="8"/>
    <x v="9"/>
  </r>
  <r>
    <x v="15"/>
    <x v="15"/>
    <x v="2"/>
    <d v="2024-03-12T00:00:00"/>
    <x v="0"/>
    <n v="10"/>
    <x v="1"/>
    <x v="1"/>
    <x v="1"/>
    <x v="0"/>
    <n v="20"/>
    <n v="12"/>
    <x v="10"/>
  </r>
  <r>
    <x v="16"/>
    <x v="16"/>
    <x v="1"/>
    <d v="2024-03-13T00:00:00"/>
    <x v="1"/>
    <n v="5"/>
    <x v="0"/>
    <x v="1"/>
    <x v="1"/>
    <x v="1"/>
    <n v="0"/>
    <n v="2"/>
    <x v="11"/>
  </r>
  <r>
    <x v="17"/>
    <x v="17"/>
    <x v="0"/>
    <d v="2024-03-14T00:00:00"/>
    <x v="0"/>
    <n v="15"/>
    <x v="2"/>
    <x v="0"/>
    <x v="0"/>
    <x v="0"/>
    <n v="20"/>
    <n v="7"/>
    <x v="12"/>
  </r>
  <r>
    <x v="18"/>
    <x v="18"/>
    <x v="2"/>
    <d v="2024-03-15T00:00:00"/>
    <x v="1"/>
    <n v="10"/>
    <x v="0"/>
    <x v="1"/>
    <x v="1"/>
    <x v="0"/>
    <n v="20"/>
    <n v="5"/>
    <x v="13"/>
  </r>
  <r>
    <x v="19"/>
    <x v="19"/>
    <x v="1"/>
    <d v="2024-03-16T00:00:00"/>
    <x v="0"/>
    <n v="5"/>
    <x v="1"/>
    <x v="1"/>
    <x v="1"/>
    <x v="1"/>
    <n v="0"/>
    <n v="0"/>
    <x v="1"/>
  </r>
  <r>
    <x v="20"/>
    <x v="20"/>
    <x v="0"/>
    <d v="2024-03-17T00:00:00"/>
    <x v="1"/>
    <n v="15"/>
    <x v="0"/>
    <x v="0"/>
    <x v="0"/>
    <x v="0"/>
    <n v="20"/>
    <n v="3"/>
    <x v="3"/>
  </r>
  <r>
    <x v="21"/>
    <x v="21"/>
    <x v="2"/>
    <d v="2024-03-18T00:00:00"/>
    <x v="0"/>
    <n v="10"/>
    <x v="2"/>
    <x v="1"/>
    <x v="1"/>
    <x v="0"/>
    <n v="20"/>
    <n v="15"/>
    <x v="7"/>
  </r>
  <r>
    <x v="22"/>
    <x v="22"/>
    <x v="1"/>
    <d v="2024-03-19T00:00:00"/>
    <x v="1"/>
    <n v="5"/>
    <x v="0"/>
    <x v="1"/>
    <x v="1"/>
    <x v="1"/>
    <n v="0"/>
    <n v="1"/>
    <x v="4"/>
  </r>
  <r>
    <x v="23"/>
    <x v="23"/>
    <x v="0"/>
    <d v="2024-03-20T00:00:00"/>
    <x v="0"/>
    <n v="15"/>
    <x v="1"/>
    <x v="0"/>
    <x v="0"/>
    <x v="0"/>
    <n v="20"/>
    <n v="20"/>
    <x v="8"/>
  </r>
  <r>
    <x v="24"/>
    <x v="24"/>
    <x v="2"/>
    <d v="2024-03-21T00:00:00"/>
    <x v="1"/>
    <n v="10"/>
    <x v="0"/>
    <x v="1"/>
    <x v="1"/>
    <x v="0"/>
    <n v="20"/>
    <n v="10"/>
    <x v="2"/>
  </r>
  <r>
    <x v="25"/>
    <x v="25"/>
    <x v="1"/>
    <d v="2024-03-22T00:00:00"/>
    <x v="0"/>
    <n v="5"/>
    <x v="2"/>
    <x v="1"/>
    <x v="1"/>
    <x v="1"/>
    <n v="0"/>
    <n v="0"/>
    <x v="1"/>
  </r>
  <r>
    <x v="26"/>
    <x v="26"/>
    <x v="0"/>
    <d v="2024-03-23T00:00:00"/>
    <x v="1"/>
    <n v="15"/>
    <x v="0"/>
    <x v="0"/>
    <x v="0"/>
    <x v="0"/>
    <n v="20"/>
    <n v="5"/>
    <x v="0"/>
  </r>
  <r>
    <x v="27"/>
    <x v="27"/>
    <x v="2"/>
    <d v="2024-03-24T00:00:00"/>
    <x v="0"/>
    <n v="10"/>
    <x v="1"/>
    <x v="1"/>
    <x v="1"/>
    <x v="0"/>
    <n v="20"/>
    <n v="15"/>
    <x v="7"/>
  </r>
  <r>
    <x v="28"/>
    <x v="28"/>
    <x v="1"/>
    <d v="2024-03-25T00:00:00"/>
    <x v="1"/>
    <n v="5"/>
    <x v="0"/>
    <x v="1"/>
    <x v="1"/>
    <x v="1"/>
    <n v="0"/>
    <n v="1"/>
    <x v="4"/>
  </r>
  <r>
    <x v="29"/>
    <x v="29"/>
    <x v="0"/>
    <d v="2024-03-26T00:00:00"/>
    <x v="0"/>
    <n v="15"/>
    <x v="2"/>
    <x v="0"/>
    <x v="0"/>
    <x v="0"/>
    <n v="20"/>
    <n v="7"/>
    <x v="12"/>
  </r>
  <r>
    <x v="30"/>
    <x v="30"/>
    <x v="2"/>
    <d v="2024-03-27T00:00:00"/>
    <x v="1"/>
    <n v="10"/>
    <x v="0"/>
    <x v="1"/>
    <x v="1"/>
    <x v="0"/>
    <n v="20"/>
    <n v="10"/>
    <x v="2"/>
  </r>
  <r>
    <x v="31"/>
    <x v="31"/>
    <x v="1"/>
    <d v="2024-03-28T00:00:00"/>
    <x v="0"/>
    <n v="5"/>
    <x v="1"/>
    <x v="1"/>
    <x v="1"/>
    <x v="1"/>
    <n v="0"/>
    <n v="0"/>
    <x v="1"/>
  </r>
  <r>
    <x v="32"/>
    <x v="32"/>
    <x v="0"/>
    <d v="2024-03-29T00:00:00"/>
    <x v="1"/>
    <n v="15"/>
    <x v="0"/>
    <x v="0"/>
    <x v="0"/>
    <x v="0"/>
    <n v="20"/>
    <n v="3"/>
    <x v="3"/>
  </r>
  <r>
    <x v="33"/>
    <x v="33"/>
    <x v="2"/>
    <d v="2024-03-30T00:00:00"/>
    <x v="0"/>
    <n v="10"/>
    <x v="2"/>
    <x v="1"/>
    <x v="1"/>
    <x v="0"/>
    <n v="20"/>
    <n v="15"/>
    <x v="7"/>
  </r>
  <r>
    <x v="34"/>
    <x v="34"/>
    <x v="1"/>
    <d v="2024-03-31T00:00:00"/>
    <x v="1"/>
    <n v="5"/>
    <x v="0"/>
    <x v="1"/>
    <x v="1"/>
    <x v="1"/>
    <n v="0"/>
    <n v="1"/>
    <x v="4"/>
  </r>
  <r>
    <x v="35"/>
    <x v="35"/>
    <x v="1"/>
    <d v="2024-04-01T00:00:00"/>
    <x v="0"/>
    <n v="5"/>
    <x v="0"/>
    <x v="1"/>
    <x v="1"/>
    <x v="1"/>
    <n v="0"/>
    <n v="0"/>
    <x v="1"/>
  </r>
  <r>
    <x v="36"/>
    <x v="36"/>
    <x v="0"/>
    <d v="2024-04-02T00:00:00"/>
    <x v="1"/>
    <n v="15"/>
    <x v="2"/>
    <x v="0"/>
    <x v="0"/>
    <x v="0"/>
    <n v="20"/>
    <n v="7"/>
    <x v="12"/>
  </r>
  <r>
    <x v="37"/>
    <x v="37"/>
    <x v="2"/>
    <d v="2024-04-03T00:00:00"/>
    <x v="0"/>
    <n v="10"/>
    <x v="1"/>
    <x v="1"/>
    <x v="1"/>
    <x v="0"/>
    <n v="20"/>
    <n v="10"/>
    <x v="2"/>
  </r>
  <r>
    <x v="38"/>
    <x v="38"/>
    <x v="1"/>
    <d v="2024-04-04T00:00:00"/>
    <x v="1"/>
    <n v="5"/>
    <x v="2"/>
    <x v="1"/>
    <x v="1"/>
    <x v="1"/>
    <n v="0"/>
    <n v="1"/>
    <x v="4"/>
  </r>
  <r>
    <x v="39"/>
    <x v="39"/>
    <x v="0"/>
    <d v="2024-04-05T00:00:00"/>
    <x v="0"/>
    <n v="15"/>
    <x v="0"/>
    <x v="0"/>
    <x v="0"/>
    <x v="0"/>
    <n v="20"/>
    <n v="15"/>
    <x v="14"/>
  </r>
  <r>
    <x v="40"/>
    <x v="40"/>
    <x v="2"/>
    <d v="2024-04-06T00:00:00"/>
    <x v="1"/>
    <n v="10"/>
    <x v="0"/>
    <x v="1"/>
    <x v="1"/>
    <x v="0"/>
    <n v="20"/>
    <n v="5"/>
    <x v="13"/>
  </r>
  <r>
    <x v="41"/>
    <x v="41"/>
    <x v="1"/>
    <d v="2024-04-07T00:00:00"/>
    <x v="0"/>
    <n v="5"/>
    <x v="1"/>
    <x v="1"/>
    <x v="1"/>
    <x v="1"/>
    <n v="0"/>
    <n v="0"/>
    <x v="1"/>
  </r>
  <r>
    <x v="42"/>
    <x v="42"/>
    <x v="0"/>
    <d v="2024-04-08T00:00:00"/>
    <x v="1"/>
    <n v="15"/>
    <x v="2"/>
    <x v="0"/>
    <x v="0"/>
    <x v="0"/>
    <n v="20"/>
    <n v="20"/>
    <x v="8"/>
  </r>
  <r>
    <x v="43"/>
    <x v="43"/>
    <x v="2"/>
    <d v="2024-04-09T00:00:00"/>
    <x v="0"/>
    <n v="10"/>
    <x v="2"/>
    <x v="1"/>
    <x v="1"/>
    <x v="0"/>
    <n v="20"/>
    <n v="12"/>
    <x v="10"/>
  </r>
  <r>
    <x v="44"/>
    <x v="44"/>
    <x v="1"/>
    <d v="2024-04-10T00:00:00"/>
    <x v="1"/>
    <n v="5"/>
    <x v="0"/>
    <x v="1"/>
    <x v="1"/>
    <x v="1"/>
    <n v="0"/>
    <n v="2"/>
    <x v="11"/>
  </r>
  <r>
    <x v="45"/>
    <x v="45"/>
    <x v="0"/>
    <d v="2024-04-11T00:00:00"/>
    <x v="0"/>
    <n v="15"/>
    <x v="1"/>
    <x v="0"/>
    <x v="0"/>
    <x v="0"/>
    <n v="20"/>
    <n v="5"/>
    <x v="0"/>
  </r>
  <r>
    <x v="46"/>
    <x v="46"/>
    <x v="2"/>
    <d v="2024-04-12T00:00:00"/>
    <x v="1"/>
    <n v="10"/>
    <x v="0"/>
    <x v="1"/>
    <x v="1"/>
    <x v="0"/>
    <n v="20"/>
    <n v="10"/>
    <x v="2"/>
  </r>
  <r>
    <x v="47"/>
    <x v="47"/>
    <x v="1"/>
    <d v="2024-04-13T00:00:00"/>
    <x v="0"/>
    <n v="5"/>
    <x v="2"/>
    <x v="1"/>
    <x v="1"/>
    <x v="1"/>
    <n v="0"/>
    <n v="0"/>
    <x v="1"/>
  </r>
  <r>
    <x v="48"/>
    <x v="48"/>
    <x v="0"/>
    <d v="2024-04-14T00:00:00"/>
    <x v="1"/>
    <n v="15"/>
    <x v="0"/>
    <x v="0"/>
    <x v="0"/>
    <x v="0"/>
    <n v="20"/>
    <n v="3"/>
    <x v="3"/>
  </r>
  <r>
    <x v="49"/>
    <x v="49"/>
    <x v="2"/>
    <d v="2024-04-15T00:00:00"/>
    <x v="0"/>
    <n v="10"/>
    <x v="1"/>
    <x v="1"/>
    <x v="1"/>
    <x v="0"/>
    <n v="20"/>
    <n v="15"/>
    <x v="7"/>
  </r>
  <r>
    <x v="50"/>
    <x v="50"/>
    <x v="1"/>
    <d v="2024-04-16T00:00:00"/>
    <x v="1"/>
    <n v="5"/>
    <x v="0"/>
    <x v="1"/>
    <x v="1"/>
    <x v="1"/>
    <n v="0"/>
    <n v="1"/>
    <x v="4"/>
  </r>
  <r>
    <x v="51"/>
    <x v="51"/>
    <x v="0"/>
    <d v="2024-04-17T00:00:00"/>
    <x v="0"/>
    <n v="15"/>
    <x v="2"/>
    <x v="0"/>
    <x v="0"/>
    <x v="0"/>
    <n v="20"/>
    <n v="7"/>
    <x v="12"/>
  </r>
  <r>
    <x v="52"/>
    <x v="52"/>
    <x v="2"/>
    <d v="2024-04-18T00:00:00"/>
    <x v="1"/>
    <n v="10"/>
    <x v="0"/>
    <x v="1"/>
    <x v="1"/>
    <x v="0"/>
    <n v="20"/>
    <n v="10"/>
    <x v="2"/>
  </r>
  <r>
    <x v="53"/>
    <x v="53"/>
    <x v="1"/>
    <d v="2024-04-19T00:00:00"/>
    <x v="0"/>
    <n v="5"/>
    <x v="1"/>
    <x v="1"/>
    <x v="1"/>
    <x v="1"/>
    <n v="0"/>
    <n v="0"/>
    <x v="1"/>
  </r>
  <r>
    <x v="54"/>
    <x v="54"/>
    <x v="0"/>
    <d v="2024-04-20T00:00:00"/>
    <x v="1"/>
    <n v="15"/>
    <x v="0"/>
    <x v="0"/>
    <x v="0"/>
    <x v="0"/>
    <n v="20"/>
    <n v="20"/>
    <x v="8"/>
  </r>
  <r>
    <x v="55"/>
    <x v="55"/>
    <x v="2"/>
    <d v="2024-04-21T00:00:00"/>
    <x v="0"/>
    <n v="10"/>
    <x v="2"/>
    <x v="1"/>
    <x v="1"/>
    <x v="0"/>
    <n v="20"/>
    <n v="15"/>
    <x v="7"/>
  </r>
  <r>
    <x v="56"/>
    <x v="56"/>
    <x v="1"/>
    <d v="2024-04-22T00:00:00"/>
    <x v="1"/>
    <n v="5"/>
    <x v="0"/>
    <x v="1"/>
    <x v="1"/>
    <x v="1"/>
    <n v="0"/>
    <n v="1"/>
    <x v="4"/>
  </r>
  <r>
    <x v="57"/>
    <x v="57"/>
    <x v="0"/>
    <d v="2024-04-23T00:00:00"/>
    <x v="0"/>
    <n v="15"/>
    <x v="1"/>
    <x v="0"/>
    <x v="0"/>
    <x v="0"/>
    <n v="20"/>
    <n v="3"/>
    <x v="3"/>
  </r>
  <r>
    <x v="58"/>
    <x v="58"/>
    <x v="2"/>
    <d v="2024-04-24T00:00:00"/>
    <x v="1"/>
    <n v="10"/>
    <x v="0"/>
    <x v="1"/>
    <x v="1"/>
    <x v="0"/>
    <n v="20"/>
    <n v="10"/>
    <x v="2"/>
  </r>
  <r>
    <x v="59"/>
    <x v="59"/>
    <x v="1"/>
    <d v="2024-04-25T00:00:00"/>
    <x v="0"/>
    <n v="5"/>
    <x v="2"/>
    <x v="1"/>
    <x v="1"/>
    <x v="1"/>
    <n v="0"/>
    <n v="0"/>
    <x v="1"/>
  </r>
  <r>
    <x v="60"/>
    <x v="60"/>
    <x v="0"/>
    <d v="2024-04-26T00:00:00"/>
    <x v="1"/>
    <n v="15"/>
    <x v="0"/>
    <x v="0"/>
    <x v="0"/>
    <x v="0"/>
    <n v="20"/>
    <n v="5"/>
    <x v="0"/>
  </r>
  <r>
    <x v="61"/>
    <x v="61"/>
    <x v="2"/>
    <d v="2024-04-27T00:00:00"/>
    <x v="0"/>
    <n v="10"/>
    <x v="1"/>
    <x v="1"/>
    <x v="1"/>
    <x v="0"/>
    <n v="20"/>
    <n v="15"/>
    <x v="7"/>
  </r>
  <r>
    <x v="62"/>
    <x v="62"/>
    <x v="1"/>
    <d v="2024-04-28T00:00:00"/>
    <x v="1"/>
    <n v="5"/>
    <x v="0"/>
    <x v="1"/>
    <x v="1"/>
    <x v="1"/>
    <n v="0"/>
    <n v="1"/>
    <x v="4"/>
  </r>
  <r>
    <x v="63"/>
    <x v="63"/>
    <x v="0"/>
    <d v="2024-04-29T00:00:00"/>
    <x v="0"/>
    <n v="15"/>
    <x v="2"/>
    <x v="0"/>
    <x v="0"/>
    <x v="0"/>
    <n v="20"/>
    <n v="20"/>
    <x v="8"/>
  </r>
  <r>
    <x v="64"/>
    <x v="64"/>
    <x v="2"/>
    <d v="2024-04-30T00:00:00"/>
    <x v="1"/>
    <n v="10"/>
    <x v="0"/>
    <x v="1"/>
    <x v="1"/>
    <x v="0"/>
    <n v="20"/>
    <n v="5"/>
    <x v="13"/>
  </r>
  <r>
    <x v="65"/>
    <x v="65"/>
    <x v="1"/>
    <d v="2024-05-01T00:00:00"/>
    <x v="1"/>
    <n v="5"/>
    <x v="0"/>
    <x v="1"/>
    <x v="1"/>
    <x v="1"/>
    <n v="0"/>
    <n v="0"/>
    <x v="1"/>
  </r>
  <r>
    <x v="66"/>
    <x v="66"/>
    <x v="0"/>
    <d v="2024-05-02T00:00:00"/>
    <x v="0"/>
    <n v="15"/>
    <x v="2"/>
    <x v="0"/>
    <x v="0"/>
    <x v="0"/>
    <n v="20"/>
    <n v="7"/>
    <x v="12"/>
  </r>
  <r>
    <x v="67"/>
    <x v="67"/>
    <x v="2"/>
    <d v="2024-05-03T00:00:00"/>
    <x v="1"/>
    <n v="10"/>
    <x v="1"/>
    <x v="1"/>
    <x v="1"/>
    <x v="0"/>
    <n v="20"/>
    <n v="10"/>
    <x v="2"/>
  </r>
  <r>
    <x v="68"/>
    <x v="68"/>
    <x v="1"/>
    <d v="2024-05-04T00:00:00"/>
    <x v="0"/>
    <n v="5"/>
    <x v="2"/>
    <x v="1"/>
    <x v="1"/>
    <x v="1"/>
    <n v="0"/>
    <n v="1"/>
    <x v="4"/>
  </r>
  <r>
    <x v="69"/>
    <x v="69"/>
    <x v="0"/>
    <d v="2024-05-05T00:00:00"/>
    <x v="1"/>
    <n v="15"/>
    <x v="0"/>
    <x v="0"/>
    <x v="0"/>
    <x v="0"/>
    <n v="20"/>
    <n v="15"/>
    <x v="14"/>
  </r>
  <r>
    <x v="70"/>
    <x v="70"/>
    <x v="2"/>
    <d v="2024-05-06T00:00:00"/>
    <x v="0"/>
    <n v="10"/>
    <x v="0"/>
    <x v="1"/>
    <x v="1"/>
    <x v="0"/>
    <n v="20"/>
    <n v="5"/>
    <x v="13"/>
  </r>
  <r>
    <x v="71"/>
    <x v="71"/>
    <x v="1"/>
    <d v="2024-05-07T00:00:00"/>
    <x v="1"/>
    <n v="5"/>
    <x v="1"/>
    <x v="1"/>
    <x v="1"/>
    <x v="1"/>
    <n v="0"/>
    <n v="0"/>
    <x v="1"/>
  </r>
  <r>
    <x v="72"/>
    <x v="72"/>
    <x v="0"/>
    <d v="2024-05-08T00:00:00"/>
    <x v="0"/>
    <n v="15"/>
    <x v="2"/>
    <x v="0"/>
    <x v="0"/>
    <x v="0"/>
    <n v="20"/>
    <n v="20"/>
    <x v="8"/>
  </r>
  <r>
    <x v="73"/>
    <x v="73"/>
    <x v="2"/>
    <d v="2024-05-09T00:00:00"/>
    <x v="1"/>
    <n v="10"/>
    <x v="2"/>
    <x v="1"/>
    <x v="1"/>
    <x v="0"/>
    <n v="20"/>
    <n v="12"/>
    <x v="10"/>
  </r>
  <r>
    <x v="74"/>
    <x v="74"/>
    <x v="1"/>
    <d v="2024-05-10T00:00:00"/>
    <x v="0"/>
    <n v="5"/>
    <x v="0"/>
    <x v="1"/>
    <x v="1"/>
    <x v="1"/>
    <n v="0"/>
    <n v="2"/>
    <x v="11"/>
  </r>
  <r>
    <x v="75"/>
    <x v="75"/>
    <x v="0"/>
    <d v="2024-05-11T00:00:00"/>
    <x v="1"/>
    <n v="15"/>
    <x v="1"/>
    <x v="0"/>
    <x v="0"/>
    <x v="0"/>
    <n v="20"/>
    <n v="5"/>
    <x v="0"/>
  </r>
  <r>
    <x v="76"/>
    <x v="76"/>
    <x v="2"/>
    <d v="2024-05-12T00:00:00"/>
    <x v="0"/>
    <n v="10"/>
    <x v="0"/>
    <x v="1"/>
    <x v="1"/>
    <x v="0"/>
    <n v="20"/>
    <n v="10"/>
    <x v="2"/>
  </r>
  <r>
    <x v="77"/>
    <x v="77"/>
    <x v="1"/>
    <d v="2024-05-13T00:00:00"/>
    <x v="1"/>
    <n v="5"/>
    <x v="2"/>
    <x v="1"/>
    <x v="1"/>
    <x v="1"/>
    <n v="0"/>
    <n v="0"/>
    <x v="1"/>
  </r>
  <r>
    <x v="78"/>
    <x v="78"/>
    <x v="0"/>
    <d v="2024-05-14T00:00:00"/>
    <x v="0"/>
    <n v="15"/>
    <x v="0"/>
    <x v="0"/>
    <x v="0"/>
    <x v="0"/>
    <n v="20"/>
    <n v="3"/>
    <x v="3"/>
  </r>
  <r>
    <x v="79"/>
    <x v="79"/>
    <x v="2"/>
    <d v="2024-05-15T00:00:00"/>
    <x v="1"/>
    <n v="10"/>
    <x v="1"/>
    <x v="1"/>
    <x v="1"/>
    <x v="0"/>
    <n v="20"/>
    <n v="15"/>
    <x v="7"/>
  </r>
  <r>
    <x v="80"/>
    <x v="80"/>
    <x v="1"/>
    <d v="2024-05-16T00:00:00"/>
    <x v="0"/>
    <n v="5"/>
    <x v="0"/>
    <x v="1"/>
    <x v="1"/>
    <x v="1"/>
    <n v="0"/>
    <n v="1"/>
    <x v="4"/>
  </r>
  <r>
    <x v="81"/>
    <x v="81"/>
    <x v="0"/>
    <d v="2024-05-17T00:00:00"/>
    <x v="1"/>
    <n v="15"/>
    <x v="2"/>
    <x v="0"/>
    <x v="0"/>
    <x v="0"/>
    <n v="20"/>
    <n v="7"/>
    <x v="12"/>
  </r>
  <r>
    <x v="82"/>
    <x v="82"/>
    <x v="2"/>
    <d v="2024-05-18T00:00:00"/>
    <x v="0"/>
    <n v="10"/>
    <x v="0"/>
    <x v="1"/>
    <x v="1"/>
    <x v="0"/>
    <n v="20"/>
    <n v="10"/>
    <x v="2"/>
  </r>
  <r>
    <x v="83"/>
    <x v="83"/>
    <x v="1"/>
    <d v="2024-05-19T00:00:00"/>
    <x v="1"/>
    <n v="5"/>
    <x v="1"/>
    <x v="1"/>
    <x v="1"/>
    <x v="1"/>
    <n v="0"/>
    <n v="0"/>
    <x v="1"/>
  </r>
  <r>
    <x v="84"/>
    <x v="84"/>
    <x v="0"/>
    <d v="2024-05-20T00:00:00"/>
    <x v="0"/>
    <n v="15"/>
    <x v="0"/>
    <x v="0"/>
    <x v="0"/>
    <x v="0"/>
    <n v="20"/>
    <n v="20"/>
    <x v="8"/>
  </r>
  <r>
    <x v="85"/>
    <x v="85"/>
    <x v="2"/>
    <d v="2024-05-21T00:00:00"/>
    <x v="1"/>
    <n v="10"/>
    <x v="2"/>
    <x v="1"/>
    <x v="1"/>
    <x v="0"/>
    <n v="20"/>
    <n v="15"/>
    <x v="7"/>
  </r>
  <r>
    <x v="86"/>
    <x v="86"/>
    <x v="1"/>
    <d v="2024-05-22T00:00:00"/>
    <x v="0"/>
    <n v="5"/>
    <x v="0"/>
    <x v="1"/>
    <x v="1"/>
    <x v="1"/>
    <n v="0"/>
    <n v="1"/>
    <x v="4"/>
  </r>
  <r>
    <x v="87"/>
    <x v="87"/>
    <x v="0"/>
    <d v="2024-05-23T00:00:00"/>
    <x v="1"/>
    <n v="15"/>
    <x v="1"/>
    <x v="0"/>
    <x v="0"/>
    <x v="0"/>
    <n v="20"/>
    <n v="3"/>
    <x v="3"/>
  </r>
  <r>
    <x v="88"/>
    <x v="88"/>
    <x v="2"/>
    <d v="2024-05-24T00:00:00"/>
    <x v="0"/>
    <n v="10"/>
    <x v="0"/>
    <x v="1"/>
    <x v="1"/>
    <x v="0"/>
    <n v="20"/>
    <n v="10"/>
    <x v="2"/>
  </r>
  <r>
    <x v="89"/>
    <x v="89"/>
    <x v="1"/>
    <d v="2024-05-25T00:00:00"/>
    <x v="1"/>
    <n v="5"/>
    <x v="2"/>
    <x v="1"/>
    <x v="1"/>
    <x v="1"/>
    <n v="0"/>
    <n v="0"/>
    <x v="1"/>
  </r>
  <r>
    <x v="90"/>
    <x v="90"/>
    <x v="0"/>
    <d v="2024-05-26T00:00:00"/>
    <x v="0"/>
    <n v="15"/>
    <x v="0"/>
    <x v="0"/>
    <x v="0"/>
    <x v="0"/>
    <n v="20"/>
    <n v="5"/>
    <x v="0"/>
  </r>
  <r>
    <x v="91"/>
    <x v="91"/>
    <x v="2"/>
    <d v="2024-05-27T00:00:00"/>
    <x v="1"/>
    <n v="10"/>
    <x v="1"/>
    <x v="1"/>
    <x v="1"/>
    <x v="0"/>
    <n v="20"/>
    <n v="15"/>
    <x v="7"/>
  </r>
  <r>
    <x v="92"/>
    <x v="92"/>
    <x v="1"/>
    <d v="2024-05-28T00:00:00"/>
    <x v="0"/>
    <n v="5"/>
    <x v="0"/>
    <x v="1"/>
    <x v="1"/>
    <x v="1"/>
    <n v="0"/>
    <n v="1"/>
    <x v="4"/>
  </r>
  <r>
    <x v="93"/>
    <x v="93"/>
    <x v="0"/>
    <d v="2024-05-29T00:00:00"/>
    <x v="1"/>
    <n v="15"/>
    <x v="2"/>
    <x v="0"/>
    <x v="0"/>
    <x v="0"/>
    <n v="20"/>
    <n v="20"/>
    <x v="8"/>
  </r>
  <r>
    <x v="94"/>
    <x v="94"/>
    <x v="2"/>
    <d v="2024-05-30T00:00:00"/>
    <x v="0"/>
    <n v="10"/>
    <x v="2"/>
    <x v="1"/>
    <x v="1"/>
    <x v="0"/>
    <n v="20"/>
    <n v="15"/>
    <x v="7"/>
  </r>
  <r>
    <x v="95"/>
    <x v="95"/>
    <x v="1"/>
    <d v="2024-05-31T00:00:00"/>
    <x v="1"/>
    <n v="5"/>
    <x v="1"/>
    <x v="1"/>
    <x v="1"/>
    <x v="1"/>
    <n v="0"/>
    <n v="0"/>
    <x v="1"/>
  </r>
  <r>
    <x v="96"/>
    <x v="96"/>
    <x v="0"/>
    <d v="2024-06-01T00:00:00"/>
    <x v="0"/>
    <n v="15"/>
    <x v="0"/>
    <x v="0"/>
    <x v="0"/>
    <x v="0"/>
    <n v="20"/>
    <n v="7"/>
    <x v="12"/>
  </r>
  <r>
    <x v="97"/>
    <x v="97"/>
    <x v="2"/>
    <d v="2024-06-02T00:00:00"/>
    <x v="1"/>
    <n v="10"/>
    <x v="1"/>
    <x v="1"/>
    <x v="1"/>
    <x v="0"/>
    <n v="20"/>
    <n v="10"/>
    <x v="2"/>
  </r>
  <r>
    <x v="98"/>
    <x v="98"/>
    <x v="1"/>
    <d v="2024-06-03T00:00:00"/>
    <x v="0"/>
    <n v="5"/>
    <x v="2"/>
    <x v="1"/>
    <x v="1"/>
    <x v="1"/>
    <n v="0"/>
    <n v="1"/>
    <x v="4"/>
  </r>
  <r>
    <x v="99"/>
    <x v="99"/>
    <x v="0"/>
    <d v="2024-06-04T00:00:00"/>
    <x v="1"/>
    <n v="15"/>
    <x v="0"/>
    <x v="0"/>
    <x v="0"/>
    <x v="0"/>
    <n v="20"/>
    <n v="15"/>
    <x v="14"/>
  </r>
  <r>
    <x v="100"/>
    <x v="100"/>
    <x v="2"/>
    <d v="2024-06-05T00:00:00"/>
    <x v="0"/>
    <n v="10"/>
    <x v="0"/>
    <x v="1"/>
    <x v="1"/>
    <x v="0"/>
    <n v="20"/>
    <n v="5"/>
    <x v="13"/>
  </r>
  <r>
    <x v="101"/>
    <x v="101"/>
    <x v="1"/>
    <d v="2024-06-06T00:00:00"/>
    <x v="1"/>
    <n v="5"/>
    <x v="1"/>
    <x v="1"/>
    <x v="1"/>
    <x v="1"/>
    <n v="0"/>
    <n v="0"/>
    <x v="1"/>
  </r>
  <r>
    <x v="102"/>
    <x v="102"/>
    <x v="0"/>
    <d v="2024-06-07T00:00:00"/>
    <x v="0"/>
    <n v="15"/>
    <x v="2"/>
    <x v="0"/>
    <x v="0"/>
    <x v="0"/>
    <n v="20"/>
    <n v="20"/>
    <x v="8"/>
  </r>
  <r>
    <x v="103"/>
    <x v="103"/>
    <x v="2"/>
    <d v="2024-06-08T00:00:00"/>
    <x v="1"/>
    <n v="10"/>
    <x v="2"/>
    <x v="1"/>
    <x v="1"/>
    <x v="0"/>
    <n v="20"/>
    <n v="12"/>
    <x v="10"/>
  </r>
  <r>
    <x v="104"/>
    <x v="104"/>
    <x v="1"/>
    <d v="2024-06-09T00:00:00"/>
    <x v="0"/>
    <n v="5"/>
    <x v="0"/>
    <x v="1"/>
    <x v="1"/>
    <x v="1"/>
    <n v="0"/>
    <n v="2"/>
    <x v="11"/>
  </r>
  <r>
    <x v="105"/>
    <x v="105"/>
    <x v="1"/>
    <d v="2024-06-10T00:00:00"/>
    <x v="0"/>
    <n v="5"/>
    <x v="0"/>
    <x v="1"/>
    <x v="1"/>
    <x v="1"/>
    <n v="0"/>
    <n v="0"/>
    <x v="1"/>
  </r>
  <r>
    <x v="106"/>
    <x v="106"/>
    <x v="0"/>
    <d v="2024-06-11T00:00:00"/>
    <x v="1"/>
    <n v="15"/>
    <x v="2"/>
    <x v="0"/>
    <x v="0"/>
    <x v="0"/>
    <n v="20"/>
    <n v="7"/>
    <x v="12"/>
  </r>
  <r>
    <x v="107"/>
    <x v="107"/>
    <x v="2"/>
    <d v="2024-06-12T00:00:00"/>
    <x v="0"/>
    <n v="10"/>
    <x v="1"/>
    <x v="1"/>
    <x v="1"/>
    <x v="0"/>
    <n v="20"/>
    <n v="10"/>
    <x v="2"/>
  </r>
  <r>
    <x v="108"/>
    <x v="108"/>
    <x v="1"/>
    <d v="2024-06-13T00:00:00"/>
    <x v="1"/>
    <n v="5"/>
    <x v="2"/>
    <x v="1"/>
    <x v="1"/>
    <x v="1"/>
    <n v="0"/>
    <n v="1"/>
    <x v="4"/>
  </r>
  <r>
    <x v="109"/>
    <x v="109"/>
    <x v="0"/>
    <d v="2024-06-14T00:00:00"/>
    <x v="0"/>
    <n v="15"/>
    <x v="0"/>
    <x v="0"/>
    <x v="0"/>
    <x v="0"/>
    <n v="20"/>
    <n v="15"/>
    <x v="14"/>
  </r>
  <r>
    <x v="110"/>
    <x v="110"/>
    <x v="2"/>
    <d v="2024-06-15T00:00:00"/>
    <x v="1"/>
    <n v="10"/>
    <x v="0"/>
    <x v="1"/>
    <x v="1"/>
    <x v="0"/>
    <n v="20"/>
    <n v="5"/>
    <x v="13"/>
  </r>
  <r>
    <x v="111"/>
    <x v="111"/>
    <x v="1"/>
    <d v="2024-06-16T00:00:00"/>
    <x v="0"/>
    <n v="5"/>
    <x v="1"/>
    <x v="1"/>
    <x v="1"/>
    <x v="1"/>
    <n v="0"/>
    <n v="0"/>
    <x v="1"/>
  </r>
  <r>
    <x v="112"/>
    <x v="112"/>
    <x v="0"/>
    <d v="2024-06-17T00:00:00"/>
    <x v="1"/>
    <n v="15"/>
    <x v="2"/>
    <x v="0"/>
    <x v="0"/>
    <x v="0"/>
    <n v="20"/>
    <n v="20"/>
    <x v="8"/>
  </r>
  <r>
    <x v="113"/>
    <x v="113"/>
    <x v="2"/>
    <d v="2024-06-18T00:00:00"/>
    <x v="0"/>
    <n v="10"/>
    <x v="2"/>
    <x v="1"/>
    <x v="1"/>
    <x v="0"/>
    <n v="20"/>
    <n v="12"/>
    <x v="10"/>
  </r>
  <r>
    <x v="114"/>
    <x v="114"/>
    <x v="1"/>
    <d v="2024-06-19T00:00:00"/>
    <x v="1"/>
    <n v="5"/>
    <x v="0"/>
    <x v="1"/>
    <x v="1"/>
    <x v="1"/>
    <n v="0"/>
    <n v="2"/>
    <x v="11"/>
  </r>
  <r>
    <x v="115"/>
    <x v="115"/>
    <x v="0"/>
    <d v="2024-06-20T00:00:00"/>
    <x v="0"/>
    <n v="15"/>
    <x v="1"/>
    <x v="0"/>
    <x v="0"/>
    <x v="0"/>
    <n v="20"/>
    <n v="5"/>
    <x v="0"/>
  </r>
  <r>
    <x v="116"/>
    <x v="116"/>
    <x v="2"/>
    <d v="2024-06-21T00:00:00"/>
    <x v="1"/>
    <n v="10"/>
    <x v="0"/>
    <x v="1"/>
    <x v="1"/>
    <x v="0"/>
    <n v="20"/>
    <n v="10"/>
    <x v="2"/>
  </r>
  <r>
    <x v="117"/>
    <x v="117"/>
    <x v="1"/>
    <d v="2024-06-22T00:00:00"/>
    <x v="0"/>
    <n v="5"/>
    <x v="2"/>
    <x v="1"/>
    <x v="1"/>
    <x v="1"/>
    <n v="0"/>
    <n v="0"/>
    <x v="1"/>
  </r>
  <r>
    <x v="118"/>
    <x v="93"/>
    <x v="0"/>
    <d v="2024-06-23T00:00:00"/>
    <x v="1"/>
    <n v="15"/>
    <x v="0"/>
    <x v="0"/>
    <x v="0"/>
    <x v="0"/>
    <n v="20"/>
    <n v="3"/>
    <x v="3"/>
  </r>
  <r>
    <x v="119"/>
    <x v="118"/>
    <x v="2"/>
    <d v="2024-06-24T00:00:00"/>
    <x v="0"/>
    <n v="10"/>
    <x v="1"/>
    <x v="1"/>
    <x v="1"/>
    <x v="0"/>
    <n v="20"/>
    <n v="15"/>
    <x v="7"/>
  </r>
  <r>
    <x v="120"/>
    <x v="119"/>
    <x v="1"/>
    <d v="2024-06-25T00:00:00"/>
    <x v="1"/>
    <n v="5"/>
    <x v="0"/>
    <x v="1"/>
    <x v="1"/>
    <x v="1"/>
    <n v="0"/>
    <n v="1"/>
    <x v="4"/>
  </r>
  <r>
    <x v="121"/>
    <x v="120"/>
    <x v="0"/>
    <d v="2024-06-26T00:00:00"/>
    <x v="0"/>
    <n v="15"/>
    <x v="2"/>
    <x v="0"/>
    <x v="0"/>
    <x v="0"/>
    <n v="20"/>
    <n v="7"/>
    <x v="12"/>
  </r>
  <r>
    <x v="122"/>
    <x v="121"/>
    <x v="2"/>
    <d v="2024-06-27T00:00:00"/>
    <x v="1"/>
    <n v="10"/>
    <x v="0"/>
    <x v="1"/>
    <x v="1"/>
    <x v="0"/>
    <n v="20"/>
    <n v="10"/>
    <x v="2"/>
  </r>
  <r>
    <x v="123"/>
    <x v="122"/>
    <x v="1"/>
    <d v="2024-06-28T00:00:00"/>
    <x v="0"/>
    <n v="5"/>
    <x v="1"/>
    <x v="1"/>
    <x v="1"/>
    <x v="1"/>
    <n v="0"/>
    <n v="0"/>
    <x v="1"/>
  </r>
  <r>
    <x v="124"/>
    <x v="123"/>
    <x v="0"/>
    <d v="2024-06-29T00:00:00"/>
    <x v="1"/>
    <n v="15"/>
    <x v="0"/>
    <x v="0"/>
    <x v="0"/>
    <x v="0"/>
    <n v="20"/>
    <n v="20"/>
    <x v="8"/>
  </r>
  <r>
    <x v="125"/>
    <x v="124"/>
    <x v="2"/>
    <d v="2024-06-30T00:00:00"/>
    <x v="0"/>
    <n v="10"/>
    <x v="2"/>
    <x v="1"/>
    <x v="1"/>
    <x v="0"/>
    <n v="20"/>
    <n v="15"/>
    <x v="7"/>
  </r>
  <r>
    <x v="126"/>
    <x v="125"/>
    <x v="1"/>
    <d v="2024-07-01T00:00:00"/>
    <x v="1"/>
    <n v="5"/>
    <x v="0"/>
    <x v="1"/>
    <x v="1"/>
    <x v="1"/>
    <n v="0"/>
    <n v="1"/>
    <x v="4"/>
  </r>
  <r>
    <x v="127"/>
    <x v="126"/>
    <x v="0"/>
    <d v="2024-07-02T00:00:00"/>
    <x v="0"/>
    <n v="15"/>
    <x v="1"/>
    <x v="0"/>
    <x v="0"/>
    <x v="0"/>
    <n v="20"/>
    <n v="3"/>
    <x v="3"/>
  </r>
  <r>
    <x v="128"/>
    <x v="127"/>
    <x v="2"/>
    <d v="2024-07-03T00:00:00"/>
    <x v="1"/>
    <n v="10"/>
    <x v="0"/>
    <x v="1"/>
    <x v="1"/>
    <x v="0"/>
    <n v="20"/>
    <n v="10"/>
    <x v="2"/>
  </r>
  <r>
    <x v="129"/>
    <x v="128"/>
    <x v="1"/>
    <d v="2024-07-04T00:00:00"/>
    <x v="0"/>
    <n v="5"/>
    <x v="2"/>
    <x v="1"/>
    <x v="1"/>
    <x v="1"/>
    <n v="0"/>
    <n v="0"/>
    <x v="1"/>
  </r>
  <r>
    <x v="130"/>
    <x v="129"/>
    <x v="0"/>
    <d v="2024-07-05T00:00:00"/>
    <x v="1"/>
    <n v="15"/>
    <x v="0"/>
    <x v="0"/>
    <x v="0"/>
    <x v="0"/>
    <n v="20"/>
    <n v="15"/>
    <x v="14"/>
  </r>
  <r>
    <x v="131"/>
    <x v="130"/>
    <x v="2"/>
    <d v="2024-07-06T00:00:00"/>
    <x v="0"/>
    <n v="10"/>
    <x v="1"/>
    <x v="1"/>
    <x v="1"/>
    <x v="0"/>
    <n v="20"/>
    <n v="15"/>
    <x v="7"/>
  </r>
  <r>
    <x v="132"/>
    <x v="131"/>
    <x v="1"/>
    <d v="2024-07-07T00:00:00"/>
    <x v="1"/>
    <n v="5"/>
    <x v="0"/>
    <x v="1"/>
    <x v="1"/>
    <x v="1"/>
    <n v="0"/>
    <n v="1"/>
    <x v="4"/>
  </r>
  <r>
    <x v="133"/>
    <x v="132"/>
    <x v="0"/>
    <d v="2024-07-08T00:00:00"/>
    <x v="0"/>
    <n v="15"/>
    <x v="2"/>
    <x v="0"/>
    <x v="0"/>
    <x v="0"/>
    <n v="20"/>
    <n v="7"/>
    <x v="12"/>
  </r>
  <r>
    <x v="134"/>
    <x v="133"/>
    <x v="2"/>
    <d v="2024-07-09T00:00:00"/>
    <x v="1"/>
    <n v="10"/>
    <x v="0"/>
    <x v="1"/>
    <x v="1"/>
    <x v="0"/>
    <n v="20"/>
    <n v="10"/>
    <x v="2"/>
  </r>
  <r>
    <x v="135"/>
    <x v="134"/>
    <x v="1"/>
    <d v="2024-07-10T00:00:00"/>
    <x v="0"/>
    <n v="5"/>
    <x v="0"/>
    <x v="1"/>
    <x v="1"/>
    <x v="1"/>
    <n v="0"/>
    <n v="0"/>
    <x v="1"/>
  </r>
  <r>
    <x v="136"/>
    <x v="135"/>
    <x v="0"/>
    <d v="2024-07-11T00:00:00"/>
    <x v="1"/>
    <n v="15"/>
    <x v="2"/>
    <x v="0"/>
    <x v="0"/>
    <x v="0"/>
    <n v="20"/>
    <n v="7"/>
    <x v="12"/>
  </r>
  <r>
    <x v="137"/>
    <x v="136"/>
    <x v="2"/>
    <d v="2024-07-12T00:00:00"/>
    <x v="0"/>
    <n v="10"/>
    <x v="1"/>
    <x v="1"/>
    <x v="1"/>
    <x v="0"/>
    <n v="20"/>
    <n v="10"/>
    <x v="2"/>
  </r>
  <r>
    <x v="138"/>
    <x v="137"/>
    <x v="1"/>
    <d v="2024-07-13T00:00:00"/>
    <x v="1"/>
    <n v="5"/>
    <x v="2"/>
    <x v="1"/>
    <x v="1"/>
    <x v="1"/>
    <n v="0"/>
    <n v="1"/>
    <x v="4"/>
  </r>
  <r>
    <x v="139"/>
    <x v="138"/>
    <x v="0"/>
    <d v="2024-07-14T00:00:00"/>
    <x v="0"/>
    <n v="15"/>
    <x v="0"/>
    <x v="0"/>
    <x v="0"/>
    <x v="0"/>
    <n v="20"/>
    <n v="15"/>
    <x v="14"/>
  </r>
  <r>
    <x v="140"/>
    <x v="139"/>
    <x v="2"/>
    <d v="2024-07-15T00:00:00"/>
    <x v="1"/>
    <n v="10"/>
    <x v="0"/>
    <x v="1"/>
    <x v="1"/>
    <x v="0"/>
    <n v="20"/>
    <n v="5"/>
    <x v="13"/>
  </r>
  <r>
    <x v="141"/>
    <x v="140"/>
    <x v="1"/>
    <d v="2024-07-16T00:00:00"/>
    <x v="0"/>
    <n v="5"/>
    <x v="1"/>
    <x v="1"/>
    <x v="1"/>
    <x v="1"/>
    <n v="0"/>
    <n v="0"/>
    <x v="1"/>
  </r>
  <r>
    <x v="142"/>
    <x v="141"/>
    <x v="0"/>
    <d v="2024-07-17T00:00:00"/>
    <x v="1"/>
    <n v="15"/>
    <x v="2"/>
    <x v="0"/>
    <x v="0"/>
    <x v="0"/>
    <n v="20"/>
    <n v="20"/>
    <x v="8"/>
  </r>
  <r>
    <x v="143"/>
    <x v="142"/>
    <x v="2"/>
    <d v="2024-07-18T00:00:00"/>
    <x v="0"/>
    <n v="10"/>
    <x v="2"/>
    <x v="1"/>
    <x v="1"/>
    <x v="0"/>
    <n v="20"/>
    <n v="12"/>
    <x v="10"/>
  </r>
  <r>
    <x v="144"/>
    <x v="143"/>
    <x v="1"/>
    <d v="2024-07-19T00:00:00"/>
    <x v="1"/>
    <n v="5"/>
    <x v="0"/>
    <x v="1"/>
    <x v="1"/>
    <x v="1"/>
    <n v="0"/>
    <n v="2"/>
    <x v="11"/>
  </r>
  <r>
    <x v="145"/>
    <x v="144"/>
    <x v="0"/>
    <d v="2024-07-20T00:00:00"/>
    <x v="0"/>
    <n v="15"/>
    <x v="1"/>
    <x v="0"/>
    <x v="0"/>
    <x v="0"/>
    <n v="20"/>
    <n v="5"/>
    <x v="0"/>
  </r>
  <r>
    <x v="146"/>
    <x v="145"/>
    <x v="2"/>
    <d v="2024-07-21T00:00:00"/>
    <x v="1"/>
    <n v="10"/>
    <x v="0"/>
    <x v="1"/>
    <x v="1"/>
    <x v="0"/>
    <n v="20"/>
    <n v="10"/>
    <x v="2"/>
  </r>
  <r>
    <x v="147"/>
    <x v="146"/>
    <x v="1"/>
    <d v="2024-07-22T00:00:00"/>
    <x v="0"/>
    <n v="5"/>
    <x v="2"/>
    <x v="1"/>
    <x v="1"/>
    <x v="1"/>
    <n v="0"/>
    <n v="0"/>
    <x v="1"/>
  </r>
  <r>
    <x v="148"/>
    <x v="147"/>
    <x v="0"/>
    <d v="2024-07-23T00:00:00"/>
    <x v="1"/>
    <n v="15"/>
    <x v="0"/>
    <x v="0"/>
    <x v="0"/>
    <x v="0"/>
    <n v="20"/>
    <n v="3"/>
    <x v="3"/>
  </r>
  <r>
    <x v="149"/>
    <x v="148"/>
    <x v="2"/>
    <d v="2024-07-24T00:00:00"/>
    <x v="0"/>
    <n v="10"/>
    <x v="1"/>
    <x v="1"/>
    <x v="1"/>
    <x v="0"/>
    <n v="20"/>
    <n v="15"/>
    <x v="7"/>
  </r>
  <r>
    <x v="150"/>
    <x v="149"/>
    <x v="1"/>
    <d v="2024-07-25T00:00:00"/>
    <x v="1"/>
    <n v="5"/>
    <x v="0"/>
    <x v="1"/>
    <x v="1"/>
    <x v="1"/>
    <n v="0"/>
    <n v="1"/>
    <x v="4"/>
  </r>
  <r>
    <x v="151"/>
    <x v="150"/>
    <x v="0"/>
    <d v="2024-07-26T00:00:00"/>
    <x v="0"/>
    <n v="15"/>
    <x v="2"/>
    <x v="0"/>
    <x v="0"/>
    <x v="0"/>
    <n v="20"/>
    <n v="7"/>
    <x v="12"/>
  </r>
  <r>
    <x v="152"/>
    <x v="151"/>
    <x v="2"/>
    <d v="2024-07-27T00:00:00"/>
    <x v="1"/>
    <n v="10"/>
    <x v="0"/>
    <x v="1"/>
    <x v="1"/>
    <x v="0"/>
    <n v="20"/>
    <n v="10"/>
    <x v="2"/>
  </r>
  <r>
    <x v="153"/>
    <x v="152"/>
    <x v="1"/>
    <d v="2024-07-28T00:00:00"/>
    <x v="0"/>
    <n v="5"/>
    <x v="1"/>
    <x v="1"/>
    <x v="1"/>
    <x v="1"/>
    <n v="0"/>
    <n v="0"/>
    <x v="1"/>
  </r>
  <r>
    <x v="154"/>
    <x v="153"/>
    <x v="0"/>
    <d v="2024-07-29T00:00:00"/>
    <x v="1"/>
    <n v="15"/>
    <x v="0"/>
    <x v="0"/>
    <x v="0"/>
    <x v="0"/>
    <n v="20"/>
    <n v="20"/>
    <x v="8"/>
  </r>
  <r>
    <x v="155"/>
    <x v="154"/>
    <x v="2"/>
    <d v="2024-07-30T00:00:00"/>
    <x v="0"/>
    <n v="10"/>
    <x v="2"/>
    <x v="1"/>
    <x v="1"/>
    <x v="0"/>
    <n v="20"/>
    <n v="15"/>
    <x v="7"/>
  </r>
  <r>
    <x v="156"/>
    <x v="155"/>
    <x v="1"/>
    <d v="2024-07-31T00:00:00"/>
    <x v="1"/>
    <n v="5"/>
    <x v="0"/>
    <x v="1"/>
    <x v="1"/>
    <x v="1"/>
    <n v="0"/>
    <n v="1"/>
    <x v="4"/>
  </r>
  <r>
    <x v="157"/>
    <x v="156"/>
    <x v="0"/>
    <d v="2024-08-01T00:00:00"/>
    <x v="0"/>
    <n v="15"/>
    <x v="1"/>
    <x v="0"/>
    <x v="0"/>
    <x v="0"/>
    <n v="20"/>
    <n v="3"/>
    <x v="3"/>
  </r>
  <r>
    <x v="158"/>
    <x v="157"/>
    <x v="2"/>
    <d v="2024-08-02T00:00:00"/>
    <x v="1"/>
    <n v="10"/>
    <x v="0"/>
    <x v="1"/>
    <x v="1"/>
    <x v="0"/>
    <n v="20"/>
    <n v="10"/>
    <x v="2"/>
  </r>
  <r>
    <x v="159"/>
    <x v="158"/>
    <x v="1"/>
    <d v="2024-08-03T00:00:00"/>
    <x v="0"/>
    <n v="5"/>
    <x v="2"/>
    <x v="1"/>
    <x v="1"/>
    <x v="1"/>
    <n v="0"/>
    <n v="0"/>
    <x v="1"/>
  </r>
  <r>
    <x v="160"/>
    <x v="58"/>
    <x v="0"/>
    <d v="2024-08-04T00:00:00"/>
    <x v="1"/>
    <n v="15"/>
    <x v="0"/>
    <x v="0"/>
    <x v="0"/>
    <x v="0"/>
    <n v="20"/>
    <n v="15"/>
    <x v="14"/>
  </r>
  <r>
    <x v="161"/>
    <x v="159"/>
    <x v="2"/>
    <d v="2024-08-05T00:00:00"/>
    <x v="0"/>
    <n v="10"/>
    <x v="1"/>
    <x v="1"/>
    <x v="1"/>
    <x v="0"/>
    <n v="20"/>
    <n v="15"/>
    <x v="7"/>
  </r>
  <r>
    <x v="162"/>
    <x v="160"/>
    <x v="1"/>
    <d v="2024-08-06T00:00:00"/>
    <x v="1"/>
    <n v="5"/>
    <x v="0"/>
    <x v="1"/>
    <x v="1"/>
    <x v="1"/>
    <n v="0"/>
    <n v="1"/>
    <x v="4"/>
  </r>
  <r>
    <x v="163"/>
    <x v="161"/>
    <x v="0"/>
    <d v="2024-08-07T00:00:00"/>
    <x v="0"/>
    <n v="15"/>
    <x v="2"/>
    <x v="0"/>
    <x v="0"/>
    <x v="0"/>
    <n v="20"/>
    <n v="7"/>
    <x v="12"/>
  </r>
  <r>
    <x v="164"/>
    <x v="162"/>
    <x v="2"/>
    <d v="2024-08-08T00:00:00"/>
    <x v="1"/>
    <n v="10"/>
    <x v="0"/>
    <x v="1"/>
    <x v="1"/>
    <x v="0"/>
    <n v="20"/>
    <n v="10"/>
    <x v="2"/>
  </r>
  <r>
    <x v="165"/>
    <x v="163"/>
    <x v="1"/>
    <d v="2024-08-09T00:00:00"/>
    <x v="0"/>
    <n v="5"/>
    <x v="1"/>
    <x v="1"/>
    <x v="1"/>
    <x v="1"/>
    <n v="0"/>
    <n v="0"/>
    <x v="1"/>
  </r>
  <r>
    <x v="166"/>
    <x v="90"/>
    <x v="0"/>
    <d v="2024-08-10T00:00:00"/>
    <x v="1"/>
    <n v="15"/>
    <x v="0"/>
    <x v="0"/>
    <x v="0"/>
    <x v="0"/>
    <n v="20"/>
    <n v="20"/>
    <x v="8"/>
  </r>
  <r>
    <x v="167"/>
    <x v="164"/>
    <x v="2"/>
    <d v="2024-08-11T00:00:00"/>
    <x v="0"/>
    <n v="10"/>
    <x v="2"/>
    <x v="1"/>
    <x v="1"/>
    <x v="0"/>
    <n v="20"/>
    <n v="15"/>
    <x v="7"/>
  </r>
  <r>
    <x v="168"/>
    <x v="165"/>
    <x v="1"/>
    <d v="2024-08-12T00:00:00"/>
    <x v="1"/>
    <n v="5"/>
    <x v="0"/>
    <x v="1"/>
    <x v="1"/>
    <x v="1"/>
    <n v="0"/>
    <n v="1"/>
    <x v="4"/>
  </r>
  <r>
    <x v="169"/>
    <x v="166"/>
    <x v="0"/>
    <d v="2024-08-13T00:00:00"/>
    <x v="0"/>
    <n v="15"/>
    <x v="1"/>
    <x v="0"/>
    <x v="0"/>
    <x v="0"/>
    <n v="20"/>
    <n v="5"/>
    <x v="0"/>
  </r>
  <r>
    <x v="170"/>
    <x v="167"/>
    <x v="2"/>
    <d v="2024-08-14T00:00:00"/>
    <x v="1"/>
    <n v="10"/>
    <x v="0"/>
    <x v="1"/>
    <x v="1"/>
    <x v="0"/>
    <n v="20"/>
    <n v="10"/>
    <x v="2"/>
  </r>
  <r>
    <x v="171"/>
    <x v="168"/>
    <x v="1"/>
    <d v="2024-08-15T00:00:00"/>
    <x v="0"/>
    <n v="5"/>
    <x v="2"/>
    <x v="1"/>
    <x v="1"/>
    <x v="1"/>
    <n v="0"/>
    <n v="0"/>
    <x v="1"/>
  </r>
  <r>
    <x v="172"/>
    <x v="169"/>
    <x v="0"/>
    <d v="2024-08-16T00:00:00"/>
    <x v="1"/>
    <n v="15"/>
    <x v="0"/>
    <x v="0"/>
    <x v="0"/>
    <x v="0"/>
    <n v="20"/>
    <n v="3"/>
    <x v="3"/>
  </r>
  <r>
    <x v="173"/>
    <x v="170"/>
    <x v="2"/>
    <d v="2024-08-17T00:00:00"/>
    <x v="0"/>
    <n v="10"/>
    <x v="1"/>
    <x v="1"/>
    <x v="1"/>
    <x v="0"/>
    <n v="20"/>
    <n v="15"/>
    <x v="7"/>
  </r>
  <r>
    <x v="174"/>
    <x v="171"/>
    <x v="1"/>
    <d v="2024-08-18T00:00:00"/>
    <x v="1"/>
    <n v="5"/>
    <x v="0"/>
    <x v="1"/>
    <x v="1"/>
    <x v="1"/>
    <n v="0"/>
    <n v="1"/>
    <x v="4"/>
  </r>
  <r>
    <x v="175"/>
    <x v="172"/>
    <x v="1"/>
    <d v="2024-08-19T00:00:00"/>
    <x v="0"/>
    <n v="5"/>
    <x v="0"/>
    <x v="1"/>
    <x v="1"/>
    <x v="1"/>
    <n v="0"/>
    <n v="0"/>
    <x v="1"/>
  </r>
  <r>
    <x v="176"/>
    <x v="173"/>
    <x v="0"/>
    <d v="2024-08-20T00:00:00"/>
    <x v="1"/>
    <n v="15"/>
    <x v="2"/>
    <x v="0"/>
    <x v="0"/>
    <x v="0"/>
    <n v="20"/>
    <n v="7"/>
    <x v="12"/>
  </r>
  <r>
    <x v="177"/>
    <x v="174"/>
    <x v="2"/>
    <d v="2024-08-21T00:00:00"/>
    <x v="0"/>
    <n v="10"/>
    <x v="1"/>
    <x v="1"/>
    <x v="1"/>
    <x v="0"/>
    <n v="20"/>
    <n v="10"/>
    <x v="2"/>
  </r>
  <r>
    <x v="178"/>
    <x v="175"/>
    <x v="1"/>
    <d v="2024-08-22T00:00:00"/>
    <x v="1"/>
    <n v="5"/>
    <x v="2"/>
    <x v="1"/>
    <x v="1"/>
    <x v="1"/>
    <n v="0"/>
    <n v="1"/>
    <x v="4"/>
  </r>
  <r>
    <x v="179"/>
    <x v="176"/>
    <x v="0"/>
    <d v="2024-08-23T00:00:00"/>
    <x v="0"/>
    <n v="15"/>
    <x v="0"/>
    <x v="0"/>
    <x v="0"/>
    <x v="0"/>
    <n v="20"/>
    <n v="15"/>
    <x v="14"/>
  </r>
  <r>
    <x v="180"/>
    <x v="177"/>
    <x v="2"/>
    <d v="2024-08-24T00:00:00"/>
    <x v="1"/>
    <n v="10"/>
    <x v="0"/>
    <x v="1"/>
    <x v="1"/>
    <x v="0"/>
    <n v="20"/>
    <n v="5"/>
    <x v="13"/>
  </r>
  <r>
    <x v="181"/>
    <x v="178"/>
    <x v="1"/>
    <d v="2024-08-25T00:00:00"/>
    <x v="0"/>
    <n v="5"/>
    <x v="1"/>
    <x v="1"/>
    <x v="1"/>
    <x v="1"/>
    <n v="0"/>
    <n v="0"/>
    <x v="1"/>
  </r>
  <r>
    <x v="182"/>
    <x v="179"/>
    <x v="0"/>
    <d v="2024-08-26T00:00:00"/>
    <x v="1"/>
    <n v="15"/>
    <x v="2"/>
    <x v="0"/>
    <x v="0"/>
    <x v="0"/>
    <n v="20"/>
    <n v="20"/>
    <x v="8"/>
  </r>
  <r>
    <x v="183"/>
    <x v="180"/>
    <x v="2"/>
    <d v="2024-08-27T00:00:00"/>
    <x v="0"/>
    <n v="10"/>
    <x v="2"/>
    <x v="1"/>
    <x v="1"/>
    <x v="0"/>
    <n v="20"/>
    <n v="12"/>
    <x v="10"/>
  </r>
  <r>
    <x v="184"/>
    <x v="181"/>
    <x v="1"/>
    <d v="2024-08-28T00:00:00"/>
    <x v="1"/>
    <n v="5"/>
    <x v="0"/>
    <x v="1"/>
    <x v="1"/>
    <x v="1"/>
    <n v="0"/>
    <n v="2"/>
    <x v="11"/>
  </r>
  <r>
    <x v="185"/>
    <x v="182"/>
    <x v="0"/>
    <d v="2024-08-29T00:00:00"/>
    <x v="0"/>
    <n v="15"/>
    <x v="1"/>
    <x v="0"/>
    <x v="0"/>
    <x v="0"/>
    <n v="20"/>
    <n v="5"/>
    <x v="0"/>
  </r>
  <r>
    <x v="186"/>
    <x v="183"/>
    <x v="2"/>
    <d v="2024-08-30T00:00:00"/>
    <x v="1"/>
    <n v="10"/>
    <x v="0"/>
    <x v="1"/>
    <x v="1"/>
    <x v="0"/>
    <n v="20"/>
    <n v="10"/>
    <x v="2"/>
  </r>
  <r>
    <x v="187"/>
    <x v="184"/>
    <x v="1"/>
    <d v="2024-08-31T00:00:00"/>
    <x v="0"/>
    <n v="5"/>
    <x v="2"/>
    <x v="1"/>
    <x v="1"/>
    <x v="1"/>
    <n v="0"/>
    <n v="0"/>
    <x v="1"/>
  </r>
  <r>
    <x v="188"/>
    <x v="185"/>
    <x v="0"/>
    <d v="2024-09-01T00:00:00"/>
    <x v="1"/>
    <n v="15"/>
    <x v="0"/>
    <x v="0"/>
    <x v="0"/>
    <x v="0"/>
    <n v="20"/>
    <n v="3"/>
    <x v="3"/>
  </r>
  <r>
    <x v="189"/>
    <x v="186"/>
    <x v="2"/>
    <d v="2024-09-02T00:00:00"/>
    <x v="0"/>
    <n v="10"/>
    <x v="1"/>
    <x v="1"/>
    <x v="1"/>
    <x v="0"/>
    <n v="20"/>
    <n v="15"/>
    <x v="7"/>
  </r>
  <r>
    <x v="190"/>
    <x v="15"/>
    <x v="1"/>
    <d v="2024-09-03T00:00:00"/>
    <x v="1"/>
    <n v="5"/>
    <x v="0"/>
    <x v="1"/>
    <x v="1"/>
    <x v="1"/>
    <n v="0"/>
    <n v="1"/>
    <x v="4"/>
  </r>
  <r>
    <x v="191"/>
    <x v="187"/>
    <x v="0"/>
    <d v="2024-09-04T00:00:00"/>
    <x v="0"/>
    <n v="15"/>
    <x v="2"/>
    <x v="0"/>
    <x v="0"/>
    <x v="0"/>
    <n v="20"/>
    <n v="7"/>
    <x v="12"/>
  </r>
  <r>
    <x v="192"/>
    <x v="188"/>
    <x v="2"/>
    <d v="2024-09-05T00:00:00"/>
    <x v="1"/>
    <n v="10"/>
    <x v="0"/>
    <x v="1"/>
    <x v="1"/>
    <x v="0"/>
    <n v="20"/>
    <n v="10"/>
    <x v="2"/>
  </r>
  <r>
    <x v="193"/>
    <x v="14"/>
    <x v="1"/>
    <d v="2024-09-06T00:00:00"/>
    <x v="0"/>
    <n v="5"/>
    <x v="1"/>
    <x v="1"/>
    <x v="1"/>
    <x v="1"/>
    <n v="0"/>
    <n v="0"/>
    <x v="1"/>
  </r>
  <r>
    <x v="194"/>
    <x v="189"/>
    <x v="0"/>
    <d v="2024-09-07T00:00:00"/>
    <x v="1"/>
    <n v="15"/>
    <x v="0"/>
    <x v="0"/>
    <x v="0"/>
    <x v="0"/>
    <n v="20"/>
    <n v="20"/>
    <x v="8"/>
  </r>
  <r>
    <x v="195"/>
    <x v="167"/>
    <x v="2"/>
    <d v="2024-09-08T00:00:00"/>
    <x v="0"/>
    <n v="10"/>
    <x v="2"/>
    <x v="1"/>
    <x v="1"/>
    <x v="0"/>
    <n v="20"/>
    <n v="15"/>
    <x v="7"/>
  </r>
  <r>
    <x v="196"/>
    <x v="190"/>
    <x v="1"/>
    <d v="2024-09-09T00:00:00"/>
    <x v="1"/>
    <n v="5"/>
    <x v="0"/>
    <x v="1"/>
    <x v="1"/>
    <x v="1"/>
    <n v="0"/>
    <n v="1"/>
    <x v="4"/>
  </r>
  <r>
    <x v="197"/>
    <x v="191"/>
    <x v="0"/>
    <d v="2024-09-10T00:00:00"/>
    <x v="0"/>
    <n v="15"/>
    <x v="1"/>
    <x v="0"/>
    <x v="0"/>
    <x v="0"/>
    <n v="20"/>
    <n v="3"/>
    <x v="3"/>
  </r>
  <r>
    <x v="198"/>
    <x v="192"/>
    <x v="2"/>
    <d v="2024-09-11T00:00:00"/>
    <x v="1"/>
    <n v="10"/>
    <x v="0"/>
    <x v="1"/>
    <x v="1"/>
    <x v="0"/>
    <n v="20"/>
    <n v="10"/>
    <x v="2"/>
  </r>
  <r>
    <x v="199"/>
    <x v="193"/>
    <x v="1"/>
    <d v="2024-09-12T00:00:00"/>
    <x v="0"/>
    <n v="5"/>
    <x v="2"/>
    <x v="1"/>
    <x v="1"/>
    <x v="1"/>
    <n v="0"/>
    <n v="0"/>
    <x v="1"/>
  </r>
  <r>
    <x v="200"/>
    <x v="194"/>
    <x v="0"/>
    <d v="2024-09-13T00:00:00"/>
    <x v="1"/>
    <n v="15"/>
    <x v="0"/>
    <x v="0"/>
    <x v="0"/>
    <x v="0"/>
    <n v="20"/>
    <n v="15"/>
    <x v="14"/>
  </r>
  <r>
    <x v="201"/>
    <x v="195"/>
    <x v="2"/>
    <d v="2024-09-14T00:00:00"/>
    <x v="0"/>
    <n v="10"/>
    <x v="1"/>
    <x v="1"/>
    <x v="1"/>
    <x v="0"/>
    <n v="20"/>
    <n v="15"/>
    <x v="7"/>
  </r>
  <r>
    <x v="202"/>
    <x v="196"/>
    <x v="1"/>
    <d v="2024-09-15T00:00:00"/>
    <x v="1"/>
    <n v="5"/>
    <x v="0"/>
    <x v="1"/>
    <x v="1"/>
    <x v="1"/>
    <n v="0"/>
    <n v="1"/>
    <x v="4"/>
  </r>
  <r>
    <x v="203"/>
    <x v="197"/>
    <x v="0"/>
    <d v="2024-09-16T00:00:00"/>
    <x v="0"/>
    <n v="15"/>
    <x v="2"/>
    <x v="0"/>
    <x v="0"/>
    <x v="0"/>
    <n v="20"/>
    <n v="7"/>
    <x v="12"/>
  </r>
  <r>
    <x v="204"/>
    <x v="198"/>
    <x v="2"/>
    <d v="2024-09-17T00:00:00"/>
    <x v="1"/>
    <n v="10"/>
    <x v="0"/>
    <x v="1"/>
    <x v="1"/>
    <x v="0"/>
    <n v="20"/>
    <n v="10"/>
    <x v="2"/>
  </r>
  <r>
    <x v="205"/>
    <x v="199"/>
    <x v="1"/>
    <d v="2024-09-18T00:00:00"/>
    <x v="0"/>
    <n v="5"/>
    <x v="0"/>
    <x v="1"/>
    <x v="1"/>
    <x v="1"/>
    <n v="0"/>
    <n v="0"/>
    <x v="1"/>
  </r>
  <r>
    <x v="206"/>
    <x v="200"/>
    <x v="0"/>
    <d v="2024-09-19T00:00:00"/>
    <x v="1"/>
    <n v="15"/>
    <x v="2"/>
    <x v="0"/>
    <x v="0"/>
    <x v="0"/>
    <n v="20"/>
    <n v="7"/>
    <x v="12"/>
  </r>
  <r>
    <x v="207"/>
    <x v="201"/>
    <x v="2"/>
    <d v="2024-09-20T00:00:00"/>
    <x v="0"/>
    <n v="10"/>
    <x v="1"/>
    <x v="1"/>
    <x v="1"/>
    <x v="0"/>
    <n v="20"/>
    <n v="10"/>
    <x v="2"/>
  </r>
  <r>
    <x v="208"/>
    <x v="202"/>
    <x v="1"/>
    <d v="2024-09-21T00:00:00"/>
    <x v="1"/>
    <n v="5"/>
    <x v="2"/>
    <x v="1"/>
    <x v="1"/>
    <x v="1"/>
    <n v="0"/>
    <n v="1"/>
    <x v="4"/>
  </r>
  <r>
    <x v="209"/>
    <x v="203"/>
    <x v="0"/>
    <d v="2024-09-22T00:00:00"/>
    <x v="0"/>
    <n v="15"/>
    <x v="0"/>
    <x v="0"/>
    <x v="0"/>
    <x v="0"/>
    <n v="20"/>
    <n v="15"/>
    <x v="14"/>
  </r>
  <r>
    <x v="210"/>
    <x v="204"/>
    <x v="2"/>
    <d v="2024-09-23T00:00:00"/>
    <x v="1"/>
    <n v="10"/>
    <x v="0"/>
    <x v="1"/>
    <x v="1"/>
    <x v="0"/>
    <n v="20"/>
    <n v="5"/>
    <x v="13"/>
  </r>
  <r>
    <x v="211"/>
    <x v="205"/>
    <x v="1"/>
    <d v="2024-09-24T00:00:00"/>
    <x v="0"/>
    <n v="5"/>
    <x v="1"/>
    <x v="1"/>
    <x v="1"/>
    <x v="1"/>
    <n v="0"/>
    <n v="0"/>
    <x v="1"/>
  </r>
  <r>
    <x v="212"/>
    <x v="206"/>
    <x v="0"/>
    <d v="2024-09-25T00:00:00"/>
    <x v="1"/>
    <n v="15"/>
    <x v="2"/>
    <x v="0"/>
    <x v="0"/>
    <x v="0"/>
    <n v="20"/>
    <n v="20"/>
    <x v="8"/>
  </r>
  <r>
    <x v="213"/>
    <x v="207"/>
    <x v="2"/>
    <d v="2024-09-26T00:00:00"/>
    <x v="0"/>
    <n v="10"/>
    <x v="2"/>
    <x v="1"/>
    <x v="1"/>
    <x v="0"/>
    <n v="20"/>
    <n v="12"/>
    <x v="10"/>
  </r>
  <r>
    <x v="214"/>
    <x v="37"/>
    <x v="1"/>
    <d v="2024-09-27T00:00:00"/>
    <x v="1"/>
    <n v="5"/>
    <x v="0"/>
    <x v="1"/>
    <x v="1"/>
    <x v="1"/>
    <n v="0"/>
    <n v="2"/>
    <x v="11"/>
  </r>
  <r>
    <x v="215"/>
    <x v="208"/>
    <x v="0"/>
    <d v="2024-09-28T00:00:00"/>
    <x v="0"/>
    <n v="15"/>
    <x v="1"/>
    <x v="0"/>
    <x v="0"/>
    <x v="0"/>
    <n v="20"/>
    <n v="5"/>
    <x v="0"/>
  </r>
  <r>
    <x v="216"/>
    <x v="209"/>
    <x v="2"/>
    <d v="2024-09-29T00:00:00"/>
    <x v="1"/>
    <n v="10"/>
    <x v="0"/>
    <x v="1"/>
    <x v="1"/>
    <x v="0"/>
    <n v="20"/>
    <n v="10"/>
    <x v="2"/>
  </r>
  <r>
    <x v="217"/>
    <x v="210"/>
    <x v="1"/>
    <d v="2024-09-30T00:00:00"/>
    <x v="0"/>
    <n v="5"/>
    <x v="2"/>
    <x v="1"/>
    <x v="1"/>
    <x v="1"/>
    <n v="0"/>
    <n v="0"/>
    <x v="1"/>
  </r>
  <r>
    <x v="218"/>
    <x v="211"/>
    <x v="0"/>
    <d v="2024-10-01T00:00:00"/>
    <x v="1"/>
    <n v="15"/>
    <x v="0"/>
    <x v="0"/>
    <x v="0"/>
    <x v="0"/>
    <n v="20"/>
    <n v="3"/>
    <x v="3"/>
  </r>
  <r>
    <x v="219"/>
    <x v="212"/>
    <x v="2"/>
    <d v="2024-10-02T00:00:00"/>
    <x v="0"/>
    <n v="10"/>
    <x v="1"/>
    <x v="1"/>
    <x v="1"/>
    <x v="0"/>
    <n v="20"/>
    <n v="15"/>
    <x v="7"/>
  </r>
  <r>
    <x v="220"/>
    <x v="213"/>
    <x v="1"/>
    <d v="2024-10-03T00:00:00"/>
    <x v="1"/>
    <n v="5"/>
    <x v="0"/>
    <x v="1"/>
    <x v="1"/>
    <x v="1"/>
    <n v="0"/>
    <n v="1"/>
    <x v="4"/>
  </r>
  <r>
    <x v="221"/>
    <x v="191"/>
    <x v="0"/>
    <d v="2024-10-04T00:00:00"/>
    <x v="0"/>
    <n v="15"/>
    <x v="2"/>
    <x v="0"/>
    <x v="0"/>
    <x v="0"/>
    <n v="20"/>
    <n v="7"/>
    <x v="12"/>
  </r>
  <r>
    <x v="222"/>
    <x v="45"/>
    <x v="2"/>
    <d v="2024-10-05T00:00:00"/>
    <x v="1"/>
    <n v="10"/>
    <x v="0"/>
    <x v="1"/>
    <x v="1"/>
    <x v="0"/>
    <n v="20"/>
    <n v="10"/>
    <x v="2"/>
  </r>
  <r>
    <x v="223"/>
    <x v="214"/>
    <x v="1"/>
    <d v="2024-10-06T00:00:00"/>
    <x v="0"/>
    <n v="5"/>
    <x v="1"/>
    <x v="1"/>
    <x v="1"/>
    <x v="1"/>
    <n v="0"/>
    <n v="0"/>
    <x v="1"/>
  </r>
  <r>
    <x v="224"/>
    <x v="215"/>
    <x v="0"/>
    <d v="2024-10-07T00:00:00"/>
    <x v="1"/>
    <n v="15"/>
    <x v="0"/>
    <x v="0"/>
    <x v="0"/>
    <x v="0"/>
    <n v="20"/>
    <n v="20"/>
    <x v="8"/>
  </r>
  <r>
    <x v="225"/>
    <x v="216"/>
    <x v="2"/>
    <d v="2024-10-08T00:00:00"/>
    <x v="0"/>
    <n v="10"/>
    <x v="2"/>
    <x v="1"/>
    <x v="1"/>
    <x v="0"/>
    <n v="20"/>
    <n v="15"/>
    <x v="7"/>
  </r>
  <r>
    <x v="226"/>
    <x v="217"/>
    <x v="1"/>
    <d v="2024-10-09T00:00:00"/>
    <x v="1"/>
    <n v="5"/>
    <x v="0"/>
    <x v="1"/>
    <x v="1"/>
    <x v="1"/>
    <n v="0"/>
    <n v="1"/>
    <x v="4"/>
  </r>
  <r>
    <x v="227"/>
    <x v="218"/>
    <x v="0"/>
    <d v="2024-10-10T00:00:00"/>
    <x v="0"/>
    <n v="15"/>
    <x v="1"/>
    <x v="0"/>
    <x v="0"/>
    <x v="0"/>
    <n v="20"/>
    <n v="3"/>
    <x v="3"/>
  </r>
  <r>
    <x v="228"/>
    <x v="219"/>
    <x v="2"/>
    <d v="2024-10-11T00:00:00"/>
    <x v="1"/>
    <n v="10"/>
    <x v="0"/>
    <x v="1"/>
    <x v="1"/>
    <x v="0"/>
    <n v="20"/>
    <n v="10"/>
    <x v="2"/>
  </r>
  <r>
    <x v="229"/>
    <x v="127"/>
    <x v="1"/>
    <d v="2024-10-12T00:00:00"/>
    <x v="0"/>
    <n v="5"/>
    <x v="2"/>
    <x v="1"/>
    <x v="1"/>
    <x v="1"/>
    <n v="0"/>
    <n v="0"/>
    <x v="1"/>
  </r>
  <r>
    <x v="230"/>
    <x v="220"/>
    <x v="0"/>
    <d v="2024-10-13T00:00:00"/>
    <x v="1"/>
    <n v="15"/>
    <x v="0"/>
    <x v="0"/>
    <x v="0"/>
    <x v="0"/>
    <n v="20"/>
    <n v="15"/>
    <x v="14"/>
  </r>
  <r>
    <x v="231"/>
    <x v="221"/>
    <x v="2"/>
    <d v="2024-10-14T00:00:00"/>
    <x v="0"/>
    <n v="10"/>
    <x v="1"/>
    <x v="1"/>
    <x v="1"/>
    <x v="0"/>
    <n v="20"/>
    <n v="15"/>
    <x v="7"/>
  </r>
  <r>
    <x v="232"/>
    <x v="222"/>
    <x v="1"/>
    <d v="2024-10-15T00:00:00"/>
    <x v="1"/>
    <n v="5"/>
    <x v="0"/>
    <x v="1"/>
    <x v="1"/>
    <x v="1"/>
    <n v="0"/>
    <n v="1"/>
    <x v="4"/>
  </r>
  <r>
    <x v="233"/>
    <x v="223"/>
    <x v="0"/>
    <d v="2024-10-16T00:00:00"/>
    <x v="0"/>
    <n v="15"/>
    <x v="2"/>
    <x v="0"/>
    <x v="0"/>
    <x v="0"/>
    <n v="20"/>
    <n v="7"/>
    <x v="12"/>
  </r>
  <r>
    <x v="234"/>
    <x v="224"/>
    <x v="2"/>
    <d v="2024-10-17T00:00:00"/>
    <x v="1"/>
    <n v="10"/>
    <x v="0"/>
    <x v="1"/>
    <x v="1"/>
    <x v="0"/>
    <n v="20"/>
    <n v="10"/>
    <x v="2"/>
  </r>
  <r>
    <x v="235"/>
    <x v="225"/>
    <x v="1"/>
    <d v="2024-10-18T00:00:00"/>
    <x v="0"/>
    <n v="5"/>
    <x v="1"/>
    <x v="1"/>
    <x v="1"/>
    <x v="1"/>
    <n v="0"/>
    <n v="0"/>
    <x v="1"/>
  </r>
  <r>
    <x v="236"/>
    <x v="226"/>
    <x v="0"/>
    <d v="2024-10-19T00:00:00"/>
    <x v="1"/>
    <n v="15"/>
    <x v="0"/>
    <x v="0"/>
    <x v="0"/>
    <x v="0"/>
    <n v="20"/>
    <n v="15"/>
    <x v="14"/>
  </r>
  <r>
    <x v="237"/>
    <x v="227"/>
    <x v="2"/>
    <d v="2024-10-20T00:00:00"/>
    <x v="0"/>
    <n v="10"/>
    <x v="2"/>
    <x v="1"/>
    <x v="1"/>
    <x v="0"/>
    <n v="20"/>
    <n v="12"/>
    <x v="10"/>
  </r>
  <r>
    <x v="238"/>
    <x v="228"/>
    <x v="1"/>
    <d v="2024-10-21T00:00:00"/>
    <x v="1"/>
    <n v="5"/>
    <x v="0"/>
    <x v="1"/>
    <x v="1"/>
    <x v="1"/>
    <n v="0"/>
    <n v="2"/>
    <x v="11"/>
  </r>
  <r>
    <x v="239"/>
    <x v="229"/>
    <x v="0"/>
    <d v="2024-10-22T00:00:00"/>
    <x v="0"/>
    <n v="15"/>
    <x v="1"/>
    <x v="0"/>
    <x v="0"/>
    <x v="0"/>
    <n v="20"/>
    <n v="5"/>
    <x v="0"/>
  </r>
  <r>
    <x v="240"/>
    <x v="230"/>
    <x v="2"/>
    <d v="2024-10-23T00:00:00"/>
    <x v="1"/>
    <n v="10"/>
    <x v="0"/>
    <x v="1"/>
    <x v="1"/>
    <x v="0"/>
    <n v="20"/>
    <n v="10"/>
    <x v="2"/>
  </r>
  <r>
    <x v="241"/>
    <x v="231"/>
    <x v="1"/>
    <d v="2024-10-24T00:00:00"/>
    <x v="0"/>
    <n v="5"/>
    <x v="2"/>
    <x v="1"/>
    <x v="1"/>
    <x v="1"/>
    <n v="0"/>
    <n v="0"/>
    <x v="1"/>
  </r>
  <r>
    <x v="242"/>
    <x v="140"/>
    <x v="0"/>
    <d v="2024-10-25T00:00:00"/>
    <x v="1"/>
    <n v="15"/>
    <x v="0"/>
    <x v="0"/>
    <x v="0"/>
    <x v="0"/>
    <n v="20"/>
    <n v="3"/>
    <x v="3"/>
  </r>
  <r>
    <x v="243"/>
    <x v="232"/>
    <x v="2"/>
    <d v="2024-10-26T00:00:00"/>
    <x v="0"/>
    <n v="10"/>
    <x v="1"/>
    <x v="1"/>
    <x v="1"/>
    <x v="0"/>
    <n v="20"/>
    <n v="15"/>
    <x v="7"/>
  </r>
  <r>
    <x v="244"/>
    <x v="233"/>
    <x v="1"/>
    <d v="2024-10-27T00:00:00"/>
    <x v="1"/>
    <n v="5"/>
    <x v="0"/>
    <x v="1"/>
    <x v="1"/>
    <x v="1"/>
    <n v="0"/>
    <n v="1"/>
    <x v="4"/>
  </r>
  <r>
    <x v="245"/>
    <x v="234"/>
    <x v="0"/>
    <d v="2024-10-28T00:00:00"/>
    <x v="0"/>
    <n v="15"/>
    <x v="2"/>
    <x v="0"/>
    <x v="0"/>
    <x v="0"/>
    <n v="20"/>
    <n v="7"/>
    <x v="12"/>
  </r>
  <r>
    <x v="246"/>
    <x v="235"/>
    <x v="2"/>
    <d v="2024-10-29T00:00:00"/>
    <x v="1"/>
    <n v="10"/>
    <x v="0"/>
    <x v="1"/>
    <x v="1"/>
    <x v="0"/>
    <n v="20"/>
    <n v="10"/>
    <x v="2"/>
  </r>
  <r>
    <x v="247"/>
    <x v="236"/>
    <x v="1"/>
    <d v="2024-10-30T00:00:00"/>
    <x v="0"/>
    <n v="5"/>
    <x v="1"/>
    <x v="1"/>
    <x v="1"/>
    <x v="1"/>
    <n v="0"/>
    <n v="0"/>
    <x v="1"/>
  </r>
  <r>
    <x v="248"/>
    <x v="237"/>
    <x v="0"/>
    <d v="2024-10-31T00:00:00"/>
    <x v="1"/>
    <n v="15"/>
    <x v="0"/>
    <x v="0"/>
    <x v="0"/>
    <x v="0"/>
    <n v="20"/>
    <n v="20"/>
    <x v="8"/>
  </r>
  <r>
    <x v="249"/>
    <x v="238"/>
    <x v="2"/>
    <d v="2024-11-01T00:00:00"/>
    <x v="0"/>
    <n v="10"/>
    <x v="2"/>
    <x v="1"/>
    <x v="1"/>
    <x v="0"/>
    <n v="20"/>
    <n v="15"/>
    <x v="7"/>
  </r>
  <r>
    <x v="250"/>
    <x v="239"/>
    <x v="1"/>
    <d v="2024-11-02T00:00:00"/>
    <x v="1"/>
    <n v="5"/>
    <x v="0"/>
    <x v="1"/>
    <x v="1"/>
    <x v="1"/>
    <n v="0"/>
    <n v="1"/>
    <x v="4"/>
  </r>
  <r>
    <x v="251"/>
    <x v="240"/>
    <x v="0"/>
    <d v="2024-11-03T00:00:00"/>
    <x v="0"/>
    <n v="15"/>
    <x v="1"/>
    <x v="0"/>
    <x v="0"/>
    <x v="0"/>
    <n v="20"/>
    <n v="3"/>
    <x v="3"/>
  </r>
  <r>
    <x v="252"/>
    <x v="241"/>
    <x v="2"/>
    <d v="2024-11-04T00:00:00"/>
    <x v="1"/>
    <n v="10"/>
    <x v="0"/>
    <x v="1"/>
    <x v="1"/>
    <x v="0"/>
    <n v="20"/>
    <n v="10"/>
    <x v="2"/>
  </r>
  <r>
    <x v="253"/>
    <x v="242"/>
    <x v="1"/>
    <d v="2024-11-05T00:00:00"/>
    <x v="0"/>
    <n v="5"/>
    <x v="2"/>
    <x v="1"/>
    <x v="1"/>
    <x v="1"/>
    <n v="0"/>
    <n v="0"/>
    <x v="1"/>
  </r>
  <r>
    <x v="254"/>
    <x v="243"/>
    <x v="0"/>
    <d v="2024-11-06T00:00:00"/>
    <x v="1"/>
    <n v="15"/>
    <x v="0"/>
    <x v="0"/>
    <x v="0"/>
    <x v="0"/>
    <n v="20"/>
    <n v="15"/>
    <x v="14"/>
  </r>
  <r>
    <x v="255"/>
    <x v="244"/>
    <x v="1"/>
    <d v="2024-11-07T00:00:00"/>
    <x v="0"/>
    <n v="5"/>
    <x v="0"/>
    <x v="1"/>
    <x v="1"/>
    <x v="1"/>
    <n v="0"/>
    <n v="0"/>
    <x v="1"/>
  </r>
  <r>
    <x v="256"/>
    <x v="245"/>
    <x v="0"/>
    <d v="2024-11-08T00:00:00"/>
    <x v="1"/>
    <n v="15"/>
    <x v="2"/>
    <x v="0"/>
    <x v="0"/>
    <x v="0"/>
    <n v="20"/>
    <n v="7"/>
    <x v="12"/>
  </r>
  <r>
    <x v="257"/>
    <x v="246"/>
    <x v="2"/>
    <d v="2024-11-09T00:00:00"/>
    <x v="0"/>
    <n v="10"/>
    <x v="1"/>
    <x v="1"/>
    <x v="1"/>
    <x v="0"/>
    <n v="20"/>
    <n v="10"/>
    <x v="2"/>
  </r>
  <r>
    <x v="258"/>
    <x v="247"/>
    <x v="1"/>
    <d v="2024-11-10T00:00:00"/>
    <x v="1"/>
    <n v="5"/>
    <x v="2"/>
    <x v="1"/>
    <x v="1"/>
    <x v="1"/>
    <n v="0"/>
    <n v="1"/>
    <x v="4"/>
  </r>
  <r>
    <x v="259"/>
    <x v="248"/>
    <x v="0"/>
    <d v="2024-11-11T00:00:00"/>
    <x v="0"/>
    <n v="15"/>
    <x v="0"/>
    <x v="0"/>
    <x v="0"/>
    <x v="0"/>
    <n v="20"/>
    <n v="15"/>
    <x v="14"/>
  </r>
  <r>
    <x v="260"/>
    <x v="249"/>
    <x v="2"/>
    <d v="2024-11-12T00:00:00"/>
    <x v="1"/>
    <n v="10"/>
    <x v="0"/>
    <x v="1"/>
    <x v="1"/>
    <x v="0"/>
    <n v="20"/>
    <n v="5"/>
    <x v="13"/>
  </r>
  <r>
    <x v="261"/>
    <x v="250"/>
    <x v="1"/>
    <d v="2024-11-13T00:00:00"/>
    <x v="0"/>
    <n v="5"/>
    <x v="1"/>
    <x v="1"/>
    <x v="1"/>
    <x v="1"/>
    <n v="0"/>
    <n v="0"/>
    <x v="1"/>
  </r>
  <r>
    <x v="262"/>
    <x v="251"/>
    <x v="0"/>
    <d v="2024-11-14T00:00:00"/>
    <x v="1"/>
    <n v="15"/>
    <x v="2"/>
    <x v="0"/>
    <x v="0"/>
    <x v="0"/>
    <n v="20"/>
    <n v="20"/>
    <x v="8"/>
  </r>
  <r>
    <x v="263"/>
    <x v="252"/>
    <x v="2"/>
    <d v="2024-11-15T00:00:00"/>
    <x v="0"/>
    <n v="10"/>
    <x v="2"/>
    <x v="1"/>
    <x v="1"/>
    <x v="0"/>
    <n v="20"/>
    <n v="12"/>
    <x v="10"/>
  </r>
  <r>
    <x v="264"/>
    <x v="253"/>
    <x v="1"/>
    <d v="2024-11-16T00:00:00"/>
    <x v="1"/>
    <n v="5"/>
    <x v="0"/>
    <x v="1"/>
    <x v="1"/>
    <x v="1"/>
    <n v="0"/>
    <n v="2"/>
    <x v="11"/>
  </r>
  <r>
    <x v="265"/>
    <x v="254"/>
    <x v="0"/>
    <d v="2024-11-17T00:00:00"/>
    <x v="0"/>
    <n v="15"/>
    <x v="1"/>
    <x v="0"/>
    <x v="0"/>
    <x v="0"/>
    <n v="20"/>
    <n v="5"/>
    <x v="0"/>
  </r>
  <r>
    <x v="266"/>
    <x v="255"/>
    <x v="2"/>
    <d v="2024-11-18T00:00:00"/>
    <x v="1"/>
    <n v="10"/>
    <x v="0"/>
    <x v="1"/>
    <x v="1"/>
    <x v="0"/>
    <n v="20"/>
    <n v="10"/>
    <x v="2"/>
  </r>
  <r>
    <x v="267"/>
    <x v="256"/>
    <x v="1"/>
    <d v="2024-11-19T00:00:00"/>
    <x v="0"/>
    <n v="5"/>
    <x v="2"/>
    <x v="1"/>
    <x v="1"/>
    <x v="1"/>
    <n v="0"/>
    <n v="0"/>
    <x v="1"/>
  </r>
  <r>
    <x v="268"/>
    <x v="257"/>
    <x v="0"/>
    <d v="2024-11-20T00:00:00"/>
    <x v="1"/>
    <n v="15"/>
    <x v="0"/>
    <x v="0"/>
    <x v="0"/>
    <x v="0"/>
    <n v="20"/>
    <n v="3"/>
    <x v="3"/>
  </r>
  <r>
    <x v="269"/>
    <x v="258"/>
    <x v="2"/>
    <d v="2024-11-21T00:00:00"/>
    <x v="0"/>
    <n v="10"/>
    <x v="1"/>
    <x v="1"/>
    <x v="1"/>
    <x v="0"/>
    <n v="20"/>
    <n v="15"/>
    <x v="7"/>
  </r>
  <r>
    <x v="270"/>
    <x v="259"/>
    <x v="1"/>
    <d v="2024-11-22T00:00:00"/>
    <x v="1"/>
    <n v="5"/>
    <x v="0"/>
    <x v="1"/>
    <x v="1"/>
    <x v="1"/>
    <n v="0"/>
    <n v="1"/>
    <x v="4"/>
  </r>
  <r>
    <x v="271"/>
    <x v="260"/>
    <x v="0"/>
    <d v="2024-11-23T00:00:00"/>
    <x v="0"/>
    <n v="15"/>
    <x v="2"/>
    <x v="0"/>
    <x v="0"/>
    <x v="0"/>
    <n v="20"/>
    <n v="7"/>
    <x v="12"/>
  </r>
  <r>
    <x v="272"/>
    <x v="119"/>
    <x v="2"/>
    <d v="2024-11-24T00:00:00"/>
    <x v="1"/>
    <n v="10"/>
    <x v="0"/>
    <x v="1"/>
    <x v="1"/>
    <x v="0"/>
    <n v="20"/>
    <n v="10"/>
    <x v="2"/>
  </r>
  <r>
    <x v="273"/>
    <x v="261"/>
    <x v="1"/>
    <d v="2024-11-25T00:00:00"/>
    <x v="0"/>
    <n v="5"/>
    <x v="1"/>
    <x v="1"/>
    <x v="1"/>
    <x v="1"/>
    <n v="0"/>
    <n v="0"/>
    <x v="1"/>
  </r>
  <r>
    <x v="274"/>
    <x v="262"/>
    <x v="0"/>
    <d v="2024-11-26T00:00:00"/>
    <x v="1"/>
    <n v="15"/>
    <x v="0"/>
    <x v="0"/>
    <x v="0"/>
    <x v="0"/>
    <n v="20"/>
    <n v="20"/>
    <x v="8"/>
  </r>
  <r>
    <x v="275"/>
    <x v="263"/>
    <x v="2"/>
    <d v="2024-11-27T00:00:00"/>
    <x v="0"/>
    <n v="10"/>
    <x v="2"/>
    <x v="1"/>
    <x v="1"/>
    <x v="0"/>
    <n v="20"/>
    <n v="15"/>
    <x v="7"/>
  </r>
  <r>
    <x v="276"/>
    <x v="264"/>
    <x v="1"/>
    <d v="2024-11-28T00:00:00"/>
    <x v="1"/>
    <n v="5"/>
    <x v="0"/>
    <x v="1"/>
    <x v="1"/>
    <x v="1"/>
    <n v="0"/>
    <n v="1"/>
    <x v="4"/>
  </r>
  <r>
    <x v="277"/>
    <x v="265"/>
    <x v="0"/>
    <d v="2024-11-29T00:00:00"/>
    <x v="0"/>
    <n v="15"/>
    <x v="1"/>
    <x v="0"/>
    <x v="0"/>
    <x v="0"/>
    <n v="20"/>
    <n v="3"/>
    <x v="3"/>
  </r>
  <r>
    <x v="278"/>
    <x v="266"/>
    <x v="2"/>
    <d v="2024-11-30T00:00:00"/>
    <x v="1"/>
    <n v="10"/>
    <x v="0"/>
    <x v="1"/>
    <x v="1"/>
    <x v="0"/>
    <n v="20"/>
    <n v="10"/>
    <x v="2"/>
  </r>
  <r>
    <x v="279"/>
    <x v="267"/>
    <x v="1"/>
    <d v="2024-12-01T00:00:00"/>
    <x v="0"/>
    <n v="5"/>
    <x v="2"/>
    <x v="1"/>
    <x v="1"/>
    <x v="1"/>
    <n v="0"/>
    <n v="0"/>
    <x v="1"/>
  </r>
  <r>
    <x v="280"/>
    <x v="268"/>
    <x v="0"/>
    <d v="2024-12-02T00:00:00"/>
    <x v="1"/>
    <n v="15"/>
    <x v="0"/>
    <x v="0"/>
    <x v="0"/>
    <x v="0"/>
    <n v="20"/>
    <n v="15"/>
    <x v="14"/>
  </r>
  <r>
    <x v="281"/>
    <x v="269"/>
    <x v="2"/>
    <d v="2024-12-03T00:00:00"/>
    <x v="0"/>
    <n v="10"/>
    <x v="1"/>
    <x v="1"/>
    <x v="1"/>
    <x v="0"/>
    <n v="20"/>
    <n v="15"/>
    <x v="7"/>
  </r>
  <r>
    <x v="282"/>
    <x v="270"/>
    <x v="1"/>
    <d v="2024-12-04T00:00:00"/>
    <x v="1"/>
    <n v="5"/>
    <x v="0"/>
    <x v="1"/>
    <x v="1"/>
    <x v="1"/>
    <n v="0"/>
    <n v="1"/>
    <x v="4"/>
  </r>
  <r>
    <x v="283"/>
    <x v="271"/>
    <x v="0"/>
    <d v="2024-12-05T00:00:00"/>
    <x v="0"/>
    <n v="15"/>
    <x v="2"/>
    <x v="0"/>
    <x v="0"/>
    <x v="0"/>
    <n v="20"/>
    <n v="7"/>
    <x v="12"/>
  </r>
  <r>
    <x v="284"/>
    <x v="130"/>
    <x v="2"/>
    <d v="2024-12-06T00:00:00"/>
    <x v="1"/>
    <n v="10"/>
    <x v="0"/>
    <x v="1"/>
    <x v="1"/>
    <x v="0"/>
    <n v="20"/>
    <n v="10"/>
    <x v="2"/>
  </r>
  <r>
    <x v="285"/>
    <x v="131"/>
    <x v="1"/>
    <d v="2024-12-07T00:00:00"/>
    <x v="0"/>
    <n v="5"/>
    <x v="1"/>
    <x v="1"/>
    <x v="1"/>
    <x v="1"/>
    <n v="0"/>
    <n v="0"/>
    <x v="1"/>
  </r>
  <r>
    <x v="286"/>
    <x v="181"/>
    <x v="0"/>
    <d v="2024-12-08T00:00:00"/>
    <x v="1"/>
    <n v="15"/>
    <x v="0"/>
    <x v="0"/>
    <x v="0"/>
    <x v="0"/>
    <n v="20"/>
    <n v="20"/>
    <x v="8"/>
  </r>
  <r>
    <x v="287"/>
    <x v="272"/>
    <x v="2"/>
    <d v="2024-12-09T00:00:00"/>
    <x v="0"/>
    <n v="10"/>
    <x v="2"/>
    <x v="1"/>
    <x v="1"/>
    <x v="0"/>
    <n v="20"/>
    <n v="12"/>
    <x v="10"/>
  </r>
  <r>
    <x v="288"/>
    <x v="273"/>
    <x v="1"/>
    <d v="2024-12-10T00:00:00"/>
    <x v="1"/>
    <n v="5"/>
    <x v="0"/>
    <x v="1"/>
    <x v="1"/>
    <x v="1"/>
    <n v="0"/>
    <n v="2"/>
    <x v="11"/>
  </r>
  <r>
    <x v="289"/>
    <x v="274"/>
    <x v="0"/>
    <d v="2024-12-11T00:00:00"/>
    <x v="0"/>
    <n v="15"/>
    <x v="1"/>
    <x v="0"/>
    <x v="0"/>
    <x v="0"/>
    <n v="20"/>
    <n v="5"/>
    <x v="0"/>
  </r>
  <r>
    <x v="290"/>
    <x v="275"/>
    <x v="2"/>
    <d v="2024-12-12T00:00:00"/>
    <x v="1"/>
    <n v="10"/>
    <x v="0"/>
    <x v="1"/>
    <x v="1"/>
    <x v="0"/>
    <n v="20"/>
    <n v="10"/>
    <x v="2"/>
  </r>
  <r>
    <x v="291"/>
    <x v="276"/>
    <x v="1"/>
    <d v="2024-12-13T00:00:00"/>
    <x v="0"/>
    <n v="5"/>
    <x v="2"/>
    <x v="1"/>
    <x v="1"/>
    <x v="1"/>
    <n v="0"/>
    <n v="0"/>
    <x v="1"/>
  </r>
  <r>
    <x v="292"/>
    <x v="277"/>
    <x v="0"/>
    <d v="2024-12-14T00:00:00"/>
    <x v="1"/>
    <n v="15"/>
    <x v="0"/>
    <x v="0"/>
    <x v="0"/>
    <x v="0"/>
    <n v="20"/>
    <n v="3"/>
    <x v="3"/>
  </r>
  <r>
    <x v="293"/>
    <x v="278"/>
    <x v="2"/>
    <d v="2024-12-15T00:00:00"/>
    <x v="0"/>
    <n v="10"/>
    <x v="1"/>
    <x v="1"/>
    <x v="1"/>
    <x v="0"/>
    <n v="20"/>
    <n v="15"/>
    <x v="7"/>
  </r>
  <r>
    <x v="294"/>
    <x v="279"/>
    <x v="1"/>
    <d v="2024-12-16T00:00:00"/>
    <x v="1"/>
    <n v="5"/>
    <x v="0"/>
    <x v="1"/>
    <x v="1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AA811-4D11-4584-9A68-B9DFB7C4C1C3}" name="tbl_soma_minecraft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C38:E40" firstHeaderRow="0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Row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6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Minecraft Season Pass" fld="9" subtotal="count" baseField="0" baseItem="0"/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70502-156A-431A-84DE-927990B7D384}" name="tbl_soma_servico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C61:F63" firstHeaderRow="0" firstDataRow="1" firstDataCol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numFmtId="14" showAll="0"/>
    <pivotField showAll="0">
      <items count="3">
        <item x="1"/>
        <item x="0"/>
        <item t="default"/>
      </items>
    </pivotField>
    <pivotField dataField="1" numFmtId="44" showAll="0"/>
    <pivotField axis="axisRow" showAll="0">
      <items count="4">
        <item n="Anual" h="1" x="1"/>
        <item n="Mensal" h="1" x="0"/>
        <item n="Trimestral" x="2"/>
        <item t="default"/>
      </items>
    </pivotField>
    <pivotField showAll="0" countASubtotal="1">
      <items count="3">
        <item x="1"/>
        <item x="0"/>
        <item t="countA"/>
      </items>
    </pivotField>
    <pivotField dataField="1" showAll="0"/>
    <pivotField showAll="0" countASubtotal="1">
      <items count="3">
        <item x="1"/>
        <item x="0"/>
        <item t="countA"/>
      </items>
    </pivotField>
    <pivotField dataField="1" numFmtId="44" showAll="0"/>
    <pivotField numFmtId="44" showAll="0"/>
    <pivotField numFmtId="44" showAll="0"/>
  </pivotFields>
  <rowFields count="1">
    <field x="6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Minecraft Season Pass Price" fld="10" baseField="0" baseItem="0"/>
    <dataField name="Soma de EA Play Season Pass" fld="8" baseField="0" baseItem="1"/>
    <dataField name="Soma de Subscription Price" fld="5" baseField="0" baseItem="1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FA2DB-DEF6-4162-B1EB-EA1E312543CB}" name="tbl_valores_eaplay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C32:E34" firstHeaderRow="0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Row" showAll="0">
      <items count="4">
        <item h="1" x="1"/>
        <item h="1" x="0"/>
        <item x="2"/>
        <item t="default"/>
      </items>
    </pivotField>
    <pivotField dataField="1"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6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EA Play Season Pass" fld="7" subtotal="count" baseField="0" baseItem="0"/>
    <dataField name="Soma de EA Play Season Pass" fld="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80AF4-332D-44D9-93D6-5BA80098E30A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C9:E11" firstHeaderRow="0" firstDataRow="1" firstDataCol="1"/>
  <pivotFields count="13">
    <pivotField dataField="1"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Row" showAll="0">
      <items count="4">
        <item n="Anual" h="1" x="1"/>
        <item n="Mensal" h="1" x="0"/>
        <item n="Trimestral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6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ubscriber ID" fld="0" subtotal="count" baseField="6" baseItem="2"/>
    <dataField name="Soma de Total Value" fld="12" baseField="0" baseItem="0"/>
  </dataFields>
  <formats count="1">
    <format dxfId="16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32">
    <chartFormat chart="0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9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9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92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9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9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9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0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10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102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8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109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110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0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0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8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109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" format="110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54A46-81AA-4619-9FDA-7F1DDE4B2095}" name="tbl_contagem_minecraft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C50:D53" firstHeaderRow="1" firstDataRow="1" firstDataCol="1"/>
  <pivotFields count="13">
    <pivotField showAll="0"/>
    <pivotField showAll="0"/>
    <pivotField showAll="0"/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ntagem de Minecraft Season Pas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91076-728E-4B35-AB53-302C1E21F13C}" name="tbl_renovacaoatm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44:D47" firstHeaderRow="1" firstDataRow="1" firstDataCol="1"/>
  <pivotFields count="13">
    <pivotField dataField="1"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Subscrib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B7C5D-0C3F-46D4-876C-C106ED091F93}" name="tbl_contagem_eaplay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55:D58" firstHeaderRow="1" firstDataRow="1" firstDataCol="1"/>
  <pivotFields count="13">
    <pivotField showAll="0"/>
    <pivotField showAll="0"/>
    <pivotField showAll="0"/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de EA Play Season Pas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0321051-BC60-4081-AE68-4EB936BD8382}" sourceName="Subscription Type">
  <pivotTables>
    <pivotTable tabId="3" name="Tabela dinâmica1"/>
    <pivotTable tabId="3" name="tbl_soma_servicos"/>
    <pivotTable tabId="3" name="tbl_valores_eaplay"/>
    <pivotTable tabId="3" name="tbl_soma_minecraft"/>
    <pivotTable tabId="3" name="tbl_contagem_minecraft"/>
    <pivotTable tabId="3" name="tbl_contagem_eaplay"/>
    <pivotTable tabId="3" name="tbl_renovacaoatm"/>
  </pivotTables>
  <data>
    <tabular pivotCacheId="132785544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6ADBE0B-EE9A-4D80-9EE9-0503FA1C1433}" cache="SegmentaçãodeDados_Subscription_Type" caption="Tipo de Assinatur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365B14B-D07A-4B38-BBAD-B3B8AE176F5C}" cache="SegmentaçãodeDados_Subscription_Type" caption="Tipo Assinatura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0">
  <autoFilter ref="A1:M296" xr:uid="{34E0E886-4200-4B36-97B3-63DB74FF40A0}"/>
  <tableColumns count="13">
    <tableColumn id="1" xr3:uid="{C4A90516-688A-46BF-9167-EA16C2A8A652}" name="Subscriber ID" dataDxfId="29"/>
    <tableColumn id="2" xr3:uid="{53DD39D0-2220-4121-9E9D-4EAA7E151C0F}" name="Name" dataDxfId="28"/>
    <tableColumn id="3" xr3:uid="{4F5FF271-4C57-4BE0-8F2C-F82C8551625C}" name="Plan" dataDxfId="27"/>
    <tableColumn id="4" xr3:uid="{8C17EB93-79B9-4E55-B8F7-BEB82F8253E9}" name="Start Date" dataDxfId="26"/>
    <tableColumn id="5" xr3:uid="{48CEDF9B-1689-482A-A828-5CCE7713264A}" name="Auto Renewal" dataDxfId="25"/>
    <tableColumn id="6" xr3:uid="{78B82374-9AA7-4E38-AE4F-78CDE6C83720}" name="Subscription Price" dataDxfId="24" dataCellStyle="Moeda"/>
    <tableColumn id="7" xr3:uid="{F2433F68-AF33-49D0-B1FB-19A396074EDE}" name="Subscription Type" dataDxfId="23"/>
    <tableColumn id="8" xr3:uid="{FD4D9C95-F6E5-4933-9068-A71FF7DF9343}" name="EA Play Season Pass" dataDxfId="22"/>
    <tableColumn id="13" xr3:uid="{978DD0D2-834E-4CE4-A39B-30976086932F}" name="EA Play Season Pass_x000a_Price" dataDxfId="21" dataCellStyle="Moeda"/>
    <tableColumn id="9" xr3:uid="{6E29F111-C395-4580-9DAD-3407D9E8B1A4}" name="Minecraft Season Pass" dataDxfId="20"/>
    <tableColumn id="10" xr3:uid="{EF544EAA-7F25-4FD5-A10E-8E62804DB9E3}" name="Minecraft Season Pass Price" dataDxfId="19" dataCellStyle="Moeda"/>
    <tableColumn id="11" xr3:uid="{7F6EB64A-1F07-4E48-9F0F-AC7D9DCD26F8}" name="Coupon Value" dataDxfId="18" dataCellStyle="Moeda"/>
    <tableColumn id="12" xr3:uid="{2B04ABC8-DE6F-426E-ADC0-D8AFC68CA58E}" name="Total Value" dataDxfId="1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M31"/>
  <sheetViews>
    <sheetView topLeftCell="A9" zoomScaleNormal="100" workbookViewId="0">
      <selection activeCell="P22" sqref="P22"/>
    </sheetView>
  </sheetViews>
  <sheetFormatPr defaultRowHeight="14.25"/>
  <cols>
    <col min="9" max="9" width="3.625" customWidth="1"/>
  </cols>
  <sheetData>
    <row r="3" spans="2:13" ht="20.25" thickBot="1">
      <c r="B3" s="1" t="s">
        <v>0</v>
      </c>
      <c r="C3" s="1"/>
      <c r="D3" s="1"/>
      <c r="E3" s="1"/>
      <c r="F3" s="1"/>
      <c r="G3" s="1"/>
      <c r="H3" s="1"/>
    </row>
    <row r="4" spans="2:13" ht="15" thickTop="1"/>
    <row r="5" spans="2:13">
      <c r="B5" s="3" t="s">
        <v>2</v>
      </c>
      <c r="C5" t="s">
        <v>8</v>
      </c>
      <c r="E5" s="7" t="s">
        <v>6</v>
      </c>
      <c r="F5" t="s">
        <v>7</v>
      </c>
    </row>
    <row r="6" spans="2:13">
      <c r="B6" s="4" t="s">
        <v>3</v>
      </c>
      <c r="C6" t="s">
        <v>8</v>
      </c>
    </row>
    <row r="7" spans="2:13">
      <c r="B7" s="5" t="s">
        <v>4</v>
      </c>
      <c r="C7" t="s">
        <v>9</v>
      </c>
    </row>
    <row r="8" spans="2:13">
      <c r="B8" s="6" t="s">
        <v>5</v>
      </c>
      <c r="C8" t="s">
        <v>9</v>
      </c>
    </row>
    <row r="12" spans="2:13" ht="20.25" thickBot="1">
      <c r="B12" s="1" t="s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" thickTop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E1" zoomScaleNormal="100" workbookViewId="0">
      <selection activeCell="G1" sqref="G1:G29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G63"/>
  <sheetViews>
    <sheetView showGridLines="0" workbookViewId="0">
      <selection activeCell="I51" sqref="I51"/>
    </sheetView>
  </sheetViews>
  <sheetFormatPr defaultRowHeight="14.25"/>
  <cols>
    <col min="3" max="3" width="18" bestFit="1" customWidth="1"/>
    <col min="4" max="4" width="25.75" bestFit="1" customWidth="1"/>
    <col min="5" max="5" width="35.125" bestFit="1" customWidth="1"/>
    <col min="6" max="6" width="25.875" bestFit="1" customWidth="1"/>
    <col min="7" max="7" width="6" bestFit="1" customWidth="1"/>
    <col min="8" max="8" width="9.25" bestFit="1" customWidth="1"/>
    <col min="9" max="9" width="10.75" bestFit="1" customWidth="1"/>
    <col min="10" max="10" width="15.25" bestFit="1" customWidth="1"/>
    <col min="11" max="11" width="13.625" bestFit="1" customWidth="1"/>
    <col min="12" max="12" width="14.125" bestFit="1" customWidth="1"/>
    <col min="13" max="13" width="13.875" bestFit="1" customWidth="1"/>
    <col min="14" max="14" width="10.875" bestFit="1" customWidth="1"/>
    <col min="15" max="15" width="16.125" bestFit="1" customWidth="1"/>
    <col min="16" max="17" width="13.75" bestFit="1" customWidth="1"/>
    <col min="18" max="18" width="12.75" bestFit="1" customWidth="1"/>
    <col min="19" max="19" width="11.5" bestFit="1" customWidth="1"/>
    <col min="20" max="20" width="13.25" bestFit="1" customWidth="1"/>
    <col min="21" max="21" width="12.125" bestFit="1" customWidth="1"/>
    <col min="22" max="22" width="14.125" bestFit="1" customWidth="1"/>
    <col min="23" max="23" width="12.375" bestFit="1" customWidth="1"/>
    <col min="24" max="24" width="14.75" bestFit="1" customWidth="1"/>
    <col min="25" max="25" width="11.75" bestFit="1" customWidth="1"/>
    <col min="26" max="26" width="11.25" bestFit="1" customWidth="1"/>
    <col min="27" max="27" width="15.125" bestFit="1" customWidth="1"/>
    <col min="28" max="28" width="14.25" bestFit="1" customWidth="1"/>
    <col min="29" max="29" width="13.5" bestFit="1" customWidth="1"/>
    <col min="30" max="30" width="14.25" bestFit="1" customWidth="1"/>
    <col min="31" max="31" width="13.875" bestFit="1" customWidth="1"/>
    <col min="32" max="32" width="11.875" bestFit="1" customWidth="1"/>
    <col min="33" max="33" width="11.125" bestFit="1" customWidth="1"/>
    <col min="34" max="34" width="13.625" bestFit="1" customWidth="1"/>
    <col min="35" max="35" width="19.375" bestFit="1" customWidth="1"/>
    <col min="36" max="36" width="11" bestFit="1" customWidth="1"/>
    <col min="37" max="37" width="14.75" bestFit="1" customWidth="1"/>
    <col min="38" max="38" width="13.5" bestFit="1" customWidth="1"/>
    <col min="39" max="39" width="12.75" bestFit="1" customWidth="1"/>
    <col min="40" max="40" width="15.5" bestFit="1" customWidth="1"/>
    <col min="41" max="41" width="16.25" bestFit="1" customWidth="1"/>
    <col min="42" max="42" width="13.875" bestFit="1" customWidth="1"/>
    <col min="43" max="43" width="16" bestFit="1" customWidth="1"/>
    <col min="44" max="44" width="14.375" bestFit="1" customWidth="1"/>
    <col min="45" max="45" width="15.5" bestFit="1" customWidth="1"/>
    <col min="46" max="46" width="16" bestFit="1" customWidth="1"/>
    <col min="47" max="47" width="11.375" bestFit="1" customWidth="1"/>
    <col min="48" max="48" width="13.5" bestFit="1" customWidth="1"/>
    <col min="49" max="49" width="14.125" bestFit="1" customWidth="1"/>
    <col min="50" max="50" width="13.5" bestFit="1" customWidth="1"/>
    <col min="51" max="51" width="13.125" bestFit="1" customWidth="1"/>
    <col min="52" max="52" width="13.625" bestFit="1" customWidth="1"/>
    <col min="53" max="53" width="13.25" bestFit="1" customWidth="1"/>
    <col min="54" max="54" width="13" bestFit="1" customWidth="1"/>
    <col min="55" max="55" width="12.125" bestFit="1" customWidth="1"/>
    <col min="56" max="56" width="15.125" bestFit="1" customWidth="1"/>
    <col min="57" max="57" width="14.5" bestFit="1" customWidth="1"/>
    <col min="58" max="58" width="14.625" bestFit="1" customWidth="1"/>
    <col min="59" max="59" width="17.75" bestFit="1" customWidth="1"/>
    <col min="60" max="60" width="13.125" bestFit="1" customWidth="1"/>
    <col min="61" max="61" width="12.375" bestFit="1" customWidth="1"/>
    <col min="62" max="62" width="12.5" bestFit="1" customWidth="1"/>
    <col min="63" max="63" width="15.125" bestFit="1" customWidth="1"/>
    <col min="64" max="64" width="14.75" bestFit="1" customWidth="1"/>
    <col min="65" max="65" width="16.75" bestFit="1" customWidth="1"/>
    <col min="66" max="66" width="11.25" bestFit="1" customWidth="1"/>
    <col min="67" max="67" width="14.375" bestFit="1" customWidth="1"/>
    <col min="68" max="68" width="8.875" bestFit="1" customWidth="1"/>
    <col min="69" max="69" width="9.625" bestFit="1" customWidth="1"/>
    <col min="70" max="70" width="15.25" bestFit="1" customWidth="1"/>
    <col min="71" max="71" width="13.75" bestFit="1" customWidth="1"/>
    <col min="72" max="72" width="18" bestFit="1" customWidth="1"/>
    <col min="73" max="73" width="15.25" bestFit="1" customWidth="1"/>
    <col min="74" max="74" width="16.25" bestFit="1" customWidth="1"/>
    <col min="75" max="75" width="15.75" bestFit="1" customWidth="1"/>
    <col min="76" max="76" width="14.375" bestFit="1" customWidth="1"/>
    <col min="77" max="77" width="12.5" bestFit="1" customWidth="1"/>
    <col min="78" max="78" width="11.375" bestFit="1" customWidth="1"/>
    <col min="79" max="79" width="12.5" bestFit="1" customWidth="1"/>
    <col min="80" max="80" width="11.125" bestFit="1" customWidth="1"/>
    <col min="81" max="81" width="15.125" bestFit="1" customWidth="1"/>
    <col min="82" max="82" width="17.625" bestFit="1" customWidth="1"/>
    <col min="83" max="83" width="15.125" bestFit="1" customWidth="1"/>
    <col min="84" max="84" width="11" bestFit="1" customWidth="1"/>
    <col min="85" max="85" width="13.875" bestFit="1" customWidth="1"/>
    <col min="86" max="86" width="18.125" bestFit="1" customWidth="1"/>
    <col min="87" max="87" width="14.5" bestFit="1" customWidth="1"/>
    <col min="88" max="88" width="11.5" bestFit="1" customWidth="1"/>
    <col min="89" max="89" width="10.75" bestFit="1" customWidth="1"/>
  </cols>
  <sheetData>
    <row r="1" spans="1:6">
      <c r="A1" t="s">
        <v>317</v>
      </c>
    </row>
    <row r="2" spans="1:6">
      <c r="A2" t="s">
        <v>319</v>
      </c>
    </row>
    <row r="3" spans="1:6">
      <c r="A3" t="s">
        <v>320</v>
      </c>
    </row>
    <row r="4" spans="1:6">
      <c r="A4" t="s">
        <v>321</v>
      </c>
    </row>
    <row r="5" spans="1:6">
      <c r="A5" t="s">
        <v>318</v>
      </c>
    </row>
    <row r="6" spans="1:6">
      <c r="A6" t="s">
        <v>322</v>
      </c>
    </row>
    <row r="7" spans="1:6">
      <c r="A7" t="s">
        <v>323</v>
      </c>
    </row>
    <row r="9" spans="1:6">
      <c r="C9" s="12" t="s">
        <v>312</v>
      </c>
      <c r="D9" t="s">
        <v>324</v>
      </c>
      <c r="E9" t="s">
        <v>314</v>
      </c>
    </row>
    <row r="10" spans="1:6">
      <c r="C10" s="13" t="s">
        <v>330</v>
      </c>
      <c r="D10" s="14">
        <v>85</v>
      </c>
      <c r="E10" s="14">
        <v>2308</v>
      </c>
    </row>
    <row r="11" spans="1:6">
      <c r="C11" s="13" t="s">
        <v>313</v>
      </c>
      <c r="D11" s="14">
        <v>85</v>
      </c>
      <c r="E11" s="15">
        <v>2308</v>
      </c>
    </row>
    <row r="13" spans="1:6">
      <c r="F13" s="16">
        <f>GETPIVOTDATA("Soma de Total Value",$C$9)</f>
        <v>2308</v>
      </c>
    </row>
    <row r="32" spans="3:5">
      <c r="C32" s="12" t="s">
        <v>312</v>
      </c>
      <c r="D32" t="s">
        <v>315</v>
      </c>
      <c r="E32" t="s">
        <v>316</v>
      </c>
    </row>
    <row r="33" spans="3:7">
      <c r="C33" s="13" t="s">
        <v>26</v>
      </c>
      <c r="D33" s="14">
        <v>85</v>
      </c>
      <c r="E33" s="14">
        <v>990</v>
      </c>
    </row>
    <row r="34" spans="3:7">
      <c r="C34" s="13" t="s">
        <v>313</v>
      </c>
      <c r="D34" s="14">
        <v>85</v>
      </c>
      <c r="E34" s="14">
        <v>990</v>
      </c>
    </row>
    <row r="36" spans="3:7">
      <c r="F36" s="16">
        <f>GETPIVOTDATA("Soma de EA Play Season Pass",$C$32)</f>
        <v>990</v>
      </c>
    </row>
    <row r="38" spans="3:7">
      <c r="C38" s="12" t="s">
        <v>312</v>
      </c>
      <c r="D38" t="s">
        <v>325</v>
      </c>
      <c r="E38" t="s">
        <v>326</v>
      </c>
    </row>
    <row r="39" spans="3:7">
      <c r="C39" s="13" t="s">
        <v>26</v>
      </c>
      <c r="D39" s="14">
        <v>85</v>
      </c>
      <c r="E39" s="14">
        <v>1140</v>
      </c>
    </row>
    <row r="40" spans="3:7">
      <c r="C40" s="13" t="s">
        <v>313</v>
      </c>
      <c r="D40" s="14">
        <v>85</v>
      </c>
      <c r="E40" s="14">
        <v>1140</v>
      </c>
    </row>
    <row r="42" spans="3:7">
      <c r="F42" s="16">
        <f>GETPIVOTDATA("Soma de Minecraft Season Pass Price",$C$38)</f>
        <v>1140</v>
      </c>
      <c r="G42">
        <f>GETPIVOTDATA("Contagem de Minecraft Season Pass",$C$38)</f>
        <v>85</v>
      </c>
    </row>
    <row r="44" spans="3:7">
      <c r="C44" s="12" t="s">
        <v>312</v>
      </c>
      <c r="D44" t="s">
        <v>324</v>
      </c>
    </row>
    <row r="45" spans="3:7">
      <c r="C45" s="13" t="s">
        <v>22</v>
      </c>
      <c r="D45" s="14">
        <v>25</v>
      </c>
    </row>
    <row r="46" spans="3:7">
      <c r="C46" s="13" t="s">
        <v>18</v>
      </c>
      <c r="D46" s="14">
        <v>60</v>
      </c>
      <c r="E46">
        <f>GETPIVOTDATA("Subscriber ID",$C$44,"Auto Renewal","Yes")</f>
        <v>60</v>
      </c>
    </row>
    <row r="47" spans="3:7">
      <c r="C47" s="13" t="s">
        <v>313</v>
      </c>
      <c r="D47" s="14">
        <v>85</v>
      </c>
    </row>
    <row r="50" spans="3:6">
      <c r="C50" s="12" t="s">
        <v>312</v>
      </c>
      <c r="D50" t="s">
        <v>325</v>
      </c>
    </row>
    <row r="51" spans="3:6">
      <c r="C51" s="13" t="s">
        <v>22</v>
      </c>
      <c r="D51" s="14">
        <v>28</v>
      </c>
    </row>
    <row r="52" spans="3:6">
      <c r="C52" s="13" t="s">
        <v>18</v>
      </c>
      <c r="D52" s="14">
        <v>57</v>
      </c>
      <c r="E52">
        <f>GETPIVOTDATA("Minecraft Season Pass",$C$50,"Minecraft Season Pass","Yes")</f>
        <v>57</v>
      </c>
    </row>
    <row r="53" spans="3:6">
      <c r="C53" s="13" t="s">
        <v>313</v>
      </c>
      <c r="D53" s="14">
        <v>85</v>
      </c>
    </row>
    <row r="55" spans="3:6">
      <c r="C55" s="12" t="s">
        <v>312</v>
      </c>
      <c r="D55" t="s">
        <v>315</v>
      </c>
    </row>
    <row r="56" spans="3:6">
      <c r="C56" s="13" t="s">
        <v>22</v>
      </c>
      <c r="D56" s="14">
        <v>52</v>
      </c>
    </row>
    <row r="57" spans="3:6">
      <c r="C57" s="13" t="s">
        <v>18</v>
      </c>
      <c r="D57" s="14">
        <v>33</v>
      </c>
      <c r="E57">
        <f>GETPIVOTDATA("EA Play Season Pass",$C$55,"EA Play Season Pass","Yes")</f>
        <v>33</v>
      </c>
    </row>
    <row r="58" spans="3:6">
      <c r="C58" s="13" t="s">
        <v>313</v>
      </c>
      <c r="D58" s="14">
        <v>85</v>
      </c>
    </row>
    <row r="61" spans="3:6">
      <c r="C61" s="12" t="s">
        <v>312</v>
      </c>
      <c r="D61" t="s">
        <v>326</v>
      </c>
      <c r="E61" t="s">
        <v>316</v>
      </c>
      <c r="F61" t="s">
        <v>327</v>
      </c>
    </row>
    <row r="62" spans="3:6">
      <c r="C62" s="13" t="s">
        <v>330</v>
      </c>
      <c r="D62" s="14">
        <v>1140</v>
      </c>
      <c r="E62" s="14">
        <v>990</v>
      </c>
      <c r="F62" s="14">
        <v>875</v>
      </c>
    </row>
    <row r="63" spans="3:6">
      <c r="C63" s="13" t="s">
        <v>313</v>
      </c>
      <c r="D63" s="14">
        <v>1140</v>
      </c>
      <c r="E63" s="14">
        <v>990</v>
      </c>
      <c r="F63" s="14">
        <v>875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C49"/>
  <sheetViews>
    <sheetView showGridLines="0" showRowColHeaders="0" tabSelected="1" zoomScale="60" zoomScaleNormal="60" workbookViewId="0"/>
  </sheetViews>
  <sheetFormatPr defaultColWidth="0" defaultRowHeight="14.25" customHeight="1"/>
  <cols>
    <col min="1" max="5" width="9" style="17" customWidth="1"/>
    <col min="6" max="6" width="9.625" style="17" customWidth="1"/>
    <col min="7" max="7" width="9" style="17" customWidth="1"/>
    <col min="8" max="8" width="9.625" style="17" customWidth="1"/>
    <col min="9" max="14" width="9" style="17" customWidth="1"/>
    <col min="15" max="15" width="7.875" style="17" customWidth="1"/>
    <col min="16" max="26" width="9" style="17" customWidth="1"/>
    <col min="27" max="29" width="0" hidden="1" customWidth="1"/>
    <col min="30" max="16384" width="9" hidden="1"/>
  </cols>
  <sheetData>
    <row r="1" spans="1:29" ht="14.25" customHeight="1">
      <c r="AA1" s="18"/>
      <c r="AB1" s="18"/>
      <c r="AC1" s="18"/>
    </row>
    <row r="2" spans="1:29" ht="14.25" customHeight="1">
      <c r="AA2" s="18"/>
      <c r="AB2" s="18"/>
      <c r="AC2" s="18"/>
    </row>
    <row r="3" spans="1:29" ht="14.25" customHeight="1">
      <c r="AA3" s="18"/>
      <c r="AB3" s="18"/>
      <c r="AC3" s="18"/>
    </row>
    <row r="4" spans="1:29" ht="14.25" customHeight="1">
      <c r="AA4" s="18"/>
      <c r="AB4" s="18"/>
      <c r="AC4" s="18"/>
    </row>
    <row r="5" spans="1:29" ht="14.25" customHeight="1">
      <c r="A5" s="19" t="s">
        <v>328</v>
      </c>
      <c r="B5" s="19"/>
      <c r="C5" s="19"/>
      <c r="D5" s="19"/>
      <c r="E5" s="19"/>
      <c r="F5" s="19"/>
      <c r="G5" s="19"/>
      <c r="H5" s="19"/>
      <c r="AA5" s="18"/>
      <c r="AB5" s="18"/>
      <c r="AC5" s="18"/>
    </row>
    <row r="6" spans="1:29" ht="14.25" customHeight="1">
      <c r="A6" s="19"/>
      <c r="B6" s="19"/>
      <c r="C6" s="19"/>
      <c r="D6" s="19"/>
      <c r="E6" s="19"/>
      <c r="F6" s="19"/>
      <c r="G6" s="19"/>
      <c r="H6" s="19"/>
      <c r="AA6" s="18"/>
      <c r="AB6" s="18"/>
      <c r="AC6" s="18"/>
    </row>
    <row r="7" spans="1:29" ht="14.25" customHeight="1">
      <c r="A7" s="20" t="s">
        <v>329</v>
      </c>
      <c r="B7" s="20"/>
      <c r="C7" s="20"/>
      <c r="D7" s="20"/>
      <c r="E7" s="20"/>
      <c r="F7" s="20"/>
      <c r="G7" s="20"/>
      <c r="H7" s="20"/>
      <c r="AA7" s="18"/>
      <c r="AB7" s="18"/>
      <c r="AC7" s="18"/>
    </row>
    <row r="8" spans="1:29" ht="14.25" customHeight="1">
      <c r="A8" s="21" t="s">
        <v>331</v>
      </c>
      <c r="B8" s="21"/>
      <c r="C8" s="21"/>
      <c r="D8" s="21"/>
      <c r="E8" s="21"/>
      <c r="F8" s="21" t="s">
        <v>332</v>
      </c>
      <c r="G8" s="21"/>
      <c r="H8" s="21"/>
      <c r="AA8" s="18"/>
      <c r="AB8" s="18"/>
      <c r="AC8" s="18"/>
    </row>
    <row r="9" spans="1:29" ht="14.25" customHeight="1">
      <c r="AA9" s="18"/>
      <c r="AB9" s="18"/>
      <c r="AC9" s="18"/>
    </row>
    <row r="10" spans="1:29" ht="14.25" customHeight="1">
      <c r="AA10" s="18"/>
      <c r="AB10" s="18"/>
      <c r="AC10" s="18"/>
    </row>
    <row r="11" spans="1:29" ht="14.25" customHeight="1">
      <c r="AA11" s="18"/>
      <c r="AB11" s="18"/>
      <c r="AC11" s="18"/>
    </row>
    <row r="12" spans="1:29" ht="14.25" customHeight="1">
      <c r="AA12" s="18"/>
      <c r="AB12" s="18"/>
      <c r="AC12" s="18"/>
    </row>
    <row r="13" spans="1:29" ht="14.25" customHeight="1">
      <c r="AA13" s="18"/>
      <c r="AB13" s="18"/>
      <c r="AC13" s="18"/>
    </row>
    <row r="14" spans="1:29" ht="14.25" customHeight="1">
      <c r="AA14" s="18"/>
      <c r="AB14" s="18"/>
      <c r="AC14" s="18"/>
    </row>
    <row r="15" spans="1:29" ht="14.25" customHeight="1">
      <c r="AA15" s="18"/>
      <c r="AB15" s="18"/>
      <c r="AC15" s="18"/>
    </row>
    <row r="16" spans="1:29" ht="14.25" customHeight="1">
      <c r="AA16" s="18"/>
      <c r="AB16" s="18"/>
      <c r="AC16" s="18"/>
    </row>
    <row r="17" spans="27:29" ht="14.25" customHeight="1">
      <c r="AA17" s="18"/>
      <c r="AB17" s="18"/>
      <c r="AC17" s="18"/>
    </row>
    <row r="18" spans="27:29" ht="14.25" customHeight="1">
      <c r="AA18" s="18"/>
      <c r="AB18" s="18"/>
      <c r="AC18" s="18"/>
    </row>
    <row r="19" spans="27:29" ht="14.25" customHeight="1">
      <c r="AA19" s="18"/>
      <c r="AB19" s="18"/>
      <c r="AC19" s="18"/>
    </row>
    <row r="20" spans="27:29" ht="14.25" customHeight="1">
      <c r="AA20" s="18"/>
      <c r="AB20" s="18"/>
      <c r="AC20" s="18"/>
    </row>
    <row r="21" spans="27:29" ht="14.25" customHeight="1">
      <c r="AA21" s="18"/>
      <c r="AB21" s="18"/>
      <c r="AC21" s="18"/>
    </row>
    <row r="22" spans="27:29" ht="14.25" customHeight="1">
      <c r="AA22" s="18"/>
      <c r="AB22" s="18"/>
      <c r="AC22" s="18"/>
    </row>
    <row r="23" spans="27:29" ht="14.25" customHeight="1">
      <c r="AA23" s="18"/>
      <c r="AB23" s="18"/>
      <c r="AC23" s="18"/>
    </row>
    <row r="24" spans="27:29" ht="14.25" customHeight="1">
      <c r="AA24" s="18"/>
      <c r="AB24" s="18"/>
      <c r="AC24" s="18"/>
    </row>
    <row r="25" spans="27:29" ht="14.25" customHeight="1">
      <c r="AA25" s="18"/>
      <c r="AB25" s="18"/>
      <c r="AC25" s="18"/>
    </row>
    <row r="26" spans="27:29" ht="14.25" customHeight="1">
      <c r="AA26" s="18"/>
      <c r="AB26" s="18"/>
      <c r="AC26" s="18"/>
    </row>
    <row r="27" spans="27:29" ht="14.25" customHeight="1">
      <c r="AA27" s="18"/>
      <c r="AB27" s="18"/>
      <c r="AC27" s="18"/>
    </row>
    <row r="28" spans="27:29" ht="14.25" customHeight="1">
      <c r="AA28" s="18"/>
      <c r="AB28" s="18"/>
      <c r="AC28" s="18"/>
    </row>
    <row r="29" spans="27:29" ht="14.25" customHeight="1">
      <c r="AA29" s="18"/>
      <c r="AB29" s="18"/>
      <c r="AC29" s="18"/>
    </row>
    <row r="30" spans="27:29" ht="14.25" customHeight="1">
      <c r="AA30" s="18"/>
      <c r="AB30" s="18"/>
      <c r="AC30" s="18"/>
    </row>
    <row r="31" spans="27:29" ht="14.25" customHeight="1">
      <c r="AA31" s="18"/>
      <c r="AB31" s="18"/>
      <c r="AC31" s="18"/>
    </row>
    <row r="32" spans="27:29" ht="14.25" customHeight="1">
      <c r="AA32" s="18"/>
      <c r="AB32" s="18"/>
      <c r="AC32" s="18"/>
    </row>
    <row r="33" spans="27:29" ht="14.25" customHeight="1">
      <c r="AA33" s="18"/>
      <c r="AB33" s="18"/>
      <c r="AC33" s="18"/>
    </row>
    <row r="34" spans="27:29" ht="14.25" customHeight="1">
      <c r="AA34" s="18"/>
      <c r="AB34" s="18"/>
      <c r="AC34" s="18"/>
    </row>
    <row r="35" spans="27:29" ht="14.25" customHeight="1">
      <c r="AA35" s="18"/>
      <c r="AB35" s="18"/>
      <c r="AC35" s="18"/>
    </row>
    <row r="36" spans="27:29" ht="14.25" customHeight="1">
      <c r="AA36" s="18"/>
      <c r="AB36" s="18"/>
      <c r="AC36" s="18"/>
    </row>
    <row r="37" spans="27:29" ht="14.25" customHeight="1">
      <c r="AA37" s="18"/>
      <c r="AB37" s="18"/>
      <c r="AC37" s="18"/>
    </row>
    <row r="38" spans="27:29" ht="14.25" customHeight="1">
      <c r="AA38" s="18"/>
      <c r="AB38" s="18"/>
      <c r="AC38" s="18"/>
    </row>
    <row r="39" spans="27:29" ht="14.25" customHeight="1">
      <c r="AA39" s="18"/>
      <c r="AB39" s="18"/>
      <c r="AC39" s="18"/>
    </row>
    <row r="40" spans="27:29" ht="14.25" customHeight="1">
      <c r="AA40" s="18"/>
      <c r="AB40" s="18"/>
      <c r="AC40" s="18"/>
    </row>
    <row r="41" spans="27:29" ht="14.25" customHeight="1">
      <c r="AA41" s="18"/>
      <c r="AB41" s="18"/>
      <c r="AC41" s="18"/>
    </row>
    <row r="42" spans="27:29" ht="14.25" customHeight="1">
      <c r="AA42" s="18"/>
      <c r="AB42" s="18"/>
      <c r="AC42" s="18"/>
    </row>
    <row r="43" spans="27:29" ht="14.25" customHeight="1">
      <c r="AA43" s="18"/>
      <c r="AB43" s="18"/>
      <c r="AC43" s="18"/>
    </row>
    <row r="44" spans="27:29" ht="14.25" customHeight="1">
      <c r="AA44" s="18"/>
      <c r="AB44" s="18"/>
      <c r="AC44" s="18"/>
    </row>
    <row r="45" spans="27:29" ht="14.25" customHeight="1">
      <c r="AA45" s="18"/>
      <c r="AB45" s="18"/>
      <c r="AC45" s="18"/>
    </row>
    <row r="46" spans="27:29" ht="14.25" customHeight="1">
      <c r="AA46" s="18"/>
      <c r="AB46" s="18"/>
      <c r="AC46" s="18"/>
    </row>
    <row r="47" spans="27:29" ht="14.25" customHeight="1">
      <c r="AA47" s="18"/>
      <c r="AB47" s="18"/>
      <c r="AC47" s="18"/>
    </row>
    <row r="48" spans="27:29" ht="14.25" customHeight="1">
      <c r="AA48" s="18"/>
      <c r="AB48" s="18"/>
      <c r="AC48" s="18"/>
    </row>
    <row r="49" spans="27:29" ht="14.25" customHeight="1">
      <c r="AA49" s="18"/>
      <c r="AB49" s="18"/>
      <c r="AC49" s="18"/>
    </row>
  </sheetData>
  <sheetProtection algorithmName="SHA-512" hashValue="rjFeYKeb3Ez1VYzBsvgxP0y688lpJkmTM3HvcUOnY9lytur8I8cqYPbcgMo9mS2oEFfLCwr+0Bx5kGnnRNU8qw==" saltValue="TTOX4FOK4boLbxXKe8mtuw==" spinCount="100000" sheet="1" objects="1" scenarios="1" selectLockedCells="1"/>
  <mergeCells count="4">
    <mergeCell ref="A5:H6"/>
    <mergeCell ref="A7:H7"/>
    <mergeCell ref="A8:E8"/>
    <mergeCell ref="F8:H8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thiago brassanini</cp:lastModifiedBy>
  <dcterms:created xsi:type="dcterms:W3CDTF">2024-12-19T13:13:10Z</dcterms:created>
  <dcterms:modified xsi:type="dcterms:W3CDTF">2025-06-18T12:28:31Z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