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ropbox\Documents\BTE\Yingling\Data\"/>
    </mc:Choice>
  </mc:AlternateContent>
  <xr:revisionPtr revIDLastSave="0" documentId="13_ncr:1_{C79C08E3-96F4-40FC-BC0B-7BC824267BE1}" xr6:coauthVersionLast="45" xr6:coauthVersionMax="45" xr10:uidLastSave="{00000000-0000-0000-0000-000000000000}"/>
  <bookViews>
    <workbookView xWindow="2652" yWindow="2652" windowWidth="23040" windowHeight="12372" xr2:uid="{A04AC130-C96E-402F-9A4C-72420F564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39" i="1"/>
  <c r="C38" i="1"/>
  <c r="C36" i="1"/>
  <c r="C35" i="1"/>
  <c r="C33" i="1"/>
  <c r="C32" i="1"/>
  <c r="C31" i="1"/>
  <c r="C29" i="1"/>
  <c r="C28" i="1"/>
  <c r="C26" i="1"/>
  <c r="C25" i="1"/>
  <c r="C24" i="1"/>
  <c r="C22" i="1"/>
  <c r="C21" i="1"/>
  <c r="C19" i="1"/>
  <c r="C18" i="1"/>
  <c r="C17" i="1"/>
  <c r="C15" i="1"/>
  <c r="C14" i="1"/>
  <c r="C12" i="1"/>
  <c r="C11" i="1"/>
  <c r="C10" i="1"/>
  <c r="C8" i="1"/>
  <c r="C7" i="1"/>
  <c r="C5" i="1"/>
  <c r="C4" i="1"/>
  <c r="C3" i="1"/>
  <c r="E43" i="1" l="1"/>
  <c r="E42" i="1"/>
  <c r="E36" i="1"/>
  <c r="E35" i="1"/>
  <c r="E29" i="1"/>
  <c r="E28" i="1"/>
  <c r="E22" i="1"/>
  <c r="E21" i="1"/>
  <c r="E15" i="1"/>
  <c r="E14" i="1"/>
  <c r="E8" i="1"/>
  <c r="E7" i="1"/>
  <c r="E40" i="1"/>
  <c r="E39" i="1"/>
  <c r="E38" i="1"/>
  <c r="E33" i="1"/>
  <c r="E32" i="1"/>
  <c r="E31" i="1"/>
  <c r="E26" i="1"/>
  <c r="E25" i="1"/>
  <c r="E24" i="1"/>
  <c r="E5" i="1"/>
  <c r="E4" i="1"/>
  <c r="E3" i="1"/>
  <c r="E12" i="1"/>
  <c r="E11" i="1"/>
  <c r="E10" i="1"/>
  <c r="E19" i="1"/>
  <c r="E17" i="1"/>
  <c r="E18" i="1"/>
  <c r="E44" i="1" l="1"/>
  <c r="E37" i="1"/>
  <c r="E30" i="1"/>
  <c r="E23" i="1"/>
  <c r="E16" i="1"/>
  <c r="E9" i="1"/>
  <c r="E2" i="1"/>
</calcChain>
</file>

<file path=xl/sharedStrings.xml><?xml version="1.0" encoding="utf-8"?>
<sst xmlns="http://schemas.openxmlformats.org/spreadsheetml/2006/main" count="126" uniqueCount="62">
  <si>
    <t>Param</t>
  </si>
  <si>
    <t>Initial</t>
  </si>
  <si>
    <t>Distribution</t>
  </si>
  <si>
    <t>Param1</t>
  </si>
  <si>
    <t>Param2</t>
  </si>
  <si>
    <t>Param3</t>
  </si>
  <si>
    <t>Step</t>
  </si>
  <si>
    <t>Q</t>
  </si>
  <si>
    <t>KNO3_SYN</t>
  </si>
  <si>
    <t>KNH4_SYN</t>
  </si>
  <si>
    <t>Alpha_SYN</t>
  </si>
  <si>
    <t>Beta_SYN</t>
  </si>
  <si>
    <t>V_SYN</t>
  </si>
  <si>
    <t>R_SYN</t>
  </si>
  <si>
    <t>E_SYN</t>
  </si>
  <si>
    <t>KNO3_PRO</t>
  </si>
  <si>
    <t>KNH4_PRO</t>
  </si>
  <si>
    <t>Alpha_PRO</t>
  </si>
  <si>
    <t>Beta_PRO</t>
  </si>
  <si>
    <t>V_PRO</t>
  </si>
  <si>
    <t>R_PRO</t>
  </si>
  <si>
    <t>E_PRO</t>
  </si>
  <si>
    <t>KNO3_DIA</t>
  </si>
  <si>
    <t>KNH4_DIA</t>
  </si>
  <si>
    <t>Alpha_DIA</t>
  </si>
  <si>
    <t>Beta_DIA</t>
  </si>
  <si>
    <t>V_DIA</t>
  </si>
  <si>
    <t>R_DIA</t>
  </si>
  <si>
    <t>E_DIA</t>
  </si>
  <si>
    <t>KNO3_DINO</t>
  </si>
  <si>
    <t>KNH4_DINO</t>
  </si>
  <si>
    <t>Alpha_DINO</t>
  </si>
  <si>
    <t>Beta_DINO</t>
  </si>
  <si>
    <t>V_DINO</t>
  </si>
  <si>
    <t>R_DINO</t>
  </si>
  <si>
    <t>E_DINO</t>
  </si>
  <si>
    <t>KNO3_PRYM</t>
  </si>
  <si>
    <t>KNH4_PRYM</t>
  </si>
  <si>
    <t>Alpha_PRYM</t>
  </si>
  <si>
    <t>Beta_PRYM</t>
  </si>
  <si>
    <t>V_PRYM</t>
  </si>
  <si>
    <t>R_PRYM</t>
  </si>
  <si>
    <t>E_PRYM</t>
  </si>
  <si>
    <t>C-1</t>
  </si>
  <si>
    <t>m2 W-1 d-1</t>
  </si>
  <si>
    <t>d-1</t>
  </si>
  <si>
    <t>Units</t>
  </si>
  <si>
    <t>delta</t>
  </si>
  <si>
    <t>uniform</t>
  </si>
  <si>
    <t>log mmol N m-3</t>
  </si>
  <si>
    <t>normal</t>
  </si>
  <si>
    <t>log m2 W-1 d-1</t>
  </si>
  <si>
    <t>logmmol N m-3</t>
  </si>
  <si>
    <t>logm2 W-1 d-1</t>
  </si>
  <si>
    <t>KNO3_OTHER</t>
  </si>
  <si>
    <t>KNH4_OTHER</t>
  </si>
  <si>
    <t>Alpha_OTHER</t>
  </si>
  <si>
    <t>Beta_OTHER</t>
  </si>
  <si>
    <t>V_OTHER</t>
  </si>
  <si>
    <t>R_OTHER</t>
  </si>
  <si>
    <t>E_OTHER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</si>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</sst>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8" fillId="0" borderId="0" xfId="0" applyFont="1"/>
    <xf numFmtId="11" fontId="18" fillId="0" borderId="0" xfId="0" applyNumberFormat="1" applyFont="1"/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B94A-4C69-4E6D-8666-C8051ECD2513}">
  <dimension ref="A1:H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RowHeight="14.4" x14ac:dyDescent="0.3"/>
  <cols>
    <col min="1" max="1" width="16.44140625" style="1" customWidth="1"/>
    <col min="2" max="2" width="19.5546875" customWidth="1"/>
    <col min="3" max="3" width="13.44140625" style="23" customWidth="1"/>
    <col min="4" max="4" width="16.109375" style="23" customWidth="1"/>
    <col min="5" max="5" width="10.6640625" style="23" bestFit="1" customWidth="1"/>
    <col min="6" max="8" width="9.109375" style="19"/>
  </cols>
  <sheetData>
    <row r="1" spans="1:8" s="5" customFormat="1" x14ac:dyDescent="0.3">
      <c r="A1" s="4" t="s">
        <v>0</v>
      </c>
      <c r="B1" s="5" t="s">
        <v>46</v>
      </c>
      <c r="C1" s="21" t="s">
        <v>1</v>
      </c>
      <c r="D1" s="21" t="s">
        <v>2</v>
      </c>
      <c r="E1" s="21" t="s">
        <v>3</v>
      </c>
      <c r="F1" s="18" t="s">
        <v>4</v>
      </c>
      <c r="G1" s="18" t="s">
        <v>5</v>
      </c>
      <c r="H1" s="18" t="s">
        <v>6</v>
      </c>
    </row>
    <row r="2" spans="1:8" ht="15.6" x14ac:dyDescent="0.3">
      <c r="A2" s="2" t="s">
        <v>7</v>
      </c>
      <c r="B2" s="3" t="s">
        <v>43</v>
      </c>
      <c r="C2" s="22">
        <v>0.04</v>
      </c>
      <c r="D2" s="23" t="s">
        <v>47</v>
      </c>
      <c r="E2" s="23">
        <f>C2</f>
        <v>0.04</v>
      </c>
      <c r="H2" s="19">
        <v>0</v>
      </c>
    </row>
    <row r="3" spans="1:8" s="7" customFormat="1" ht="15.6" x14ac:dyDescent="0.3">
      <c r="A3" s="6" t="s">
        <v>8</v>
      </c>
      <c r="B3" s="7" t="s">
        <v>49</v>
      </c>
      <c r="C3" s="23">
        <f>LOG(0.5)</f>
        <v>-0.3010299956639812</v>
      </c>
      <c r="D3" s="23" t="s">
        <v>50</v>
      </c>
      <c r="E3" s="23">
        <f>C3</f>
        <v>-0.3010299956639812</v>
      </c>
      <c r="F3" s="19">
        <v>0.1</v>
      </c>
      <c r="G3" s="19"/>
      <c r="H3" s="19">
        <v>0.1</v>
      </c>
    </row>
    <row r="4" spans="1:8" s="7" customFormat="1" ht="15.6" x14ac:dyDescent="0.3">
      <c r="A4" s="6" t="s">
        <v>9</v>
      </c>
      <c r="B4" s="7" t="s">
        <v>49</v>
      </c>
      <c r="C4" s="23">
        <f>LOG(0.1)</f>
        <v>-1</v>
      </c>
      <c r="D4" s="23" t="s">
        <v>50</v>
      </c>
      <c r="E4" s="23">
        <f>C4</f>
        <v>-1</v>
      </c>
      <c r="F4" s="19">
        <v>0.1</v>
      </c>
      <c r="G4" s="19"/>
      <c r="H4" s="19">
        <v>0.1</v>
      </c>
    </row>
    <row r="5" spans="1:8" s="7" customFormat="1" ht="15.6" x14ac:dyDescent="0.3">
      <c r="A5" s="6" t="s">
        <v>10</v>
      </c>
      <c r="B5" s="7" t="s">
        <v>51</v>
      </c>
      <c r="C5" s="23">
        <f>LOG(0.1)</f>
        <v>-1</v>
      </c>
      <c r="D5" s="23" t="s">
        <v>50</v>
      </c>
      <c r="E5" s="23">
        <f>C5</f>
        <v>-1</v>
      </c>
      <c r="F5" s="19">
        <v>0.2</v>
      </c>
      <c r="G5" s="19"/>
      <c r="H5" s="19">
        <v>0.1</v>
      </c>
    </row>
    <row r="6" spans="1:8" s="7" customFormat="1" ht="15.6" x14ac:dyDescent="0.3">
      <c r="A6" s="6" t="s">
        <v>11</v>
      </c>
      <c r="B6" s="7" t="s">
        <v>44</v>
      </c>
      <c r="C6" s="23">
        <v>4.4999999999999999E-4</v>
      </c>
      <c r="D6" s="23" t="s">
        <v>48</v>
      </c>
      <c r="E6" s="23">
        <v>0</v>
      </c>
      <c r="F6" s="19">
        <v>0.01</v>
      </c>
      <c r="G6" s="19"/>
      <c r="H6" s="20">
        <v>1.0000000000000001E-5</v>
      </c>
    </row>
    <row r="7" spans="1:8" s="7" customFormat="1" ht="15.6" x14ac:dyDescent="0.3">
      <c r="A7" s="6" t="s">
        <v>12</v>
      </c>
      <c r="B7" s="7" t="s">
        <v>45</v>
      </c>
      <c r="C7" s="23">
        <f>LOG(0.4)</f>
        <v>-0.3979400086720376</v>
      </c>
      <c r="D7" s="23" t="s">
        <v>50</v>
      </c>
      <c r="E7" s="23">
        <f t="shared" ref="E7:E12" si="0">C7</f>
        <v>-0.3979400086720376</v>
      </c>
      <c r="F7" s="19">
        <v>0.5</v>
      </c>
      <c r="G7" s="19"/>
      <c r="H7" s="19">
        <v>0.05</v>
      </c>
    </row>
    <row r="8" spans="1:8" s="7" customFormat="1" ht="15.6" x14ac:dyDescent="0.3">
      <c r="A8" s="6" t="s">
        <v>13</v>
      </c>
      <c r="B8" s="7" t="s">
        <v>61</v>
      </c>
      <c r="C8" s="23">
        <f>LOG(0.0885)</f>
        <v>-1.0530567293021746</v>
      </c>
      <c r="D8" s="23" t="s">
        <v>50</v>
      </c>
      <c r="E8" s="23">
        <f t="shared" si="0"/>
        <v>-1.0530567293021746</v>
      </c>
      <c r="F8" s="19">
        <v>0.2</v>
      </c>
      <c r="G8" s="19"/>
      <c r="H8" s="19">
        <v>0.1</v>
      </c>
    </row>
    <row r="9" spans="1:8" s="7" customFormat="1" ht="15.6" x14ac:dyDescent="0.3">
      <c r="A9" s="6" t="s">
        <v>14</v>
      </c>
      <c r="C9" s="23">
        <v>0.13500000000000001</v>
      </c>
      <c r="D9" s="23" t="s">
        <v>47</v>
      </c>
      <c r="E9" s="23">
        <f t="shared" si="0"/>
        <v>0.13500000000000001</v>
      </c>
      <c r="F9" s="19"/>
      <c r="G9" s="19"/>
      <c r="H9" s="19">
        <v>0</v>
      </c>
    </row>
    <row r="10" spans="1:8" s="9" customFormat="1" ht="15.6" x14ac:dyDescent="0.3">
      <c r="A10" s="8" t="s">
        <v>15</v>
      </c>
      <c r="B10" s="9" t="s">
        <v>52</v>
      </c>
      <c r="C10" s="23">
        <f>LOG(0.5)</f>
        <v>-0.3010299956639812</v>
      </c>
      <c r="D10" s="23" t="s">
        <v>50</v>
      </c>
      <c r="E10" s="23">
        <f t="shared" si="0"/>
        <v>-0.3010299956639812</v>
      </c>
      <c r="F10" s="19">
        <v>0.1</v>
      </c>
      <c r="G10" s="19"/>
      <c r="H10" s="19">
        <v>0.1</v>
      </c>
    </row>
    <row r="11" spans="1:8" s="9" customFormat="1" ht="15.6" x14ac:dyDescent="0.3">
      <c r="A11" s="8" t="s">
        <v>16</v>
      </c>
      <c r="B11" s="9" t="s">
        <v>52</v>
      </c>
      <c r="C11" s="23">
        <f>LOG(0.1)</f>
        <v>-1</v>
      </c>
      <c r="D11" s="23" t="s">
        <v>50</v>
      </c>
      <c r="E11" s="23">
        <f t="shared" si="0"/>
        <v>-1</v>
      </c>
      <c r="F11" s="19">
        <v>0.1</v>
      </c>
      <c r="G11" s="19"/>
      <c r="H11" s="19">
        <v>0.1</v>
      </c>
    </row>
    <row r="12" spans="1:8" s="9" customFormat="1" ht="15.6" x14ac:dyDescent="0.3">
      <c r="A12" s="8" t="s">
        <v>17</v>
      </c>
      <c r="B12" s="9" t="s">
        <v>53</v>
      </c>
      <c r="C12" s="23">
        <f>LOG(0.1)</f>
        <v>-1</v>
      </c>
      <c r="D12" s="23" t="s">
        <v>50</v>
      </c>
      <c r="E12" s="23">
        <f t="shared" si="0"/>
        <v>-1</v>
      </c>
      <c r="F12" s="19">
        <v>0.2</v>
      </c>
      <c r="G12" s="19"/>
      <c r="H12" s="19">
        <v>0.1</v>
      </c>
    </row>
    <row r="13" spans="1:8" s="9" customFormat="1" ht="15.6" x14ac:dyDescent="0.3">
      <c r="A13" s="8" t="s">
        <v>18</v>
      </c>
      <c r="B13" s="9" t="s">
        <v>44</v>
      </c>
      <c r="C13" s="23">
        <v>4.4999999999999999E-4</v>
      </c>
      <c r="D13" s="23" t="s">
        <v>48</v>
      </c>
      <c r="E13" s="23">
        <v>0</v>
      </c>
      <c r="F13" s="19">
        <v>0.01</v>
      </c>
      <c r="G13" s="19"/>
      <c r="H13" s="20">
        <v>1.0000000000000001E-5</v>
      </c>
    </row>
    <row r="14" spans="1:8" s="9" customFormat="1" ht="15.6" x14ac:dyDescent="0.3">
      <c r="A14" s="8" t="s">
        <v>19</v>
      </c>
      <c r="B14" s="9" t="s">
        <v>45</v>
      </c>
      <c r="C14" s="23">
        <f>LOG(0.4)</f>
        <v>-0.3979400086720376</v>
      </c>
      <c r="D14" s="23" t="s">
        <v>50</v>
      </c>
      <c r="E14" s="23">
        <f t="shared" ref="E14:E19" si="1">C14</f>
        <v>-0.3979400086720376</v>
      </c>
      <c r="F14" s="19">
        <v>0.5</v>
      </c>
      <c r="G14" s="19"/>
      <c r="H14" s="19">
        <v>0.05</v>
      </c>
    </row>
    <row r="15" spans="1:8" s="9" customFormat="1" ht="15.6" x14ac:dyDescent="0.3">
      <c r="A15" s="8" t="s">
        <v>20</v>
      </c>
      <c r="C15" s="23">
        <f>LOG(0.0885)</f>
        <v>-1.0530567293021746</v>
      </c>
      <c r="D15" s="23" t="s">
        <v>50</v>
      </c>
      <c r="E15" s="23">
        <f t="shared" si="1"/>
        <v>-1.0530567293021746</v>
      </c>
      <c r="F15" s="19">
        <v>0.2</v>
      </c>
      <c r="G15" s="19"/>
      <c r="H15" s="19">
        <v>0.1</v>
      </c>
    </row>
    <row r="16" spans="1:8" s="9" customFormat="1" ht="15.6" x14ac:dyDescent="0.3">
      <c r="A16" s="8" t="s">
        <v>21</v>
      </c>
      <c r="C16" s="23">
        <v>0.13500000000000001</v>
      </c>
      <c r="D16" s="23" t="s">
        <v>47</v>
      </c>
      <c r="E16" s="23">
        <f t="shared" si="1"/>
        <v>0.13500000000000001</v>
      </c>
      <c r="F16" s="19"/>
      <c r="G16" s="19"/>
      <c r="H16" s="19">
        <v>0</v>
      </c>
    </row>
    <row r="17" spans="1:8" s="11" customFormat="1" ht="15.6" x14ac:dyDescent="0.3">
      <c r="A17" s="10" t="s">
        <v>54</v>
      </c>
      <c r="B17" s="11" t="s">
        <v>49</v>
      </c>
      <c r="C17" s="23">
        <f>LOG(0.5)</f>
        <v>-0.3010299956639812</v>
      </c>
      <c r="D17" s="23" t="s">
        <v>50</v>
      </c>
      <c r="E17" s="23">
        <f t="shared" si="1"/>
        <v>-0.3010299956639812</v>
      </c>
      <c r="F17" s="19">
        <v>0.1</v>
      </c>
      <c r="G17" s="19"/>
      <c r="H17" s="19">
        <v>0.1</v>
      </c>
    </row>
    <row r="18" spans="1:8" s="11" customFormat="1" ht="15.6" x14ac:dyDescent="0.3">
      <c r="A18" s="10" t="s">
        <v>55</v>
      </c>
      <c r="B18" s="11" t="s">
        <v>49</v>
      </c>
      <c r="C18" s="23">
        <f>LOG(0.1)</f>
        <v>-1</v>
      </c>
      <c r="D18" s="23" t="s">
        <v>50</v>
      </c>
      <c r="E18" s="23">
        <f t="shared" si="1"/>
        <v>-1</v>
      </c>
      <c r="F18" s="19">
        <v>0.1</v>
      </c>
      <c r="G18" s="19"/>
      <c r="H18" s="19">
        <v>0.1</v>
      </c>
    </row>
    <row r="19" spans="1:8" s="11" customFormat="1" ht="15.6" x14ac:dyDescent="0.3">
      <c r="A19" s="10" t="s">
        <v>56</v>
      </c>
      <c r="B19" s="11" t="s">
        <v>51</v>
      </c>
      <c r="C19" s="23">
        <f>LOG(0.1)</f>
        <v>-1</v>
      </c>
      <c r="D19" s="23" t="s">
        <v>50</v>
      </c>
      <c r="E19" s="23">
        <f t="shared" si="1"/>
        <v>-1</v>
      </c>
      <c r="F19" s="19">
        <v>0.2</v>
      </c>
      <c r="G19" s="19"/>
      <c r="H19" s="19">
        <v>0.1</v>
      </c>
    </row>
    <row r="20" spans="1:8" s="11" customFormat="1" ht="15.6" x14ac:dyDescent="0.3">
      <c r="A20" s="10" t="s">
        <v>57</v>
      </c>
      <c r="B20" s="11" t="s">
        <v>44</v>
      </c>
      <c r="C20" s="23">
        <v>4.4999999999999999E-4</v>
      </c>
      <c r="D20" s="23" t="s">
        <v>48</v>
      </c>
      <c r="E20" s="23">
        <v>0</v>
      </c>
      <c r="F20" s="19">
        <v>0.01</v>
      </c>
      <c r="G20" s="19"/>
      <c r="H20" s="20">
        <v>1.0000000000000001E-5</v>
      </c>
    </row>
    <row r="21" spans="1:8" s="11" customFormat="1" ht="15.6" x14ac:dyDescent="0.3">
      <c r="A21" s="10" t="s">
        <v>58</v>
      </c>
      <c r="B21" s="11" t="s">
        <v>45</v>
      </c>
      <c r="C21" s="23">
        <f>LOG(0.4)</f>
        <v>-0.3979400086720376</v>
      </c>
      <c r="D21" s="23" t="s">
        <v>50</v>
      </c>
      <c r="E21" s="23">
        <f>C21</f>
        <v>-0.3979400086720376</v>
      </c>
      <c r="F21" s="19">
        <v>0.5</v>
      </c>
      <c r="G21" s="19"/>
      <c r="H21" s="19">
        <v>0.05</v>
      </c>
    </row>
    <row r="22" spans="1:8" s="11" customFormat="1" ht="15.6" x14ac:dyDescent="0.3">
      <c r="A22" s="10" t="s">
        <v>59</v>
      </c>
      <c r="C22" s="23">
        <f>LOG(0.0885)</f>
        <v>-1.0530567293021746</v>
      </c>
      <c r="D22" s="23" t="s">
        <v>50</v>
      </c>
      <c r="E22" s="23">
        <f>C22</f>
        <v>-1.0530567293021746</v>
      </c>
      <c r="F22" s="19">
        <v>0.2</v>
      </c>
      <c r="G22" s="19"/>
      <c r="H22" s="19">
        <v>0.1</v>
      </c>
    </row>
    <row r="23" spans="1:8" s="11" customFormat="1" ht="15.6" x14ac:dyDescent="0.3">
      <c r="A23" s="10" t="s">
        <v>60</v>
      </c>
      <c r="C23" s="23">
        <v>0.13500000000000001</v>
      </c>
      <c r="D23" s="23" t="s">
        <v>47</v>
      </c>
      <c r="E23" s="23">
        <f>C23</f>
        <v>0.13500000000000001</v>
      </c>
      <c r="F23" s="19"/>
      <c r="G23" s="19"/>
      <c r="H23" s="19">
        <v>0</v>
      </c>
    </row>
    <row r="24" spans="1:8" s="13" customFormat="1" ht="15.6" x14ac:dyDescent="0.3">
      <c r="A24" s="12" t="s">
        <v>22</v>
      </c>
      <c r="B24" s="13" t="s">
        <v>52</v>
      </c>
      <c r="C24" s="23">
        <f>LOG(3)</f>
        <v>0.47712125471966244</v>
      </c>
      <c r="D24" s="23" t="s">
        <v>50</v>
      </c>
      <c r="E24" s="23">
        <f>C24</f>
        <v>0.47712125471966244</v>
      </c>
      <c r="F24" s="19">
        <v>0.1</v>
      </c>
      <c r="G24" s="19"/>
      <c r="H24" s="19">
        <v>0.1</v>
      </c>
    </row>
    <row r="25" spans="1:8" s="13" customFormat="1" ht="15.6" x14ac:dyDescent="0.3">
      <c r="A25" s="12" t="s">
        <v>23</v>
      </c>
      <c r="B25" s="13" t="s">
        <v>52</v>
      </c>
      <c r="C25" s="23">
        <f>LOG(0.3)</f>
        <v>-0.52287874528033762</v>
      </c>
      <c r="D25" s="23" t="s">
        <v>50</v>
      </c>
      <c r="E25" s="23">
        <f t="shared" ref="E25:E26" si="2">C25</f>
        <v>-0.52287874528033762</v>
      </c>
      <c r="F25" s="19">
        <v>0.1</v>
      </c>
      <c r="G25" s="19"/>
      <c r="H25" s="19">
        <v>0.1</v>
      </c>
    </row>
    <row r="26" spans="1:8" s="13" customFormat="1" ht="15.6" x14ac:dyDescent="0.3">
      <c r="A26" s="12" t="s">
        <v>24</v>
      </c>
      <c r="B26" s="13" t="s">
        <v>51</v>
      </c>
      <c r="C26" s="23">
        <f>LOG(0.1)</f>
        <v>-1</v>
      </c>
      <c r="D26" s="23" t="s">
        <v>50</v>
      </c>
      <c r="E26" s="23">
        <f t="shared" si="2"/>
        <v>-1</v>
      </c>
      <c r="F26" s="19">
        <v>0.2</v>
      </c>
      <c r="G26" s="19"/>
      <c r="H26" s="19">
        <v>0.1</v>
      </c>
    </row>
    <row r="27" spans="1:8" s="13" customFormat="1" ht="15.6" x14ac:dyDescent="0.3">
      <c r="A27" s="12" t="s">
        <v>25</v>
      </c>
      <c r="B27" s="13" t="s">
        <v>44</v>
      </c>
      <c r="C27" s="23">
        <v>4.4999999999999999E-4</v>
      </c>
      <c r="D27" s="23" t="s">
        <v>48</v>
      </c>
      <c r="E27" s="23">
        <v>0</v>
      </c>
      <c r="F27" s="19">
        <v>0.01</v>
      </c>
      <c r="G27" s="19"/>
      <c r="H27" s="20">
        <v>1.0000000000000001E-5</v>
      </c>
    </row>
    <row r="28" spans="1:8" s="13" customFormat="1" ht="15.6" x14ac:dyDescent="0.3">
      <c r="A28" s="12" t="s">
        <v>26</v>
      </c>
      <c r="B28" s="13" t="s">
        <v>45</v>
      </c>
      <c r="C28" s="23">
        <f>LOG(0.8)</f>
        <v>-9.6910013008056392E-2</v>
      </c>
      <c r="D28" s="23" t="s">
        <v>50</v>
      </c>
      <c r="E28" s="23">
        <f>C28</f>
        <v>-9.6910013008056392E-2</v>
      </c>
      <c r="F28" s="19">
        <v>0.5</v>
      </c>
      <c r="G28" s="19"/>
      <c r="H28" s="19">
        <v>0.05</v>
      </c>
    </row>
    <row r="29" spans="1:8" s="13" customFormat="1" ht="15.6" x14ac:dyDescent="0.3">
      <c r="A29" s="12" t="s">
        <v>27</v>
      </c>
      <c r="C29" s="23">
        <f>LOG(0.03)</f>
        <v>-1.5228787452803376</v>
      </c>
      <c r="D29" s="23" t="s">
        <v>50</v>
      </c>
      <c r="E29" s="23">
        <f>C29</f>
        <v>-1.5228787452803376</v>
      </c>
      <c r="F29" s="19">
        <v>0.2</v>
      </c>
      <c r="G29" s="19"/>
      <c r="H29" s="19">
        <v>0.1</v>
      </c>
    </row>
    <row r="30" spans="1:8" s="13" customFormat="1" ht="15.6" x14ac:dyDescent="0.3">
      <c r="A30" s="12" t="s">
        <v>28</v>
      </c>
      <c r="C30" s="23">
        <v>0.13500000000000001</v>
      </c>
      <c r="D30" s="23" t="s">
        <v>47</v>
      </c>
      <c r="E30" s="23">
        <f>C30</f>
        <v>0.13500000000000001</v>
      </c>
      <c r="F30" s="19"/>
      <c r="G30" s="19"/>
      <c r="H30" s="19">
        <v>0</v>
      </c>
    </row>
    <row r="31" spans="1:8" s="15" customFormat="1" ht="15.6" x14ac:dyDescent="0.3">
      <c r="A31" s="14" t="s">
        <v>29</v>
      </c>
      <c r="B31" s="15" t="s">
        <v>49</v>
      </c>
      <c r="C31" s="23">
        <f>LOG(3)</f>
        <v>0.47712125471966244</v>
      </c>
      <c r="D31" s="23" t="s">
        <v>50</v>
      </c>
      <c r="E31" s="23">
        <f>C31</f>
        <v>0.47712125471966244</v>
      </c>
      <c r="F31" s="19">
        <v>0.1</v>
      </c>
      <c r="G31" s="19"/>
      <c r="H31" s="19">
        <v>0.1</v>
      </c>
    </row>
    <row r="32" spans="1:8" s="15" customFormat="1" ht="15.6" x14ac:dyDescent="0.3">
      <c r="A32" s="14" t="s">
        <v>30</v>
      </c>
      <c r="B32" s="15" t="s">
        <v>49</v>
      </c>
      <c r="C32" s="23">
        <f>LOG(0.3)</f>
        <v>-0.52287874528033762</v>
      </c>
      <c r="D32" s="23" t="s">
        <v>50</v>
      </c>
      <c r="E32" s="23">
        <f t="shared" ref="E32:E33" si="3">C32</f>
        <v>-0.52287874528033762</v>
      </c>
      <c r="F32" s="19">
        <v>0.1</v>
      </c>
      <c r="G32" s="19"/>
      <c r="H32" s="19">
        <v>0.1</v>
      </c>
    </row>
    <row r="33" spans="1:8" s="15" customFormat="1" ht="15.6" x14ac:dyDescent="0.3">
      <c r="A33" s="14" t="s">
        <v>31</v>
      </c>
      <c r="B33" s="15" t="s">
        <v>51</v>
      </c>
      <c r="C33" s="23">
        <f>LOG(0.1)</f>
        <v>-1</v>
      </c>
      <c r="D33" s="23" t="s">
        <v>50</v>
      </c>
      <c r="E33" s="23">
        <f t="shared" si="3"/>
        <v>-1</v>
      </c>
      <c r="F33" s="19">
        <v>0.2</v>
      </c>
      <c r="G33" s="19"/>
      <c r="H33" s="19">
        <v>0.1</v>
      </c>
    </row>
    <row r="34" spans="1:8" s="15" customFormat="1" ht="15.6" x14ac:dyDescent="0.3">
      <c r="A34" s="14" t="s">
        <v>32</v>
      </c>
      <c r="B34" s="15" t="s">
        <v>44</v>
      </c>
      <c r="C34" s="23">
        <v>4.4999999999999999E-4</v>
      </c>
      <c r="D34" s="23" t="s">
        <v>48</v>
      </c>
      <c r="E34" s="23">
        <v>0</v>
      </c>
      <c r="F34" s="19">
        <v>0.01</v>
      </c>
      <c r="G34" s="19"/>
      <c r="H34" s="20">
        <v>1.0000000000000001E-5</v>
      </c>
    </row>
    <row r="35" spans="1:8" s="15" customFormat="1" ht="15.6" x14ac:dyDescent="0.3">
      <c r="A35" s="14" t="s">
        <v>33</v>
      </c>
      <c r="B35" s="15" t="s">
        <v>45</v>
      </c>
      <c r="C35" s="23">
        <f>LOG(0.8)</f>
        <v>-9.6910013008056392E-2</v>
      </c>
      <c r="D35" s="23" t="s">
        <v>50</v>
      </c>
      <c r="E35" s="23">
        <f>C35</f>
        <v>-9.6910013008056392E-2</v>
      </c>
      <c r="F35" s="19">
        <v>0.5</v>
      </c>
      <c r="G35" s="19"/>
      <c r="H35" s="19">
        <v>0.05</v>
      </c>
    </row>
    <row r="36" spans="1:8" s="15" customFormat="1" ht="15.6" x14ac:dyDescent="0.3">
      <c r="A36" s="14" t="s">
        <v>34</v>
      </c>
      <c r="C36" s="23">
        <f>LOG(0.03)</f>
        <v>-1.5228787452803376</v>
      </c>
      <c r="D36" s="23" t="s">
        <v>50</v>
      </c>
      <c r="E36" s="23">
        <f>C36</f>
        <v>-1.5228787452803376</v>
      </c>
      <c r="F36" s="19">
        <v>0.2</v>
      </c>
      <c r="G36" s="19"/>
      <c r="H36" s="19">
        <v>0.1</v>
      </c>
    </row>
    <row r="37" spans="1:8" s="15" customFormat="1" ht="15.6" x14ac:dyDescent="0.3">
      <c r="A37" s="14" t="s">
        <v>35</v>
      </c>
      <c r="C37" s="23">
        <v>0.13500000000000001</v>
      </c>
      <c r="D37" s="23" t="s">
        <v>47</v>
      </c>
      <c r="E37" s="23">
        <f>C37</f>
        <v>0.13500000000000001</v>
      </c>
      <c r="F37" s="19"/>
      <c r="G37" s="19"/>
      <c r="H37" s="19">
        <v>0</v>
      </c>
    </row>
    <row r="38" spans="1:8" s="17" customFormat="1" ht="15.6" x14ac:dyDescent="0.3">
      <c r="A38" s="16" t="s">
        <v>36</v>
      </c>
      <c r="B38" s="17" t="s">
        <v>49</v>
      </c>
      <c r="C38" s="23">
        <f>LOG(3)</f>
        <v>0.47712125471966244</v>
      </c>
      <c r="D38" s="23" t="s">
        <v>50</v>
      </c>
      <c r="E38" s="23">
        <f>C38</f>
        <v>0.47712125471966244</v>
      </c>
      <c r="F38" s="19">
        <v>0.1</v>
      </c>
      <c r="G38" s="19"/>
      <c r="H38" s="19">
        <v>0.1</v>
      </c>
    </row>
    <row r="39" spans="1:8" s="17" customFormat="1" ht="15.6" x14ac:dyDescent="0.3">
      <c r="A39" s="16" t="s">
        <v>37</v>
      </c>
      <c r="B39" s="17" t="s">
        <v>49</v>
      </c>
      <c r="C39" s="23">
        <f>LOG(0.3)</f>
        <v>-0.52287874528033762</v>
      </c>
      <c r="D39" s="23" t="s">
        <v>50</v>
      </c>
      <c r="E39" s="23">
        <f t="shared" ref="E39:E40" si="4">C39</f>
        <v>-0.52287874528033762</v>
      </c>
      <c r="F39" s="19">
        <v>0.1</v>
      </c>
      <c r="G39" s="19"/>
      <c r="H39" s="19">
        <v>0.1</v>
      </c>
    </row>
    <row r="40" spans="1:8" s="17" customFormat="1" ht="15.6" x14ac:dyDescent="0.3">
      <c r="A40" s="16" t="s">
        <v>38</v>
      </c>
      <c r="B40" s="17" t="s">
        <v>51</v>
      </c>
      <c r="C40" s="23">
        <f>LOG(0.1)</f>
        <v>-1</v>
      </c>
      <c r="D40" s="23" t="s">
        <v>50</v>
      </c>
      <c r="E40" s="23">
        <f t="shared" si="4"/>
        <v>-1</v>
      </c>
      <c r="F40" s="19">
        <v>0.2</v>
      </c>
      <c r="G40" s="19"/>
      <c r="H40" s="19">
        <v>0.1</v>
      </c>
    </row>
    <row r="41" spans="1:8" s="17" customFormat="1" ht="15.6" x14ac:dyDescent="0.3">
      <c r="A41" s="16" t="s">
        <v>39</v>
      </c>
      <c r="B41" s="17" t="s">
        <v>44</v>
      </c>
      <c r="C41" s="23">
        <v>4.4999999999999999E-4</v>
      </c>
      <c r="D41" s="23" t="s">
        <v>48</v>
      </c>
      <c r="E41" s="23">
        <v>0</v>
      </c>
      <c r="F41" s="19">
        <v>0.01</v>
      </c>
      <c r="G41" s="19"/>
      <c r="H41" s="20">
        <v>1.0000000000000001E-5</v>
      </c>
    </row>
    <row r="42" spans="1:8" s="17" customFormat="1" ht="15.6" x14ac:dyDescent="0.3">
      <c r="A42" s="16" t="s">
        <v>40</v>
      </c>
      <c r="B42" s="17" t="s">
        <v>45</v>
      </c>
      <c r="C42" s="23">
        <f>LOG(0.8)</f>
        <v>-9.6910013008056392E-2</v>
      </c>
      <c r="D42" s="23" t="s">
        <v>50</v>
      </c>
      <c r="E42" s="23">
        <f>C42</f>
        <v>-9.6910013008056392E-2</v>
      </c>
      <c r="F42" s="19">
        <v>0.5</v>
      </c>
      <c r="G42" s="19"/>
      <c r="H42" s="19">
        <v>0.05</v>
      </c>
    </row>
    <row r="43" spans="1:8" s="17" customFormat="1" ht="15.6" x14ac:dyDescent="0.3">
      <c r="A43" s="16" t="s">
        <v>41</v>
      </c>
      <c r="C43" s="23">
        <f>LOG(0.03)</f>
        <v>-1.5228787452803376</v>
      </c>
      <c r="D43" s="23" t="s">
        <v>50</v>
      </c>
      <c r="E43" s="23">
        <f>C43</f>
        <v>-1.5228787452803376</v>
      </c>
      <c r="F43" s="19">
        <v>0.2</v>
      </c>
      <c r="G43" s="19"/>
      <c r="H43" s="19">
        <v>0.1</v>
      </c>
    </row>
    <row r="44" spans="1:8" s="17" customFormat="1" ht="15.6" x14ac:dyDescent="0.3">
      <c r="A44" s="16" t="s">
        <v>42</v>
      </c>
      <c r="C44" s="23">
        <v>0.13500000000000001</v>
      </c>
      <c r="D44" s="23" t="s">
        <v>47</v>
      </c>
      <c r="E44" s="23">
        <f>C44</f>
        <v>0.13500000000000001</v>
      </c>
      <c r="F44" s="19"/>
      <c r="G44" s="19"/>
      <c r="H44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2020-08-27T16:16:13Z</dcterms:created>
  <dcterms:modified xsi:type="dcterms:W3CDTF">2020-09-25T14:36:59Z</dcterms:modified>
</cp:coreProperties>
</file>