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codeName="ThisWorkbook"/>
  <mc:AlternateContent xmlns:mc="http://schemas.openxmlformats.org/markup-compatibility/2006">
    <mc:Choice Requires="x15">
      <x15ac:absPath xmlns:x15ac="http://schemas.microsoft.com/office/spreadsheetml/2010/11/ac" url="/Users/sanotsubasa/Desktop/申請/"/>
    </mc:Choice>
  </mc:AlternateContent>
  <xr:revisionPtr revIDLastSave="0" documentId="13_ncr:1_{8FD54AD4-A572-E64F-A3BF-A8C1F11504AF}" xr6:coauthVersionLast="47" xr6:coauthVersionMax="47" xr10:uidLastSave="{00000000-0000-0000-0000-000000000000}"/>
  <bookViews>
    <workbookView xWindow="0" yWindow="500" windowWidth="28800" windowHeight="16360" activeTab="7" xr2:uid="{00000000-000D-0000-FFFF-FFFF00000000}"/>
  </bookViews>
  <sheets>
    <sheet name="設定値（管理者用）" sheetId="18" state="hidden" r:id="rId1"/>
    <sheet name="【参考】定常業務" sheetId="16" r:id="rId2"/>
    <sheet name="【参考】突発業務" sheetId="20" r:id="rId3"/>
    <sheet name="【参考】組織運用業務" sheetId="23" r:id="rId4"/>
    <sheet name="【記入例】管理職勤務表_YYYYMM" sheetId="21" r:id="rId5"/>
    <sheet name="管理職勤務表_２０２４０７" sheetId="24" r:id="rId6"/>
    <sheet name="管理職勤務表_202408" sheetId="26" r:id="rId7"/>
    <sheet name="管理職勤務表_202409" sheetId="17" r:id="rId8"/>
    <sheet name="対応内容" sheetId="15" r:id="rId9"/>
  </sheets>
  <definedNames>
    <definedName name="_xlnm.Print_Area" localSheetId="4">【記入例】管理職勤務表_YYYYMM!$A$1:$AL$73</definedName>
    <definedName name="_xlnm.Print_Area" localSheetId="3">【参考】組織運用業務!$A$1:$G$13</definedName>
    <definedName name="_xlnm.Print_Area" localSheetId="1">【参考】定常業務!$A$1:$J$36</definedName>
    <definedName name="_xlnm.Print_Area" localSheetId="2">【参考】突発業務!$A$1:$E$19</definedName>
    <definedName name="_xlnm.Print_Area" localSheetId="5">管理職勤務表_２０２４０７!$A$1:$AL$73</definedName>
    <definedName name="_xlnm.Print_Area" localSheetId="6">管理職勤務表_202408!$A$1:$AL$73</definedName>
    <definedName name="_xlnm.Print_Area" localSheetId="7">管理職勤務表_202409!$A$1:$AL$73</definedName>
    <definedName name="_xlnm.Print_Area" localSheetId="8">対応内容!$A$1:$D$14</definedName>
    <definedName name="_xlnm.Print_Titles" localSheetId="4">【記入例】管理職勤務表_YYYYMM!$A:$G,【記入例】管理職勤務表_YYYYMM!$2:$6</definedName>
    <definedName name="_xlnm.Print_Titles" localSheetId="5">管理職勤務表_２０２４０７!$A:$G,管理職勤務表_２０２４０７!$2:$6</definedName>
    <definedName name="_xlnm.Print_Titles" localSheetId="6">管理職勤務表_202408!$A:$G,管理職勤務表_202408!$2:$6</definedName>
    <definedName name="_xlnm.Print_Titles" localSheetId="7">管理職勤務表_202409!$A:$G,管理職勤務表_202409!$2:$6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71" i="26" l="1"/>
  <c r="AL72" i="26" s="1"/>
  <c r="AK71" i="26"/>
  <c r="AK72" i="26" s="1"/>
  <c r="AJ71" i="26"/>
  <c r="AJ72" i="26" s="1"/>
  <c r="AI71" i="26"/>
  <c r="AI72" i="26" s="1"/>
  <c r="AH71" i="26"/>
  <c r="AH72" i="26" s="1"/>
  <c r="AG71" i="26"/>
  <c r="AG72" i="26" s="1"/>
  <c r="AF71" i="26"/>
  <c r="AF72" i="26" s="1"/>
  <c r="AE71" i="26"/>
  <c r="AE72" i="26" s="1"/>
  <c r="AD71" i="26"/>
  <c r="AD72" i="26" s="1"/>
  <c r="AC71" i="26"/>
  <c r="AC72" i="26" s="1"/>
  <c r="AB71" i="26"/>
  <c r="AB72" i="26" s="1"/>
  <c r="AA71" i="26"/>
  <c r="AA72" i="26" s="1"/>
  <c r="Z71" i="26"/>
  <c r="Z72" i="26" s="1"/>
  <c r="Y71" i="26"/>
  <c r="Y72" i="26" s="1"/>
  <c r="X71" i="26"/>
  <c r="X72" i="26" s="1"/>
  <c r="W71" i="26"/>
  <c r="W72" i="26" s="1"/>
  <c r="V71" i="26"/>
  <c r="V72" i="26" s="1"/>
  <c r="U71" i="26"/>
  <c r="U72" i="26" s="1"/>
  <c r="T71" i="26"/>
  <c r="T72" i="26" s="1"/>
  <c r="S71" i="26"/>
  <c r="S72" i="26" s="1"/>
  <c r="R71" i="26"/>
  <c r="R72" i="26" s="1"/>
  <c r="Q71" i="26"/>
  <c r="Q72" i="26" s="1"/>
  <c r="P71" i="26"/>
  <c r="P72" i="26" s="1"/>
  <c r="O71" i="26"/>
  <c r="O72" i="26" s="1"/>
  <c r="N71" i="26"/>
  <c r="N72" i="26" s="1"/>
  <c r="M71" i="26"/>
  <c r="M72" i="26" s="1"/>
  <c r="L71" i="26"/>
  <c r="L72" i="26" s="1"/>
  <c r="K71" i="26"/>
  <c r="K72" i="26" s="1"/>
  <c r="J71" i="26"/>
  <c r="J72" i="26" s="1"/>
  <c r="I71" i="26"/>
  <c r="I72" i="26" s="1"/>
  <c r="H71" i="26"/>
  <c r="H72" i="26" s="1"/>
  <c r="G70" i="26"/>
  <c r="G69" i="26"/>
  <c r="G71" i="26" s="1"/>
  <c r="G72" i="26" s="1"/>
  <c r="AL66" i="26"/>
  <c r="AL67" i="26" s="1"/>
  <c r="AK66" i="26"/>
  <c r="AK67" i="26" s="1"/>
  <c r="AJ66" i="26"/>
  <c r="AJ67" i="26" s="1"/>
  <c r="AI66" i="26"/>
  <c r="AI67" i="26" s="1"/>
  <c r="AH66" i="26"/>
  <c r="AH67" i="26" s="1"/>
  <c r="AG66" i="26"/>
  <c r="AG67" i="26" s="1"/>
  <c r="AF66" i="26"/>
  <c r="AF67" i="26" s="1"/>
  <c r="AE66" i="26"/>
  <c r="AE67" i="26" s="1"/>
  <c r="AD66" i="26"/>
  <c r="AD67" i="26" s="1"/>
  <c r="AC66" i="26"/>
  <c r="AC67" i="26" s="1"/>
  <c r="AB66" i="26"/>
  <c r="AB67" i="26" s="1"/>
  <c r="AA66" i="26"/>
  <c r="AA67" i="26" s="1"/>
  <c r="Z66" i="26"/>
  <c r="Z67" i="26" s="1"/>
  <c r="Y66" i="26"/>
  <c r="Y67" i="26" s="1"/>
  <c r="X66" i="26"/>
  <c r="X67" i="26" s="1"/>
  <c r="W66" i="26"/>
  <c r="W67" i="26" s="1"/>
  <c r="V66" i="26"/>
  <c r="V67" i="26" s="1"/>
  <c r="U66" i="26"/>
  <c r="U67" i="26" s="1"/>
  <c r="T66" i="26"/>
  <c r="T67" i="26" s="1"/>
  <c r="S66" i="26"/>
  <c r="S67" i="26" s="1"/>
  <c r="R66" i="26"/>
  <c r="R67" i="26" s="1"/>
  <c r="Q66" i="26"/>
  <c r="Q67" i="26" s="1"/>
  <c r="P66" i="26"/>
  <c r="P67" i="26" s="1"/>
  <c r="O66" i="26"/>
  <c r="O67" i="26" s="1"/>
  <c r="N66" i="26"/>
  <c r="N67" i="26" s="1"/>
  <c r="M66" i="26"/>
  <c r="M67" i="26" s="1"/>
  <c r="L66" i="26"/>
  <c r="L67" i="26" s="1"/>
  <c r="K66" i="26"/>
  <c r="K67" i="26" s="1"/>
  <c r="J66" i="26"/>
  <c r="J67" i="26" s="1"/>
  <c r="I66" i="26"/>
  <c r="I67" i="26" s="1"/>
  <c r="H66" i="26"/>
  <c r="H67" i="26" s="1"/>
  <c r="G65" i="26"/>
  <c r="G64" i="26"/>
  <c r="G63" i="26"/>
  <c r="G62" i="26"/>
  <c r="G61" i="26"/>
  <c r="G60" i="26"/>
  <c r="G59" i="26"/>
  <c r="G58" i="26"/>
  <c r="G57" i="26"/>
  <c r="G56" i="26"/>
  <c r="G66" i="26" s="1"/>
  <c r="G67" i="26" s="1"/>
  <c r="AL53" i="26"/>
  <c r="AK53" i="26"/>
  <c r="AJ53" i="26"/>
  <c r="AI53" i="26"/>
  <c r="AH53" i="26"/>
  <c r="AG53" i="26"/>
  <c r="AF53" i="26"/>
  <c r="AE53" i="26"/>
  <c r="AD53" i="26"/>
  <c r="AC53" i="26"/>
  <c r="AB53" i="26"/>
  <c r="AA53" i="26"/>
  <c r="Z53" i="26"/>
  <c r="Y53" i="26"/>
  <c r="X53" i="26"/>
  <c r="W53" i="26"/>
  <c r="V53" i="26"/>
  <c r="U53" i="26"/>
  <c r="T53" i="26"/>
  <c r="S53" i="26"/>
  <c r="R53" i="26"/>
  <c r="Q53" i="26"/>
  <c r="P53" i="26"/>
  <c r="O53" i="26"/>
  <c r="N53" i="26"/>
  <c r="M53" i="26"/>
  <c r="L53" i="26"/>
  <c r="K53" i="26"/>
  <c r="J53" i="26"/>
  <c r="I53" i="26"/>
  <c r="H53" i="26"/>
  <c r="G52" i="26"/>
  <c r="G51" i="26"/>
  <c r="G50" i="26"/>
  <c r="G49" i="26"/>
  <c r="G53" i="26" s="1"/>
  <c r="AL48" i="26"/>
  <c r="AK48" i="26"/>
  <c r="AJ48" i="26"/>
  <c r="AI48" i="26"/>
  <c r="AH48" i="26"/>
  <c r="AG48" i="26"/>
  <c r="AF48" i="26"/>
  <c r="AE48" i="26"/>
  <c r="AD48" i="26"/>
  <c r="AC48" i="26"/>
  <c r="AB48" i="26"/>
  <c r="AA48" i="26"/>
  <c r="Z48" i="26"/>
  <c r="Y48" i="26"/>
  <c r="X48" i="26"/>
  <c r="W48" i="26"/>
  <c r="V48" i="26"/>
  <c r="U48" i="26"/>
  <c r="T48" i="26"/>
  <c r="S48" i="26"/>
  <c r="R48" i="26"/>
  <c r="Q48" i="26"/>
  <c r="P48" i="26"/>
  <c r="O48" i="26"/>
  <c r="N48" i="26"/>
  <c r="M48" i="26"/>
  <c r="L48" i="26"/>
  <c r="K48" i="26"/>
  <c r="J48" i="26"/>
  <c r="I48" i="26"/>
  <c r="H48" i="26"/>
  <c r="G47" i="26"/>
  <c r="G46" i="26"/>
  <c r="G45" i="26"/>
  <c r="G44" i="26"/>
  <c r="G48" i="26" s="1"/>
  <c r="AL43" i="26"/>
  <c r="AK43" i="26"/>
  <c r="AJ43" i="26"/>
  <c r="AI43" i="26"/>
  <c r="AH43" i="26"/>
  <c r="AG43" i="26"/>
  <c r="AF43" i="26"/>
  <c r="AE43" i="26"/>
  <c r="AD43" i="26"/>
  <c r="AC43" i="26"/>
  <c r="AB43" i="26"/>
  <c r="AA43" i="26"/>
  <c r="Z43" i="26"/>
  <c r="Y43" i="26"/>
  <c r="X43" i="26"/>
  <c r="W43" i="26"/>
  <c r="V43" i="26"/>
  <c r="U43" i="26"/>
  <c r="T43" i="26"/>
  <c r="S43" i="26"/>
  <c r="R43" i="26"/>
  <c r="Q43" i="26"/>
  <c r="P43" i="26"/>
  <c r="O43" i="26"/>
  <c r="N43" i="26"/>
  <c r="M43" i="26"/>
  <c r="L43" i="26"/>
  <c r="K43" i="26"/>
  <c r="J43" i="26"/>
  <c r="I43" i="26"/>
  <c r="H43" i="26"/>
  <c r="G42" i="26"/>
  <c r="G41" i="26"/>
  <c r="G40" i="26"/>
  <c r="G39" i="26"/>
  <c r="G38" i="26"/>
  <c r="AL37" i="26"/>
  <c r="AK37" i="26"/>
  <c r="AJ37" i="26"/>
  <c r="AI37" i="26"/>
  <c r="AH37" i="26"/>
  <c r="AG37" i="26"/>
  <c r="AF37" i="26"/>
  <c r="AE37" i="26"/>
  <c r="AD37" i="26"/>
  <c r="AC37" i="26"/>
  <c r="AB37" i="26"/>
  <c r="AA37" i="26"/>
  <c r="Z37" i="26"/>
  <c r="Y37" i="26"/>
  <c r="X37" i="26"/>
  <c r="W37" i="26"/>
  <c r="V37" i="26"/>
  <c r="U37" i="26"/>
  <c r="T37" i="26"/>
  <c r="S37" i="26"/>
  <c r="R37" i="26"/>
  <c r="Q37" i="26"/>
  <c r="P37" i="26"/>
  <c r="O37" i="26"/>
  <c r="N37" i="26"/>
  <c r="M37" i="26"/>
  <c r="L37" i="26"/>
  <c r="K37" i="26"/>
  <c r="J37" i="26"/>
  <c r="I37" i="26"/>
  <c r="H37" i="26"/>
  <c r="G36" i="26"/>
  <c r="G35" i="26"/>
  <c r="G34" i="26"/>
  <c r="G33" i="26"/>
  <c r="G32" i="26"/>
  <c r="G31" i="26"/>
  <c r="AL30" i="26"/>
  <c r="AK30" i="26"/>
  <c r="AJ30" i="26"/>
  <c r="AI30" i="26"/>
  <c r="AH30" i="26"/>
  <c r="AG30" i="26"/>
  <c r="AF30" i="26"/>
  <c r="AE30" i="26"/>
  <c r="AD30" i="26"/>
  <c r="AC30" i="26"/>
  <c r="AB30" i="26"/>
  <c r="AA30" i="26"/>
  <c r="Z30" i="26"/>
  <c r="Y30" i="26"/>
  <c r="X30" i="26"/>
  <c r="W30" i="26"/>
  <c r="V30" i="26"/>
  <c r="U30" i="26"/>
  <c r="T30" i="26"/>
  <c r="S30" i="26"/>
  <c r="R30" i="26"/>
  <c r="Q30" i="26"/>
  <c r="P30" i="26"/>
  <c r="O30" i="26"/>
  <c r="N30" i="26"/>
  <c r="M30" i="26"/>
  <c r="L30" i="26"/>
  <c r="K30" i="26"/>
  <c r="J30" i="26"/>
  <c r="I30" i="26"/>
  <c r="H30" i="26"/>
  <c r="G29" i="26"/>
  <c r="G28" i="26"/>
  <c r="G27" i="26"/>
  <c r="G26" i="26"/>
  <c r="G25" i="26"/>
  <c r="G24" i="26"/>
  <c r="G23" i="26"/>
  <c r="G22" i="26"/>
  <c r="G21" i="26"/>
  <c r="G20" i="26"/>
  <c r="G19" i="26"/>
  <c r="AL18" i="26"/>
  <c r="AK18" i="26"/>
  <c r="AJ18" i="26"/>
  <c r="AI18" i="26"/>
  <c r="AH18" i="26"/>
  <c r="AG18" i="26"/>
  <c r="AF18" i="26"/>
  <c r="AE18" i="26"/>
  <c r="AD18" i="26"/>
  <c r="AC18" i="26"/>
  <c r="AB18" i="26"/>
  <c r="AA18" i="26"/>
  <c r="Z18" i="26"/>
  <c r="Y18" i="26"/>
  <c r="X18" i="26"/>
  <c r="W18" i="26"/>
  <c r="V18" i="26"/>
  <c r="U18" i="26"/>
  <c r="T18" i="26"/>
  <c r="S18" i="26"/>
  <c r="R18" i="26"/>
  <c r="Q18" i="26"/>
  <c r="P18" i="26"/>
  <c r="O18" i="26"/>
  <c r="N18" i="26"/>
  <c r="M18" i="26"/>
  <c r="L18" i="26"/>
  <c r="K18" i="26"/>
  <c r="J18" i="26"/>
  <c r="I18" i="26"/>
  <c r="H18" i="26"/>
  <c r="G17" i="26"/>
  <c r="G16" i="26"/>
  <c r="G15" i="26"/>
  <c r="G14" i="26"/>
  <c r="G13" i="26"/>
  <c r="G12" i="26"/>
  <c r="G11" i="26"/>
  <c r="G10" i="26"/>
  <c r="G9" i="26"/>
  <c r="G8" i="26"/>
  <c r="G18" i="26" s="1"/>
  <c r="H4" i="26"/>
  <c r="I4" i="26" s="1"/>
  <c r="H3" i="26"/>
  <c r="I3" i="26" s="1"/>
  <c r="J3" i="26" s="1"/>
  <c r="K3" i="26" s="1"/>
  <c r="L3" i="26" s="1"/>
  <c r="M3" i="26" s="1"/>
  <c r="N3" i="26" s="1"/>
  <c r="O3" i="26" s="1"/>
  <c r="P3" i="26" s="1"/>
  <c r="Q3" i="26" s="1"/>
  <c r="R3" i="26" s="1"/>
  <c r="S3" i="26" s="1"/>
  <c r="T3" i="26" s="1"/>
  <c r="U3" i="26" s="1"/>
  <c r="V3" i="26" s="1"/>
  <c r="W3" i="26" s="1"/>
  <c r="X3" i="26" s="1"/>
  <c r="Y3" i="26" s="1"/>
  <c r="Z3" i="26" s="1"/>
  <c r="AA3" i="26" s="1"/>
  <c r="AB3" i="26" s="1"/>
  <c r="AC3" i="26" s="1"/>
  <c r="AD3" i="26" s="1"/>
  <c r="AE3" i="26" s="1"/>
  <c r="AF3" i="26" s="1"/>
  <c r="AG3" i="26" s="1"/>
  <c r="AH3" i="26" s="1"/>
  <c r="AI3" i="26" s="1"/>
  <c r="H2" i="26"/>
  <c r="I2" i="26" s="1"/>
  <c r="J2" i="26" s="1"/>
  <c r="K2" i="26" s="1"/>
  <c r="L2" i="26" s="1"/>
  <c r="M2" i="26" s="1"/>
  <c r="N2" i="26" s="1"/>
  <c r="O2" i="26" s="1"/>
  <c r="P2" i="26" s="1"/>
  <c r="Q2" i="26" s="1"/>
  <c r="R2" i="26" s="1"/>
  <c r="S2" i="26" s="1"/>
  <c r="T2" i="26" s="1"/>
  <c r="U2" i="26" s="1"/>
  <c r="V2" i="26" s="1"/>
  <c r="W2" i="26" s="1"/>
  <c r="X2" i="26" s="1"/>
  <c r="Y2" i="26" s="1"/>
  <c r="Z2" i="26" s="1"/>
  <c r="AA2" i="26" s="1"/>
  <c r="AB2" i="26" s="1"/>
  <c r="AC2" i="26" s="1"/>
  <c r="AD2" i="26" s="1"/>
  <c r="AE2" i="26" s="1"/>
  <c r="AF2" i="26" s="1"/>
  <c r="AG2" i="26" s="1"/>
  <c r="AH2" i="26" s="1"/>
  <c r="AI2" i="26" s="1"/>
  <c r="AL71" i="24"/>
  <c r="AL72" i="24" s="1"/>
  <c r="AK71" i="24"/>
  <c r="AK72" i="24" s="1"/>
  <c r="AJ71" i="24"/>
  <c r="AJ72" i="24" s="1"/>
  <c r="AI71" i="24"/>
  <c r="AI72" i="24" s="1"/>
  <c r="AH71" i="24"/>
  <c r="AH72" i="24" s="1"/>
  <c r="AG71" i="24"/>
  <c r="AG72" i="24" s="1"/>
  <c r="AF71" i="24"/>
  <c r="AF72" i="24" s="1"/>
  <c r="AE71" i="24"/>
  <c r="AE72" i="24" s="1"/>
  <c r="AD71" i="24"/>
  <c r="AD72" i="24" s="1"/>
  <c r="AC71" i="24"/>
  <c r="AC72" i="24" s="1"/>
  <c r="AB71" i="24"/>
  <c r="AB72" i="24" s="1"/>
  <c r="AA71" i="24"/>
  <c r="AA72" i="24" s="1"/>
  <c r="Z71" i="24"/>
  <c r="Z72" i="24" s="1"/>
  <c r="Y71" i="24"/>
  <c r="Y72" i="24" s="1"/>
  <c r="X71" i="24"/>
  <c r="X72" i="24" s="1"/>
  <c r="W71" i="24"/>
  <c r="W72" i="24" s="1"/>
  <c r="V71" i="24"/>
  <c r="V72" i="24" s="1"/>
  <c r="U71" i="24"/>
  <c r="U72" i="24" s="1"/>
  <c r="T71" i="24"/>
  <c r="T72" i="24" s="1"/>
  <c r="S71" i="24"/>
  <c r="S72" i="24" s="1"/>
  <c r="R71" i="24"/>
  <c r="R72" i="24" s="1"/>
  <c r="Q71" i="24"/>
  <c r="Q72" i="24" s="1"/>
  <c r="P71" i="24"/>
  <c r="P72" i="24" s="1"/>
  <c r="O71" i="24"/>
  <c r="O72" i="24" s="1"/>
  <c r="N71" i="24"/>
  <c r="N72" i="24" s="1"/>
  <c r="M71" i="24"/>
  <c r="M72" i="24" s="1"/>
  <c r="L71" i="24"/>
  <c r="L72" i="24" s="1"/>
  <c r="K71" i="24"/>
  <c r="K72" i="24" s="1"/>
  <c r="J71" i="24"/>
  <c r="J72" i="24" s="1"/>
  <c r="I71" i="24"/>
  <c r="I72" i="24" s="1"/>
  <c r="H71" i="24"/>
  <c r="H72" i="24" s="1"/>
  <c r="G70" i="24"/>
  <c r="G69" i="24"/>
  <c r="G71" i="24" s="1"/>
  <c r="G72" i="24" s="1"/>
  <c r="AL66" i="24"/>
  <c r="AL67" i="24" s="1"/>
  <c r="AK66" i="24"/>
  <c r="AK67" i="24" s="1"/>
  <c r="AJ66" i="24"/>
  <c r="AJ67" i="24" s="1"/>
  <c r="AI66" i="24"/>
  <c r="AI67" i="24" s="1"/>
  <c r="AH66" i="24"/>
  <c r="AH67" i="24" s="1"/>
  <c r="AG66" i="24"/>
  <c r="AG67" i="24" s="1"/>
  <c r="AF66" i="24"/>
  <c r="AF67" i="24" s="1"/>
  <c r="AE66" i="24"/>
  <c r="AE67" i="24" s="1"/>
  <c r="AD66" i="24"/>
  <c r="AD67" i="24" s="1"/>
  <c r="AC66" i="24"/>
  <c r="AC67" i="24" s="1"/>
  <c r="AB66" i="24"/>
  <c r="AB67" i="24" s="1"/>
  <c r="AA66" i="24"/>
  <c r="AA67" i="24" s="1"/>
  <c r="Z66" i="24"/>
  <c r="Z67" i="24" s="1"/>
  <c r="Y66" i="24"/>
  <c r="Y67" i="24" s="1"/>
  <c r="X66" i="24"/>
  <c r="X67" i="24" s="1"/>
  <c r="W66" i="24"/>
  <c r="W67" i="24" s="1"/>
  <c r="V66" i="24"/>
  <c r="V67" i="24" s="1"/>
  <c r="U66" i="24"/>
  <c r="U67" i="24" s="1"/>
  <c r="T66" i="24"/>
  <c r="T67" i="24" s="1"/>
  <c r="S66" i="24"/>
  <c r="S67" i="24" s="1"/>
  <c r="R66" i="24"/>
  <c r="R67" i="24" s="1"/>
  <c r="Q66" i="24"/>
  <c r="Q67" i="24" s="1"/>
  <c r="P66" i="24"/>
  <c r="P67" i="24" s="1"/>
  <c r="O66" i="24"/>
  <c r="O67" i="24" s="1"/>
  <c r="N66" i="24"/>
  <c r="N67" i="24" s="1"/>
  <c r="M66" i="24"/>
  <c r="M67" i="24" s="1"/>
  <c r="L66" i="24"/>
  <c r="L67" i="24" s="1"/>
  <c r="K66" i="24"/>
  <c r="K67" i="24" s="1"/>
  <c r="J66" i="24"/>
  <c r="J67" i="24" s="1"/>
  <c r="I66" i="24"/>
  <c r="I67" i="24" s="1"/>
  <c r="H66" i="24"/>
  <c r="H67" i="24" s="1"/>
  <c r="G65" i="24"/>
  <c r="G64" i="24"/>
  <c r="G63" i="24"/>
  <c r="G62" i="24"/>
  <c r="G61" i="24"/>
  <c r="G60" i="24"/>
  <c r="G59" i="24"/>
  <c r="G58" i="24"/>
  <c r="G57" i="24"/>
  <c r="G56" i="24"/>
  <c r="AL53" i="24"/>
  <c r="AK53" i="24"/>
  <c r="AJ53" i="24"/>
  <c r="AI53" i="24"/>
  <c r="AH53" i="24"/>
  <c r="AG53" i="24"/>
  <c r="AF53" i="24"/>
  <c r="AE53" i="24"/>
  <c r="AD53" i="24"/>
  <c r="AC53" i="24"/>
  <c r="AB53" i="24"/>
  <c r="AA53" i="24"/>
  <c r="Z53" i="24"/>
  <c r="Y53" i="24"/>
  <c r="X53" i="24"/>
  <c r="W53" i="24"/>
  <c r="V53" i="24"/>
  <c r="U53" i="24"/>
  <c r="T53" i="24"/>
  <c r="S53" i="24"/>
  <c r="R53" i="24"/>
  <c r="Q53" i="24"/>
  <c r="P53" i="24"/>
  <c r="O53" i="24"/>
  <c r="N53" i="24"/>
  <c r="M53" i="24"/>
  <c r="L53" i="24"/>
  <c r="K53" i="24"/>
  <c r="J53" i="24"/>
  <c r="I53" i="24"/>
  <c r="H53" i="24"/>
  <c r="G52" i="24"/>
  <c r="G51" i="24"/>
  <c r="G50" i="24"/>
  <c r="G49" i="24"/>
  <c r="G53" i="24" s="1"/>
  <c r="AL48" i="24"/>
  <c r="AK48" i="24"/>
  <c r="AJ48" i="24"/>
  <c r="AI48" i="24"/>
  <c r="AH48" i="24"/>
  <c r="AG48" i="24"/>
  <c r="AF48" i="24"/>
  <c r="AE48" i="24"/>
  <c r="AD48" i="24"/>
  <c r="AC48" i="24"/>
  <c r="AB48" i="24"/>
  <c r="AA48" i="24"/>
  <c r="Z48" i="24"/>
  <c r="Y48" i="24"/>
  <c r="X48" i="24"/>
  <c r="W48" i="24"/>
  <c r="V48" i="24"/>
  <c r="U48" i="24"/>
  <c r="T48" i="24"/>
  <c r="S48" i="24"/>
  <c r="R48" i="24"/>
  <c r="Q48" i="24"/>
  <c r="P48" i="24"/>
  <c r="O48" i="24"/>
  <c r="N48" i="24"/>
  <c r="M48" i="24"/>
  <c r="L48" i="24"/>
  <c r="K48" i="24"/>
  <c r="J48" i="24"/>
  <c r="I48" i="24"/>
  <c r="H48" i="24"/>
  <c r="G47" i="24"/>
  <c r="G46" i="24"/>
  <c r="G45" i="24"/>
  <c r="G44" i="24"/>
  <c r="G48" i="24" s="1"/>
  <c r="AL43" i="24"/>
  <c r="AK43" i="24"/>
  <c r="AJ43" i="24"/>
  <c r="AI43" i="24"/>
  <c r="AH43" i="24"/>
  <c r="AG43" i="24"/>
  <c r="AF43" i="24"/>
  <c r="AE43" i="24"/>
  <c r="AD43" i="24"/>
  <c r="AC43" i="24"/>
  <c r="AB43" i="24"/>
  <c r="AA43" i="24"/>
  <c r="Z43" i="24"/>
  <c r="Y43" i="24"/>
  <c r="X43" i="24"/>
  <c r="W43" i="24"/>
  <c r="V43" i="24"/>
  <c r="U43" i="24"/>
  <c r="T43" i="24"/>
  <c r="S43" i="24"/>
  <c r="R43" i="24"/>
  <c r="Q43" i="24"/>
  <c r="P43" i="24"/>
  <c r="O43" i="24"/>
  <c r="N43" i="24"/>
  <c r="M43" i="24"/>
  <c r="L43" i="24"/>
  <c r="K43" i="24"/>
  <c r="J43" i="24"/>
  <c r="I43" i="24"/>
  <c r="H43" i="24"/>
  <c r="G42" i="24"/>
  <c r="G41" i="24"/>
  <c r="G40" i="24"/>
  <c r="G39" i="24"/>
  <c r="G38" i="24"/>
  <c r="AL37" i="24"/>
  <c r="AK37" i="24"/>
  <c r="AJ37" i="24"/>
  <c r="AI37" i="24"/>
  <c r="AH37" i="24"/>
  <c r="AG37" i="24"/>
  <c r="AF37" i="24"/>
  <c r="AE37" i="24"/>
  <c r="AD37" i="24"/>
  <c r="AC37" i="24"/>
  <c r="AB37" i="24"/>
  <c r="AA37" i="24"/>
  <c r="Z37" i="24"/>
  <c r="Y37" i="24"/>
  <c r="X37" i="24"/>
  <c r="W37" i="24"/>
  <c r="V37" i="24"/>
  <c r="U37" i="24"/>
  <c r="T37" i="24"/>
  <c r="S37" i="24"/>
  <c r="R37" i="24"/>
  <c r="Q37" i="24"/>
  <c r="P37" i="24"/>
  <c r="O37" i="24"/>
  <c r="N37" i="24"/>
  <c r="M37" i="24"/>
  <c r="L37" i="24"/>
  <c r="K37" i="24"/>
  <c r="J37" i="24"/>
  <c r="I37" i="24"/>
  <c r="H37" i="24"/>
  <c r="G36" i="24"/>
  <c r="G35" i="24"/>
  <c r="G34" i="24"/>
  <c r="G33" i="24"/>
  <c r="G32" i="24"/>
  <c r="G31" i="24"/>
  <c r="AL30" i="24"/>
  <c r="AK30" i="24"/>
  <c r="AJ30" i="24"/>
  <c r="AI30" i="24"/>
  <c r="AH30" i="24"/>
  <c r="AG30" i="24"/>
  <c r="AF30" i="24"/>
  <c r="AE30" i="24"/>
  <c r="AD30" i="24"/>
  <c r="AC30" i="24"/>
  <c r="AB30" i="24"/>
  <c r="AA30" i="24"/>
  <c r="Z30" i="24"/>
  <c r="Y30" i="24"/>
  <c r="X30" i="24"/>
  <c r="W30" i="24"/>
  <c r="V30" i="24"/>
  <c r="U30" i="24"/>
  <c r="T30" i="24"/>
  <c r="S30" i="24"/>
  <c r="R30" i="24"/>
  <c r="Q30" i="24"/>
  <c r="P30" i="24"/>
  <c r="O30" i="24"/>
  <c r="N30" i="24"/>
  <c r="M30" i="24"/>
  <c r="L30" i="24"/>
  <c r="K30" i="24"/>
  <c r="J30" i="24"/>
  <c r="I30" i="24"/>
  <c r="H30" i="24"/>
  <c r="G29" i="24"/>
  <c r="G28" i="24"/>
  <c r="G27" i="24"/>
  <c r="G26" i="24"/>
  <c r="G25" i="24"/>
  <c r="G24" i="24"/>
  <c r="G23" i="24"/>
  <c r="G22" i="24"/>
  <c r="G21" i="24"/>
  <c r="G20" i="24"/>
  <c r="G19" i="24"/>
  <c r="AL18" i="24"/>
  <c r="AK18" i="24"/>
  <c r="AJ18" i="24"/>
  <c r="AI18" i="24"/>
  <c r="AH18" i="24"/>
  <c r="AG18" i="24"/>
  <c r="AF18" i="24"/>
  <c r="AE18" i="24"/>
  <c r="AD18" i="24"/>
  <c r="AC18" i="24"/>
  <c r="AB18" i="24"/>
  <c r="AA18" i="24"/>
  <c r="Z18" i="24"/>
  <c r="Y18" i="24"/>
  <c r="X18" i="24"/>
  <c r="W18" i="24"/>
  <c r="V18" i="24"/>
  <c r="U18" i="24"/>
  <c r="T18" i="24"/>
  <c r="S18" i="24"/>
  <c r="R18" i="24"/>
  <c r="Q18" i="24"/>
  <c r="P18" i="24"/>
  <c r="O18" i="24"/>
  <c r="N18" i="24"/>
  <c r="M18" i="24"/>
  <c r="L18" i="24"/>
  <c r="K18" i="24"/>
  <c r="J18" i="24"/>
  <c r="I18" i="24"/>
  <c r="H18" i="24"/>
  <c r="G17" i="24"/>
  <c r="G16" i="24"/>
  <c r="G15" i="24"/>
  <c r="G14" i="24"/>
  <c r="G13" i="24"/>
  <c r="G12" i="24"/>
  <c r="G11" i="24"/>
  <c r="G10" i="24"/>
  <c r="G9" i="24"/>
  <c r="G8" i="24"/>
  <c r="H4" i="24"/>
  <c r="H3" i="24"/>
  <c r="I3" i="24" s="1"/>
  <c r="J3" i="24" s="1"/>
  <c r="K3" i="24" s="1"/>
  <c r="L3" i="24" s="1"/>
  <c r="M3" i="24" s="1"/>
  <c r="N3" i="24" s="1"/>
  <c r="O3" i="24" s="1"/>
  <c r="P3" i="24" s="1"/>
  <c r="Q3" i="24" s="1"/>
  <c r="R3" i="24" s="1"/>
  <c r="S3" i="24" s="1"/>
  <c r="T3" i="24" s="1"/>
  <c r="U3" i="24" s="1"/>
  <c r="V3" i="24" s="1"/>
  <c r="W3" i="24" s="1"/>
  <c r="X3" i="24" s="1"/>
  <c r="Y3" i="24" s="1"/>
  <c r="Z3" i="24" s="1"/>
  <c r="AA3" i="24" s="1"/>
  <c r="AB3" i="24" s="1"/>
  <c r="AC3" i="24" s="1"/>
  <c r="AD3" i="24" s="1"/>
  <c r="AE3" i="24" s="1"/>
  <c r="AF3" i="24" s="1"/>
  <c r="AG3" i="24" s="1"/>
  <c r="AH3" i="24" s="1"/>
  <c r="AI3" i="24" s="1"/>
  <c r="H2" i="24"/>
  <c r="I2" i="24" s="1"/>
  <c r="J2" i="24" s="1"/>
  <c r="K2" i="24" s="1"/>
  <c r="L2" i="24" s="1"/>
  <c r="M2" i="24" s="1"/>
  <c r="N2" i="24" s="1"/>
  <c r="O2" i="24" s="1"/>
  <c r="P2" i="24" s="1"/>
  <c r="Q2" i="24" s="1"/>
  <c r="R2" i="24" s="1"/>
  <c r="S2" i="24" s="1"/>
  <c r="T2" i="24" s="1"/>
  <c r="U2" i="24" s="1"/>
  <c r="V2" i="24" s="1"/>
  <c r="W2" i="24" s="1"/>
  <c r="X2" i="24" s="1"/>
  <c r="Y2" i="24" s="1"/>
  <c r="Z2" i="24" s="1"/>
  <c r="AA2" i="24" s="1"/>
  <c r="AB2" i="24" s="1"/>
  <c r="AC2" i="24" s="1"/>
  <c r="AD2" i="24" s="1"/>
  <c r="AE2" i="24" s="1"/>
  <c r="AF2" i="24" s="1"/>
  <c r="AG2" i="24" s="1"/>
  <c r="AH2" i="24" s="1"/>
  <c r="AI2" i="24" s="1"/>
  <c r="AL53" i="21"/>
  <c r="AK53" i="21"/>
  <c r="AJ53" i="21"/>
  <c r="AI53" i="21"/>
  <c r="AH53" i="21"/>
  <c r="AG53" i="21"/>
  <c r="AF53" i="21"/>
  <c r="AE53" i="21"/>
  <c r="AD53" i="21"/>
  <c r="AC53" i="21"/>
  <c r="AB53" i="21"/>
  <c r="AA53" i="21"/>
  <c r="Z53" i="21"/>
  <c r="Y53" i="21"/>
  <c r="X53" i="21"/>
  <c r="W53" i="21"/>
  <c r="V53" i="21"/>
  <c r="U53" i="21"/>
  <c r="T53" i="21"/>
  <c r="S53" i="21"/>
  <c r="R53" i="21"/>
  <c r="Q53" i="21"/>
  <c r="P53" i="21"/>
  <c r="O53" i="21"/>
  <c r="N53" i="21"/>
  <c r="M53" i="21"/>
  <c r="L53" i="21"/>
  <c r="K53" i="21"/>
  <c r="J53" i="21"/>
  <c r="I53" i="21"/>
  <c r="H53" i="21"/>
  <c r="G52" i="21"/>
  <c r="G51" i="21"/>
  <c r="G50" i="21"/>
  <c r="G49" i="21"/>
  <c r="G53" i="21" s="1"/>
  <c r="H53" i="17"/>
  <c r="H18" i="17"/>
  <c r="H17" i="18"/>
  <c r="H18" i="18"/>
  <c r="AL53" i="17"/>
  <c r="AK53" i="17"/>
  <c r="AJ53" i="17"/>
  <c r="AI53" i="17"/>
  <c r="AH53" i="17"/>
  <c r="AG53" i="17"/>
  <c r="AF53" i="17"/>
  <c r="AE53" i="17"/>
  <c r="AD53" i="17"/>
  <c r="AC53" i="17"/>
  <c r="AB53" i="17"/>
  <c r="AA53" i="17"/>
  <c r="Z53" i="17"/>
  <c r="Y53" i="17"/>
  <c r="X53" i="17"/>
  <c r="W53" i="17"/>
  <c r="V53" i="17"/>
  <c r="U53" i="17"/>
  <c r="T53" i="17"/>
  <c r="S53" i="17"/>
  <c r="R53" i="17"/>
  <c r="Q53" i="17"/>
  <c r="P53" i="17"/>
  <c r="O53" i="17"/>
  <c r="N53" i="17"/>
  <c r="M53" i="17"/>
  <c r="L53" i="17"/>
  <c r="K53" i="17"/>
  <c r="J53" i="17"/>
  <c r="I53" i="17"/>
  <c r="G52" i="17"/>
  <c r="G51" i="17"/>
  <c r="G50" i="17"/>
  <c r="G49" i="17"/>
  <c r="AL71" i="21"/>
  <c r="AL72" i="21" s="1"/>
  <c r="AK71" i="21"/>
  <c r="AK72" i="21" s="1"/>
  <c r="AJ71" i="21"/>
  <c r="AJ72" i="21" s="1"/>
  <c r="AI71" i="21"/>
  <c r="AI72" i="21" s="1"/>
  <c r="AH71" i="21"/>
  <c r="AH72" i="21" s="1"/>
  <c r="AG71" i="21"/>
  <c r="AG72" i="21" s="1"/>
  <c r="AF71" i="21"/>
  <c r="AF72" i="21" s="1"/>
  <c r="AE71" i="21"/>
  <c r="AE72" i="21" s="1"/>
  <c r="AD71" i="21"/>
  <c r="AD72" i="21" s="1"/>
  <c r="AC71" i="21"/>
  <c r="AC72" i="21" s="1"/>
  <c r="AB71" i="21"/>
  <c r="AB72" i="21" s="1"/>
  <c r="AA71" i="21"/>
  <c r="AA72" i="21" s="1"/>
  <c r="Z71" i="21"/>
  <c r="Z72" i="21" s="1"/>
  <c r="Y71" i="21"/>
  <c r="Y72" i="21" s="1"/>
  <c r="X71" i="21"/>
  <c r="X72" i="21" s="1"/>
  <c r="W71" i="21"/>
  <c r="W72" i="21" s="1"/>
  <c r="V71" i="21"/>
  <c r="V72" i="21" s="1"/>
  <c r="U71" i="21"/>
  <c r="U72" i="21" s="1"/>
  <c r="T71" i="21"/>
  <c r="T72" i="21" s="1"/>
  <c r="S71" i="21"/>
  <c r="S72" i="21" s="1"/>
  <c r="R71" i="21"/>
  <c r="R72" i="21" s="1"/>
  <c r="Q71" i="21"/>
  <c r="Q72" i="21" s="1"/>
  <c r="P71" i="21"/>
  <c r="P72" i="21" s="1"/>
  <c r="O71" i="21"/>
  <c r="O72" i="21" s="1"/>
  <c r="N71" i="21"/>
  <c r="N72" i="21" s="1"/>
  <c r="M71" i="21"/>
  <c r="M72" i="21" s="1"/>
  <c r="L71" i="21"/>
  <c r="L72" i="21" s="1"/>
  <c r="K71" i="21"/>
  <c r="K72" i="21" s="1"/>
  <c r="J71" i="21"/>
  <c r="J72" i="21" s="1"/>
  <c r="I71" i="21"/>
  <c r="I72" i="21" s="1"/>
  <c r="H71" i="21"/>
  <c r="H72" i="21" s="1"/>
  <c r="G70" i="21"/>
  <c r="G69" i="21"/>
  <c r="AL66" i="21"/>
  <c r="AL67" i="21" s="1"/>
  <c r="AK66" i="21"/>
  <c r="AK67" i="21" s="1"/>
  <c r="AJ66" i="21"/>
  <c r="AJ67" i="21" s="1"/>
  <c r="AI66" i="21"/>
  <c r="AI67" i="21" s="1"/>
  <c r="AH66" i="21"/>
  <c r="AH67" i="21" s="1"/>
  <c r="AG66" i="21"/>
  <c r="AG67" i="21" s="1"/>
  <c r="AF66" i="21"/>
  <c r="AF67" i="21" s="1"/>
  <c r="AE66" i="21"/>
  <c r="AE67" i="21" s="1"/>
  <c r="AD66" i="21"/>
  <c r="AD67" i="21" s="1"/>
  <c r="AC66" i="21"/>
  <c r="AC67" i="21" s="1"/>
  <c r="AB66" i="21"/>
  <c r="AB67" i="21" s="1"/>
  <c r="AA66" i="21"/>
  <c r="AA67" i="21" s="1"/>
  <c r="Z66" i="21"/>
  <c r="Z67" i="21" s="1"/>
  <c r="Y66" i="21"/>
  <c r="Y67" i="21" s="1"/>
  <c r="X66" i="21"/>
  <c r="X67" i="21" s="1"/>
  <c r="W66" i="21"/>
  <c r="W67" i="21" s="1"/>
  <c r="V66" i="21"/>
  <c r="V67" i="21" s="1"/>
  <c r="U66" i="21"/>
  <c r="U67" i="21" s="1"/>
  <c r="T66" i="21"/>
  <c r="T67" i="21" s="1"/>
  <c r="S66" i="21"/>
  <c r="S67" i="21" s="1"/>
  <c r="R66" i="21"/>
  <c r="R67" i="21" s="1"/>
  <c r="Q66" i="21"/>
  <c r="Q67" i="21" s="1"/>
  <c r="P66" i="21"/>
  <c r="P67" i="21" s="1"/>
  <c r="O66" i="21"/>
  <c r="O67" i="21" s="1"/>
  <c r="N66" i="21"/>
  <c r="N67" i="21" s="1"/>
  <c r="M66" i="21"/>
  <c r="M67" i="21" s="1"/>
  <c r="L66" i="21"/>
  <c r="L67" i="21" s="1"/>
  <c r="K66" i="21"/>
  <c r="K67" i="21" s="1"/>
  <c r="J66" i="21"/>
  <c r="J67" i="21" s="1"/>
  <c r="I66" i="21"/>
  <c r="I67" i="21" s="1"/>
  <c r="H66" i="21"/>
  <c r="H67" i="21" s="1"/>
  <c r="G65" i="21"/>
  <c r="G64" i="21"/>
  <c r="G63" i="21"/>
  <c r="G62" i="21"/>
  <c r="G61" i="21"/>
  <c r="G60" i="21"/>
  <c r="G59" i="21"/>
  <c r="G58" i="21"/>
  <c r="G57" i="21"/>
  <c r="G56" i="21"/>
  <c r="AL48" i="21"/>
  <c r="AK48" i="21"/>
  <c r="AJ48" i="21"/>
  <c r="AI48" i="21"/>
  <c r="AH48" i="21"/>
  <c r="AG48" i="21"/>
  <c r="AF48" i="21"/>
  <c r="AE48" i="21"/>
  <c r="AD48" i="21"/>
  <c r="AC48" i="21"/>
  <c r="AB48" i="21"/>
  <c r="AA48" i="21"/>
  <c r="Z48" i="21"/>
  <c r="Y48" i="21"/>
  <c r="X48" i="21"/>
  <c r="W48" i="21"/>
  <c r="V48" i="21"/>
  <c r="U48" i="21"/>
  <c r="T48" i="21"/>
  <c r="S48" i="21"/>
  <c r="R48" i="21"/>
  <c r="Q48" i="21"/>
  <c r="P48" i="21"/>
  <c r="O48" i="21"/>
  <c r="N48" i="21"/>
  <c r="M48" i="21"/>
  <c r="L48" i="21"/>
  <c r="K48" i="21"/>
  <c r="J48" i="21"/>
  <c r="I48" i="21"/>
  <c r="H48" i="21"/>
  <c r="G47" i="21"/>
  <c r="G46" i="21"/>
  <c r="G45" i="21"/>
  <c r="G44" i="21"/>
  <c r="AL43" i="21"/>
  <c r="AK43" i="21"/>
  <c r="AJ43" i="21"/>
  <c r="AI43" i="21"/>
  <c r="AH43" i="21"/>
  <c r="AG43" i="21"/>
  <c r="AF43" i="21"/>
  <c r="AE43" i="21"/>
  <c r="AD43" i="21"/>
  <c r="AC43" i="21"/>
  <c r="AB43" i="21"/>
  <c r="AA43" i="21"/>
  <c r="Z43" i="21"/>
  <c r="Y43" i="21"/>
  <c r="X43" i="21"/>
  <c r="W43" i="21"/>
  <c r="V43" i="21"/>
  <c r="U43" i="21"/>
  <c r="T43" i="21"/>
  <c r="S43" i="21"/>
  <c r="R43" i="21"/>
  <c r="Q43" i="21"/>
  <c r="P43" i="21"/>
  <c r="O43" i="21"/>
  <c r="N43" i="21"/>
  <c r="M43" i="21"/>
  <c r="L43" i="21"/>
  <c r="K43" i="21"/>
  <c r="J43" i="21"/>
  <c r="I43" i="21"/>
  <c r="H43" i="21"/>
  <c r="G42" i="21"/>
  <c r="G41" i="21"/>
  <c r="G40" i="21"/>
  <c r="G39" i="21"/>
  <c r="G38" i="21"/>
  <c r="AL37" i="21"/>
  <c r="AK37" i="21"/>
  <c r="AJ37" i="21"/>
  <c r="AI37" i="21"/>
  <c r="AH37" i="21"/>
  <c r="AG37" i="21"/>
  <c r="AF37" i="21"/>
  <c r="AE37" i="21"/>
  <c r="AD37" i="21"/>
  <c r="AC37" i="21"/>
  <c r="AB37" i="21"/>
  <c r="AA37" i="21"/>
  <c r="Z37" i="21"/>
  <c r="Y37" i="21"/>
  <c r="X37" i="21"/>
  <c r="W37" i="21"/>
  <c r="V37" i="21"/>
  <c r="U37" i="21"/>
  <c r="T37" i="21"/>
  <c r="S37" i="21"/>
  <c r="R37" i="21"/>
  <c r="Q37" i="21"/>
  <c r="P37" i="21"/>
  <c r="O37" i="21"/>
  <c r="N37" i="21"/>
  <c r="M37" i="21"/>
  <c r="L37" i="21"/>
  <c r="K37" i="21"/>
  <c r="J37" i="21"/>
  <c r="I37" i="21"/>
  <c r="H37" i="21"/>
  <c r="G36" i="21"/>
  <c r="G35" i="21"/>
  <c r="G34" i="21"/>
  <c r="G33" i="21"/>
  <c r="G32" i="21"/>
  <c r="G31" i="21"/>
  <c r="AL30" i="21"/>
  <c r="AK30" i="21"/>
  <c r="AJ30" i="21"/>
  <c r="AI30" i="21"/>
  <c r="AH30" i="21"/>
  <c r="AG30" i="21"/>
  <c r="AF30" i="21"/>
  <c r="AE30" i="21"/>
  <c r="AD30" i="21"/>
  <c r="AC30" i="21"/>
  <c r="AB30" i="21"/>
  <c r="AA30" i="21"/>
  <c r="Z30" i="21"/>
  <c r="Y30" i="21"/>
  <c r="X30" i="21"/>
  <c r="W30" i="21"/>
  <c r="V30" i="21"/>
  <c r="U30" i="21"/>
  <c r="T30" i="21"/>
  <c r="S30" i="21"/>
  <c r="R30" i="21"/>
  <c r="Q30" i="21"/>
  <c r="P30" i="21"/>
  <c r="O30" i="21"/>
  <c r="N30" i="21"/>
  <c r="M30" i="21"/>
  <c r="L30" i="21"/>
  <c r="K30" i="21"/>
  <c r="J30" i="21"/>
  <c r="I30" i="21"/>
  <c r="H30" i="21"/>
  <c r="G29" i="21"/>
  <c r="G28" i="21"/>
  <c r="G27" i="21"/>
  <c r="G26" i="21"/>
  <c r="G25" i="21"/>
  <c r="G24" i="21"/>
  <c r="G23" i="21"/>
  <c r="G22" i="21"/>
  <c r="G21" i="21"/>
  <c r="G20" i="21"/>
  <c r="G19" i="21"/>
  <c r="AL18" i="21"/>
  <c r="AK18" i="21"/>
  <c r="AJ18" i="21"/>
  <c r="AI18" i="21"/>
  <c r="AH18" i="21"/>
  <c r="AG18" i="21"/>
  <c r="AF18" i="21"/>
  <c r="AE18" i="21"/>
  <c r="AD18" i="21"/>
  <c r="AC18" i="21"/>
  <c r="AB18" i="21"/>
  <c r="AA18" i="21"/>
  <c r="Z18" i="21"/>
  <c r="Y18" i="21"/>
  <c r="X18" i="21"/>
  <c r="W18" i="21"/>
  <c r="V18" i="21"/>
  <c r="U18" i="21"/>
  <c r="T18" i="21"/>
  <c r="S18" i="21"/>
  <c r="R18" i="21"/>
  <c r="Q18" i="21"/>
  <c r="P18" i="21"/>
  <c r="O18" i="21"/>
  <c r="N18" i="21"/>
  <c r="M18" i="21"/>
  <c r="L18" i="21"/>
  <c r="K18" i="21"/>
  <c r="J18" i="21"/>
  <c r="I18" i="21"/>
  <c r="H18" i="21"/>
  <c r="G17" i="21"/>
  <c r="G16" i="21"/>
  <c r="G15" i="21"/>
  <c r="G14" i="21"/>
  <c r="G13" i="21"/>
  <c r="G12" i="21"/>
  <c r="G11" i="21"/>
  <c r="G10" i="21"/>
  <c r="G9" i="21"/>
  <c r="G8" i="21"/>
  <c r="H4" i="21"/>
  <c r="I4" i="21" s="1"/>
  <c r="H3" i="21"/>
  <c r="I3" i="21" s="1"/>
  <c r="J3" i="21" s="1"/>
  <c r="K3" i="21" s="1"/>
  <c r="L3" i="21" s="1"/>
  <c r="M3" i="21" s="1"/>
  <c r="N3" i="21" s="1"/>
  <c r="O3" i="21" s="1"/>
  <c r="P3" i="21" s="1"/>
  <c r="Q3" i="21" s="1"/>
  <c r="R3" i="21" s="1"/>
  <c r="S3" i="21" s="1"/>
  <c r="T3" i="21" s="1"/>
  <c r="U3" i="21" s="1"/>
  <c r="V3" i="21" s="1"/>
  <c r="W3" i="21" s="1"/>
  <c r="X3" i="21" s="1"/>
  <c r="Y3" i="21" s="1"/>
  <c r="Z3" i="21" s="1"/>
  <c r="AA3" i="21" s="1"/>
  <c r="AB3" i="21" s="1"/>
  <c r="AC3" i="21" s="1"/>
  <c r="AD3" i="21" s="1"/>
  <c r="AE3" i="21" s="1"/>
  <c r="AF3" i="21" s="1"/>
  <c r="AG3" i="21" s="1"/>
  <c r="AH3" i="21" s="1"/>
  <c r="AI3" i="21" s="1"/>
  <c r="H2" i="21"/>
  <c r="I2" i="21" s="1"/>
  <c r="J2" i="21" s="1"/>
  <c r="K2" i="21" s="1"/>
  <c r="L2" i="21" s="1"/>
  <c r="M2" i="21" s="1"/>
  <c r="N2" i="21" s="1"/>
  <c r="O2" i="21" s="1"/>
  <c r="P2" i="21" s="1"/>
  <c r="Q2" i="21" s="1"/>
  <c r="R2" i="21" s="1"/>
  <c r="S2" i="21" s="1"/>
  <c r="T2" i="21" s="1"/>
  <c r="U2" i="21" s="1"/>
  <c r="V2" i="21" s="1"/>
  <c r="W2" i="21" s="1"/>
  <c r="X2" i="21" s="1"/>
  <c r="Y2" i="21" s="1"/>
  <c r="Z2" i="21" s="1"/>
  <c r="AA2" i="21" s="1"/>
  <c r="AB2" i="21" s="1"/>
  <c r="AC2" i="21" s="1"/>
  <c r="AD2" i="21" s="1"/>
  <c r="AE2" i="21" s="1"/>
  <c r="AF2" i="21" s="1"/>
  <c r="AG2" i="21" s="1"/>
  <c r="AH2" i="21" s="1"/>
  <c r="AI2" i="21" s="1"/>
  <c r="G66" i="24" l="1"/>
  <c r="G67" i="24" s="1"/>
  <c r="G43" i="26"/>
  <c r="K73" i="26"/>
  <c r="S73" i="26"/>
  <c r="W73" i="26"/>
  <c r="AA73" i="26"/>
  <c r="AE73" i="26"/>
  <c r="AI73" i="26"/>
  <c r="G30" i="26"/>
  <c r="G37" i="26"/>
  <c r="O73" i="26"/>
  <c r="H5" i="26"/>
  <c r="H73" i="26"/>
  <c r="L73" i="26"/>
  <c r="P73" i="26"/>
  <c r="T73" i="26"/>
  <c r="X73" i="26"/>
  <c r="AB73" i="26"/>
  <c r="AF73" i="26"/>
  <c r="AJ73" i="26"/>
  <c r="I73" i="26"/>
  <c r="M73" i="26"/>
  <c r="Q73" i="26"/>
  <c r="U73" i="26"/>
  <c r="Y73" i="26"/>
  <c r="AC73" i="26"/>
  <c r="AG73" i="26"/>
  <c r="AK73" i="26"/>
  <c r="J73" i="26"/>
  <c r="N73" i="26"/>
  <c r="R73" i="26"/>
  <c r="V73" i="26"/>
  <c r="Z73" i="26"/>
  <c r="AD73" i="26"/>
  <c r="AH73" i="26"/>
  <c r="AL73" i="26"/>
  <c r="AJ2" i="26"/>
  <c r="I5" i="26"/>
  <c r="J4" i="26"/>
  <c r="K54" i="26"/>
  <c r="O54" i="26"/>
  <c r="S54" i="26"/>
  <c r="W54" i="26"/>
  <c r="AA54" i="26"/>
  <c r="AE54" i="26"/>
  <c r="AI54" i="26"/>
  <c r="H54" i="26"/>
  <c r="L54" i="26"/>
  <c r="P54" i="26"/>
  <c r="T54" i="26"/>
  <c r="X54" i="26"/>
  <c r="AB54" i="26"/>
  <c r="AF54" i="26"/>
  <c r="AJ54" i="26"/>
  <c r="I54" i="26"/>
  <c r="M54" i="26"/>
  <c r="Q54" i="26"/>
  <c r="U54" i="26"/>
  <c r="Y54" i="26"/>
  <c r="AC54" i="26"/>
  <c r="AG54" i="26"/>
  <c r="AK54" i="26"/>
  <c r="J54" i="26"/>
  <c r="N54" i="26"/>
  <c r="R54" i="26"/>
  <c r="V54" i="26"/>
  <c r="Z54" i="26"/>
  <c r="AD54" i="26"/>
  <c r="AH54" i="26"/>
  <c r="AL54" i="26"/>
  <c r="G30" i="24"/>
  <c r="G43" i="24"/>
  <c r="G37" i="24"/>
  <c r="G18" i="24"/>
  <c r="AJ2" i="24"/>
  <c r="J73" i="24"/>
  <c r="N73" i="24"/>
  <c r="R73" i="24"/>
  <c r="V73" i="24"/>
  <c r="Z73" i="24"/>
  <c r="AD73" i="24"/>
  <c r="AH73" i="24"/>
  <c r="AL73" i="24"/>
  <c r="H73" i="24"/>
  <c r="L73" i="24"/>
  <c r="P73" i="24"/>
  <c r="T73" i="24"/>
  <c r="X73" i="24"/>
  <c r="AB73" i="24"/>
  <c r="AF73" i="24"/>
  <c r="AJ73" i="24"/>
  <c r="I54" i="24"/>
  <c r="M73" i="24"/>
  <c r="Q54" i="24"/>
  <c r="U73" i="24"/>
  <c r="Y54" i="24"/>
  <c r="AC73" i="24"/>
  <c r="AG54" i="24"/>
  <c r="AK73" i="24"/>
  <c r="K73" i="24"/>
  <c r="O73" i="24"/>
  <c r="S73" i="24"/>
  <c r="W73" i="24"/>
  <c r="AA73" i="24"/>
  <c r="AE73" i="24"/>
  <c r="AI73" i="24"/>
  <c r="AJ3" i="24"/>
  <c r="AK2" i="24" s="1"/>
  <c r="I4" i="24"/>
  <c r="H5" i="24"/>
  <c r="K54" i="24"/>
  <c r="O54" i="24"/>
  <c r="S54" i="24"/>
  <c r="W54" i="24"/>
  <c r="AA54" i="24"/>
  <c r="AE54" i="24"/>
  <c r="AI54" i="24"/>
  <c r="H54" i="24"/>
  <c r="L54" i="24"/>
  <c r="P54" i="24"/>
  <c r="T54" i="24"/>
  <c r="X54" i="24"/>
  <c r="AB54" i="24"/>
  <c r="AF54" i="24"/>
  <c r="AJ54" i="24"/>
  <c r="M54" i="24"/>
  <c r="U54" i="24"/>
  <c r="AC54" i="24"/>
  <c r="AK54" i="24"/>
  <c r="I73" i="24"/>
  <c r="Q73" i="24"/>
  <c r="Y73" i="24"/>
  <c r="AG73" i="24"/>
  <c r="J54" i="24"/>
  <c r="N54" i="24"/>
  <c r="R54" i="24"/>
  <c r="V54" i="24"/>
  <c r="Z54" i="24"/>
  <c r="AD54" i="24"/>
  <c r="AH54" i="24"/>
  <c r="AL54" i="24"/>
  <c r="G53" i="17"/>
  <c r="G48" i="21"/>
  <c r="G66" i="21"/>
  <c r="G67" i="21" s="1"/>
  <c r="G71" i="21"/>
  <c r="G72" i="21" s="1"/>
  <c r="G43" i="21"/>
  <c r="G37" i="21"/>
  <c r="H73" i="21"/>
  <c r="L73" i="21"/>
  <c r="P73" i="21"/>
  <c r="T73" i="21"/>
  <c r="X73" i="21"/>
  <c r="AB73" i="21"/>
  <c r="AF73" i="21"/>
  <c r="AJ73" i="21"/>
  <c r="G30" i="21"/>
  <c r="G18" i="21"/>
  <c r="I73" i="21"/>
  <c r="M73" i="21"/>
  <c r="Q73" i="21"/>
  <c r="U73" i="21"/>
  <c r="Y73" i="21"/>
  <c r="AC73" i="21"/>
  <c r="AG73" i="21"/>
  <c r="AK73" i="21"/>
  <c r="J73" i="21"/>
  <c r="N73" i="21"/>
  <c r="R73" i="21"/>
  <c r="V73" i="21"/>
  <c r="Z73" i="21"/>
  <c r="AD73" i="21"/>
  <c r="AH73" i="21"/>
  <c r="AL73" i="21"/>
  <c r="K73" i="21"/>
  <c r="O73" i="21"/>
  <c r="S73" i="21"/>
  <c r="W73" i="21"/>
  <c r="AA73" i="21"/>
  <c r="AE73" i="21"/>
  <c r="AI73" i="21"/>
  <c r="I5" i="21"/>
  <c r="J4" i="21"/>
  <c r="AJ2" i="21"/>
  <c r="K54" i="21"/>
  <c r="O54" i="21"/>
  <c r="S54" i="21"/>
  <c r="W54" i="21"/>
  <c r="AA54" i="21"/>
  <c r="AE54" i="21"/>
  <c r="AI54" i="21"/>
  <c r="H5" i="21"/>
  <c r="H54" i="21"/>
  <c r="L54" i="21"/>
  <c r="P54" i="21"/>
  <c r="T54" i="21"/>
  <c r="X54" i="21"/>
  <c r="AB54" i="21"/>
  <c r="AF54" i="21"/>
  <c r="AJ54" i="21"/>
  <c r="I54" i="21"/>
  <c r="M54" i="21"/>
  <c r="Q54" i="21"/>
  <c r="U54" i="21"/>
  <c r="Y54" i="21"/>
  <c r="AC54" i="21"/>
  <c r="AG54" i="21"/>
  <c r="AK54" i="21"/>
  <c r="J54" i="21"/>
  <c r="N54" i="21"/>
  <c r="R54" i="21"/>
  <c r="V54" i="21"/>
  <c r="Z54" i="21"/>
  <c r="AD54" i="21"/>
  <c r="AH54" i="21"/>
  <c r="AL54" i="21"/>
  <c r="G54" i="26" l="1"/>
  <c r="D1" i="26"/>
  <c r="G73" i="26"/>
  <c r="J5" i="26"/>
  <c r="K4" i="26"/>
  <c r="AJ3" i="26"/>
  <c r="AK2" i="26" s="1"/>
  <c r="D1" i="24"/>
  <c r="G54" i="24"/>
  <c r="G73" i="24"/>
  <c r="AK3" i="24"/>
  <c r="AL2" i="24"/>
  <c r="AL3" i="24" s="1"/>
  <c r="I5" i="24"/>
  <c r="J4" i="24"/>
  <c r="G73" i="21"/>
  <c r="G54" i="21"/>
  <c r="D1" i="21"/>
  <c r="AJ3" i="21"/>
  <c r="AK2" i="21" s="1"/>
  <c r="J5" i="21"/>
  <c r="K4" i="21"/>
  <c r="AK3" i="26" l="1"/>
  <c r="AL2" i="26" s="1"/>
  <c r="AL3" i="26" s="1"/>
  <c r="L4" i="26"/>
  <c r="K5" i="26"/>
  <c r="J5" i="24"/>
  <c r="K4" i="24"/>
  <c r="L4" i="21"/>
  <c r="K5" i="21"/>
  <c r="AK3" i="21"/>
  <c r="AL2" i="21" s="1"/>
  <c r="AL3" i="21" s="1"/>
  <c r="M4" i="26" l="1"/>
  <c r="L5" i="26"/>
  <c r="L4" i="24"/>
  <c r="K5" i="24"/>
  <c r="M4" i="21"/>
  <c r="L5" i="21"/>
  <c r="M5" i="26" l="1"/>
  <c r="N4" i="26"/>
  <c r="M4" i="24"/>
  <c r="L5" i="24"/>
  <c r="M5" i="21"/>
  <c r="N4" i="21"/>
  <c r="N5" i="26" l="1"/>
  <c r="O4" i="26"/>
  <c r="M5" i="24"/>
  <c r="N4" i="24"/>
  <c r="N5" i="21"/>
  <c r="O4" i="21"/>
  <c r="P4" i="26" l="1"/>
  <c r="O5" i="26"/>
  <c r="N5" i="24"/>
  <c r="O4" i="24"/>
  <c r="P4" i="21"/>
  <c r="O5" i="21"/>
  <c r="Q4" i="26" l="1"/>
  <c r="P5" i="26"/>
  <c r="P4" i="24"/>
  <c r="O5" i="24"/>
  <c r="Q4" i="21"/>
  <c r="P5" i="21"/>
  <c r="Q5" i="26" l="1"/>
  <c r="R4" i="26"/>
  <c r="Q4" i="24"/>
  <c r="P5" i="24"/>
  <c r="Q5" i="21"/>
  <c r="R4" i="21"/>
  <c r="R5" i="26" l="1"/>
  <c r="S4" i="26"/>
  <c r="Q5" i="24"/>
  <c r="R4" i="24"/>
  <c r="R5" i="21"/>
  <c r="S4" i="21"/>
  <c r="T4" i="26" l="1"/>
  <c r="S5" i="26"/>
  <c r="R5" i="24"/>
  <c r="S4" i="24"/>
  <c r="T4" i="21"/>
  <c r="S5" i="21"/>
  <c r="U4" i="26" l="1"/>
  <c r="T5" i="26"/>
  <c r="T4" i="24"/>
  <c r="S5" i="24"/>
  <c r="U4" i="21"/>
  <c r="T5" i="21"/>
  <c r="U5" i="26" l="1"/>
  <c r="V4" i="26"/>
  <c r="U4" i="24"/>
  <c r="T5" i="24"/>
  <c r="U5" i="21"/>
  <c r="V4" i="21"/>
  <c r="V5" i="26" l="1"/>
  <c r="W4" i="26"/>
  <c r="U5" i="24"/>
  <c r="V4" i="24"/>
  <c r="V5" i="21"/>
  <c r="W4" i="21"/>
  <c r="X4" i="26" l="1"/>
  <c r="W5" i="26"/>
  <c r="V5" i="24"/>
  <c r="W4" i="24"/>
  <c r="X4" i="21"/>
  <c r="W5" i="21"/>
  <c r="Y4" i="26" l="1"/>
  <c r="X5" i="26"/>
  <c r="X4" i="24"/>
  <c r="W5" i="24"/>
  <c r="Y4" i="21"/>
  <c r="X5" i="21"/>
  <c r="Y5" i="26" l="1"/>
  <c r="Z4" i="26"/>
  <c r="Y4" i="24"/>
  <c r="X5" i="24"/>
  <c r="Y5" i="21"/>
  <c r="Z4" i="21"/>
  <c r="Z5" i="26" l="1"/>
  <c r="AA4" i="26"/>
  <c r="Y5" i="24"/>
  <c r="Z4" i="24"/>
  <c r="Z5" i="21"/>
  <c r="AA4" i="21"/>
  <c r="AB4" i="26" l="1"/>
  <c r="AA5" i="26"/>
  <c r="Z5" i="24"/>
  <c r="AA4" i="24"/>
  <c r="AB4" i="21"/>
  <c r="AA5" i="21"/>
  <c r="AC4" i="26" l="1"/>
  <c r="AB5" i="26"/>
  <c r="AB4" i="24"/>
  <c r="AA5" i="24"/>
  <c r="AC4" i="21"/>
  <c r="AB5" i="21"/>
  <c r="AC5" i="26" l="1"/>
  <c r="AD4" i="26"/>
  <c r="AC4" i="24"/>
  <c r="AB5" i="24"/>
  <c r="AC5" i="21"/>
  <c r="AD4" i="21"/>
  <c r="AD5" i="26" l="1"/>
  <c r="AE4" i="26"/>
  <c r="AC5" i="24"/>
  <c r="AD4" i="24"/>
  <c r="AD5" i="21"/>
  <c r="AE4" i="21"/>
  <c r="AF4" i="26" l="1"/>
  <c r="AE5" i="26"/>
  <c r="AD5" i="24"/>
  <c r="AE4" i="24"/>
  <c r="AF4" i="21"/>
  <c r="AE5" i="21"/>
  <c r="AG4" i="26" l="1"/>
  <c r="AF5" i="26"/>
  <c r="AF4" i="24"/>
  <c r="AE5" i="24"/>
  <c r="AG4" i="21"/>
  <c r="AF5" i="21"/>
  <c r="AG5" i="26" l="1"/>
  <c r="AH4" i="26"/>
  <c r="AG4" i="24"/>
  <c r="AF5" i="24"/>
  <c r="AG5" i="21"/>
  <c r="AH4" i="21"/>
  <c r="AH5" i="26" l="1"/>
  <c r="AI4" i="26"/>
  <c r="AG5" i="24"/>
  <c r="AH4" i="24"/>
  <c r="AH5" i="21"/>
  <c r="AI4" i="21"/>
  <c r="AJ4" i="26" l="1"/>
  <c r="AI5" i="26"/>
  <c r="AH5" i="24"/>
  <c r="AI4" i="24"/>
  <c r="AJ4" i="21"/>
  <c r="AI5" i="21"/>
  <c r="AK4" i="26" l="1"/>
  <c r="AJ5" i="26"/>
  <c r="AJ4" i="24"/>
  <c r="AI5" i="24"/>
  <c r="AK4" i="21"/>
  <c r="AJ5" i="21"/>
  <c r="AK5" i="26" l="1"/>
  <c r="AL4" i="26"/>
  <c r="AL5" i="26" s="1"/>
  <c r="AK4" i="24"/>
  <c r="AJ5" i="24"/>
  <c r="AK5" i="21"/>
  <c r="AL4" i="21"/>
  <c r="AL5" i="21" s="1"/>
  <c r="AK5" i="24" l="1"/>
  <c r="AL4" i="24"/>
  <c r="AL5" i="24" s="1"/>
  <c r="AL48" i="17"/>
  <c r="J48" i="17"/>
  <c r="K48" i="17"/>
  <c r="L48" i="17"/>
  <c r="M48" i="17"/>
  <c r="N48" i="17"/>
  <c r="O48" i="17"/>
  <c r="P48" i="17"/>
  <c r="Q48" i="17"/>
  <c r="R48" i="17"/>
  <c r="S48" i="17"/>
  <c r="T48" i="17"/>
  <c r="U48" i="17"/>
  <c r="V48" i="17"/>
  <c r="W48" i="17"/>
  <c r="X48" i="17"/>
  <c r="Y48" i="17"/>
  <c r="Z48" i="17"/>
  <c r="AA48" i="17"/>
  <c r="AB48" i="17"/>
  <c r="AC48" i="17"/>
  <c r="AD48" i="17"/>
  <c r="AE48" i="17"/>
  <c r="AF48" i="17"/>
  <c r="AG48" i="17"/>
  <c r="AH48" i="17"/>
  <c r="AI48" i="17"/>
  <c r="AJ48" i="17"/>
  <c r="AK48" i="17"/>
  <c r="I48" i="17"/>
  <c r="H48" i="17"/>
  <c r="AL43" i="17"/>
  <c r="J43" i="17"/>
  <c r="K43" i="17"/>
  <c r="L43" i="17"/>
  <c r="M43" i="17"/>
  <c r="N43" i="17"/>
  <c r="O43" i="17"/>
  <c r="P43" i="17"/>
  <c r="Q43" i="17"/>
  <c r="R43" i="17"/>
  <c r="S43" i="17"/>
  <c r="T43" i="17"/>
  <c r="U43" i="17"/>
  <c r="V43" i="17"/>
  <c r="W43" i="17"/>
  <c r="X43" i="17"/>
  <c r="Y43" i="17"/>
  <c r="Z43" i="17"/>
  <c r="AA43" i="17"/>
  <c r="AB43" i="17"/>
  <c r="AC43" i="17"/>
  <c r="AD43" i="17"/>
  <c r="AE43" i="17"/>
  <c r="AF43" i="17"/>
  <c r="AG43" i="17"/>
  <c r="AH43" i="17"/>
  <c r="AI43" i="17"/>
  <c r="AJ43" i="17"/>
  <c r="AK43" i="17"/>
  <c r="I43" i="17"/>
  <c r="H43" i="17"/>
  <c r="AL71" i="17"/>
  <c r="J71" i="17"/>
  <c r="K71" i="17"/>
  <c r="L71" i="17"/>
  <c r="M71" i="17"/>
  <c r="N71" i="17"/>
  <c r="O71" i="17"/>
  <c r="P71" i="17"/>
  <c r="Q71" i="17"/>
  <c r="R71" i="17"/>
  <c r="S71" i="17"/>
  <c r="T71" i="17"/>
  <c r="U71" i="17"/>
  <c r="V71" i="17"/>
  <c r="W71" i="17"/>
  <c r="X71" i="17"/>
  <c r="Y71" i="17"/>
  <c r="Z71" i="17"/>
  <c r="AA71" i="17"/>
  <c r="AB71" i="17"/>
  <c r="AC71" i="17"/>
  <c r="AD71" i="17"/>
  <c r="AE71" i="17"/>
  <c r="AF71" i="17"/>
  <c r="AG71" i="17"/>
  <c r="AH71" i="17"/>
  <c r="AI71" i="17"/>
  <c r="AJ71" i="17"/>
  <c r="AK71" i="17"/>
  <c r="I71" i="17"/>
  <c r="H71" i="17"/>
  <c r="A27" i="18"/>
  <c r="B26" i="18"/>
  <c r="A26" i="18"/>
  <c r="A25" i="18"/>
  <c r="G24" i="17"/>
  <c r="G23" i="17"/>
  <c r="G41" i="17" l="1"/>
  <c r="G47" i="17"/>
  <c r="G46" i="17"/>
  <c r="G45" i="17"/>
  <c r="G44" i="17"/>
  <c r="G48" i="17" l="1"/>
  <c r="G26" i="17"/>
  <c r="G22" i="17"/>
  <c r="A23" i="18"/>
  <c r="A24" i="18"/>
  <c r="G70" i="17"/>
  <c r="G69" i="17"/>
  <c r="AL66" i="17"/>
  <c r="AK66" i="17"/>
  <c r="AK67" i="17" s="1"/>
  <c r="AJ66" i="17"/>
  <c r="AJ67" i="17" s="1"/>
  <c r="AI66" i="17"/>
  <c r="AI67" i="17" s="1"/>
  <c r="AH66" i="17"/>
  <c r="AH67" i="17" s="1"/>
  <c r="AG66" i="17"/>
  <c r="AG67" i="17" s="1"/>
  <c r="AF66" i="17"/>
  <c r="AF67" i="17" s="1"/>
  <c r="AE66" i="17"/>
  <c r="AE67" i="17" s="1"/>
  <c r="AD66" i="17"/>
  <c r="AD67" i="17" s="1"/>
  <c r="AC66" i="17"/>
  <c r="AC67" i="17" s="1"/>
  <c r="AB66" i="17"/>
  <c r="AB67" i="17" s="1"/>
  <c r="AA66" i="17"/>
  <c r="AA67" i="17" s="1"/>
  <c r="Z66" i="17"/>
  <c r="Z67" i="17" s="1"/>
  <c r="Y66" i="17"/>
  <c r="Y67" i="17" s="1"/>
  <c r="X66" i="17"/>
  <c r="X67" i="17" s="1"/>
  <c r="W66" i="17"/>
  <c r="W67" i="17" s="1"/>
  <c r="V66" i="17"/>
  <c r="V67" i="17" s="1"/>
  <c r="U66" i="17"/>
  <c r="U67" i="17" s="1"/>
  <c r="T66" i="17"/>
  <c r="T67" i="17" s="1"/>
  <c r="S66" i="17"/>
  <c r="S67" i="17" s="1"/>
  <c r="R66" i="17"/>
  <c r="R67" i="17" s="1"/>
  <c r="Q66" i="17"/>
  <c r="Q67" i="17" s="1"/>
  <c r="P66" i="17"/>
  <c r="P67" i="17" s="1"/>
  <c r="O66" i="17"/>
  <c r="N66" i="17"/>
  <c r="M66" i="17"/>
  <c r="L66" i="17"/>
  <c r="K66" i="17"/>
  <c r="J66" i="17"/>
  <c r="I66" i="17"/>
  <c r="H66" i="17"/>
  <c r="G65" i="17"/>
  <c r="G64" i="17"/>
  <c r="G63" i="17"/>
  <c r="G62" i="17"/>
  <c r="G61" i="17"/>
  <c r="G60" i="17"/>
  <c r="G59" i="17"/>
  <c r="G58" i="17"/>
  <c r="G57" i="17"/>
  <c r="G56" i="17"/>
  <c r="G42" i="17"/>
  <c r="G40" i="17"/>
  <c r="G39" i="17"/>
  <c r="G38" i="17"/>
  <c r="AL37" i="17"/>
  <c r="AK37" i="17"/>
  <c r="AJ37" i="17"/>
  <c r="AI37" i="17"/>
  <c r="AH37" i="17"/>
  <c r="AG37" i="17"/>
  <c r="AF37" i="17"/>
  <c r="AE37" i="17"/>
  <c r="AD37" i="17"/>
  <c r="AC37" i="17"/>
  <c r="AB37" i="17"/>
  <c r="AA37" i="17"/>
  <c r="Z37" i="17"/>
  <c r="Y37" i="17"/>
  <c r="X37" i="17"/>
  <c r="W37" i="17"/>
  <c r="V37" i="17"/>
  <c r="U37" i="17"/>
  <c r="T37" i="17"/>
  <c r="S37" i="17"/>
  <c r="R37" i="17"/>
  <c r="Q37" i="17"/>
  <c r="P37" i="17"/>
  <c r="O37" i="17"/>
  <c r="N37" i="17"/>
  <c r="M37" i="17"/>
  <c r="L37" i="17"/>
  <c r="K37" i="17"/>
  <c r="J37" i="17"/>
  <c r="I37" i="17"/>
  <c r="H37" i="17"/>
  <c r="G36" i="17"/>
  <c r="G35" i="17"/>
  <c r="G34" i="17"/>
  <c r="G33" i="17"/>
  <c r="G32" i="17"/>
  <c r="G31" i="17"/>
  <c r="AL30" i="17"/>
  <c r="AK30" i="17"/>
  <c r="AJ30" i="17"/>
  <c r="AI30" i="17"/>
  <c r="AH30" i="17"/>
  <c r="AG30" i="17"/>
  <c r="AF30" i="17"/>
  <c r="AE30" i="17"/>
  <c r="AD30" i="17"/>
  <c r="AC30" i="17"/>
  <c r="AB30" i="17"/>
  <c r="AA30" i="17"/>
  <c r="Z30" i="17"/>
  <c r="Y30" i="17"/>
  <c r="X30" i="17"/>
  <c r="W30" i="17"/>
  <c r="V30" i="17"/>
  <c r="U30" i="17"/>
  <c r="T30" i="17"/>
  <c r="S30" i="17"/>
  <c r="R30" i="17"/>
  <c r="Q30" i="17"/>
  <c r="P30" i="17"/>
  <c r="O30" i="17"/>
  <c r="N30" i="17"/>
  <c r="M30" i="17"/>
  <c r="L30" i="17"/>
  <c r="K30" i="17"/>
  <c r="J30" i="17"/>
  <c r="I30" i="17"/>
  <c r="H30" i="17"/>
  <c r="G29" i="17"/>
  <c r="G28" i="17"/>
  <c r="G27" i="17"/>
  <c r="G25" i="17"/>
  <c r="G21" i="17"/>
  <c r="G20" i="17"/>
  <c r="G19" i="17"/>
  <c r="AL18" i="17"/>
  <c r="AK18" i="17"/>
  <c r="AJ18" i="17"/>
  <c r="AI18" i="17"/>
  <c r="AH18" i="17"/>
  <c r="AG18" i="17"/>
  <c r="AF18" i="17"/>
  <c r="AE18" i="17"/>
  <c r="AD18" i="17"/>
  <c r="AC18" i="17"/>
  <c r="AB18" i="17"/>
  <c r="AA18" i="17"/>
  <c r="Z18" i="17"/>
  <c r="Y18" i="17"/>
  <c r="X18" i="17"/>
  <c r="W18" i="17"/>
  <c r="V18" i="17"/>
  <c r="U18" i="17"/>
  <c r="T18" i="17"/>
  <c r="S18" i="17"/>
  <c r="R18" i="17"/>
  <c r="Q18" i="17"/>
  <c r="P18" i="17"/>
  <c r="O18" i="17"/>
  <c r="N18" i="17"/>
  <c r="M18" i="17"/>
  <c r="L18" i="17"/>
  <c r="K18" i="17"/>
  <c r="J18" i="17"/>
  <c r="I18" i="17"/>
  <c r="G17" i="17"/>
  <c r="G16" i="17"/>
  <c r="G15" i="17"/>
  <c r="G14" i="17"/>
  <c r="G13" i="17"/>
  <c r="G12" i="17"/>
  <c r="G11" i="17"/>
  <c r="G10" i="17"/>
  <c r="G9" i="17"/>
  <c r="G8" i="17"/>
  <c r="H4" i="17"/>
  <c r="H5" i="17" s="1"/>
  <c r="H3" i="17"/>
  <c r="I3" i="17" s="1"/>
  <c r="J3" i="17" s="1"/>
  <c r="K3" i="17" s="1"/>
  <c r="L3" i="17" s="1"/>
  <c r="M3" i="17" s="1"/>
  <c r="N3" i="17" s="1"/>
  <c r="O3" i="17" s="1"/>
  <c r="P3" i="17" s="1"/>
  <c r="Q3" i="17" s="1"/>
  <c r="R3" i="17" s="1"/>
  <c r="S3" i="17" s="1"/>
  <c r="T3" i="17" s="1"/>
  <c r="U3" i="17" s="1"/>
  <c r="V3" i="17" s="1"/>
  <c r="W3" i="17" s="1"/>
  <c r="X3" i="17" s="1"/>
  <c r="Y3" i="17" s="1"/>
  <c r="Z3" i="17" s="1"/>
  <c r="AA3" i="17" s="1"/>
  <c r="AB3" i="17" s="1"/>
  <c r="AC3" i="17" s="1"/>
  <c r="AD3" i="17" s="1"/>
  <c r="AE3" i="17" s="1"/>
  <c r="AF3" i="17" s="1"/>
  <c r="AG3" i="17" s="1"/>
  <c r="AH3" i="17" s="1"/>
  <c r="AI3" i="17" s="1"/>
  <c r="H2" i="17"/>
  <c r="I2" i="17" s="1"/>
  <c r="J2" i="17" s="1"/>
  <c r="K2" i="17" s="1"/>
  <c r="L2" i="17" s="1"/>
  <c r="M2" i="17" s="1"/>
  <c r="N2" i="17" s="1"/>
  <c r="O2" i="17" s="1"/>
  <c r="P2" i="17" s="1"/>
  <c r="Q2" i="17" s="1"/>
  <c r="R2" i="17" s="1"/>
  <c r="S2" i="17" s="1"/>
  <c r="T2" i="17" s="1"/>
  <c r="U2" i="17" s="1"/>
  <c r="V2" i="17" s="1"/>
  <c r="W2" i="17" s="1"/>
  <c r="X2" i="17" s="1"/>
  <c r="Y2" i="17" s="1"/>
  <c r="Z2" i="17" s="1"/>
  <c r="AA2" i="17" s="1"/>
  <c r="AB2" i="17" s="1"/>
  <c r="AC2" i="17" s="1"/>
  <c r="AD2" i="17" s="1"/>
  <c r="AE2" i="17" s="1"/>
  <c r="AF2" i="17" s="1"/>
  <c r="AG2" i="17" s="1"/>
  <c r="AH2" i="17" s="1"/>
  <c r="AI2" i="17" s="1"/>
  <c r="H73" i="17" l="1"/>
  <c r="Q73" i="17"/>
  <c r="AK73" i="17"/>
  <c r="R73" i="17"/>
  <c r="W73" i="17"/>
  <c r="O73" i="17"/>
  <c r="N73" i="17"/>
  <c r="V73" i="17"/>
  <c r="AL73" i="17"/>
  <c r="AE73" i="17"/>
  <c r="AD73" i="17"/>
  <c r="AG73" i="17"/>
  <c r="L73" i="17"/>
  <c r="AB73" i="17"/>
  <c r="AJ73" i="17"/>
  <c r="Y73" i="17"/>
  <c r="T73" i="17"/>
  <c r="X73" i="17"/>
  <c r="AF73" i="17"/>
  <c r="J73" i="17"/>
  <c r="Z73" i="17"/>
  <c r="AH73" i="17"/>
  <c r="K73" i="17"/>
  <c r="S73" i="17"/>
  <c r="AA73" i="17"/>
  <c r="AI73" i="17"/>
  <c r="P73" i="17"/>
  <c r="M73" i="17"/>
  <c r="U73" i="17"/>
  <c r="AC73" i="17"/>
  <c r="I73" i="17"/>
  <c r="H54" i="17"/>
  <c r="G71" i="17"/>
  <c r="G72" i="17" s="1"/>
  <c r="U54" i="17"/>
  <c r="AK54" i="17"/>
  <c r="M54" i="17"/>
  <c r="AC54" i="17"/>
  <c r="V54" i="17"/>
  <c r="AL54" i="17"/>
  <c r="N54" i="17"/>
  <c r="AD54" i="17"/>
  <c r="AA54" i="17"/>
  <c r="K54" i="17"/>
  <c r="X54" i="17"/>
  <c r="AF54" i="17"/>
  <c r="P54" i="17"/>
  <c r="AI54" i="17"/>
  <c r="S54" i="17"/>
  <c r="AE54" i="17"/>
  <c r="I54" i="17"/>
  <c r="Q54" i="17"/>
  <c r="Y54" i="17"/>
  <c r="AG54" i="17"/>
  <c r="O54" i="17"/>
  <c r="J54" i="17"/>
  <c r="R54" i="17"/>
  <c r="Z54" i="17"/>
  <c r="AH54" i="17"/>
  <c r="W54" i="17"/>
  <c r="L54" i="17"/>
  <c r="T54" i="17"/>
  <c r="AB54" i="17"/>
  <c r="AJ54" i="17"/>
  <c r="G43" i="17"/>
  <c r="L67" i="17"/>
  <c r="K67" i="17"/>
  <c r="K72" i="17" s="1"/>
  <c r="M67" i="17"/>
  <c r="O67" i="17"/>
  <c r="O72" i="17" s="1"/>
  <c r="J67" i="17"/>
  <c r="N67" i="17"/>
  <c r="AL67" i="17"/>
  <c r="AL72" i="17" s="1"/>
  <c r="J72" i="17"/>
  <c r="S72" i="17"/>
  <c r="W72" i="17"/>
  <c r="AA72" i="17"/>
  <c r="AE72" i="17"/>
  <c r="AI72" i="17"/>
  <c r="R72" i="17"/>
  <c r="AH72" i="17"/>
  <c r="L72" i="17"/>
  <c r="P72" i="17"/>
  <c r="T72" i="17"/>
  <c r="X72" i="17"/>
  <c r="AB72" i="17"/>
  <c r="AF72" i="17"/>
  <c r="AJ72" i="17"/>
  <c r="N72" i="17"/>
  <c r="V72" i="17"/>
  <c r="Z72" i="17"/>
  <c r="AD72" i="17"/>
  <c r="M72" i="17"/>
  <c r="Q72" i="17"/>
  <c r="U72" i="17"/>
  <c r="Y72" i="17"/>
  <c r="AC72" i="17"/>
  <c r="AG72" i="17"/>
  <c r="AK72" i="17"/>
  <c r="I67" i="17"/>
  <c r="I72" i="17" s="1"/>
  <c r="H67" i="17"/>
  <c r="H72" i="17" s="1"/>
  <c r="AJ2" i="17"/>
  <c r="AJ3" i="17" s="1"/>
  <c r="AK2" i="17" s="1"/>
  <c r="G37" i="17"/>
  <c r="I4" i="17"/>
  <c r="J4" i="17" s="1"/>
  <c r="G66" i="17"/>
  <c r="G67" i="17" s="1"/>
  <c r="G30" i="17"/>
  <c r="G18" i="17"/>
  <c r="G54" i="17" l="1"/>
  <c r="G73" i="17"/>
  <c r="I5" i="17"/>
  <c r="D1" i="17"/>
  <c r="AK3" i="17"/>
  <c r="AL2" i="17" s="1"/>
  <c r="AL3" i="17" s="1"/>
  <c r="K4" i="17"/>
  <c r="J5" i="17"/>
  <c r="L4" i="17" l="1"/>
  <c r="K5" i="17"/>
  <c r="L5" i="17" l="1"/>
  <c r="M4" i="17"/>
  <c r="M5" i="17" l="1"/>
  <c r="N4" i="17"/>
  <c r="O4" i="17" l="1"/>
  <c r="N5" i="17"/>
  <c r="P4" i="17" l="1"/>
  <c r="O5" i="17"/>
  <c r="P5" i="17" l="1"/>
  <c r="Q4" i="17"/>
  <c r="Q5" i="17" l="1"/>
  <c r="R4" i="17"/>
  <c r="S4" i="17" l="1"/>
  <c r="R5" i="17"/>
  <c r="T4" i="17" l="1"/>
  <c r="S5" i="17"/>
  <c r="T5" i="17" l="1"/>
  <c r="U4" i="17"/>
  <c r="U5" i="17" l="1"/>
  <c r="V4" i="17"/>
  <c r="W4" i="17" l="1"/>
  <c r="V5" i="17"/>
  <c r="X4" i="17" l="1"/>
  <c r="W5" i="17"/>
  <c r="X5" i="17" l="1"/>
  <c r="Y4" i="17"/>
  <c r="Y5" i="17" l="1"/>
  <c r="Z4" i="17"/>
  <c r="AA4" i="17" l="1"/>
  <c r="Z5" i="17"/>
  <c r="AB4" i="17" l="1"/>
  <c r="AA5" i="17"/>
  <c r="AB5" i="17" l="1"/>
  <c r="AC4" i="17"/>
  <c r="AC5" i="17" l="1"/>
  <c r="AD4" i="17"/>
  <c r="AE4" i="17" l="1"/>
  <c r="AD5" i="17"/>
  <c r="AF4" i="17" l="1"/>
  <c r="AE5" i="17"/>
  <c r="AF5" i="17" l="1"/>
  <c r="AG4" i="17"/>
  <c r="AG5" i="17" l="1"/>
  <c r="AH4" i="17"/>
  <c r="AI4" i="17" l="1"/>
  <c r="AH5" i="17"/>
  <c r="AJ4" i="17" l="1"/>
  <c r="AI5" i="17"/>
  <c r="AJ5" i="17" l="1"/>
  <c r="AK4" i="17"/>
  <c r="AK5" i="17" l="1"/>
  <c r="AL4" i="17"/>
  <c r="AL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千野貴央</author>
  </authors>
  <commentList>
    <comment ref="A1" authorId="0" shapeId="0" xr:uid="{00000000-0006-0000-0400-000001000000}">
      <text>
        <r>
          <rPr>
            <b/>
            <sz val="9"/>
            <color indexed="81"/>
            <rFont val="MS P ゴシック"/>
            <family val="3"/>
            <charset val="128"/>
          </rPr>
          <t>当月1日を入力して下さい。
自動で曜日が変わります。例）20227/1</t>
        </r>
        <r>
          <rPr>
            <sz val="9"/>
            <color indexed="81"/>
            <rFont val="MS P ゴシック"/>
            <family val="3"/>
            <charset val="128"/>
          </rPr>
          <t xml:space="preserve">
</t>
        </r>
      </text>
    </comment>
    <comment ref="D3" authorId="0" shapeId="0" xr:uid="{00000000-0006-0000-0400-000002000000}">
      <text>
        <r>
          <rPr>
            <b/>
            <sz val="9"/>
            <color indexed="81"/>
            <rFont val="MS P ゴシック"/>
            <family val="3"/>
            <charset val="128"/>
          </rPr>
          <t>プルダウンから職位を選択してください。</t>
        </r>
        <r>
          <rPr>
            <sz val="9"/>
            <color indexed="81"/>
            <rFont val="MS P ゴシック"/>
            <family val="3"/>
            <charset val="128"/>
          </rPr>
          <t xml:space="preserve">
</t>
        </r>
      </text>
    </comment>
    <comment ref="F6" authorId="0" shapeId="0" xr:uid="{00000000-0006-0000-0400-000003000000}">
      <text>
        <r>
          <rPr>
            <b/>
            <sz val="9"/>
            <color indexed="81"/>
            <rFont val="MS P ゴシック"/>
            <family val="3"/>
            <charset val="128"/>
          </rPr>
          <t>プルダウンから管理対象メンバーを選択してください。
管理対象メンバーは欄外（AN列）にてあらかじめ設定してください。</t>
        </r>
      </text>
    </comment>
    <comment ref="J6" authorId="0" shapeId="0" xr:uid="{00000000-0006-0000-0400-000004000000}">
      <text>
        <r>
          <rPr>
            <b/>
            <sz val="9"/>
            <color indexed="81"/>
            <rFont val="MS P ゴシック"/>
            <family val="3"/>
            <charset val="128"/>
          </rPr>
          <t>実績は定常業務は固定時間または実績を1分単位、突発業務は実績を1分単位で入力してください。</t>
        </r>
        <r>
          <rPr>
            <sz val="9"/>
            <color indexed="81"/>
            <rFont val="MS P ゴシック"/>
            <family val="3"/>
            <charset val="128"/>
          </rPr>
          <t xml:space="preserve">
</t>
        </r>
      </text>
    </comment>
    <comment ref="B55" authorId="0" shapeId="0" xr:uid="{00000000-0006-0000-0400-000005000000}">
      <text>
        <r>
          <rPr>
            <b/>
            <sz val="9"/>
            <color indexed="81"/>
            <rFont val="MS P ゴシック"/>
            <family val="3"/>
            <charset val="128"/>
          </rPr>
          <t>定常業務以外の管理工数は規定の範囲内で突発業務として申請してください。
※規定は別シート「【参考】定常業務以外の計上について」参照</t>
        </r>
      </text>
    </comment>
    <comment ref="C55" authorId="0" shapeId="0" xr:uid="{00000000-0006-0000-0400-000006000000}">
      <text>
        <r>
          <rPr>
            <b/>
            <sz val="9"/>
            <color indexed="81"/>
            <rFont val="MS P ゴシック"/>
            <family val="3"/>
            <charset val="128"/>
          </rPr>
          <t>■行追加について
1つの作業を複数のメンバーに実施した場合は1行にまとめて記入してください。
記入行が不足した場合、該当行をコピーし、
「コピーしたセルの挿入」にて対応してください。</t>
        </r>
      </text>
    </comment>
    <comment ref="D56" authorId="0" shapeId="0" xr:uid="{00000000-0006-0000-0400-000007000000}">
      <text>
        <r>
          <rPr>
            <b/>
            <sz val="9"/>
            <color indexed="81"/>
            <rFont val="MS P ゴシック"/>
            <family val="3"/>
            <charset val="128"/>
          </rPr>
          <t>対応内容のシート名_Noを記載し、
対応内容Noにリンクを張ってください。</t>
        </r>
        <r>
          <rPr>
            <sz val="9"/>
            <color indexed="81"/>
            <rFont val="MS P ゴシック"/>
            <family val="3"/>
            <charset val="128"/>
          </rPr>
          <t xml:space="preserve">
</t>
        </r>
      </text>
    </comment>
    <comment ref="B68" authorId="0" shapeId="0" xr:uid="{00000000-0006-0000-0400-000008000000}">
      <text>
        <r>
          <rPr>
            <b/>
            <sz val="9"/>
            <color indexed="81"/>
            <rFont val="MS P ゴシック"/>
            <family val="3"/>
            <charset val="128"/>
          </rPr>
          <t>定常業務以外の管理工数は規定の範囲内で突発業務として申請してください。
※規定は別シート「【参考】定常業務以外の計上について」参照</t>
        </r>
        <r>
          <rPr>
            <sz val="9"/>
            <color indexed="81"/>
            <rFont val="MS P ゴシック"/>
            <family val="3"/>
            <charset val="128"/>
          </rPr>
          <t xml:space="preserve">
</t>
        </r>
      </text>
    </comment>
  </commentList>
</comments>
</file>

<file path=xl/sharedStrings.xml><?xml version="1.0" encoding="utf-8"?>
<sst xmlns="http://schemas.openxmlformats.org/spreadsheetml/2006/main" count="1074" uniqueCount="219">
  <si>
    <t>作業内容</t>
    <rPh sb="0" eb="2">
      <t>サギョウ</t>
    </rPh>
    <rPh sb="2" eb="4">
      <t>ナイヨウ</t>
    </rPh>
    <phoneticPr fontId="1"/>
  </si>
  <si>
    <t>面談</t>
    <rPh sb="0" eb="2">
      <t>メンダン</t>
    </rPh>
    <phoneticPr fontId="1"/>
  </si>
  <si>
    <t>インシデント対応</t>
    <rPh sb="6" eb="8">
      <t>タイオウ</t>
    </rPh>
    <phoneticPr fontId="1"/>
  </si>
  <si>
    <t>区分</t>
    <rPh sb="0" eb="2">
      <t>クブン</t>
    </rPh>
    <phoneticPr fontId="1"/>
  </si>
  <si>
    <t>作業内容詳細</t>
    <rPh sb="0" eb="2">
      <t>サギョウ</t>
    </rPh>
    <rPh sb="2" eb="4">
      <t>ナイヨウ</t>
    </rPh>
    <rPh sb="4" eb="6">
      <t>ショウサイ</t>
    </rPh>
    <phoneticPr fontId="1"/>
  </si>
  <si>
    <t>資料作成</t>
    <rPh sb="0" eb="2">
      <t>シリョウ</t>
    </rPh>
    <rPh sb="2" eb="4">
      <t>サクセイ</t>
    </rPh>
    <phoneticPr fontId="1"/>
  </si>
  <si>
    <t>個別対応
（インシデントに及ばない相談等）</t>
    <rPh sb="0" eb="2">
      <t>コベツ</t>
    </rPh>
    <rPh sb="2" eb="4">
      <t>タイオウ</t>
    </rPh>
    <rPh sb="13" eb="14">
      <t>オヨ</t>
    </rPh>
    <rPh sb="17" eb="19">
      <t>ソウダン</t>
    </rPh>
    <rPh sb="19" eb="20">
      <t>トウ</t>
    </rPh>
    <phoneticPr fontId="1"/>
  </si>
  <si>
    <t>所属部署運用ルール
検討・展開</t>
    <rPh sb="0" eb="2">
      <t>ショゾク</t>
    </rPh>
    <rPh sb="2" eb="4">
      <t>ブショ</t>
    </rPh>
    <rPh sb="13" eb="15">
      <t>テンカイ</t>
    </rPh>
    <phoneticPr fontId="1"/>
  </si>
  <si>
    <t>曜日</t>
    <rPh sb="0" eb="2">
      <t>ヨウビ</t>
    </rPh>
    <phoneticPr fontId="1"/>
  </si>
  <si>
    <t>日</t>
    <rPh sb="0" eb="1">
      <t>ヒ</t>
    </rPh>
    <phoneticPr fontId="1"/>
  </si>
  <si>
    <t>小計</t>
    <rPh sb="0" eb="1">
      <t>ショウ</t>
    </rPh>
    <rPh sb="1" eb="2">
      <t>ケイ</t>
    </rPh>
    <phoneticPr fontId="1"/>
  </si>
  <si>
    <t>管理対象</t>
    <rPh sb="0" eb="2">
      <t>カンリ</t>
    </rPh>
    <rPh sb="2" eb="4">
      <t>タイショウ</t>
    </rPh>
    <phoneticPr fontId="1"/>
  </si>
  <si>
    <t>-</t>
    <phoneticPr fontId="1"/>
  </si>
  <si>
    <t>定常業務合計</t>
    <rPh sb="0" eb="2">
      <t>テイジョウ</t>
    </rPh>
    <rPh sb="2" eb="4">
      <t>ギョウム</t>
    </rPh>
    <rPh sb="4" eb="6">
      <t>ゴウケイ</t>
    </rPh>
    <phoneticPr fontId="1"/>
  </si>
  <si>
    <t>小計（運用ルール検討・展開）</t>
    <rPh sb="0" eb="1">
      <t>ショウ</t>
    </rPh>
    <rPh sb="1" eb="2">
      <t>ケイ</t>
    </rPh>
    <phoneticPr fontId="1"/>
  </si>
  <si>
    <t>総合計</t>
    <phoneticPr fontId="1"/>
  </si>
  <si>
    <t>部署/グループ</t>
    <rPh sb="0" eb="2">
      <t>ブショ</t>
    </rPh>
    <phoneticPr fontId="1"/>
  </si>
  <si>
    <t>職位（DIR/MGR/GL/SL）</t>
    <rPh sb="0" eb="2">
      <t>ショクイ</t>
    </rPh>
    <phoneticPr fontId="1"/>
  </si>
  <si>
    <t>氏名</t>
    <rPh sb="0" eb="2">
      <t>シメイ</t>
    </rPh>
    <phoneticPr fontId="1"/>
  </si>
  <si>
    <t>社員番号</t>
    <rPh sb="0" eb="2">
      <t>シャイン</t>
    </rPh>
    <rPh sb="2" eb="4">
      <t>バンゴウ</t>
    </rPh>
    <phoneticPr fontId="1"/>
  </si>
  <si>
    <t>突発業務合計</t>
    <rPh sb="0" eb="2">
      <t>トッパツ</t>
    </rPh>
    <rPh sb="2" eb="4">
      <t>ギョウム</t>
    </rPh>
    <rPh sb="4" eb="6">
      <t>ゴウケイ</t>
    </rPh>
    <phoneticPr fontId="1"/>
  </si>
  <si>
    <t>●●●●部/
●●●●グループ</t>
    <phoneticPr fontId="1"/>
  </si>
  <si>
    <t>DIR</t>
  </si>
  <si>
    <t>●●●●</t>
    <phoneticPr fontId="1"/>
  </si>
  <si>
    <t>氏名を入力してください</t>
    <rPh sb="0" eb="2">
      <t>シメイ</t>
    </rPh>
    <rPh sb="3" eb="5">
      <t>ニュウリョク</t>
    </rPh>
    <phoneticPr fontId="1"/>
  </si>
  <si>
    <t>定常業務　※定められた基準時間を入力</t>
    <rPh sb="0" eb="2">
      <t>テイジョウ</t>
    </rPh>
    <rPh sb="2" eb="4">
      <t>ギョウム</t>
    </rPh>
    <phoneticPr fontId="1"/>
  </si>
  <si>
    <t>No</t>
    <phoneticPr fontId="1"/>
  </si>
  <si>
    <t>単位</t>
    <rPh sb="0" eb="2">
      <t>タンイ</t>
    </rPh>
    <phoneticPr fontId="1"/>
  </si>
  <si>
    <t>提出者に対して週報の返信</t>
  </si>
  <si>
    <t>1人</t>
    <rPh sb="1" eb="2">
      <t>ニン</t>
    </rPh>
    <phoneticPr fontId="1"/>
  </si>
  <si>
    <t>1回</t>
    <rPh sb="1" eb="2">
      <t>カイ</t>
    </rPh>
    <phoneticPr fontId="1"/>
  </si>
  <si>
    <t>月次</t>
    <rPh sb="0" eb="2">
      <t>ゲツジ</t>
    </rPh>
    <phoneticPr fontId="1"/>
  </si>
  <si>
    <t>四半期</t>
    <rPh sb="0" eb="3">
      <t>シハンキ</t>
    </rPh>
    <phoneticPr fontId="1"/>
  </si>
  <si>
    <t>シート編集(上長コメント入力)</t>
    <rPh sb="3" eb="5">
      <t>ヘンシュウ</t>
    </rPh>
    <rPh sb="6" eb="8">
      <t>ジョウチョウ</t>
    </rPh>
    <rPh sb="12" eb="14">
      <t>ニュウリョク</t>
    </rPh>
    <phoneticPr fontId="1"/>
  </si>
  <si>
    <t>シート編集(上長コメント入力)</t>
    <rPh sb="3" eb="5">
      <t>ヘンシュウ</t>
    </rPh>
    <phoneticPr fontId="1"/>
  </si>
  <si>
    <t>選択してください</t>
    <rPh sb="0" eb="2">
      <t>センタク</t>
    </rPh>
    <phoneticPr fontId="1"/>
  </si>
  <si>
    <t>突発業務　※実時間を1分単位で入力</t>
    <rPh sb="6" eb="9">
      <t>ジツジカン</t>
    </rPh>
    <rPh sb="11" eb="12">
      <t>フン</t>
    </rPh>
    <rPh sb="12" eb="14">
      <t>タンイ</t>
    </rPh>
    <rPh sb="15" eb="17">
      <t>ニュウリョク</t>
    </rPh>
    <phoneticPr fontId="1"/>
  </si>
  <si>
    <t>評価面談</t>
    <rPh sb="0" eb="2">
      <t>ヒョウカ</t>
    </rPh>
    <rPh sb="2" eb="4">
      <t>メンダン</t>
    </rPh>
    <phoneticPr fontId="1"/>
  </si>
  <si>
    <t>インシデント対応/個別対応</t>
    <rPh sb="9" eb="11">
      <t>コベツ</t>
    </rPh>
    <rPh sb="11" eb="13">
      <t>タイオウ</t>
    </rPh>
    <phoneticPr fontId="1"/>
  </si>
  <si>
    <t>小計（インシデント対応/個別対応）</t>
    <rPh sb="0" eb="1">
      <t>ショウ</t>
    </rPh>
    <rPh sb="1" eb="2">
      <t>ケイ</t>
    </rPh>
    <rPh sb="9" eb="11">
      <t>タイオウ</t>
    </rPh>
    <rPh sb="12" eb="14">
      <t>コベツ</t>
    </rPh>
    <rPh sb="14" eb="16">
      <t>タイオウ</t>
    </rPh>
    <phoneticPr fontId="1"/>
  </si>
  <si>
    <t xml:space="preserve">
</t>
    <phoneticPr fontId="1"/>
  </si>
  <si>
    <t>選択してください</t>
    <phoneticPr fontId="1"/>
  </si>
  <si>
    <t>総合計</t>
    <rPh sb="0" eb="1">
      <t>ソウ</t>
    </rPh>
    <rPh sb="1" eb="3">
      <t>ゴウケイ</t>
    </rPh>
    <phoneticPr fontId="1"/>
  </si>
  <si>
    <t>【対応理由(原因)】</t>
    <phoneticPr fontId="1"/>
  </si>
  <si>
    <t>【対応内容】</t>
    <phoneticPr fontId="1"/>
  </si>
  <si>
    <t>日時：○月○日
対象社員：○○</t>
    <rPh sb="0" eb="2">
      <t>ニチジ</t>
    </rPh>
    <rPh sb="4" eb="5">
      <t>ガツ</t>
    </rPh>
    <rPh sb="6" eb="7">
      <t>ニチ</t>
    </rPh>
    <rPh sb="8" eb="10">
      <t>タイショウ</t>
    </rPh>
    <rPh sb="10" eb="12">
      <t>シャイン</t>
    </rPh>
    <phoneticPr fontId="1"/>
  </si>
  <si>
    <t>評価面談及びそれに関わる全ての業務</t>
  </si>
  <si>
    <t>上長コメント記入及びそれに関わる全ての業務</t>
  </si>
  <si>
    <t>運営に関わる事務業務
（スケジュール調整、アジェンダ作成、議事録作成等）</t>
    <rPh sb="0" eb="2">
      <t>ウンエイ</t>
    </rPh>
    <rPh sb="3" eb="4">
      <t>カカ</t>
    </rPh>
    <rPh sb="6" eb="8">
      <t>ジム</t>
    </rPh>
    <rPh sb="8" eb="10">
      <t>ギョウム</t>
    </rPh>
    <rPh sb="18" eb="20">
      <t>チョウセイ</t>
    </rPh>
    <rPh sb="26" eb="28">
      <t>サクセイ</t>
    </rPh>
    <rPh sb="29" eb="32">
      <t>ギジロク</t>
    </rPh>
    <rPh sb="32" eb="34">
      <t>サクセイ</t>
    </rPh>
    <rPh sb="34" eb="35">
      <t>トウ</t>
    </rPh>
    <phoneticPr fontId="1"/>
  </si>
  <si>
    <t>責任者会議（実施/参加）</t>
    <rPh sb="0" eb="3">
      <t>セキニンシャ</t>
    </rPh>
    <rPh sb="3" eb="5">
      <t>カイギ</t>
    </rPh>
    <rPh sb="6" eb="8">
      <t>ジッシ</t>
    </rPh>
    <phoneticPr fontId="1"/>
  </si>
  <si>
    <t>NIA交流会（実施/参加）</t>
    <rPh sb="3" eb="6">
      <t>コウリュウカイ</t>
    </rPh>
    <phoneticPr fontId="1"/>
  </si>
  <si>
    <t>小計（評価面談）</t>
    <rPh sb="0" eb="1">
      <t>ショウ</t>
    </rPh>
    <rPh sb="1" eb="2">
      <t>ケイ</t>
    </rPh>
    <rPh sb="3" eb="5">
      <t>ヒョウカ</t>
    </rPh>
    <rPh sb="5" eb="7">
      <t>メンダン</t>
    </rPh>
    <phoneticPr fontId="1"/>
  </si>
  <si>
    <t>質疑応答、メール返信、フォロー面談等</t>
    <phoneticPr fontId="1"/>
  </si>
  <si>
    <t>小計（待機社員フォロー）</t>
    <rPh sb="0" eb="1">
      <t>ショウ</t>
    </rPh>
    <rPh sb="1" eb="2">
      <t>ケイ</t>
    </rPh>
    <rPh sb="3" eb="5">
      <t>タイキ</t>
    </rPh>
    <rPh sb="5" eb="7">
      <t>シャイン</t>
    </rPh>
    <phoneticPr fontId="1"/>
  </si>
  <si>
    <t>小計（各種会議体）</t>
    <rPh sb="0" eb="1">
      <t>ショウ</t>
    </rPh>
    <rPh sb="1" eb="2">
      <t>ケイ</t>
    </rPh>
    <rPh sb="3" eb="5">
      <t>カクシュ</t>
    </rPh>
    <rPh sb="5" eb="7">
      <t>カイギ</t>
    </rPh>
    <rPh sb="7" eb="8">
      <t>タイ</t>
    </rPh>
    <phoneticPr fontId="1"/>
  </si>
  <si>
    <t>職制</t>
    <rPh sb="0" eb="2">
      <t>ショクセイ</t>
    </rPh>
    <phoneticPr fontId="1"/>
  </si>
  <si>
    <t>SL、GL、MGR、DIR</t>
    <phoneticPr fontId="1"/>
  </si>
  <si>
    <t>責任者会議　開催(参加)</t>
    <rPh sb="6" eb="8">
      <t>カイサイ</t>
    </rPh>
    <rPh sb="9" eb="11">
      <t>サンカ</t>
    </rPh>
    <phoneticPr fontId="1"/>
  </si>
  <si>
    <t>NIA交流会　開催(参加)</t>
    <rPh sb="7" eb="9">
      <t>カイサイ</t>
    </rPh>
    <rPh sb="10" eb="12">
      <t>サンカ</t>
    </rPh>
    <phoneticPr fontId="1"/>
  </si>
  <si>
    <t>SL、GL、MGR</t>
    <phoneticPr fontId="1"/>
  </si>
  <si>
    <t>GL、MGR、DIR</t>
    <phoneticPr fontId="1"/>
  </si>
  <si>
    <t>DIR</t>
    <phoneticPr fontId="1"/>
  </si>
  <si>
    <t>MGR、DIR</t>
    <phoneticPr fontId="1"/>
  </si>
  <si>
    <t>小計（週報/日報返信）</t>
    <rPh sb="0" eb="1">
      <t>ショウ</t>
    </rPh>
    <rPh sb="1" eb="2">
      <t>ケイ</t>
    </rPh>
    <rPh sb="6" eb="8">
      <t>ニッポウ</t>
    </rPh>
    <phoneticPr fontId="1"/>
  </si>
  <si>
    <t>検証会　開催(参加)</t>
    <rPh sb="0" eb="2">
      <t>ケンショウ</t>
    </rPh>
    <rPh sb="2" eb="3">
      <t>カイ</t>
    </rPh>
    <rPh sb="4" eb="6">
      <t>カイサイ</t>
    </rPh>
    <rPh sb="7" eb="9">
      <t>サンカ</t>
    </rPh>
    <phoneticPr fontId="1"/>
  </si>
  <si>
    <t>MGR</t>
    <phoneticPr fontId="1"/>
  </si>
  <si>
    <t>資料作成（検証会前後の数字取り纏め、入力作業等）</t>
    <rPh sb="0" eb="2">
      <t>シリョウ</t>
    </rPh>
    <rPh sb="2" eb="4">
      <t>サクセイ</t>
    </rPh>
    <rPh sb="5" eb="8">
      <t>ケンショウカイ</t>
    </rPh>
    <rPh sb="8" eb="10">
      <t>ゼンゴ</t>
    </rPh>
    <rPh sb="11" eb="13">
      <t>スウジ</t>
    </rPh>
    <rPh sb="13" eb="14">
      <t>ト</t>
    </rPh>
    <rPh sb="15" eb="16">
      <t>マト</t>
    </rPh>
    <rPh sb="18" eb="20">
      <t>ニュウリョク</t>
    </rPh>
    <rPh sb="20" eb="22">
      <t>サギョウ</t>
    </rPh>
    <rPh sb="22" eb="23">
      <t>トウ</t>
    </rPh>
    <phoneticPr fontId="1"/>
  </si>
  <si>
    <t>頻度</t>
    <rPh sb="0" eb="2">
      <t>ヒンド</t>
    </rPh>
    <phoneticPr fontId="1"/>
  </si>
  <si>
    <t>1～15</t>
    <phoneticPr fontId="1"/>
  </si>
  <si>
    <t>日報/週報返信</t>
    <rPh sb="0" eb="2">
      <t>ニッポウ</t>
    </rPh>
    <rPh sb="3" eb="5">
      <t>シュウホウ</t>
    </rPh>
    <rPh sb="5" eb="7">
      <t>ヘンシン</t>
    </rPh>
    <phoneticPr fontId="1"/>
  </si>
  <si>
    <t>日次/週次</t>
    <rPh sb="0" eb="2">
      <t>ニチジ</t>
    </rPh>
    <rPh sb="3" eb="5">
      <t>シュウジ</t>
    </rPh>
    <phoneticPr fontId="1"/>
  </si>
  <si>
    <t>1～30</t>
    <phoneticPr fontId="1"/>
  </si>
  <si>
    <t>1～60</t>
    <phoneticPr fontId="1"/>
  </si>
  <si>
    <t>案件切り替え社員フォロー　※4</t>
    <rPh sb="0" eb="3">
      <t>アンケンキ</t>
    </rPh>
    <rPh sb="4" eb="5">
      <t>カ</t>
    </rPh>
    <rPh sb="6" eb="8">
      <t>シャイン</t>
    </rPh>
    <phoneticPr fontId="1"/>
  </si>
  <si>
    <t>1～180</t>
    <phoneticPr fontId="1"/>
  </si>
  <si>
    <t>適宜</t>
    <rPh sb="0" eb="2">
      <t>テキギ</t>
    </rPh>
    <phoneticPr fontId="1"/>
  </si>
  <si>
    <t>最小値</t>
    <rPh sb="0" eb="3">
      <t>サイショウチ</t>
    </rPh>
    <phoneticPr fontId="1"/>
  </si>
  <si>
    <t>最大値</t>
    <rPh sb="0" eb="3">
      <t>サイダイチ</t>
    </rPh>
    <phoneticPr fontId="1"/>
  </si>
  <si>
    <t>作業内容</t>
    <rPh sb="0" eb="4">
      <t>サギョウナイヨウ</t>
    </rPh>
    <phoneticPr fontId="1"/>
  </si>
  <si>
    <t>NIA交流会</t>
    <phoneticPr fontId="1"/>
  </si>
  <si>
    <t>責任者会議</t>
    <phoneticPr fontId="1"/>
  </si>
  <si>
    <t>運営に関わる事務業務</t>
    <rPh sb="0" eb="2">
      <t>ウンエイ</t>
    </rPh>
    <rPh sb="3" eb="4">
      <t>カカ</t>
    </rPh>
    <rPh sb="6" eb="8">
      <t>ジム</t>
    </rPh>
    <rPh sb="8" eb="10">
      <t>ギョウム</t>
    </rPh>
    <phoneticPr fontId="1"/>
  </si>
  <si>
    <t>グループ会議（基本アジェンダ）</t>
    <rPh sb="7" eb="9">
      <t>キホン</t>
    </rPh>
    <phoneticPr fontId="1"/>
  </si>
  <si>
    <t>グループ会議（その他）</t>
    <rPh sb="9" eb="10">
      <t>ホカ</t>
    </rPh>
    <phoneticPr fontId="1"/>
  </si>
  <si>
    <t>部門会議（基本アジェンダ）</t>
    <phoneticPr fontId="1"/>
  </si>
  <si>
    <t>部門会議（その他）</t>
    <rPh sb="7" eb="8">
      <t>ホカ</t>
    </rPh>
    <phoneticPr fontId="1"/>
  </si>
  <si>
    <t>資料作成</t>
    <rPh sb="0" eb="4">
      <t>シリョウサクセイ</t>
    </rPh>
    <phoneticPr fontId="1"/>
  </si>
  <si>
    <t>実施/参加</t>
    <rPh sb="0" eb="2">
      <t>ジッシ</t>
    </rPh>
    <phoneticPr fontId="1"/>
  </si>
  <si>
    <t xml:space="preserve">定例会議
</t>
    <rPh sb="0" eb="2">
      <t>テイレイ</t>
    </rPh>
    <rPh sb="2" eb="4">
      <t>カイギ</t>
    </rPh>
    <phoneticPr fontId="1"/>
  </si>
  <si>
    <t xml:space="preserve">定例会議
</t>
    <rPh sb="0" eb="2">
      <t>テイレイ</t>
    </rPh>
    <rPh sb="2" eb="4">
      <t>カイギ</t>
    </rPh>
    <phoneticPr fontId="1"/>
  </si>
  <si>
    <t>予算検証会</t>
    <phoneticPr fontId="1"/>
  </si>
  <si>
    <t>予算検証会</t>
    <rPh sb="0" eb="2">
      <t>ヨサン</t>
    </rPh>
    <phoneticPr fontId="1"/>
  </si>
  <si>
    <t>実施/参加</t>
    <rPh sb="0" eb="2">
      <t>ジッシ</t>
    </rPh>
    <rPh sb="3" eb="5">
      <t>サンカ</t>
    </rPh>
    <phoneticPr fontId="1"/>
  </si>
  <si>
    <t>評価面談及びそれに関わる全ての業務</t>
    <rPh sb="0" eb="2">
      <t>ヒョウカ</t>
    </rPh>
    <rPh sb="2" eb="4">
      <t>メンダン</t>
    </rPh>
    <rPh sb="4" eb="5">
      <t>オヨ</t>
    </rPh>
    <rPh sb="9" eb="10">
      <t>カカ</t>
    </rPh>
    <rPh sb="12" eb="13">
      <t>スベ</t>
    </rPh>
    <rPh sb="15" eb="17">
      <t>ギョウム</t>
    </rPh>
    <phoneticPr fontId="1"/>
  </si>
  <si>
    <t>上長コメント記入及びそれに関わる全ての業務</t>
    <phoneticPr fontId="1"/>
  </si>
  <si>
    <t>会話型定期コミュニケーション</t>
    <rPh sb="0" eb="2">
      <t>カイワ</t>
    </rPh>
    <rPh sb="2" eb="3">
      <t>ガタ</t>
    </rPh>
    <rPh sb="3" eb="5">
      <t>テイキ</t>
    </rPh>
    <phoneticPr fontId="1"/>
  </si>
  <si>
    <t>電話、slack通話、zoom等での会話型コミュニケーション</t>
    <rPh sb="0" eb="2">
      <t>デンワ</t>
    </rPh>
    <rPh sb="8" eb="10">
      <t>ツウワ</t>
    </rPh>
    <rPh sb="15" eb="16">
      <t>ナド</t>
    </rPh>
    <rPh sb="18" eb="20">
      <t>カイワ</t>
    </rPh>
    <rPh sb="20" eb="21">
      <t>ガタ</t>
    </rPh>
    <phoneticPr fontId="1"/>
  </si>
  <si>
    <t>電話、slack通話、zoom等での会話型コミュニケーション</t>
    <phoneticPr fontId="1"/>
  </si>
  <si>
    <t>小計
（会話型定期コミュニケーション）</t>
    <rPh sb="0" eb="1">
      <t>ショウ</t>
    </rPh>
    <rPh sb="1" eb="2">
      <t>ケイ</t>
    </rPh>
    <rPh sb="4" eb="6">
      <t>カイワ</t>
    </rPh>
    <rPh sb="6" eb="7">
      <t>ガタ</t>
    </rPh>
    <rPh sb="7" eb="9">
      <t>テイキ</t>
    </rPh>
    <phoneticPr fontId="1"/>
  </si>
  <si>
    <t>電話、slack通話、zoom等での会話型コミュニケーション</t>
    <rPh sb="0" eb="2">
      <t>デンワ</t>
    </rPh>
    <rPh sb="8" eb="10">
      <t>ツウワ</t>
    </rPh>
    <rPh sb="15" eb="16">
      <t>トウ</t>
    </rPh>
    <rPh sb="18" eb="20">
      <t>カイワ</t>
    </rPh>
    <rPh sb="20" eb="21">
      <t>ガタ</t>
    </rPh>
    <phoneticPr fontId="1"/>
  </si>
  <si>
    <t>隔週</t>
    <rPh sb="0" eb="2">
      <t>カクシュウ</t>
    </rPh>
    <phoneticPr fontId="1"/>
  </si>
  <si>
    <t>NIC太郎</t>
    <rPh sb="3" eb="5">
      <t>タロウ</t>
    </rPh>
    <phoneticPr fontId="1"/>
  </si>
  <si>
    <t>NIC次郎</t>
    <rPh sb="3" eb="5">
      <t>ジロウ</t>
    </rPh>
    <phoneticPr fontId="1"/>
  </si>
  <si>
    <t>NIC三郎</t>
    <rPh sb="3" eb="5">
      <t>サブロウ</t>
    </rPh>
    <phoneticPr fontId="1"/>
  </si>
  <si>
    <t>部門会議（基本アジェンダ）　開催(参加)　※1</t>
    <rPh sb="0" eb="2">
      <t>ブモン</t>
    </rPh>
    <rPh sb="14" eb="16">
      <t>カイサイ</t>
    </rPh>
    <rPh sb="17" eb="19">
      <t>サンカ</t>
    </rPh>
    <phoneticPr fontId="1"/>
  </si>
  <si>
    <t>GL、MGR</t>
    <phoneticPr fontId="1"/>
  </si>
  <si>
    <t>1～15/1回
1～120/月</t>
    <rPh sb="6" eb="7">
      <t>カイ</t>
    </rPh>
    <rPh sb="14" eb="15">
      <t>ツキ</t>
    </rPh>
    <phoneticPr fontId="1"/>
  </si>
  <si>
    <t>MGR/GL会議（基本アジェンダ）</t>
    <phoneticPr fontId="1"/>
  </si>
  <si>
    <t>MGR/GL会議（その他）</t>
    <rPh sb="11" eb="12">
      <t>ホカ</t>
    </rPh>
    <phoneticPr fontId="1"/>
  </si>
  <si>
    <t xml:space="preserve">■定例会議
責任者会議
部門会議
MGR/GL会議
グループ会議
NIA交流会
</t>
    <rPh sb="1" eb="3">
      <t>テイレイ</t>
    </rPh>
    <rPh sb="3" eb="5">
      <t>カイギ</t>
    </rPh>
    <rPh sb="6" eb="9">
      <t>セキニンシャ</t>
    </rPh>
    <rPh sb="9" eb="11">
      <t>カイギ</t>
    </rPh>
    <rPh sb="23" eb="25">
      <t>カイギ</t>
    </rPh>
    <rPh sb="30" eb="32">
      <t>カイギ</t>
    </rPh>
    <rPh sb="36" eb="39">
      <t>コウリュウカイ</t>
    </rPh>
    <phoneticPr fontId="1"/>
  </si>
  <si>
    <t>組織運用に関する業務</t>
    <rPh sb="0" eb="2">
      <t>ソシキ</t>
    </rPh>
    <rPh sb="2" eb="4">
      <t>ウンヨウ</t>
    </rPh>
    <rPh sb="5" eb="6">
      <t>カン</t>
    </rPh>
    <rPh sb="8" eb="10">
      <t>ギョウム</t>
    </rPh>
    <phoneticPr fontId="1"/>
  </si>
  <si>
    <t>会議（ルール検討等）※定例会議を除く</t>
    <rPh sb="0" eb="2">
      <t>カイギ</t>
    </rPh>
    <rPh sb="6" eb="8">
      <t>ケントウ</t>
    </rPh>
    <rPh sb="8" eb="9">
      <t>ナド</t>
    </rPh>
    <rPh sb="11" eb="13">
      <t>テイレイ</t>
    </rPh>
    <rPh sb="13" eb="15">
      <t>カイギ</t>
    </rPh>
    <rPh sb="16" eb="17">
      <t>ノゾ</t>
    </rPh>
    <phoneticPr fontId="1"/>
  </si>
  <si>
    <t>■突発業務</t>
    <phoneticPr fontId="1"/>
  </si>
  <si>
    <t>①1回60分以内</t>
    <rPh sb="2" eb="3">
      <t>カイ</t>
    </rPh>
    <rPh sb="5" eb="6">
      <t>フン</t>
    </rPh>
    <rPh sb="6" eb="8">
      <t>イナイ</t>
    </rPh>
    <phoneticPr fontId="1"/>
  </si>
  <si>
    <t>突発業務は下記に当てはまる場合は申請なしで実施、計上してください。</t>
    <rPh sb="0" eb="2">
      <t>トッパツ</t>
    </rPh>
    <rPh sb="2" eb="4">
      <t>ギョウム</t>
    </rPh>
    <rPh sb="5" eb="7">
      <t>カキ</t>
    </rPh>
    <rPh sb="8" eb="9">
      <t>ア</t>
    </rPh>
    <rPh sb="13" eb="15">
      <t>バアイ</t>
    </rPh>
    <rPh sb="16" eb="18">
      <t>シンセイ</t>
    </rPh>
    <rPh sb="21" eb="23">
      <t>ジッシ</t>
    </rPh>
    <rPh sb="24" eb="26">
      <t>ケイジョウ</t>
    </rPh>
    <phoneticPr fontId="1"/>
  </si>
  <si>
    <t>上記に当てはまらないと想定される場合、下記申請を行い、承認された場合に限り計上してください。</t>
    <rPh sb="0" eb="2">
      <t>ジョウキ</t>
    </rPh>
    <rPh sb="3" eb="4">
      <t>ア</t>
    </rPh>
    <rPh sb="11" eb="13">
      <t>ソウテイ</t>
    </rPh>
    <rPh sb="16" eb="18">
      <t>バアイ</t>
    </rPh>
    <rPh sb="19" eb="23">
      <t>カキシンセイ</t>
    </rPh>
    <rPh sb="24" eb="25">
      <t>オコナ</t>
    </rPh>
    <rPh sb="27" eb="29">
      <t>ショウニン</t>
    </rPh>
    <rPh sb="32" eb="34">
      <t>バアイ</t>
    </rPh>
    <rPh sb="35" eb="36">
      <t>カギ</t>
    </rPh>
    <rPh sb="37" eb="39">
      <t>ケイジョウ</t>
    </rPh>
    <phoneticPr fontId="1"/>
  </si>
  <si>
    <t>申請方法：NWF にてワークフロー申請（申請種別：20.管理職業務手当／突発業務申請）</t>
    <rPh sb="0" eb="2">
      <t>シンセイ</t>
    </rPh>
    <rPh sb="2" eb="4">
      <t>ホウホウ</t>
    </rPh>
    <phoneticPr fontId="1"/>
  </si>
  <si>
    <t>社内トラブル対応（提出物管理等）</t>
    <phoneticPr fontId="1"/>
  </si>
  <si>
    <t>作業内容概要</t>
    <rPh sb="0" eb="2">
      <t>サギョウ</t>
    </rPh>
    <rPh sb="2" eb="4">
      <t>ナイヨウ</t>
    </rPh>
    <rPh sb="4" eb="6">
      <t>ガイヨウ</t>
    </rPh>
    <phoneticPr fontId="1"/>
  </si>
  <si>
    <t>作業内容詳細（例）</t>
    <rPh sb="0" eb="2">
      <t>サギョウ</t>
    </rPh>
    <rPh sb="2" eb="4">
      <t>ナイヨウ</t>
    </rPh>
    <rPh sb="4" eb="6">
      <t>ショウサイ</t>
    </rPh>
    <rPh sb="7" eb="8">
      <t>レイ</t>
    </rPh>
    <phoneticPr fontId="1"/>
  </si>
  <si>
    <t>インシデント対応</t>
    <rPh sb="6" eb="7">
      <t>タイ</t>
    </rPh>
    <rPh sb="7" eb="8">
      <t>オウ</t>
    </rPh>
    <phoneticPr fontId="1"/>
  </si>
  <si>
    <t>個別対応
（インシデントに及ばない相談等）</t>
    <phoneticPr fontId="1"/>
  </si>
  <si>
    <t xml:space="preserve">社外トラブル対応 </t>
    <phoneticPr fontId="1"/>
  </si>
  <si>
    <t xml:space="preserve">対面 </t>
    <phoneticPr fontId="1"/>
  </si>
  <si>
    <t xml:space="preserve">電話 </t>
    <phoneticPr fontId="1"/>
  </si>
  <si>
    <t>メール/SNS</t>
    <phoneticPr fontId="1"/>
  </si>
  <si>
    <t>■組織運用業務</t>
    <phoneticPr fontId="1"/>
  </si>
  <si>
    <t>会議（ルール検討等）※定例会議を除く</t>
    <phoneticPr fontId="1"/>
  </si>
  <si>
    <t>資料作成</t>
    <phoneticPr fontId="1"/>
  </si>
  <si>
    <t>突発業務例</t>
    <rPh sb="0" eb="4">
      <t>トッパツギョウム</t>
    </rPh>
    <rPh sb="4" eb="5">
      <t>レイ</t>
    </rPh>
    <phoneticPr fontId="1"/>
  </si>
  <si>
    <t>1.提出物・定例会等の出欠期限リマインド
2.メール返信についての指導
3.社内提出物についての指導
4.ケアレスミス防止のための相談、経過確認
5.部内展開事項の展開</t>
    <rPh sb="75" eb="77">
      <t>ブナイ</t>
    </rPh>
    <rPh sb="77" eb="79">
      <t>テンカイ</t>
    </rPh>
    <rPh sb="79" eb="81">
      <t>ジコウ</t>
    </rPh>
    <rPh sb="82" eb="84">
      <t>テンカイ</t>
    </rPh>
    <phoneticPr fontId="1"/>
  </si>
  <si>
    <t>1.部内課題の改善策検討打合せ
2.昇進者に対するマネジメント業務の引継ぎ
3.組織運用ルール展開</t>
    <rPh sb="2" eb="4">
      <t>ブナイ</t>
    </rPh>
    <rPh sb="4" eb="6">
      <t>カダイ</t>
    </rPh>
    <rPh sb="7" eb="9">
      <t>カイゼン</t>
    </rPh>
    <rPh sb="9" eb="10">
      <t>サク</t>
    </rPh>
    <rPh sb="10" eb="12">
      <t>ケントウ</t>
    </rPh>
    <rPh sb="12" eb="14">
      <t>ウチアワ</t>
    </rPh>
    <rPh sb="18" eb="20">
      <t>ショウシン</t>
    </rPh>
    <rPh sb="20" eb="21">
      <t>シャ</t>
    </rPh>
    <rPh sb="22" eb="23">
      <t>タイ</t>
    </rPh>
    <rPh sb="31" eb="33">
      <t>ギョウム</t>
    </rPh>
    <rPh sb="34" eb="36">
      <t>ヒキツ</t>
    </rPh>
    <rPh sb="40" eb="42">
      <t>ソシキ</t>
    </rPh>
    <rPh sb="42" eb="44">
      <t>ウンヨウ</t>
    </rPh>
    <rPh sb="47" eb="49">
      <t>テンカイ</t>
    </rPh>
    <phoneticPr fontId="1"/>
  </si>
  <si>
    <t>期首目標設定面談/フィードバック面談</t>
  </si>
  <si>
    <t>11月撤退に伴う顔合わせ対策実施</t>
    <rPh sb="2" eb="3">
      <t>ガツ</t>
    </rPh>
    <rPh sb="3" eb="5">
      <t>テッタイ</t>
    </rPh>
    <rPh sb="6" eb="7">
      <t>トモナ</t>
    </rPh>
    <rPh sb="8" eb="10">
      <t>カオア</t>
    </rPh>
    <rPh sb="12" eb="14">
      <t>タイサク</t>
    </rPh>
    <rPh sb="14" eb="16">
      <t>ジッシ</t>
    </rPh>
    <phoneticPr fontId="1"/>
  </si>
  <si>
    <t>マネジメンタ方針資料作成</t>
    <rPh sb="6" eb="8">
      <t>ホウシン</t>
    </rPh>
    <rPh sb="8" eb="10">
      <t>シリョウ</t>
    </rPh>
    <rPh sb="10" eb="12">
      <t>サクセイ</t>
    </rPh>
    <phoneticPr fontId="1"/>
  </si>
  <si>
    <r>
      <t>時間</t>
    </r>
    <r>
      <rPr>
        <b/>
        <sz val="8"/>
        <color theme="1"/>
        <rFont val="Meiryo UI"/>
        <family val="3"/>
        <charset val="128"/>
      </rPr>
      <t>（分）</t>
    </r>
    <rPh sb="0" eb="2">
      <t>ジカン</t>
    </rPh>
    <rPh sb="3" eb="4">
      <t>フン</t>
    </rPh>
    <phoneticPr fontId="1"/>
  </si>
  <si>
    <t>1.組織運用関連資料（期首部門方針資料、マネジメンタ方針資料、顔合わせ対策資料、予算達成に向けた資料等）作成</t>
    <rPh sb="2" eb="4">
      <t>ソシキ</t>
    </rPh>
    <rPh sb="4" eb="6">
      <t>ウンヨウ</t>
    </rPh>
    <rPh sb="6" eb="8">
      <t>カンレン</t>
    </rPh>
    <rPh sb="8" eb="10">
      <t>シリョウ</t>
    </rPh>
    <rPh sb="11" eb="13">
      <t>キシュ</t>
    </rPh>
    <rPh sb="13" eb="15">
      <t>ブモン</t>
    </rPh>
    <rPh sb="15" eb="17">
      <t>ホウシン</t>
    </rPh>
    <rPh sb="17" eb="19">
      <t>シリョウ</t>
    </rPh>
    <rPh sb="26" eb="28">
      <t>ホウシン</t>
    </rPh>
    <rPh sb="28" eb="30">
      <t>シリョウ</t>
    </rPh>
    <rPh sb="31" eb="33">
      <t>カオア</t>
    </rPh>
    <rPh sb="35" eb="37">
      <t>タイサク</t>
    </rPh>
    <rPh sb="37" eb="39">
      <t>シリョウ</t>
    </rPh>
    <rPh sb="50" eb="51">
      <t>ナド</t>
    </rPh>
    <rPh sb="52" eb="54">
      <t>サクセイ</t>
    </rPh>
    <phoneticPr fontId="1"/>
  </si>
  <si>
    <t>■定常業務基準時間</t>
  </si>
  <si>
    <t>■会話型定期コミュニケーションについて</t>
    <phoneticPr fontId="1"/>
  </si>
  <si>
    <t>目的</t>
    <rPh sb="0" eb="2">
      <t>モクテキ</t>
    </rPh>
    <phoneticPr fontId="1"/>
  </si>
  <si>
    <t>・部下とのコミュニケーション頻度を上げることによる関係性の構築
・顕在化していないフラストレーションの吸い上げ・把握</t>
    <phoneticPr fontId="1"/>
  </si>
  <si>
    <t>前提</t>
    <rPh sb="0" eb="2">
      <t>ゼンテイ</t>
    </rPh>
    <phoneticPr fontId="1"/>
  </si>
  <si>
    <t xml:space="preserve">部下と管理職者の関係性が希薄なことにより、部下からの相談が行われない、
</t>
    <rPh sb="0" eb="2">
      <t>ブカ</t>
    </rPh>
    <rPh sb="3" eb="7">
      <t>カンリショクシャ</t>
    </rPh>
    <rPh sb="8" eb="11">
      <t>カンケイセイ</t>
    </rPh>
    <rPh sb="12" eb="14">
      <t>キハク</t>
    </rPh>
    <rPh sb="21" eb="23">
      <t>ブカ</t>
    </rPh>
    <rPh sb="26" eb="28">
      <t>ソウダン</t>
    </rPh>
    <rPh sb="29" eb="30">
      <t>オコナ</t>
    </rPh>
    <phoneticPr fontId="1"/>
  </si>
  <si>
    <t>水面下の状態を吸い上げ切れていないという状況があったため、本項目を追加いたしました。</t>
    <phoneticPr fontId="1"/>
  </si>
  <si>
    <t>必須ではありませんので、下記内容を理解した上で必要に応じて実施してください。</t>
    <rPh sb="12" eb="14">
      <t>カキ</t>
    </rPh>
    <rPh sb="14" eb="16">
      <t>ナイヨウ</t>
    </rPh>
    <rPh sb="17" eb="19">
      <t>リカイ</t>
    </rPh>
    <rPh sb="21" eb="22">
      <t>ウエ</t>
    </rPh>
    <phoneticPr fontId="1"/>
  </si>
  <si>
    <t>実施方法</t>
    <rPh sb="0" eb="2">
      <t>ジッシ</t>
    </rPh>
    <rPh sb="2" eb="4">
      <t>ホウホウ</t>
    </rPh>
    <phoneticPr fontId="1"/>
  </si>
  <si>
    <t>電話、zoom、slack通話等直接会話可能なツールを利用</t>
    <rPh sb="0" eb="2">
      <t>デンワ</t>
    </rPh>
    <rPh sb="13" eb="15">
      <t>ツウワ</t>
    </rPh>
    <rPh sb="15" eb="16">
      <t>ナド</t>
    </rPh>
    <rPh sb="16" eb="18">
      <t>チョクセツ</t>
    </rPh>
    <rPh sb="18" eb="20">
      <t>カイワ</t>
    </rPh>
    <rPh sb="20" eb="22">
      <t>カノウ</t>
    </rPh>
    <rPh sb="27" eb="29">
      <t>リヨウ</t>
    </rPh>
    <phoneticPr fontId="1"/>
  </si>
  <si>
    <t>実施内容（概要）</t>
    <rPh sb="0" eb="2">
      <t>ジッシ</t>
    </rPh>
    <rPh sb="2" eb="4">
      <t>ナイヨウ</t>
    </rPh>
    <rPh sb="5" eb="7">
      <t>ガイヨウ</t>
    </rPh>
    <phoneticPr fontId="1"/>
  </si>
  <si>
    <t>※コミュニケーションを取ることが重要なため、基本は自由です。
・アジェンダ等を設けずに雑談
【雑談内容例】
現場業務について、体調について、メンタル面について、将来のキャリアパスについて、趣味について、近況について等</t>
    <rPh sb="11" eb="12">
      <t>ト</t>
    </rPh>
    <rPh sb="16" eb="18">
      <t>ジュウヨウ</t>
    </rPh>
    <rPh sb="22" eb="24">
      <t>キホン</t>
    </rPh>
    <rPh sb="25" eb="27">
      <t>ジユウ</t>
    </rPh>
    <rPh sb="37" eb="38">
      <t>トウ</t>
    </rPh>
    <rPh sb="39" eb="40">
      <t>モウ</t>
    </rPh>
    <rPh sb="43" eb="45">
      <t>ザツダン</t>
    </rPh>
    <rPh sb="47" eb="49">
      <t>ザツダン</t>
    </rPh>
    <rPh sb="49" eb="51">
      <t>ナイヨウ</t>
    </rPh>
    <rPh sb="51" eb="52">
      <t>レイ</t>
    </rPh>
    <rPh sb="54" eb="56">
      <t>ゲンバ</t>
    </rPh>
    <rPh sb="56" eb="58">
      <t>ギョウム</t>
    </rPh>
    <rPh sb="63" eb="65">
      <t>タイチョウ</t>
    </rPh>
    <rPh sb="74" eb="75">
      <t>メン</t>
    </rPh>
    <rPh sb="80" eb="82">
      <t>ショウライ</t>
    </rPh>
    <rPh sb="94" eb="96">
      <t>シュミ</t>
    </rPh>
    <rPh sb="101" eb="103">
      <t>キンキョウ</t>
    </rPh>
    <rPh sb="107" eb="108">
      <t>ナド</t>
    </rPh>
    <phoneticPr fontId="1"/>
  </si>
  <si>
    <t>※会話をする上でプライベートな内容を話すこともあると思いますので、各種ハラスメントに当たらないように注意してください。</t>
    <rPh sb="1" eb="3">
      <t>カイワ</t>
    </rPh>
    <rPh sb="6" eb="7">
      <t>ウエ</t>
    </rPh>
    <rPh sb="15" eb="17">
      <t>ナイヨウ</t>
    </rPh>
    <rPh sb="18" eb="19">
      <t>ハナ</t>
    </rPh>
    <rPh sb="26" eb="27">
      <t>オモ</t>
    </rPh>
    <rPh sb="33" eb="35">
      <t>カクシュ</t>
    </rPh>
    <rPh sb="42" eb="43">
      <t>ア</t>
    </rPh>
    <rPh sb="50" eb="52">
      <t>チュウイ</t>
    </rPh>
    <phoneticPr fontId="1"/>
  </si>
  <si>
    <t>営業ヒアリング</t>
    <rPh sb="0" eb="2">
      <t>エイギョウ</t>
    </rPh>
    <phoneticPr fontId="1"/>
  </si>
  <si>
    <t>配下メンバーの状況ヒアリング</t>
    <rPh sb="0" eb="2">
      <t>ハイカ</t>
    </rPh>
    <rPh sb="7" eb="9">
      <t>ジョウキョウ</t>
    </rPh>
    <phoneticPr fontId="1"/>
  </si>
  <si>
    <t>配下メンバーの状況ヒアリング</t>
    <phoneticPr fontId="1"/>
  </si>
  <si>
    <t>SL、GL</t>
    <phoneticPr fontId="1"/>
  </si>
  <si>
    <t>60～90</t>
    <phoneticPr fontId="1"/>
  </si>
  <si>
    <t>①1回60分以上</t>
    <rPh sb="2" eb="3">
      <t>カイ</t>
    </rPh>
    <rPh sb="5" eb="6">
      <t>フン</t>
    </rPh>
    <rPh sb="6" eb="8">
      <t>イジョウ</t>
    </rPh>
    <phoneticPr fontId="1"/>
  </si>
  <si>
    <t>②組織運用業務の月合計180分以上</t>
    <rPh sb="1" eb="3">
      <t>ソシキ</t>
    </rPh>
    <rPh sb="3" eb="5">
      <t>ウンヨウ</t>
    </rPh>
    <rPh sb="5" eb="7">
      <t>ギョウム</t>
    </rPh>
    <rPh sb="8" eb="9">
      <t>ツキ</t>
    </rPh>
    <rPh sb="9" eb="11">
      <t>ゴウケイ</t>
    </rPh>
    <rPh sb="14" eb="15">
      <t>フン</t>
    </rPh>
    <rPh sb="15" eb="17">
      <t>イジョウ</t>
    </rPh>
    <phoneticPr fontId="1"/>
  </si>
  <si>
    <t>組織運用業務を実施する場合、都度NWFからワークフロー申請を行って下さい。（種別：24-2.組織運用業務／事後申請）</t>
    <rPh sb="0" eb="2">
      <t>ソシキ</t>
    </rPh>
    <rPh sb="2" eb="4">
      <t>ウンヨウ</t>
    </rPh>
    <rPh sb="4" eb="6">
      <t>ギョウム</t>
    </rPh>
    <rPh sb="7" eb="9">
      <t>ジッシ</t>
    </rPh>
    <rPh sb="11" eb="13">
      <t>バアイ</t>
    </rPh>
    <rPh sb="14" eb="16">
      <t>ツド</t>
    </rPh>
    <rPh sb="27" eb="29">
      <t>シンセイ</t>
    </rPh>
    <rPh sb="30" eb="31">
      <t>オコナ</t>
    </rPh>
    <rPh sb="33" eb="34">
      <t>クダ</t>
    </rPh>
    <rPh sb="38" eb="40">
      <t>シュベツ</t>
    </rPh>
    <phoneticPr fontId="1"/>
  </si>
  <si>
    <t>②突発業務の月合計180分以内</t>
    <rPh sb="1" eb="3">
      <t>トッパツ</t>
    </rPh>
    <rPh sb="3" eb="5">
      <t>ギョウム</t>
    </rPh>
    <rPh sb="6" eb="7">
      <t>ツキ</t>
    </rPh>
    <rPh sb="7" eb="9">
      <t>ゴウケイ</t>
    </rPh>
    <rPh sb="12" eb="13">
      <t>フン</t>
    </rPh>
    <rPh sb="13" eb="15">
      <t>イナイ</t>
    </rPh>
    <phoneticPr fontId="1"/>
  </si>
  <si>
    <t>但し、以下のいずれかに該当する場合は成果物ファイルをNWF申請時に添付して下さい。</t>
    <rPh sb="0" eb="1">
      <t>タダ</t>
    </rPh>
    <rPh sb="3" eb="5">
      <t>イカ</t>
    </rPh>
    <rPh sb="11" eb="13">
      <t>ガイトウ</t>
    </rPh>
    <rPh sb="15" eb="17">
      <t>バアイ</t>
    </rPh>
    <rPh sb="18" eb="21">
      <t>セイカブツ</t>
    </rPh>
    <rPh sb="29" eb="32">
      <t>シンセイジ</t>
    </rPh>
    <rPh sb="33" eb="35">
      <t>テンプ</t>
    </rPh>
    <rPh sb="37" eb="38">
      <t>クダ</t>
    </rPh>
    <phoneticPr fontId="1"/>
  </si>
  <si>
    <t>30～60</t>
    <phoneticPr fontId="1"/>
  </si>
  <si>
    <t>※承認者：技術部上長</t>
    <rPh sb="1" eb="4">
      <t>ショウニンシャ</t>
    </rPh>
    <rPh sb="5" eb="7">
      <t>ギジュツ</t>
    </rPh>
    <rPh sb="7" eb="8">
      <t>ブ</t>
    </rPh>
    <rPh sb="8" eb="10">
      <t>ジョウチョウ</t>
    </rPh>
    <phoneticPr fontId="1"/>
  </si>
  <si>
    <t>MGR/GL会議（基本アジェンダ）　開催(参加) ※1</t>
    <rPh sb="6" eb="8">
      <t>カイギ</t>
    </rPh>
    <rPh sb="18" eb="20">
      <t>カイサイ</t>
    </rPh>
    <rPh sb="21" eb="23">
      <t>サンカ</t>
    </rPh>
    <phoneticPr fontId="1"/>
  </si>
  <si>
    <t>部門会議（追加アジェンダ）　開催(参加)　※2</t>
    <rPh sb="0" eb="2">
      <t>ブモン</t>
    </rPh>
    <rPh sb="5" eb="7">
      <t>ツイカ</t>
    </rPh>
    <rPh sb="14" eb="16">
      <t>カイサイ</t>
    </rPh>
    <rPh sb="17" eb="19">
      <t>サンカ</t>
    </rPh>
    <phoneticPr fontId="1"/>
  </si>
  <si>
    <t>MGR/GL会議（追加アジェンダ）　開催(参加)　※2</t>
    <rPh sb="6" eb="8">
      <t>カイギ</t>
    </rPh>
    <rPh sb="9" eb="11">
      <t>ツイカ</t>
    </rPh>
    <rPh sb="18" eb="20">
      <t>カイサイ</t>
    </rPh>
    <rPh sb="21" eb="23">
      <t>サンカ</t>
    </rPh>
    <phoneticPr fontId="1"/>
  </si>
  <si>
    <t>グループ会議（追加アジェンダ）　開催(参加)　※2</t>
    <rPh sb="7" eb="9">
      <t>ツイカ</t>
    </rPh>
    <rPh sb="16" eb="18">
      <t>カイサイ</t>
    </rPh>
    <rPh sb="19" eb="21">
      <t>サンカ</t>
    </rPh>
    <phoneticPr fontId="1"/>
  </si>
  <si>
    <t>※2　各会議体の追加アジェンダは基本アジェンダの時間内に終わらない場合に限り計上して下さい。</t>
    <rPh sb="3" eb="7">
      <t>カクカイギタイ</t>
    </rPh>
    <rPh sb="8" eb="10">
      <t>ツイカ</t>
    </rPh>
    <rPh sb="16" eb="18">
      <t>キホン</t>
    </rPh>
    <rPh sb="24" eb="26">
      <t>ジカン</t>
    </rPh>
    <rPh sb="26" eb="27">
      <t>ナイ</t>
    </rPh>
    <rPh sb="28" eb="29">
      <t>オ</t>
    </rPh>
    <rPh sb="33" eb="35">
      <t>バアイ</t>
    </rPh>
    <rPh sb="36" eb="37">
      <t>カギ</t>
    </rPh>
    <rPh sb="38" eb="40">
      <t>ケイジョウ</t>
    </rPh>
    <rPh sb="42" eb="43">
      <t>クダ</t>
    </rPh>
    <phoneticPr fontId="1"/>
  </si>
  <si>
    <t>※1　各会議体を合同で開催する場合は一つの会議体の上限時間内で計上して下さい。</t>
    <rPh sb="3" eb="7">
      <t>カクカイギタイ</t>
    </rPh>
    <rPh sb="8" eb="10">
      <t>ゴウドウ</t>
    </rPh>
    <rPh sb="11" eb="13">
      <t>カイサイ</t>
    </rPh>
    <rPh sb="15" eb="17">
      <t>バアイ</t>
    </rPh>
    <rPh sb="18" eb="19">
      <t>ヒト</t>
    </rPh>
    <rPh sb="21" eb="24">
      <t>カイギタイ</t>
    </rPh>
    <rPh sb="25" eb="29">
      <t>ジョウゲンジカン</t>
    </rPh>
    <rPh sb="29" eb="30">
      <t>ナイ</t>
    </rPh>
    <rPh sb="31" eb="33">
      <t>ケイジョウ</t>
    </rPh>
    <rPh sb="35" eb="36">
      <t>クダ</t>
    </rPh>
    <phoneticPr fontId="1"/>
  </si>
  <si>
    <t>※3　グループ会議後に懇親会を行う場合は、課長以下に限り別途60分を計上してください。</t>
    <phoneticPr fontId="1"/>
  </si>
  <si>
    <t>グループ会議（基本アジェンダ）　開催(参加)　※1　※3</t>
    <rPh sb="7" eb="9">
      <t>キホン</t>
    </rPh>
    <rPh sb="16" eb="18">
      <t>カイサイ</t>
    </rPh>
    <rPh sb="19" eb="21">
      <t>サンカ</t>
    </rPh>
    <phoneticPr fontId="1"/>
  </si>
  <si>
    <t>会話型定期コミュニケーション　※4</t>
    <rPh sb="0" eb="2">
      <t>カイワ</t>
    </rPh>
    <rPh sb="2" eb="3">
      <t>ガタ</t>
    </rPh>
    <rPh sb="3" eb="5">
      <t>テイキ</t>
    </rPh>
    <phoneticPr fontId="1"/>
  </si>
  <si>
    <t>案件参画社員フォロー　※5</t>
    <rPh sb="0" eb="2">
      <t>アンケン</t>
    </rPh>
    <rPh sb="2" eb="4">
      <t>サンカク</t>
    </rPh>
    <rPh sb="4" eb="6">
      <t>シャイン</t>
    </rPh>
    <phoneticPr fontId="1"/>
  </si>
  <si>
    <t>※4　1回につき最大15分、マネジメンタにつき月合計120分以内で計上してください。(下部参照)</t>
    <rPh sb="43" eb="47">
      <t>カブサンショウ</t>
    </rPh>
    <phoneticPr fontId="1"/>
  </si>
  <si>
    <t>小計（案件参画(変更)社員フォロー）</t>
    <rPh sb="0" eb="1">
      <t>ショウ</t>
    </rPh>
    <rPh sb="1" eb="2">
      <t>ケイ</t>
    </rPh>
    <rPh sb="3" eb="5">
      <t>アンケン</t>
    </rPh>
    <rPh sb="5" eb="7">
      <t>サンカク</t>
    </rPh>
    <rPh sb="8" eb="10">
      <t>ヘンコウ</t>
    </rPh>
    <rPh sb="11" eb="13">
      <t>シャイン</t>
    </rPh>
    <phoneticPr fontId="1"/>
  </si>
  <si>
    <t>※5　入社1年未満の社員もしくは想定単価に満たない社員(待機社員含む)に対して案件参画(切替)フォローを行う場合、月合計180分以内の時間で実動時間を計上してください。</t>
    <rPh sb="16" eb="18">
      <t>ソウテイ</t>
    </rPh>
    <rPh sb="18" eb="20">
      <t>タンカ</t>
    </rPh>
    <rPh sb="21" eb="22">
      <t>ミ</t>
    </rPh>
    <rPh sb="25" eb="27">
      <t>シャイン</t>
    </rPh>
    <rPh sb="28" eb="32">
      <t>タイキシャイン</t>
    </rPh>
    <rPh sb="32" eb="33">
      <t>フク</t>
    </rPh>
    <rPh sb="36" eb="37">
      <t>タイ</t>
    </rPh>
    <rPh sb="39" eb="41">
      <t>アンケン</t>
    </rPh>
    <rPh sb="41" eb="43">
      <t>サンカク</t>
    </rPh>
    <rPh sb="44" eb="45">
      <t>キ</t>
    </rPh>
    <rPh sb="45" eb="46">
      <t>カ</t>
    </rPh>
    <rPh sb="52" eb="53">
      <t>オコナ</t>
    </rPh>
    <rPh sb="57" eb="60">
      <t>ツキゴウケイ</t>
    </rPh>
    <phoneticPr fontId="1"/>
  </si>
  <si>
    <t>時間（分）</t>
    <phoneticPr fontId="1"/>
  </si>
  <si>
    <t>月合計最大値</t>
    <rPh sb="0" eb="3">
      <t>ツキゴウケイ</t>
    </rPh>
    <rPh sb="3" eb="5">
      <t>サイダイ</t>
    </rPh>
    <rPh sb="5" eb="6">
      <t>チ</t>
    </rPh>
    <phoneticPr fontId="1"/>
  </si>
  <si>
    <t>部門会議（実施/参加）　※追加アジェンダ</t>
    <rPh sb="0" eb="2">
      <t>ブモン</t>
    </rPh>
    <rPh sb="2" eb="4">
      <t>カイギ</t>
    </rPh>
    <rPh sb="13" eb="15">
      <t>ツイカ</t>
    </rPh>
    <phoneticPr fontId="1"/>
  </si>
  <si>
    <t>MGR/GL会議（実施/参加）　※追加アジェンダ</t>
    <rPh sb="6" eb="8">
      <t>カイギ</t>
    </rPh>
    <phoneticPr fontId="1"/>
  </si>
  <si>
    <t>グループ会議（実施/参加）　※追加アジェンダ</t>
    <rPh sb="4" eb="6">
      <t>カイギ</t>
    </rPh>
    <phoneticPr fontId="1"/>
  </si>
  <si>
    <t>※実施内容を記載してください</t>
    <phoneticPr fontId="1"/>
  </si>
  <si>
    <t>※実施内容を記載してください</t>
    <rPh sb="1" eb="3">
      <t>ジッシ</t>
    </rPh>
    <rPh sb="3" eb="5">
      <t>ナイヨウ</t>
    </rPh>
    <rPh sb="6" eb="8">
      <t>キサイ</t>
    </rPh>
    <phoneticPr fontId="1"/>
  </si>
  <si>
    <t>部門会議（実施/参加）　※基本アジェンダ</t>
    <rPh sb="0" eb="2">
      <t>ブモン</t>
    </rPh>
    <rPh sb="2" eb="4">
      <t>カイギ</t>
    </rPh>
    <rPh sb="13" eb="15">
      <t>キホン</t>
    </rPh>
    <phoneticPr fontId="1"/>
  </si>
  <si>
    <t>MGR/GL会議（実施/参加）　※基本アジェンダ</t>
    <rPh sb="6" eb="8">
      <t>カイギ</t>
    </rPh>
    <phoneticPr fontId="1"/>
  </si>
  <si>
    <t>グループ会議（実施/参加）　※基本アジェンダ</t>
    <rPh sb="4" eb="6">
      <t>カイギ</t>
    </rPh>
    <phoneticPr fontId="1"/>
  </si>
  <si>
    <t>案件参画社員フォロー</t>
    <rPh sb="2" eb="4">
      <t>サンカク</t>
    </rPh>
    <phoneticPr fontId="1"/>
  </si>
  <si>
    <t>組織運用業務</t>
    <rPh sb="0" eb="2">
      <t>ソシキ</t>
    </rPh>
    <rPh sb="2" eb="4">
      <t>ウンヨウ</t>
    </rPh>
    <rPh sb="4" eb="6">
      <t>ギョウム</t>
    </rPh>
    <phoneticPr fontId="1"/>
  </si>
  <si>
    <t>会議（ルール検討等）※定例会議を除く</t>
    <phoneticPr fontId="1"/>
  </si>
  <si>
    <t>資料作成</t>
    <phoneticPr fontId="1"/>
  </si>
  <si>
    <t>・単価計画詳細検討</t>
    <rPh sb="1" eb="3">
      <t>タンカ</t>
    </rPh>
    <rPh sb="3" eb="5">
      <t>ケイカク</t>
    </rPh>
    <rPh sb="5" eb="7">
      <t>ショウサイ</t>
    </rPh>
    <rPh sb="7" eb="9">
      <t>ケントウ</t>
    </rPh>
    <phoneticPr fontId="1"/>
  </si>
  <si>
    <t>・次回配属者配属先検討</t>
    <rPh sb="1" eb="3">
      <t>ジカイ</t>
    </rPh>
    <rPh sb="3" eb="5">
      <t>ハイゾク</t>
    </rPh>
    <rPh sb="5" eb="6">
      <t>シャ</t>
    </rPh>
    <rPh sb="6" eb="9">
      <t>ハイゾクサキ</t>
    </rPh>
    <rPh sb="9" eb="11">
      <t>ケントウ</t>
    </rPh>
    <phoneticPr fontId="1"/>
  </si>
  <si>
    <t>組織運用ルール展開</t>
    <phoneticPr fontId="1"/>
  </si>
  <si>
    <t>案件参画社員フォロー</t>
    <rPh sb="0" eb="2">
      <t>アンケン</t>
    </rPh>
    <rPh sb="2" eb="4">
      <t>サンカク</t>
    </rPh>
    <rPh sb="4" eb="6">
      <t>シャイン</t>
    </rPh>
    <phoneticPr fontId="1"/>
  </si>
  <si>
    <t>予算</t>
    <rPh sb="0" eb="2">
      <t>ヨサン</t>
    </rPh>
    <phoneticPr fontId="1"/>
  </si>
  <si>
    <t>-</t>
    <phoneticPr fontId="1"/>
  </si>
  <si>
    <t>交通費</t>
    <rPh sb="0" eb="3">
      <t>コウツウヒ</t>
    </rPh>
    <phoneticPr fontId="1"/>
  </si>
  <si>
    <t>対象</t>
    <rPh sb="0" eb="2">
      <t>タイショウ</t>
    </rPh>
    <phoneticPr fontId="1"/>
  </si>
  <si>
    <t>対象</t>
    <phoneticPr fontId="1"/>
  </si>
  <si>
    <t>貸会議室</t>
    <rPh sb="0" eb="1">
      <t>カ</t>
    </rPh>
    <rPh sb="1" eb="4">
      <t>カイギシツ</t>
    </rPh>
    <phoneticPr fontId="1"/>
  </si>
  <si>
    <t>可
※2,500円まで</t>
    <rPh sb="0" eb="1">
      <t>カ</t>
    </rPh>
    <rPh sb="8" eb="9">
      <t>エン</t>
    </rPh>
    <phoneticPr fontId="1"/>
  </si>
  <si>
    <t>対面：4,000円/人
WEB：1,000円/人</t>
    <rPh sb="0" eb="2">
      <t>タイメン</t>
    </rPh>
    <rPh sb="8" eb="9">
      <t>エン</t>
    </rPh>
    <rPh sb="10" eb="11">
      <t>ヒト</t>
    </rPh>
    <phoneticPr fontId="1"/>
  </si>
  <si>
    <r>
      <t xml:space="preserve">対面：3,000円/人
WEB：1,000円/人
</t>
    </r>
    <r>
      <rPr>
        <sz val="8"/>
        <color theme="1"/>
        <rFont val="HGSｺﾞｼｯｸM"/>
        <family val="3"/>
        <charset val="128"/>
      </rPr>
      <t>※翌月まで繰り越し可能だがその場合 5,000円／人を目安とする（会議費として会計処理するため）</t>
    </r>
    <rPh sb="0" eb="2">
      <t>タイメン</t>
    </rPh>
    <rPh sb="8" eb="9">
      <t>エン</t>
    </rPh>
    <rPh sb="10" eb="11">
      <t>ヒト</t>
    </rPh>
    <rPh sb="21" eb="22">
      <t>エン</t>
    </rPh>
    <rPh sb="23" eb="24">
      <t>ヒト</t>
    </rPh>
    <rPh sb="26" eb="28">
      <t>ヨクゲツ</t>
    </rPh>
    <rPh sb="30" eb="31">
      <t>ク</t>
    </rPh>
    <rPh sb="32" eb="33">
      <t>コ</t>
    </rPh>
    <rPh sb="34" eb="36">
      <t>カノウ</t>
    </rPh>
    <rPh sb="40" eb="42">
      <t>バアイ</t>
    </rPh>
    <rPh sb="48" eb="49">
      <t>エン</t>
    </rPh>
    <rPh sb="50" eb="51">
      <t>ヒト</t>
    </rPh>
    <rPh sb="52" eb="54">
      <t>メヤス</t>
    </rPh>
    <rPh sb="58" eb="60">
      <t>カイギ</t>
    </rPh>
    <rPh sb="60" eb="61">
      <t>ヒ</t>
    </rPh>
    <rPh sb="64" eb="66">
      <t>カイケイ</t>
    </rPh>
    <rPh sb="66" eb="68">
      <t>ショリ</t>
    </rPh>
    <phoneticPr fontId="1"/>
  </si>
  <si>
    <r>
      <t xml:space="preserve">対面：2,000円/人
WEB：なし
</t>
    </r>
    <r>
      <rPr>
        <sz val="8"/>
        <color theme="1"/>
        <rFont val="HGSｺﾞｼｯｸM"/>
        <family val="3"/>
        <charset val="128"/>
      </rPr>
      <t>※翌月まで繰り越し可能</t>
    </r>
    <rPh sb="0" eb="2">
      <t>タイメン</t>
    </rPh>
    <rPh sb="8" eb="9">
      <t>エン</t>
    </rPh>
    <rPh sb="10" eb="11">
      <t>ヒト</t>
    </rPh>
    <phoneticPr fontId="1"/>
  </si>
  <si>
    <t>会議体の運営に関わる事務業務（スケジュール調整、資料作成
アジェンダ作成、議事録作成等）</t>
    <rPh sb="0" eb="3">
      <t>カイギタイ</t>
    </rPh>
    <rPh sb="4" eb="6">
      <t>ウンエイ</t>
    </rPh>
    <rPh sb="7" eb="8">
      <t>カカ</t>
    </rPh>
    <rPh sb="10" eb="12">
      <t>ジム</t>
    </rPh>
    <rPh sb="12" eb="14">
      <t>ギョウム</t>
    </rPh>
    <rPh sb="21" eb="23">
      <t>チョウセイ</t>
    </rPh>
    <rPh sb="24" eb="26">
      <t>シリョウ</t>
    </rPh>
    <rPh sb="26" eb="28">
      <t>サクセイ</t>
    </rPh>
    <rPh sb="34" eb="36">
      <t>サクセイ</t>
    </rPh>
    <rPh sb="37" eb="40">
      <t>ギジロク</t>
    </rPh>
    <rPh sb="40" eb="42">
      <t>サクセイ</t>
    </rPh>
    <rPh sb="42" eb="43">
      <t>トウ</t>
    </rPh>
    <phoneticPr fontId="1"/>
  </si>
  <si>
    <t>1.提出物未提出についての注意
2.社内システムでの勤怠報告漏れについての注意
2-1 メールにて注意実施
2-2 原因のヒアリング
2-3 再発防止策検討・報告/展開
3.社内対応遅延（営業依頼の資料更新）
3-1. 該当メンバに状況をヒアリング
3-2. 更新完了目安時間を営業に連携
3-3. 更新完了まで進捗状況を確認
3-4. 時間通りに更新が完了した為、営業へ連絡するよう指示
3-5. 営業に、「二度と起きないよう指導する」と連絡
3-6. 再発防止策を検討
4.退職意思表明に対する対応</t>
    <rPh sb="239" eb="241">
      <t>タイショク</t>
    </rPh>
    <rPh sb="241" eb="243">
      <t>イシ</t>
    </rPh>
    <rPh sb="243" eb="245">
      <t>ヒョウメイ</t>
    </rPh>
    <rPh sb="246" eb="247">
      <t>タイ</t>
    </rPh>
    <rPh sb="249" eb="251">
      <t>タイオウ</t>
    </rPh>
    <phoneticPr fontId="1"/>
  </si>
  <si>
    <t>1.体調面などの状況を口頭でヒアリング
2.体調面などの状況をメールでヒアリング
3.常駐先からのクレーム等に伴う改善指導</t>
    <rPh sb="53" eb="54">
      <t>ナド</t>
    </rPh>
    <phoneticPr fontId="1"/>
  </si>
  <si>
    <t>1.マネジメント業務についての相談
2.モチベーション維持のためのフォロー実施
3.単価交渉に伴う業務改善指導
4.技術向上に関する相談
5.資格取得フォロー</t>
    <rPh sb="42" eb="46">
      <t>タンカコウショウ</t>
    </rPh>
    <rPh sb="47" eb="48">
      <t>トモナ</t>
    </rPh>
    <rPh sb="49" eb="51">
      <t>ギョウム</t>
    </rPh>
    <rPh sb="51" eb="53">
      <t>カイゼン</t>
    </rPh>
    <rPh sb="53" eb="55">
      <t>シドウ</t>
    </rPh>
    <rPh sb="58" eb="62">
      <t>ギジュツコウジョウ</t>
    </rPh>
    <rPh sb="63" eb="64">
      <t>カン</t>
    </rPh>
    <rPh sb="66" eb="68">
      <t>ソウダン</t>
    </rPh>
    <rPh sb="71" eb="73">
      <t>シカク</t>
    </rPh>
    <rPh sb="73" eb="75">
      <t>シュトク</t>
    </rPh>
    <phoneticPr fontId="1"/>
  </si>
  <si>
    <t>1.深夜対応や休日出勤についての相談
2.現場での評価を営業に確認
3.高稼働や突発休に関するヒアリング
4.その他相談に対する対応</t>
    <rPh sb="36" eb="39">
      <t>コウカドウ</t>
    </rPh>
    <rPh sb="40" eb="42">
      <t>トッパツ</t>
    </rPh>
    <rPh sb="42" eb="43">
      <t>キュウ</t>
    </rPh>
    <rPh sb="44" eb="45">
      <t>カン</t>
    </rPh>
    <rPh sb="57" eb="58">
      <t>タ</t>
    </rPh>
    <rPh sb="58" eb="60">
      <t>ソウダン</t>
    </rPh>
    <rPh sb="61" eb="62">
      <t>タイ</t>
    </rPh>
    <rPh sb="64" eb="66">
      <t>タイオウ</t>
    </rPh>
    <phoneticPr fontId="1"/>
  </si>
  <si>
    <t>小計（営業ヒアリング）</t>
    <rPh sb="0" eb="1">
      <t>ショウ</t>
    </rPh>
    <rPh sb="1" eb="2">
      <t>ケイ</t>
    </rPh>
    <rPh sb="3" eb="5">
      <t>エイギョウ</t>
    </rPh>
    <phoneticPr fontId="1"/>
  </si>
  <si>
    <t>組織運営業務合計</t>
    <rPh sb="0" eb="6">
      <t>ソシキウンエイギョウム</t>
    </rPh>
    <rPh sb="6" eb="8">
      <t>ゴウケイ</t>
    </rPh>
    <phoneticPr fontId="1"/>
  </si>
  <si>
    <t>案件参画に関する面談進捗状況のヒアリング</t>
    <rPh sb="0" eb="2">
      <t>アンケン</t>
    </rPh>
    <rPh sb="2" eb="4">
      <t>サンカク</t>
    </rPh>
    <rPh sb="5" eb="6">
      <t>カン</t>
    </rPh>
    <rPh sb="8" eb="10">
      <t>メンダン</t>
    </rPh>
    <rPh sb="10" eb="14">
      <t>シンチョクジョウキョウ</t>
    </rPh>
    <phoneticPr fontId="1"/>
  </si>
  <si>
    <t>SL</t>
  </si>
  <si>
    <t>00371</t>
    <phoneticPr fontId="1"/>
  </si>
  <si>
    <t>佐野翼</t>
    <rPh sb="0" eb="3">
      <t>サノ</t>
    </rPh>
    <phoneticPr fontId="1"/>
  </si>
  <si>
    <t>保険ソリューション3課</t>
    <phoneticPr fontId="1"/>
  </si>
  <si>
    <t>宮島萌愛</t>
    <rPh sb="0" eb="2">
      <t>ミヤジマ</t>
    </rPh>
    <rPh sb="2" eb="3">
      <t xml:space="preserve">モエ </t>
    </rPh>
    <rPh sb="3" eb="4">
      <t>アイ</t>
    </rPh>
    <phoneticPr fontId="1"/>
  </si>
  <si>
    <t>谷口晴南</t>
    <rPh sb="0" eb="2">
      <t>タニグチハルン</t>
    </rPh>
    <rPh sb="2" eb="4">
      <t xml:space="preserve">ハレ </t>
    </rPh>
    <phoneticPr fontId="1"/>
  </si>
  <si>
    <t>現場状況の共有</t>
    <rPh sb="0" eb="4">
      <t>ゲンバ</t>
    </rPh>
    <rPh sb="5" eb="7">
      <t>キョウユウ</t>
    </rPh>
    <phoneticPr fontId="1"/>
  </si>
  <si>
    <t>現場の状況共有</t>
    <rPh sb="0" eb="2">
      <t>ゲンバ</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</si>
</sst>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_ "/>
    <numFmt numFmtId="177" formatCode="0.00_+&quot;h&quot;"/>
    <numFmt numFmtId="178" formatCode="yyyy&quot;年&quot;m&quot;月分管理職勤務表&quot;"/>
    <numFmt numFmtId="179" formatCode="aaa"/>
    <numFmt numFmtId="180" formatCode="0_+&quot;min&quot;"/>
    <numFmt numFmtId="181" formatCode="0_);[Red]\(0\)"/>
    <numFmt numFmtId="182" formatCode="0_ "/>
  </numFmts>
  <fonts count="17">
    <font>
      <sz val="11"/>
      <color theme="1"/>
      <name val="ＭＳ Ｐゴシック"/>
      <family val="2"/>
      <charset val="128"/>
      <scheme val="minor"/>
    </font>
    <font>
      <sz val="6"/>
      <name val="ＭＳ Ｐゴシック"/>
      <family val="2"/>
      <charset val="128"/>
      <scheme val="minor"/>
    </font>
    <font>
      <b/>
      <sz val="14"/>
      <color theme="1"/>
      <name val="HGSｺﾞｼｯｸM"/>
      <family val="3"/>
      <charset val="128"/>
    </font>
    <font>
      <sz val="11"/>
      <color theme="1"/>
      <name val="HGSｺﾞｼｯｸM"/>
      <family val="3"/>
      <charset val="128"/>
    </font>
    <font>
      <b/>
      <sz val="11"/>
      <color theme="1"/>
      <name val="HGSｺﾞｼｯｸM"/>
      <family val="3"/>
      <charset val="128"/>
    </font>
    <font>
      <b/>
      <sz val="9"/>
      <color indexed="81"/>
      <name val="MS P ゴシック"/>
      <family val="3"/>
      <charset val="128"/>
    </font>
    <font>
      <sz val="18"/>
      <color theme="1"/>
      <name val="HGSｺﾞｼｯｸM"/>
      <family val="3"/>
      <charset val="128"/>
    </font>
    <font>
      <sz val="9"/>
      <color indexed="81"/>
      <name val="MS P ゴシック"/>
      <family val="3"/>
      <charset val="128"/>
    </font>
    <font>
      <sz val="14"/>
      <color theme="1"/>
      <name val="HGSｺﾞｼｯｸM"/>
      <family val="3"/>
      <charset val="128"/>
    </font>
    <font>
      <sz val="9"/>
      <color theme="1"/>
      <name val="HGSｺﾞｼｯｸM"/>
      <family val="3"/>
      <charset val="128"/>
    </font>
    <font>
      <sz val="11"/>
      <color theme="1"/>
      <name val="Meiryo UI"/>
      <family val="3"/>
      <charset val="128"/>
    </font>
    <font>
      <sz val="14"/>
      <color theme="1"/>
      <name val="Meiryo UI"/>
      <family val="3"/>
      <charset val="128"/>
    </font>
    <font>
      <b/>
      <sz val="11"/>
      <color theme="1"/>
      <name val="Meiryo UI"/>
      <family val="3"/>
      <charset val="128"/>
    </font>
    <font>
      <b/>
      <sz val="8"/>
      <color theme="1"/>
      <name val="Meiryo UI"/>
      <family val="3"/>
      <charset val="128"/>
    </font>
    <font>
      <sz val="9"/>
      <color theme="1"/>
      <name val="Meiryo UI"/>
      <family val="3"/>
      <charset val="128"/>
    </font>
    <font>
      <sz val="8"/>
      <color theme="1"/>
      <name val="Meiryo UI"/>
      <family val="3"/>
      <charset val="128"/>
    </font>
    <font>
      <sz val="8"/>
      <color theme="1"/>
      <name val="HGSｺﾞｼｯｸM"/>
      <family val="3"/>
      <charset val="128"/>
    </font>
  </fonts>
  <fills count="14">
    <fill>
      <patternFill patternType="none"/>
    </fill>
    <fill>
      <patternFill patternType="gray125"/>
    </fill>
    <fill>
      <patternFill patternType="solid">
        <fgColor theme="8"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6" tint="0.59996337778862885"/>
        <bgColor indexed="64"/>
      </patternFill>
    </fill>
    <fill>
      <patternFill patternType="solid">
        <fgColor rgb="FFFFC5C5"/>
        <bgColor indexed="64"/>
      </patternFill>
    </fill>
    <fill>
      <patternFill patternType="lightTrellis">
        <bgColor theme="0" tint="-0.14993743705557422"/>
      </patternFill>
    </fill>
    <fill>
      <patternFill patternType="solid">
        <fgColor rgb="FFFFFF00"/>
        <bgColor indexed="64"/>
      </patternFill>
    </fill>
    <fill>
      <patternFill patternType="lightTrellis">
        <bgColor theme="0" tint="-0.14996795556505021"/>
      </patternFill>
    </fill>
    <fill>
      <patternFill patternType="lightGray">
        <bgColor theme="0" tint="-0.34998626667073579"/>
      </patternFill>
    </fill>
  </fills>
  <borders count="10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hair">
        <color auto="1"/>
      </left>
      <right style="thick">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ck">
        <color auto="1"/>
      </right>
      <top style="hair">
        <color auto="1"/>
      </top>
      <bottom/>
      <diagonal/>
    </border>
    <border>
      <left style="hair">
        <color auto="1"/>
      </left>
      <right style="hair">
        <color auto="1"/>
      </right>
      <top style="hair">
        <color auto="1"/>
      </top>
      <bottom/>
      <diagonal/>
    </border>
    <border>
      <left style="thin">
        <color auto="1"/>
      </left>
      <right style="hair">
        <color auto="1"/>
      </right>
      <top style="hair">
        <color auto="1"/>
      </top>
      <bottom/>
      <diagonal/>
    </border>
    <border>
      <left style="thick">
        <color auto="1"/>
      </left>
      <right/>
      <top/>
      <bottom/>
      <diagonal/>
    </border>
    <border>
      <left style="thick">
        <color auto="1"/>
      </left>
      <right style="thin">
        <color auto="1"/>
      </right>
      <top style="thin">
        <color auto="1"/>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ck">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top style="thin">
        <color auto="1"/>
      </top>
      <bottom style="medium">
        <color auto="1"/>
      </bottom>
      <diagonal/>
    </border>
    <border>
      <left style="thin">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hair">
        <color auto="1"/>
      </right>
      <top style="medium">
        <color auto="1"/>
      </top>
      <bottom/>
      <diagonal/>
    </border>
    <border>
      <left style="hair">
        <color auto="1"/>
      </left>
      <right style="hair">
        <color auto="1"/>
      </right>
      <top style="medium">
        <color auto="1"/>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ck">
        <color auto="1"/>
      </right>
      <top/>
      <bottom/>
      <diagonal/>
    </border>
    <border>
      <left style="thick">
        <color auto="1"/>
      </left>
      <right style="thick">
        <color auto="1"/>
      </right>
      <top/>
      <bottom style="thick">
        <color auto="1"/>
      </bottom>
      <diagonal/>
    </border>
    <border>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top style="medium">
        <color auto="1"/>
      </top>
      <bottom style="thick">
        <color auto="1"/>
      </bottom>
      <diagonal/>
    </border>
    <border>
      <left style="thin">
        <color auto="1"/>
      </left>
      <right style="hair">
        <color auto="1"/>
      </right>
      <top style="medium">
        <color auto="1"/>
      </top>
      <bottom style="thick">
        <color auto="1"/>
      </bottom>
      <diagonal/>
    </border>
    <border>
      <left style="hair">
        <color auto="1"/>
      </left>
      <right style="hair">
        <color auto="1"/>
      </right>
      <top style="medium">
        <color auto="1"/>
      </top>
      <bottom style="thick">
        <color auto="1"/>
      </bottom>
      <diagonal/>
    </border>
    <border>
      <left style="hair">
        <color auto="1"/>
      </left>
      <right style="thick">
        <color auto="1"/>
      </right>
      <top style="medium">
        <color auto="1"/>
      </top>
      <bottom style="thick">
        <color auto="1"/>
      </bottom>
      <diagonal/>
    </border>
    <border>
      <left/>
      <right style="thin">
        <color auto="1"/>
      </right>
      <top style="thin">
        <color auto="1"/>
      </top>
      <bottom style="medium">
        <color auto="1"/>
      </bottom>
      <diagonal/>
    </border>
    <border>
      <left style="thick">
        <color auto="1"/>
      </left>
      <right style="thick">
        <color auto="1"/>
      </right>
      <top/>
      <bottom/>
      <diagonal/>
    </border>
    <border>
      <left/>
      <right style="thin">
        <color auto="1"/>
      </right>
      <top style="thick">
        <color auto="1"/>
      </top>
      <bottom style="thin">
        <color auto="1"/>
      </bottom>
      <diagonal/>
    </border>
    <border>
      <left style="thick">
        <color auto="1"/>
      </left>
      <right/>
      <top style="thick">
        <color auto="1"/>
      </top>
      <bottom style="thick">
        <color auto="1"/>
      </bottom>
      <diagonal/>
    </border>
    <border>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hair">
        <color auto="1"/>
      </right>
      <top style="thick">
        <color auto="1"/>
      </top>
      <bottom style="thick">
        <color auto="1"/>
      </bottom>
      <diagonal/>
    </border>
    <border>
      <left style="hair">
        <color auto="1"/>
      </left>
      <right style="thick">
        <color auto="1"/>
      </right>
      <top style="thick">
        <color auto="1"/>
      </top>
      <bottom style="thick">
        <color auto="1"/>
      </bottom>
      <diagonal/>
    </border>
    <border>
      <left style="thick">
        <color auto="1"/>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hair">
        <color auto="1"/>
      </left>
      <right style="thick">
        <color auto="1"/>
      </right>
      <top style="thick">
        <color auto="1"/>
      </top>
      <bottom style="hair">
        <color auto="1"/>
      </bottom>
      <diagonal/>
    </border>
    <border>
      <left style="hair">
        <color auto="1"/>
      </left>
      <right style="thick">
        <color auto="1"/>
      </right>
      <top style="medium">
        <color auto="1"/>
      </top>
      <bottom/>
      <diagonal/>
    </border>
    <border>
      <left style="hair">
        <color auto="1"/>
      </left>
      <right style="thick">
        <color auto="1"/>
      </right>
      <top style="thin">
        <color auto="1"/>
      </top>
      <bottom style="medium">
        <color auto="1"/>
      </bottom>
      <diagonal/>
    </border>
    <border>
      <left style="hair">
        <color auto="1"/>
      </left>
      <right style="thick">
        <color auto="1"/>
      </right>
      <top style="medium">
        <color auto="1"/>
      </top>
      <bottom style="thin">
        <color auto="1"/>
      </bottom>
      <diagonal/>
    </border>
    <border>
      <left style="thick">
        <color auto="1"/>
      </left>
      <right/>
      <top style="thick">
        <color auto="1"/>
      </top>
      <bottom/>
      <diagonal/>
    </border>
    <border>
      <left style="thick">
        <color auto="1"/>
      </left>
      <right/>
      <top/>
      <bottom style="thick">
        <color auto="1"/>
      </bottom>
      <diagonal/>
    </border>
    <border>
      <left/>
      <right style="thin">
        <color auto="1"/>
      </right>
      <top style="thin">
        <color auto="1"/>
      </top>
      <bottom style="thick">
        <color auto="1"/>
      </bottom>
      <diagonal/>
    </border>
    <border>
      <left style="thin">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ck">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thick">
        <color auto="1"/>
      </right>
      <top/>
      <bottom style="medium">
        <color auto="1"/>
      </bottom>
      <diagonal/>
    </border>
    <border>
      <left style="thin">
        <color auto="1"/>
      </left>
      <right/>
      <top style="thick">
        <color auto="1"/>
      </top>
      <bottom style="medium">
        <color auto="1"/>
      </bottom>
      <diagonal/>
    </border>
    <border>
      <left/>
      <right style="thin">
        <color auto="1"/>
      </right>
      <top style="thick">
        <color auto="1"/>
      </top>
      <bottom style="medium">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ck">
        <color auto="1"/>
      </right>
      <top/>
      <bottom style="thin">
        <color auto="1"/>
      </bottom>
      <diagonal/>
    </border>
    <border>
      <left style="thin">
        <color auto="1"/>
      </left>
      <right style="thick">
        <color auto="1"/>
      </right>
      <top/>
      <bottom/>
      <diagonal/>
    </border>
    <border>
      <left/>
      <right style="thick">
        <color indexed="64"/>
      </right>
      <top/>
      <bottom style="thick">
        <color auto="1"/>
      </bottom>
      <diagonal/>
    </border>
    <border>
      <left/>
      <right style="thick">
        <color indexed="64"/>
      </right>
      <top/>
      <bottom/>
      <diagonal/>
    </border>
    <border>
      <left/>
      <right style="thick">
        <color indexed="64"/>
      </right>
      <top style="thick">
        <color indexed="64"/>
      </top>
      <bottom/>
      <diagonal/>
    </border>
    <border>
      <left style="thin">
        <color indexed="64"/>
      </left>
      <right style="thick">
        <color indexed="64"/>
      </right>
      <top style="thick">
        <color indexed="64"/>
      </top>
      <bottom style="thick">
        <color indexed="64"/>
      </bottom>
      <diagonal/>
    </border>
    <border>
      <left style="medium">
        <color auto="1"/>
      </left>
      <right style="thin">
        <color auto="1"/>
      </right>
      <top style="thin">
        <color indexed="64"/>
      </top>
      <bottom/>
      <diagonal/>
    </border>
    <border>
      <left/>
      <right/>
      <top/>
      <bottom style="thin">
        <color auto="1"/>
      </bottom>
      <diagonal/>
    </border>
    <border>
      <left/>
      <right style="thin">
        <color auto="1"/>
      </right>
      <top/>
      <bottom style="medium">
        <color auto="1"/>
      </bottom>
      <diagonal/>
    </border>
    <border>
      <left style="thin">
        <color auto="1"/>
      </left>
      <right style="thin">
        <color auto="1"/>
      </right>
      <top style="thick">
        <color indexed="64"/>
      </top>
      <bottom style="medium">
        <color auto="1"/>
      </bottom>
      <diagonal/>
    </border>
    <border>
      <left style="thin">
        <color auto="1"/>
      </left>
      <right style="hair">
        <color auto="1"/>
      </right>
      <top/>
      <bottom style="thick">
        <color auto="1"/>
      </bottom>
      <diagonal/>
    </border>
    <border>
      <left style="hair">
        <color auto="1"/>
      </left>
      <right style="hair">
        <color auto="1"/>
      </right>
      <top/>
      <bottom style="thick">
        <color auto="1"/>
      </bottom>
      <diagonal/>
    </border>
    <border>
      <left style="thick">
        <color auto="1"/>
      </left>
      <right style="medium">
        <color auto="1"/>
      </right>
      <top/>
      <bottom/>
      <diagonal/>
    </border>
    <border>
      <left style="medium">
        <color indexed="64"/>
      </left>
      <right style="thin">
        <color auto="1"/>
      </right>
      <top style="medium">
        <color auto="1"/>
      </top>
      <bottom style="thick">
        <color auto="1"/>
      </bottom>
      <diagonal/>
    </border>
    <border>
      <left style="hair">
        <color auto="1"/>
      </left>
      <right style="medium">
        <color indexed="64"/>
      </right>
      <top style="medium">
        <color indexed="64"/>
      </top>
      <bottom style="thick">
        <color indexed="64"/>
      </bottom>
      <diagonal/>
    </border>
    <border>
      <left/>
      <right style="hair">
        <color auto="1"/>
      </right>
      <top style="thick">
        <color auto="1"/>
      </top>
      <bottom style="thick">
        <color auto="1"/>
      </bottom>
      <diagonal/>
    </border>
    <border>
      <left style="hair">
        <color auto="1"/>
      </left>
      <right style="thin">
        <color auto="1"/>
      </right>
      <top style="medium">
        <color auto="1"/>
      </top>
      <bottom style="thick">
        <color auto="1"/>
      </bottom>
      <diagonal/>
    </border>
  </borders>
  <cellStyleXfs count="1">
    <xf numFmtId="0" fontId="0" fillId="0" borderId="0">
      <alignment vertical="center"/>
    </xf>
  </cellStyleXfs>
  <cellXfs count="273">
    <xf numFmtId="0" fontId="0" fillId="0" borderId="0" xfId="0">
      <alignment vertical="center"/>
    </xf>
    <xf numFmtId="0" fontId="3" fillId="0" borderId="0" xfId="0" applyFont="1" applyAlignment="1">
      <alignment horizontal="center" vertical="center"/>
    </xf>
    <xf numFmtId="0" fontId="3" fillId="0" borderId="0" xfId="0" applyFont="1">
      <alignment vertical="center"/>
    </xf>
    <xf numFmtId="0" fontId="3" fillId="0" borderId="20" xfId="0" applyFont="1" applyBorder="1" applyAlignment="1" applyProtection="1">
      <alignment horizontal="left" vertical="center"/>
      <protection locked="0"/>
    </xf>
    <xf numFmtId="0" fontId="3" fillId="0" borderId="1" xfId="0" applyFont="1" applyBorder="1" applyAlignment="1" applyProtection="1">
      <alignment horizontal="left" vertical="center"/>
      <protection locked="0"/>
    </xf>
    <xf numFmtId="0" fontId="3" fillId="0" borderId="19" xfId="0" applyFont="1" applyBorder="1" applyProtection="1">
      <alignment vertical="center"/>
      <protection locked="0"/>
    </xf>
    <xf numFmtId="0" fontId="3" fillId="0" borderId="31" xfId="0" applyFont="1" applyBorder="1" applyAlignment="1" applyProtection="1">
      <alignment horizontal="left" vertical="center"/>
      <protection locked="0"/>
    </xf>
    <xf numFmtId="0" fontId="3" fillId="0" borderId="24" xfId="0" applyFont="1" applyBorder="1" applyAlignment="1" applyProtection="1">
      <alignment horizontal="left" vertical="center"/>
      <protection locked="0"/>
    </xf>
    <xf numFmtId="181" fontId="3" fillId="0" borderId="22" xfId="0" applyNumberFormat="1" applyFont="1" applyBorder="1" applyAlignment="1" applyProtection="1">
      <alignment horizontal="center" vertical="center"/>
      <protection locked="0"/>
    </xf>
    <xf numFmtId="181" fontId="3" fillId="0" borderId="23" xfId="0" applyNumberFormat="1" applyFont="1" applyBorder="1" applyAlignment="1" applyProtection="1">
      <alignment horizontal="center" vertical="center"/>
      <protection locked="0"/>
    </xf>
    <xf numFmtId="181" fontId="3" fillId="0" borderId="64" xfId="0" applyNumberFormat="1" applyFont="1" applyBorder="1" applyAlignment="1" applyProtection="1">
      <alignment horizontal="center" vertical="center"/>
      <protection locked="0"/>
    </xf>
    <xf numFmtId="181" fontId="3" fillId="0" borderId="10" xfId="0" applyNumberFormat="1" applyFont="1" applyBorder="1" applyAlignment="1" applyProtection="1">
      <alignment horizontal="center" vertical="center"/>
      <protection locked="0"/>
    </xf>
    <xf numFmtId="181" fontId="3" fillId="0" borderId="9" xfId="0" applyNumberFormat="1" applyFont="1" applyBorder="1" applyAlignment="1" applyProtection="1">
      <alignment horizontal="center" vertical="center"/>
      <protection locked="0"/>
    </xf>
    <xf numFmtId="181" fontId="3" fillId="0" borderId="8" xfId="0" applyNumberFormat="1" applyFont="1" applyBorder="1" applyAlignment="1" applyProtection="1">
      <alignment horizontal="center" vertical="center"/>
      <protection locked="0"/>
    </xf>
    <xf numFmtId="181" fontId="3" fillId="0" borderId="36" xfId="0" applyNumberFormat="1" applyFont="1" applyBorder="1" applyAlignment="1" applyProtection="1">
      <alignment horizontal="center" vertical="center"/>
      <protection locked="0"/>
    </xf>
    <xf numFmtId="181" fontId="3" fillId="0" borderId="37" xfId="0" applyNumberFormat="1" applyFont="1" applyBorder="1" applyAlignment="1" applyProtection="1">
      <alignment horizontal="center" vertical="center"/>
      <protection locked="0"/>
    </xf>
    <xf numFmtId="181" fontId="3" fillId="0" borderId="62" xfId="0" applyNumberFormat="1" applyFont="1" applyBorder="1" applyAlignment="1" applyProtection="1">
      <alignment horizontal="center" vertical="center"/>
      <protection locked="0"/>
    </xf>
    <xf numFmtId="0" fontId="3" fillId="4" borderId="14" xfId="0" applyFont="1" applyFill="1" applyBorder="1" applyAlignment="1" applyProtection="1">
      <alignment horizontal="center" vertical="center"/>
      <protection locked="0"/>
    </xf>
    <xf numFmtId="176" fontId="3" fillId="0" borderId="0" xfId="0" applyNumberFormat="1" applyFont="1" applyProtection="1">
      <alignment vertical="center"/>
      <protection locked="0"/>
    </xf>
    <xf numFmtId="180" fontId="3" fillId="0" borderId="21" xfId="0" applyNumberFormat="1" applyFont="1" applyBorder="1" applyAlignment="1" applyProtection="1">
      <alignment horizontal="left" vertical="center"/>
      <protection locked="0"/>
    </xf>
    <xf numFmtId="0" fontId="3" fillId="8" borderId="14" xfId="0" applyFont="1" applyFill="1" applyBorder="1" applyAlignment="1" applyProtection="1">
      <alignment horizontal="center" vertical="center"/>
      <protection locked="0"/>
    </xf>
    <xf numFmtId="0" fontId="3" fillId="0" borderId="0" xfId="0" applyFont="1" applyProtection="1">
      <alignment vertical="center"/>
      <protection locked="0"/>
    </xf>
    <xf numFmtId="0" fontId="3" fillId="0" borderId="3" xfId="0" applyFont="1" applyBorder="1" applyAlignment="1" applyProtection="1">
      <alignment horizontal="left" vertical="center"/>
      <protection locked="0"/>
    </xf>
    <xf numFmtId="180" fontId="3" fillId="0" borderId="5" xfId="0" applyNumberFormat="1" applyFont="1" applyBorder="1" applyAlignment="1" applyProtection="1">
      <alignment horizontal="left" vertical="center"/>
      <protection locked="0"/>
    </xf>
    <xf numFmtId="180" fontId="3" fillId="0" borderId="35" xfId="0" applyNumberFormat="1" applyFont="1" applyBorder="1" applyAlignment="1" applyProtection="1">
      <alignment horizontal="left" vertical="center"/>
      <protection locked="0"/>
    </xf>
    <xf numFmtId="180" fontId="3" fillId="0" borderId="2" xfId="0" applyNumberFormat="1" applyFont="1" applyBorder="1" applyAlignment="1" applyProtection="1">
      <alignment horizontal="left" vertical="center"/>
      <protection locked="0"/>
    </xf>
    <xf numFmtId="0" fontId="3" fillId="10" borderId="34" xfId="0" applyFont="1" applyFill="1" applyBorder="1" applyAlignment="1" applyProtection="1">
      <alignment horizontal="left" vertical="center"/>
      <protection locked="0"/>
    </xf>
    <xf numFmtId="0" fontId="3" fillId="10" borderId="3" xfId="0" applyFont="1" applyFill="1" applyBorder="1" applyAlignment="1" applyProtection="1">
      <alignment horizontal="left" vertical="center"/>
      <protection locked="0"/>
    </xf>
    <xf numFmtId="0" fontId="3" fillId="0" borderId="83" xfId="0" applyFont="1" applyBorder="1" applyAlignment="1" applyProtection="1">
      <alignment horizontal="left" vertical="center"/>
      <protection locked="0"/>
    </xf>
    <xf numFmtId="181" fontId="3" fillId="0" borderId="16" xfId="0" applyNumberFormat="1" applyFont="1" applyBorder="1" applyAlignment="1" applyProtection="1">
      <alignment horizontal="center" vertical="center"/>
      <protection locked="0"/>
    </xf>
    <xf numFmtId="181" fontId="3" fillId="0" borderId="86" xfId="0" applyNumberFormat="1" applyFont="1" applyBorder="1" applyAlignment="1" applyProtection="1">
      <alignment horizontal="center" vertical="center"/>
      <protection locked="0"/>
    </xf>
    <xf numFmtId="181" fontId="3" fillId="0" borderId="17" xfId="0" applyNumberFormat="1" applyFont="1" applyBorder="1" applyAlignment="1" applyProtection="1">
      <alignment horizontal="center" vertical="center"/>
      <protection locked="0"/>
    </xf>
    <xf numFmtId="181" fontId="3" fillId="0" borderId="87" xfId="0" applyNumberFormat="1" applyFont="1" applyBorder="1" applyAlignment="1" applyProtection="1">
      <alignment horizontal="center" vertical="center"/>
      <protection locked="0"/>
    </xf>
    <xf numFmtId="181" fontId="3" fillId="0" borderId="88" xfId="0" applyNumberFormat="1" applyFont="1" applyBorder="1" applyAlignment="1" applyProtection="1">
      <alignment horizontal="center" vertical="center"/>
      <protection locked="0"/>
    </xf>
    <xf numFmtId="181" fontId="3" fillId="0" borderId="18" xfId="0" applyNumberFormat="1" applyFont="1" applyBorder="1" applyAlignment="1" applyProtection="1">
      <alignment horizontal="center" vertical="center"/>
      <protection locked="0"/>
    </xf>
    <xf numFmtId="180" fontId="3" fillId="0" borderId="3" xfId="0" applyNumberFormat="1" applyFont="1" applyBorder="1" applyAlignment="1" applyProtection="1">
      <alignment horizontal="left" vertical="center"/>
      <protection locked="0"/>
    </xf>
    <xf numFmtId="180" fontId="3" fillId="0" borderId="34" xfId="0" applyNumberFormat="1" applyFont="1" applyBorder="1" applyAlignment="1" applyProtection="1">
      <alignment horizontal="left" vertical="center"/>
      <protection locked="0"/>
    </xf>
    <xf numFmtId="0" fontId="3" fillId="0" borderId="1" xfId="0" applyFont="1" applyBorder="1" applyAlignment="1">
      <alignment horizontal="center" vertical="center"/>
    </xf>
    <xf numFmtId="0" fontId="2" fillId="6" borderId="3" xfId="0" applyFont="1" applyFill="1" applyBorder="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20" xfId="0" applyFont="1" applyBorder="1" applyAlignment="1" applyProtection="1">
      <alignment horizontal="left" vertical="center" wrapText="1"/>
      <protection locked="0"/>
    </xf>
    <xf numFmtId="0" fontId="8" fillId="0" borderId="93" xfId="0" applyFont="1" applyBorder="1" applyAlignment="1" applyProtection="1">
      <alignment horizontal="center" vertical="center"/>
      <protection locked="0"/>
    </xf>
    <xf numFmtId="0" fontId="3" fillId="4" borderId="66" xfId="0" applyFont="1" applyFill="1" applyBorder="1" applyAlignment="1" applyProtection="1">
      <alignment horizontal="center" vertical="center"/>
      <protection locked="0"/>
    </xf>
    <xf numFmtId="0" fontId="3" fillId="4" borderId="0" xfId="0" applyFont="1" applyFill="1" applyAlignment="1" applyProtection="1">
      <alignment horizontal="center" vertical="center"/>
      <protection locked="0"/>
    </xf>
    <xf numFmtId="0" fontId="3" fillId="0" borderId="59" xfId="0" applyFont="1" applyBorder="1" applyAlignment="1" applyProtection="1">
      <alignment horizontal="center" vertical="center"/>
      <protection locked="0"/>
    </xf>
    <xf numFmtId="0" fontId="3" fillId="0" borderId="60" xfId="0" applyFont="1" applyBorder="1" applyAlignment="1" applyProtection="1">
      <alignment horizontal="center" vertical="center"/>
      <protection locked="0"/>
    </xf>
    <xf numFmtId="0" fontId="3" fillId="0" borderId="61"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6" fillId="0" borderId="0" xfId="0" applyFont="1" applyAlignment="1" applyProtection="1">
      <alignment horizontal="center" vertical="center"/>
      <protection locked="0"/>
    </xf>
    <xf numFmtId="179" fontId="3" fillId="0" borderId="68" xfId="0" applyNumberFormat="1" applyFont="1" applyBorder="1" applyAlignment="1" applyProtection="1">
      <alignment horizontal="center" vertical="center"/>
      <protection locked="0"/>
    </xf>
    <xf numFmtId="179" fontId="3" fillId="0" borderId="69" xfId="0" applyNumberFormat="1" applyFont="1" applyBorder="1" applyAlignment="1" applyProtection="1">
      <alignment horizontal="center" vertical="center"/>
      <protection locked="0"/>
    </xf>
    <xf numFmtId="179" fontId="3" fillId="0" borderId="70" xfId="0" applyNumberFormat="1" applyFont="1" applyBorder="1" applyAlignment="1" applyProtection="1">
      <alignment horizontal="center" vertical="center"/>
      <protection locked="0"/>
    </xf>
    <xf numFmtId="178" fontId="2" fillId="0" borderId="0" xfId="0" applyNumberFormat="1" applyFont="1" applyAlignment="1" applyProtection="1">
      <alignment vertical="center" wrapText="1"/>
      <protection locked="0"/>
    </xf>
    <xf numFmtId="14" fontId="3" fillId="0" borderId="38" xfId="0" applyNumberFormat="1" applyFont="1" applyBorder="1" applyAlignment="1" applyProtection="1">
      <alignment horizontal="center" vertical="center"/>
      <protection locked="0"/>
    </xf>
    <xf numFmtId="14" fontId="3" fillId="0" borderId="39" xfId="0" applyNumberFormat="1" applyFont="1" applyBorder="1" applyAlignment="1" applyProtection="1">
      <alignment horizontal="center" vertical="center"/>
      <protection locked="0"/>
    </xf>
    <xf numFmtId="14" fontId="3" fillId="0" borderId="40" xfId="0" applyNumberFormat="1" applyFont="1" applyBorder="1" applyAlignment="1" applyProtection="1">
      <alignment horizontal="center" vertical="center"/>
      <protection locked="0"/>
    </xf>
    <xf numFmtId="0" fontId="3" fillId="0" borderId="38" xfId="0" applyFont="1" applyBorder="1" applyAlignment="1" applyProtection="1">
      <alignment horizontal="center" vertical="center"/>
      <protection locked="0"/>
    </xf>
    <xf numFmtId="0" fontId="3" fillId="0" borderId="89" xfId="0" applyFont="1" applyBorder="1" applyAlignment="1" applyProtection="1">
      <alignment horizontal="center" vertical="center"/>
      <protection locked="0"/>
    </xf>
    <xf numFmtId="0" fontId="4" fillId="6" borderId="58" xfId="0" applyFont="1" applyFill="1" applyBorder="1" applyAlignment="1" applyProtection="1">
      <alignment horizontal="left" vertical="center"/>
      <protection locked="0"/>
    </xf>
    <xf numFmtId="0" fontId="3" fillId="6" borderId="59" xfId="0" applyFont="1" applyFill="1" applyBorder="1" applyAlignment="1" applyProtection="1">
      <alignment horizontal="center" vertical="center"/>
      <protection locked="0"/>
    </xf>
    <xf numFmtId="0" fontId="3" fillId="6" borderId="60" xfId="0" applyFont="1" applyFill="1" applyBorder="1" applyAlignment="1" applyProtection="1">
      <alignment horizontal="center" vertical="center"/>
      <protection locked="0"/>
    </xf>
    <xf numFmtId="0" fontId="3" fillId="6" borderId="61" xfId="0" applyFont="1" applyFill="1" applyBorder="1" applyAlignment="1" applyProtection="1">
      <alignment horizontal="center" vertical="center"/>
      <protection locked="0"/>
    </xf>
    <xf numFmtId="0" fontId="3" fillId="6" borderId="0" xfId="0" applyFont="1" applyFill="1" applyProtection="1">
      <alignment vertical="center"/>
      <protection locked="0"/>
    </xf>
    <xf numFmtId="0" fontId="3" fillId="4" borderId="15" xfId="0" applyFont="1" applyFill="1" applyBorder="1" applyAlignment="1" applyProtection="1">
      <alignment horizontal="left" vertical="center"/>
      <protection locked="0"/>
    </xf>
    <xf numFmtId="0" fontId="3" fillId="4" borderId="3" xfId="0" applyFont="1" applyFill="1" applyBorder="1" applyAlignment="1" applyProtection="1">
      <alignment horizontal="left" vertical="center"/>
      <protection locked="0"/>
    </xf>
    <xf numFmtId="0" fontId="3" fillId="4" borderId="5" xfId="0" applyFont="1" applyFill="1" applyBorder="1" applyAlignment="1" applyProtection="1">
      <alignment horizontal="left" vertical="center"/>
      <protection locked="0"/>
    </xf>
    <xf numFmtId="177" fontId="3" fillId="4" borderId="5" xfId="0" applyNumberFormat="1" applyFont="1" applyFill="1" applyBorder="1" applyAlignment="1" applyProtection="1">
      <alignment horizontal="left" vertical="center"/>
      <protection locked="0"/>
    </xf>
    <xf numFmtId="176" fontId="3" fillId="4" borderId="13" xfId="0" applyNumberFormat="1" applyFont="1" applyFill="1" applyBorder="1" applyAlignment="1" applyProtection="1">
      <alignment horizontal="center" vertical="center"/>
      <protection locked="0"/>
    </xf>
    <xf numFmtId="176" fontId="3" fillId="4" borderId="12" xfId="0" applyNumberFormat="1" applyFont="1" applyFill="1" applyBorder="1" applyAlignment="1" applyProtection="1">
      <alignment horizontal="center" vertical="center"/>
      <protection locked="0"/>
    </xf>
    <xf numFmtId="176" fontId="3" fillId="4" borderId="11" xfId="0" applyNumberFormat="1" applyFont="1" applyFill="1" applyBorder="1" applyAlignment="1" applyProtection="1">
      <alignment horizontal="center" vertical="center"/>
      <protection locked="0"/>
    </xf>
    <xf numFmtId="176" fontId="3" fillId="4" borderId="0" xfId="0" applyNumberFormat="1" applyFont="1" applyFill="1" applyProtection="1">
      <alignment vertical="center"/>
      <protection locked="0"/>
    </xf>
    <xf numFmtId="0" fontId="3" fillId="6" borderId="33" xfId="0" applyFont="1" applyFill="1" applyBorder="1" applyAlignment="1" applyProtection="1">
      <alignment horizontal="left" vertical="center"/>
      <protection locked="0"/>
    </xf>
    <xf numFmtId="0" fontId="3" fillId="6" borderId="28" xfId="0" applyFont="1" applyFill="1" applyBorder="1" applyAlignment="1" applyProtection="1">
      <alignment horizontal="left" vertical="center"/>
      <protection locked="0"/>
    </xf>
    <xf numFmtId="176" fontId="3" fillId="6" borderId="0" xfId="0" applyNumberFormat="1" applyFont="1" applyFill="1" applyProtection="1">
      <alignment vertical="center"/>
      <protection locked="0"/>
    </xf>
    <xf numFmtId="0" fontId="3" fillId="6" borderId="26" xfId="0" applyFont="1" applyFill="1" applyBorder="1" applyAlignment="1" applyProtection="1">
      <alignment horizontal="left" vertical="center"/>
      <protection locked="0"/>
    </xf>
    <xf numFmtId="0" fontId="3" fillId="6" borderId="27" xfId="0" applyFont="1" applyFill="1" applyBorder="1" applyAlignment="1" applyProtection="1">
      <alignment horizontal="left" vertical="center"/>
      <protection locked="0"/>
    </xf>
    <xf numFmtId="0" fontId="3" fillId="2" borderId="43" xfId="0" applyFont="1" applyFill="1" applyBorder="1" applyAlignment="1" applyProtection="1">
      <alignment horizontal="left" vertical="center"/>
      <protection locked="0"/>
    </xf>
    <xf numFmtId="0" fontId="3" fillId="2" borderId="44" xfId="0" applyFont="1" applyFill="1" applyBorder="1" applyAlignment="1" applyProtection="1">
      <alignment horizontal="left" vertical="center"/>
      <protection locked="0"/>
    </xf>
    <xf numFmtId="176" fontId="3" fillId="2" borderId="0" xfId="0" applyNumberFormat="1" applyFont="1" applyFill="1" applyProtection="1">
      <alignment vertical="center"/>
      <protection locked="0"/>
    </xf>
    <xf numFmtId="0" fontId="3" fillId="4" borderId="14" xfId="0" applyFont="1" applyFill="1" applyBorder="1" applyAlignment="1" applyProtection="1">
      <alignment horizontal="left" vertical="center"/>
      <protection locked="0"/>
    </xf>
    <xf numFmtId="0" fontId="3" fillId="4" borderId="7" xfId="0" applyFont="1" applyFill="1" applyBorder="1" applyProtection="1">
      <alignment vertical="center"/>
      <protection locked="0"/>
    </xf>
    <xf numFmtId="0" fontId="3" fillId="4" borderId="4" xfId="0" applyFont="1" applyFill="1" applyBorder="1" applyAlignment="1" applyProtection="1">
      <alignment horizontal="left" vertical="center"/>
      <protection locked="0"/>
    </xf>
    <xf numFmtId="0" fontId="3" fillId="4" borderId="6" xfId="0" applyFont="1" applyFill="1" applyBorder="1" applyAlignment="1" applyProtection="1">
      <alignment horizontal="center" vertical="center"/>
      <protection locked="0"/>
    </xf>
    <xf numFmtId="180" fontId="3" fillId="4" borderId="6" xfId="0" applyNumberFormat="1" applyFont="1" applyFill="1" applyBorder="1" applyAlignment="1" applyProtection="1">
      <alignment horizontal="center" vertical="center"/>
      <protection locked="0"/>
    </xf>
    <xf numFmtId="181" fontId="3" fillId="4" borderId="38" xfId="0" applyNumberFormat="1" applyFont="1" applyFill="1" applyBorder="1" applyAlignment="1" applyProtection="1">
      <alignment horizontal="center" vertical="center"/>
      <protection locked="0"/>
    </xf>
    <xf numFmtId="181" fontId="3" fillId="4" borderId="39" xfId="0" applyNumberFormat="1" applyFont="1" applyFill="1" applyBorder="1" applyAlignment="1" applyProtection="1">
      <alignment horizontal="center" vertical="center"/>
      <protection locked="0"/>
    </xf>
    <xf numFmtId="181" fontId="3" fillId="4" borderId="40" xfId="0" applyNumberFormat="1" applyFont="1" applyFill="1" applyBorder="1" applyAlignment="1" applyProtection="1">
      <alignment horizontal="center" vertical="center"/>
      <protection locked="0"/>
    </xf>
    <xf numFmtId="0" fontId="3" fillId="8" borderId="49" xfId="0" applyFont="1" applyFill="1" applyBorder="1" applyAlignment="1" applyProtection="1">
      <alignment horizontal="center" vertical="center"/>
      <protection locked="0"/>
    </xf>
    <xf numFmtId="0" fontId="3" fillId="7" borderId="51" xfId="0" applyFont="1" applyFill="1" applyBorder="1" applyAlignment="1" applyProtection="1">
      <alignment horizontal="left" vertical="center"/>
      <protection locked="0"/>
    </xf>
    <xf numFmtId="0" fontId="3" fillId="7" borderId="53" xfId="0" applyFont="1" applyFill="1" applyBorder="1" applyAlignment="1" applyProtection="1">
      <alignment horizontal="left" vertical="center"/>
      <protection locked="0"/>
    </xf>
    <xf numFmtId="0" fontId="3" fillId="7" borderId="54" xfId="0" applyFont="1" applyFill="1" applyBorder="1" applyAlignment="1" applyProtection="1">
      <alignment horizontal="left" vertical="center"/>
      <protection locked="0"/>
    </xf>
    <xf numFmtId="176" fontId="3" fillId="7" borderId="0" xfId="0" applyNumberFormat="1" applyFont="1" applyFill="1" applyProtection="1">
      <alignment vertical="center"/>
      <protection locked="0"/>
    </xf>
    <xf numFmtId="0" fontId="3" fillId="0" borderId="0" xfId="0" applyFont="1" applyAlignment="1" applyProtection="1">
      <alignment horizontal="left" vertical="center"/>
      <protection locked="0"/>
    </xf>
    <xf numFmtId="177" fontId="3" fillId="0" borderId="0" xfId="0" applyNumberFormat="1" applyFont="1" applyAlignment="1" applyProtection="1">
      <alignment horizontal="left" vertical="center"/>
      <protection locked="0"/>
    </xf>
    <xf numFmtId="180" fontId="3" fillId="6" borderId="28" xfId="0" applyNumberFormat="1" applyFont="1" applyFill="1" applyBorder="1" applyAlignment="1">
      <alignment horizontal="left" vertical="center"/>
    </xf>
    <xf numFmtId="181" fontId="3" fillId="6" borderId="29" xfId="0" applyNumberFormat="1" applyFont="1" applyFill="1" applyBorder="1" applyAlignment="1">
      <alignment horizontal="center" vertical="center"/>
    </xf>
    <xf numFmtId="181" fontId="3" fillId="6" borderId="30" xfId="0" applyNumberFormat="1" applyFont="1" applyFill="1" applyBorder="1" applyAlignment="1">
      <alignment horizontal="center" vertical="center"/>
    </xf>
    <xf numFmtId="181" fontId="3" fillId="6" borderId="63" xfId="0" applyNumberFormat="1" applyFont="1" applyFill="1" applyBorder="1" applyAlignment="1">
      <alignment horizontal="center" vertical="center"/>
    </xf>
    <xf numFmtId="181" fontId="3" fillId="6" borderId="77" xfId="0" applyNumberFormat="1" applyFont="1" applyFill="1" applyBorder="1" applyAlignment="1">
      <alignment horizontal="center" vertical="center"/>
    </xf>
    <xf numFmtId="181" fontId="3" fillId="6" borderId="78" xfId="0" applyNumberFormat="1" applyFont="1" applyFill="1" applyBorder="1" applyAlignment="1">
      <alignment horizontal="center" vertical="center"/>
    </xf>
    <xf numFmtId="181" fontId="3" fillId="6" borderId="79" xfId="0" applyNumberFormat="1" applyFont="1" applyFill="1" applyBorder="1" applyAlignment="1">
      <alignment horizontal="center" vertical="center"/>
    </xf>
    <xf numFmtId="0" fontId="3" fillId="2" borderId="44" xfId="0" applyFont="1" applyFill="1" applyBorder="1" applyAlignment="1">
      <alignment horizontal="left" vertical="center"/>
    </xf>
    <xf numFmtId="181" fontId="3" fillId="2" borderId="45" xfId="0" applyNumberFormat="1" applyFont="1" applyFill="1" applyBorder="1" applyAlignment="1">
      <alignment horizontal="center" vertical="center"/>
    </xf>
    <xf numFmtId="181" fontId="3" fillId="2" borderId="46" xfId="0" applyNumberFormat="1" applyFont="1" applyFill="1" applyBorder="1" applyAlignment="1">
      <alignment horizontal="center" vertical="center"/>
    </xf>
    <xf numFmtId="181" fontId="3" fillId="2" borderId="47" xfId="0" applyNumberFormat="1" applyFont="1" applyFill="1" applyBorder="1" applyAlignment="1">
      <alignment horizontal="center" vertical="center"/>
    </xf>
    <xf numFmtId="180" fontId="3" fillId="7" borderId="54" xfId="0" applyNumberFormat="1" applyFont="1" applyFill="1" applyBorder="1" applyAlignment="1">
      <alignment horizontal="left" vertical="center"/>
    </xf>
    <xf numFmtId="181" fontId="3" fillId="7" borderId="55" xfId="0" applyNumberFormat="1" applyFont="1" applyFill="1" applyBorder="1" applyAlignment="1">
      <alignment horizontal="center" vertical="center"/>
    </xf>
    <xf numFmtId="181" fontId="3" fillId="7" borderId="56" xfId="0" applyNumberFormat="1" applyFont="1" applyFill="1" applyBorder="1" applyAlignment="1">
      <alignment horizontal="center" vertical="center"/>
    </xf>
    <xf numFmtId="0" fontId="4" fillId="9" borderId="1" xfId="0" applyFont="1" applyFill="1" applyBorder="1">
      <alignment vertical="center"/>
    </xf>
    <xf numFmtId="0" fontId="4" fillId="9" borderId="1" xfId="0" applyFont="1" applyFill="1" applyBorder="1" applyAlignment="1">
      <alignment horizontal="left" vertical="center" wrapText="1"/>
    </xf>
    <xf numFmtId="178" fontId="2" fillId="0" borderId="0" xfId="0" applyNumberFormat="1" applyFont="1" applyAlignment="1" applyProtection="1">
      <alignment horizontal="center" vertical="center" wrapText="1"/>
      <protection locked="0"/>
    </xf>
    <xf numFmtId="178" fontId="2" fillId="0" borderId="14" xfId="0" applyNumberFormat="1" applyFont="1" applyBorder="1" applyAlignment="1" applyProtection="1">
      <alignment horizontal="center" vertical="center" wrapText="1"/>
      <protection locked="0"/>
    </xf>
    <xf numFmtId="182" fontId="9" fillId="11" borderId="1" xfId="0" applyNumberFormat="1" applyFont="1" applyFill="1" applyBorder="1" applyAlignment="1">
      <alignment horizontal="left" vertical="center"/>
    </xf>
    <xf numFmtId="0" fontId="3" fillId="11" borderId="1" xfId="0" applyFont="1" applyFill="1" applyBorder="1">
      <alignment vertical="center"/>
    </xf>
    <xf numFmtId="0" fontId="9" fillId="11" borderId="1" xfId="0" applyFont="1" applyFill="1" applyBorder="1">
      <alignment vertical="center"/>
    </xf>
    <xf numFmtId="0" fontId="3" fillId="0" borderId="1" xfId="0" applyFont="1" applyBorder="1">
      <alignment vertical="center"/>
    </xf>
    <xf numFmtId="182" fontId="9" fillId="0" borderId="1" xfId="0" applyNumberFormat="1" applyFont="1" applyBorder="1" applyAlignment="1">
      <alignment horizontal="left" vertical="center"/>
    </xf>
    <xf numFmtId="0" fontId="9" fillId="0" borderId="1" xfId="0" applyFont="1" applyBorder="1">
      <alignment vertical="center"/>
    </xf>
    <xf numFmtId="0" fontId="9" fillId="0" borderId="1" xfId="0" applyFont="1" applyBorder="1" applyAlignment="1">
      <alignment horizontal="left" vertical="center"/>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83" xfId="0" applyFont="1" applyBorder="1" applyAlignment="1">
      <alignment vertical="center" wrapText="1"/>
    </xf>
    <xf numFmtId="0" fontId="3" fillId="0" borderId="2" xfId="0" applyFont="1" applyBorder="1">
      <alignment vertical="center"/>
    </xf>
    <xf numFmtId="180" fontId="3" fillId="6" borderId="5" xfId="0" applyNumberFormat="1" applyFont="1" applyFill="1" applyBorder="1" applyAlignment="1">
      <alignment horizontal="left" vertical="center"/>
    </xf>
    <xf numFmtId="180" fontId="3" fillId="4" borderId="97" xfId="0" applyNumberFormat="1" applyFont="1" applyFill="1" applyBorder="1" applyAlignment="1" applyProtection="1">
      <alignment horizontal="center" vertical="center"/>
      <protection locked="0"/>
    </xf>
    <xf numFmtId="0" fontId="3" fillId="6" borderId="3" xfId="0" applyFont="1" applyFill="1" applyBorder="1" applyAlignment="1" applyProtection="1">
      <alignment horizontal="left" vertical="center"/>
      <protection locked="0"/>
    </xf>
    <xf numFmtId="181" fontId="3" fillId="6" borderId="18" xfId="0" applyNumberFormat="1" applyFont="1" applyFill="1" applyBorder="1" applyAlignment="1">
      <alignment horizontal="center" vertical="center"/>
    </xf>
    <xf numFmtId="0" fontId="3" fillId="8" borderId="100" xfId="0" applyFont="1" applyFill="1" applyBorder="1" applyAlignment="1" applyProtection="1">
      <alignment horizontal="center" vertical="center"/>
      <protection locked="0"/>
    </xf>
    <xf numFmtId="181" fontId="3" fillId="7" borderId="103" xfId="0" applyNumberFormat="1" applyFont="1" applyFill="1" applyBorder="1" applyAlignment="1">
      <alignment horizontal="center" vertical="center"/>
    </xf>
    <xf numFmtId="0" fontId="10" fillId="0" borderId="0" xfId="0" applyFont="1">
      <alignment vertical="center"/>
    </xf>
    <xf numFmtId="0" fontId="11" fillId="0" borderId="0" xfId="0" applyFont="1">
      <alignment vertical="center"/>
    </xf>
    <xf numFmtId="0" fontId="10" fillId="0" borderId="1" xfId="0" applyFont="1" applyBorder="1">
      <alignment vertical="center"/>
    </xf>
    <xf numFmtId="0" fontId="12" fillId="9" borderId="1" xfId="0" applyFont="1" applyFill="1" applyBorder="1">
      <alignment vertical="center"/>
    </xf>
    <xf numFmtId="0" fontId="12" fillId="9" borderId="1" xfId="0" applyFont="1" applyFill="1" applyBorder="1" applyAlignment="1">
      <alignment horizontal="left" vertical="center" wrapText="1"/>
    </xf>
    <xf numFmtId="0" fontId="10" fillId="9" borderId="1" xfId="0" applyFont="1" applyFill="1" applyBorder="1">
      <alignment vertical="center"/>
    </xf>
    <xf numFmtId="0" fontId="14" fillId="0" borderId="1" xfId="0" applyFont="1" applyBorder="1">
      <alignment vertical="center"/>
    </xf>
    <xf numFmtId="0" fontId="10" fillId="0" borderId="1" xfId="0" applyFont="1" applyBorder="1" applyAlignment="1">
      <alignment horizontal="left" vertical="center" wrapText="1"/>
    </xf>
    <xf numFmtId="0" fontId="14" fillId="0" borderId="1" xfId="0" applyFont="1" applyBorder="1" applyAlignment="1">
      <alignment vertical="center" wrapText="1"/>
    </xf>
    <xf numFmtId="0" fontId="10" fillId="0" borderId="1" xfId="0" applyFont="1" applyBorder="1" applyAlignment="1">
      <alignment horizontal="left" vertical="center"/>
    </xf>
    <xf numFmtId="0" fontId="14" fillId="0" borderId="3" xfId="0" applyFont="1" applyBorder="1">
      <alignment vertical="center"/>
    </xf>
    <xf numFmtId="182" fontId="14" fillId="0" borderId="1" xfId="0" applyNumberFormat="1" applyFont="1" applyBorder="1" applyAlignment="1">
      <alignment horizontal="left" vertical="center"/>
    </xf>
    <xf numFmtId="0" fontId="14" fillId="0" borderId="1" xfId="0" applyFont="1" applyBorder="1" applyAlignment="1">
      <alignment horizontal="left" vertical="center"/>
    </xf>
    <xf numFmtId="0" fontId="10" fillId="0" borderId="2" xfId="0" applyFont="1" applyBorder="1" applyAlignment="1">
      <alignment horizontal="left" vertical="center"/>
    </xf>
    <xf numFmtId="0" fontId="15" fillId="0" borderId="3" xfId="0" applyFont="1" applyBorder="1">
      <alignment vertical="center"/>
    </xf>
    <xf numFmtId="0" fontId="14" fillId="0" borderId="76" xfId="0" applyFont="1" applyBorder="1">
      <alignment vertical="center"/>
    </xf>
    <xf numFmtId="0" fontId="10" fillId="0" borderId="83" xfId="0" applyFont="1" applyBorder="1">
      <alignment vertical="center"/>
    </xf>
    <xf numFmtId="0" fontId="14" fillId="0" borderId="83" xfId="0" applyFont="1" applyBorder="1">
      <alignment vertical="center"/>
    </xf>
    <xf numFmtId="0" fontId="14" fillId="0" borderId="0" xfId="0" applyFont="1">
      <alignment vertical="center"/>
    </xf>
    <xf numFmtId="0" fontId="14" fillId="0" borderId="83" xfId="0" applyFont="1" applyBorder="1" applyAlignment="1">
      <alignment vertical="center" wrapText="1"/>
    </xf>
    <xf numFmtId="181" fontId="3" fillId="2" borderId="104" xfId="0" applyNumberFormat="1" applyFont="1" applyFill="1" applyBorder="1" applyAlignment="1">
      <alignment horizontal="center" vertical="center"/>
    </xf>
    <xf numFmtId="0" fontId="4" fillId="9" borderId="0" xfId="0" applyFont="1" applyFill="1" applyAlignment="1">
      <alignment horizontal="center" vertical="center" wrapText="1"/>
    </xf>
    <xf numFmtId="182" fontId="9" fillId="13" borderId="1" xfId="0" applyNumberFormat="1" applyFont="1" applyFill="1" applyBorder="1" applyAlignment="1">
      <alignment horizontal="left" vertical="center"/>
    </xf>
    <xf numFmtId="0" fontId="9" fillId="13" borderId="1" xfId="0" applyFont="1" applyFill="1" applyBorder="1" applyAlignment="1">
      <alignment horizontal="left" vertical="center"/>
    </xf>
    <xf numFmtId="0" fontId="3" fillId="11" borderId="1" xfId="0" applyFont="1" applyFill="1" applyBorder="1" applyAlignment="1">
      <alignment vertical="center" wrapText="1"/>
    </xf>
    <xf numFmtId="0" fontId="3" fillId="2" borderId="42" xfId="0" applyFont="1" applyFill="1" applyBorder="1" applyAlignment="1" applyProtection="1">
      <alignment horizontal="left" vertical="center"/>
      <protection locked="0"/>
    </xf>
    <xf numFmtId="0" fontId="3" fillId="7" borderId="52" xfId="0" applyFont="1" applyFill="1" applyBorder="1" applyAlignment="1" applyProtection="1">
      <alignment horizontal="left" vertical="center"/>
      <protection locked="0"/>
    </xf>
    <xf numFmtId="182" fontId="14" fillId="0" borderId="1" xfId="0" applyNumberFormat="1" applyFont="1" applyBorder="1" applyAlignment="1">
      <alignment horizontal="left" vertical="center" wrapText="1"/>
    </xf>
    <xf numFmtId="178" fontId="2" fillId="3" borderId="50" xfId="0" applyNumberFormat="1" applyFont="1" applyFill="1" applyBorder="1" applyAlignment="1" applyProtection="1">
      <alignment horizontal="center" vertical="center" wrapText="1"/>
      <protection locked="0"/>
    </xf>
    <xf numFmtId="0" fontId="2" fillId="3" borderId="58" xfId="0" applyFont="1" applyFill="1" applyBorder="1" applyAlignment="1" applyProtection="1">
      <alignment horizontal="center" vertical="center"/>
      <protection locked="0"/>
    </xf>
    <xf numFmtId="0" fontId="2" fillId="3" borderId="71" xfId="0" applyFont="1" applyFill="1" applyBorder="1" applyAlignment="1" applyProtection="1">
      <alignment horizontal="center" vertical="center"/>
      <protection locked="0"/>
    </xf>
    <xf numFmtId="0" fontId="3" fillId="3" borderId="50" xfId="0" applyFont="1" applyFill="1" applyBorder="1" applyAlignment="1" applyProtection="1">
      <alignment horizontal="right" vertical="center"/>
      <protection locked="0"/>
    </xf>
    <xf numFmtId="178" fontId="8" fillId="0" borderId="67" xfId="0" applyNumberFormat="1" applyFont="1" applyBorder="1" applyAlignment="1" applyProtection="1">
      <alignment horizontal="center" vertical="center" wrapText="1"/>
      <protection locked="0"/>
    </xf>
    <xf numFmtId="178" fontId="8" fillId="0" borderId="72" xfId="0" applyNumberFormat="1" applyFont="1" applyBorder="1" applyAlignment="1" applyProtection="1">
      <alignment horizontal="center" vertical="center" wrapText="1"/>
      <protection locked="0"/>
    </xf>
    <xf numFmtId="49" fontId="3" fillId="0" borderId="72" xfId="0" applyNumberFormat="1" applyFont="1" applyBorder="1" applyAlignment="1" applyProtection="1">
      <alignment horizontal="center" vertical="center"/>
      <protection locked="0"/>
    </xf>
    <xf numFmtId="0" fontId="3" fillId="0" borderId="73" xfId="0" applyFont="1" applyBorder="1" applyAlignment="1" applyProtection="1">
      <alignment horizontal="center" vertical="center"/>
      <protection locked="0"/>
    </xf>
    <xf numFmtId="0" fontId="3" fillId="3" borderId="67" xfId="0" applyFont="1" applyFill="1" applyBorder="1" applyAlignment="1" applyProtection="1">
      <alignment horizontal="right" vertical="center"/>
      <protection locked="0"/>
    </xf>
    <xf numFmtId="0" fontId="0" fillId="5" borderId="0" xfId="0" applyFill="1" applyProtection="1">
      <alignment vertical="center"/>
      <protection locked="0"/>
    </xf>
    <xf numFmtId="0" fontId="3" fillId="0" borderId="0" xfId="0" applyFont="1" applyAlignment="1" applyProtection="1">
      <alignment horizontal="right" vertical="center"/>
      <protection locked="0"/>
    </xf>
    <xf numFmtId="0" fontId="3" fillId="3" borderId="7" xfId="0" applyFont="1" applyFill="1" applyBorder="1" applyAlignment="1" applyProtection="1">
      <alignment horizontal="right" vertical="center"/>
      <protection locked="0"/>
    </xf>
    <xf numFmtId="0" fontId="0" fillId="5" borderId="83" xfId="0" applyFill="1" applyBorder="1" applyProtection="1">
      <alignment vertical="center"/>
      <protection locked="0"/>
    </xf>
    <xf numFmtId="0" fontId="0" fillId="5" borderId="1" xfId="0" applyFill="1" applyBorder="1" applyProtection="1">
      <alignment vertical="center"/>
      <protection locked="0"/>
    </xf>
    <xf numFmtId="0" fontId="3" fillId="0" borderId="19" xfId="0" applyFont="1" applyBorder="1" applyAlignment="1" applyProtection="1">
      <alignment horizontal="left" vertical="center"/>
      <protection locked="0"/>
    </xf>
    <xf numFmtId="0" fontId="3" fillId="6" borderId="32" xfId="0" applyFont="1" applyFill="1" applyBorder="1" applyAlignment="1" applyProtection="1">
      <alignment horizontal="left" vertical="center"/>
      <protection locked="0"/>
    </xf>
    <xf numFmtId="0" fontId="3" fillId="6" borderId="25" xfId="0" applyFont="1" applyFill="1" applyBorder="1" applyAlignment="1" applyProtection="1">
      <alignment horizontal="left" vertical="center"/>
      <protection locked="0"/>
    </xf>
    <xf numFmtId="0" fontId="3" fillId="0" borderId="31" xfId="0" applyFont="1" applyBorder="1" applyProtection="1">
      <alignment vertical="center"/>
      <protection locked="0"/>
    </xf>
    <xf numFmtId="0" fontId="3" fillId="6" borderId="32" xfId="0" applyFont="1" applyFill="1" applyBorder="1" applyAlignment="1" applyProtection="1">
      <alignment horizontal="left" vertical="center" wrapText="1"/>
      <protection locked="0"/>
    </xf>
    <xf numFmtId="0" fontId="3" fillId="2" borderId="101" xfId="0" applyFont="1" applyFill="1" applyBorder="1" applyAlignment="1" applyProtection="1">
      <alignment horizontal="left" vertical="center"/>
      <protection locked="0"/>
    </xf>
    <xf numFmtId="0" fontId="3" fillId="0" borderId="31" xfId="0" applyFont="1" applyBorder="1" applyAlignment="1" applyProtection="1">
      <alignment vertical="center" wrapText="1"/>
      <protection locked="0"/>
    </xf>
    <xf numFmtId="0" fontId="3" fillId="0" borderId="24" xfId="0" applyFont="1" applyBorder="1" applyAlignment="1" applyProtection="1">
      <alignment vertical="center" wrapText="1"/>
      <protection locked="0"/>
    </xf>
    <xf numFmtId="0" fontId="3" fillId="6" borderId="94" xfId="0" applyFont="1" applyFill="1" applyBorder="1" applyAlignment="1" applyProtection="1">
      <alignment horizontal="left" vertical="center"/>
      <protection locked="0"/>
    </xf>
    <xf numFmtId="0" fontId="3" fillId="8" borderId="66" xfId="0" applyFont="1" applyFill="1" applyBorder="1" applyAlignment="1" applyProtection="1">
      <alignment horizontal="center" vertical="center"/>
      <protection locked="0"/>
    </xf>
    <xf numFmtId="180" fontId="3" fillId="2" borderId="44" xfId="0" applyNumberFormat="1" applyFont="1" applyFill="1" applyBorder="1" applyAlignment="1">
      <alignment horizontal="left" vertical="center"/>
    </xf>
    <xf numFmtId="181" fontId="3" fillId="2" borderId="98" xfId="0" applyNumberFormat="1" applyFont="1" applyFill="1" applyBorder="1" applyAlignment="1">
      <alignment horizontal="center" vertical="center"/>
    </xf>
    <xf numFmtId="181" fontId="3" fillId="2" borderId="99" xfId="0" applyNumberFormat="1" applyFont="1" applyFill="1" applyBorder="1" applyAlignment="1">
      <alignment horizontal="center" vertical="center"/>
    </xf>
    <xf numFmtId="181" fontId="3" fillId="2" borderId="102" xfId="0" applyNumberFormat="1" applyFont="1" applyFill="1" applyBorder="1" applyAlignment="1">
      <alignment horizontal="center" vertical="center"/>
    </xf>
    <xf numFmtId="0" fontId="3" fillId="0" borderId="19" xfId="0" applyFont="1" applyBorder="1" applyAlignment="1" applyProtection="1">
      <alignment vertical="center" wrapText="1"/>
      <protection locked="0"/>
    </xf>
    <xf numFmtId="0" fontId="3" fillId="6" borderId="48" xfId="0" applyFont="1" applyFill="1" applyBorder="1" applyAlignment="1" applyProtection="1">
      <alignment horizontal="left" vertical="center" wrapText="1"/>
      <protection locked="0"/>
    </xf>
    <xf numFmtId="0" fontId="3" fillId="8" borderId="41" xfId="0" applyFont="1" applyFill="1" applyBorder="1" applyAlignment="1" applyProtection="1">
      <alignment horizontal="center" vertical="center"/>
      <protection locked="0"/>
    </xf>
    <xf numFmtId="0" fontId="4" fillId="9" borderId="95" xfId="0" applyFont="1" applyFill="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83" xfId="0" applyFont="1" applyBorder="1" applyAlignment="1">
      <alignment horizontal="left" vertical="center" wrapText="1"/>
    </xf>
    <xf numFmtId="0" fontId="3" fillId="0" borderId="2" xfId="0" applyFont="1" applyBorder="1" applyAlignment="1">
      <alignment horizontal="left" vertical="center"/>
    </xf>
    <xf numFmtId="0" fontId="3" fillId="11" borderId="3" xfId="0" applyFont="1" applyFill="1" applyBorder="1" applyAlignment="1">
      <alignment horizontal="left" vertical="center"/>
    </xf>
    <xf numFmtId="0" fontId="3" fillId="11" borderId="83" xfId="0" applyFont="1" applyFill="1" applyBorder="1" applyAlignment="1">
      <alignment horizontal="left" vertical="center"/>
    </xf>
    <xf numFmtId="0" fontId="10" fillId="9" borderId="1"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10" fillId="0" borderId="3" xfId="0" applyFont="1" applyBorder="1" applyAlignment="1">
      <alignment horizontal="left" vertical="center"/>
    </xf>
    <xf numFmtId="0" fontId="10" fillId="0" borderId="83" xfId="0" applyFont="1" applyBorder="1" applyAlignment="1">
      <alignment horizontal="left" vertical="center"/>
    </xf>
    <xf numFmtId="0" fontId="10" fillId="9" borderId="3" xfId="0" applyFont="1" applyFill="1" applyBorder="1" applyAlignment="1">
      <alignment horizontal="right" vertical="center"/>
    </xf>
    <xf numFmtId="0" fontId="10" fillId="9" borderId="4" xfId="0" applyFont="1" applyFill="1" applyBorder="1" applyAlignment="1">
      <alignment horizontal="right" vertical="center"/>
    </xf>
    <xf numFmtId="0" fontId="10" fillId="9" borderId="83" xfId="0" applyFont="1" applyFill="1" applyBorder="1" applyAlignment="1">
      <alignment horizontal="right" vertical="center"/>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83" xfId="0" applyFont="1" applyBorder="1" applyAlignment="1">
      <alignment horizontal="left" vertical="center" wrapText="1"/>
    </xf>
    <xf numFmtId="0" fontId="10" fillId="0" borderId="2" xfId="0" applyFont="1" applyBorder="1" applyAlignment="1">
      <alignment horizontal="left" vertical="center"/>
    </xf>
    <xf numFmtId="0" fontId="3" fillId="11" borderId="3" xfId="0" applyFont="1" applyFill="1" applyBorder="1" applyAlignment="1">
      <alignment horizontal="left" vertical="center" wrapText="1"/>
    </xf>
    <xf numFmtId="0" fontId="14" fillId="0" borderId="3" xfId="0" applyFont="1" applyBorder="1" applyAlignment="1">
      <alignment horizontal="left" vertical="center" wrapText="1"/>
    </xf>
    <xf numFmtId="0" fontId="14" fillId="0" borderId="83" xfId="0" applyFont="1" applyBorder="1" applyAlignment="1">
      <alignment horizontal="left" vertic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83" xfId="0" applyFont="1" applyBorder="1" applyAlignment="1">
      <alignment horizontal="center" vertical="center" wrapText="1"/>
    </xf>
    <xf numFmtId="0" fontId="10" fillId="9" borderId="5" xfId="0" applyFont="1" applyFill="1" applyBorder="1" applyAlignment="1">
      <alignment horizontal="center" vertical="center"/>
    </xf>
    <xf numFmtId="0" fontId="10" fillId="9" borderId="6" xfId="0" applyFont="1" applyFill="1" applyBorder="1" applyAlignment="1">
      <alignment horizontal="center" vertical="center"/>
    </xf>
    <xf numFmtId="0" fontId="10" fillId="9" borderId="84" xfId="0" applyFont="1" applyFill="1" applyBorder="1" applyAlignment="1">
      <alignment horizontal="center"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left" vertical="center" wrapText="1"/>
    </xf>
    <xf numFmtId="0" fontId="14" fillId="0" borderId="83" xfId="0" applyFont="1" applyBorder="1" applyAlignment="1">
      <alignment horizontal="left" vertical="center" wrapText="1"/>
    </xf>
    <xf numFmtId="0" fontId="14" fillId="0" borderId="82" xfId="0" applyFont="1" applyBorder="1" applyAlignment="1">
      <alignment horizontal="left" vertical="center"/>
    </xf>
    <xf numFmtId="0" fontId="14" fillId="0" borderId="85" xfId="0" applyFont="1" applyBorder="1" applyAlignment="1">
      <alignment horizontal="left" vertical="center"/>
    </xf>
    <xf numFmtId="0" fontId="10" fillId="9" borderId="3" xfId="0" applyFont="1" applyFill="1" applyBorder="1" applyAlignment="1">
      <alignment horizontal="center" vertical="center"/>
    </xf>
    <xf numFmtId="0" fontId="10" fillId="9" borderId="4" xfId="0" applyFont="1" applyFill="1" applyBorder="1" applyAlignment="1">
      <alignment horizontal="center" vertical="center"/>
    </xf>
    <xf numFmtId="0" fontId="10" fillId="9" borderId="83" xfId="0" applyFont="1" applyFill="1" applyBorder="1" applyAlignment="1">
      <alignment horizontal="center" vertical="center"/>
    </xf>
    <xf numFmtId="182" fontId="14" fillId="0" borderId="3" xfId="0" applyNumberFormat="1" applyFont="1" applyBorder="1" applyAlignment="1">
      <alignment horizontal="left" vertical="center"/>
    </xf>
    <xf numFmtId="182" fontId="14" fillId="0" borderId="4" xfId="0" applyNumberFormat="1" applyFont="1" applyBorder="1" applyAlignment="1">
      <alignment horizontal="left" vertical="center"/>
    </xf>
    <xf numFmtId="182" fontId="14" fillId="0" borderId="83" xfId="0" applyNumberFormat="1" applyFont="1" applyBorder="1" applyAlignment="1">
      <alignment horizontal="left" vertical="center"/>
    </xf>
    <xf numFmtId="0" fontId="3" fillId="10" borderId="2" xfId="0" applyFont="1" applyFill="1" applyBorder="1" applyAlignment="1" applyProtection="1">
      <alignment horizontal="left" vertical="center"/>
      <protection locked="0"/>
    </xf>
    <xf numFmtId="0" fontId="3" fillId="10" borderId="76" xfId="0" applyFont="1" applyFill="1" applyBorder="1" applyAlignment="1" applyProtection="1">
      <alignment horizontal="left" vertical="center"/>
      <protection locked="0"/>
    </xf>
    <xf numFmtId="0" fontId="3" fillId="6" borderId="28" xfId="0" applyFont="1" applyFill="1" applyBorder="1" applyAlignment="1" applyProtection="1">
      <alignment horizontal="left" vertical="center"/>
      <protection locked="0"/>
    </xf>
    <xf numFmtId="0" fontId="3" fillId="6" borderId="48" xfId="0" applyFont="1" applyFill="1" applyBorder="1" applyAlignment="1" applyProtection="1">
      <alignment horizontal="left" vertical="center"/>
      <protection locked="0"/>
    </xf>
    <xf numFmtId="178" fontId="2" fillId="0" borderId="65" xfId="0" applyNumberFormat="1" applyFont="1" applyBorder="1" applyAlignment="1" applyProtection="1">
      <alignment horizontal="center" vertical="center" wrapText="1"/>
      <protection locked="0"/>
    </xf>
    <xf numFmtId="178" fontId="2" fillId="0" borderId="92" xfId="0" applyNumberFormat="1" applyFont="1" applyBorder="1" applyAlignment="1" applyProtection="1">
      <alignment horizontal="center" vertical="center" wrapText="1"/>
      <protection locked="0"/>
    </xf>
    <xf numFmtId="178" fontId="2" fillId="0" borderId="14" xfId="0" applyNumberFormat="1" applyFont="1" applyBorder="1" applyAlignment="1" applyProtection="1">
      <alignment horizontal="center" vertical="center" wrapText="1"/>
      <protection locked="0"/>
    </xf>
    <xf numFmtId="178" fontId="2" fillId="0" borderId="91" xfId="0" applyNumberFormat="1" applyFont="1" applyBorder="1" applyAlignment="1" applyProtection="1">
      <alignment horizontal="center" vertical="center" wrapText="1"/>
      <protection locked="0"/>
    </xf>
    <xf numFmtId="178" fontId="2" fillId="0" borderId="66" xfId="0" applyNumberFormat="1" applyFont="1" applyBorder="1" applyAlignment="1" applyProtection="1">
      <alignment horizontal="center" vertical="center" wrapText="1"/>
      <protection locked="0"/>
    </xf>
    <xf numFmtId="178" fontId="2" fillId="0" borderId="90" xfId="0" applyNumberFormat="1" applyFont="1" applyBorder="1" applyAlignment="1" applyProtection="1">
      <alignment horizontal="center" vertical="center" wrapText="1"/>
      <protection locked="0"/>
    </xf>
    <xf numFmtId="0" fontId="4" fillId="6" borderId="57" xfId="0" applyFont="1" applyFill="1" applyBorder="1" applyAlignment="1" applyProtection="1">
      <alignment horizontal="left" vertical="center"/>
      <protection locked="0"/>
    </xf>
    <xf numFmtId="0" fontId="4" fillId="6" borderId="50" xfId="0" applyFont="1" applyFill="1" applyBorder="1" applyAlignment="1" applyProtection="1">
      <alignment horizontal="left" vertical="center"/>
      <protection locked="0"/>
    </xf>
    <xf numFmtId="0" fontId="4" fillId="6" borderId="74"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3" fillId="4" borderId="28" xfId="0" applyFont="1" applyFill="1" applyBorder="1" applyAlignment="1" applyProtection="1">
      <alignment horizontal="left" vertical="center"/>
      <protection locked="0"/>
    </xf>
    <xf numFmtId="0" fontId="3" fillId="4" borderId="48" xfId="0" applyFont="1" applyFill="1" applyBorder="1" applyAlignment="1" applyProtection="1">
      <alignment horizontal="left" vertical="center"/>
      <protection locked="0"/>
    </xf>
    <xf numFmtId="0" fontId="3" fillId="10" borderId="21" xfId="0" applyFont="1" applyFill="1" applyBorder="1" applyAlignment="1" applyProtection="1">
      <alignment horizontal="left" vertical="center"/>
      <protection locked="0"/>
    </xf>
    <xf numFmtId="0" fontId="3" fillId="10" borderId="75" xfId="0" applyFont="1" applyFill="1" applyBorder="1" applyAlignment="1" applyProtection="1">
      <alignment horizontal="left" vertical="center"/>
      <protection locked="0"/>
    </xf>
    <xf numFmtId="0" fontId="3" fillId="0" borderId="2" xfId="0" applyFont="1" applyBorder="1" applyAlignment="1" applyProtection="1">
      <alignment horizontal="left" vertical="center" wrapText="1"/>
      <protection locked="0"/>
    </xf>
    <xf numFmtId="0" fontId="3" fillId="0" borderId="76" xfId="0" applyFont="1" applyBorder="1" applyAlignment="1" applyProtection="1">
      <alignment horizontal="left" vertical="center"/>
      <protection locked="0"/>
    </xf>
    <xf numFmtId="0" fontId="3" fillId="0" borderId="2" xfId="0" applyFont="1" applyBorder="1" applyAlignment="1" applyProtection="1">
      <alignment horizontal="left" vertical="center"/>
      <protection locked="0"/>
    </xf>
    <xf numFmtId="0" fontId="3" fillId="0" borderId="94" xfId="0" applyFont="1" applyBorder="1" applyAlignment="1" applyProtection="1">
      <alignment horizontal="left" vertical="top" wrapText="1"/>
      <protection locked="0"/>
    </xf>
    <xf numFmtId="0" fontId="3" fillId="0" borderId="31" xfId="0" applyFont="1" applyBorder="1" applyAlignment="1" applyProtection="1">
      <alignment horizontal="left" vertical="top" wrapText="1"/>
      <protection locked="0"/>
    </xf>
    <xf numFmtId="0" fontId="3" fillId="0" borderId="19" xfId="0" applyFont="1" applyBorder="1" applyAlignment="1" applyProtection="1">
      <alignment horizontal="left" vertical="top" wrapText="1"/>
      <protection locked="0"/>
    </xf>
    <xf numFmtId="0" fontId="3" fillId="10" borderId="5" xfId="0" applyFont="1" applyFill="1" applyBorder="1" applyAlignment="1" applyProtection="1">
      <alignment horizontal="left" vertical="center"/>
      <protection locked="0"/>
    </xf>
    <xf numFmtId="0" fontId="3" fillId="10" borderId="82" xfId="0" applyFont="1" applyFill="1" applyBorder="1" applyAlignment="1" applyProtection="1">
      <alignment horizontal="left" vertical="center"/>
      <protection locked="0"/>
    </xf>
    <xf numFmtId="0" fontId="3" fillId="12" borderId="21" xfId="0" applyFont="1" applyFill="1" applyBorder="1" applyAlignment="1" applyProtection="1">
      <alignment horizontal="left" vertical="center"/>
      <protection locked="0"/>
    </xf>
    <xf numFmtId="0" fontId="3" fillId="12" borderId="75" xfId="0" applyFont="1" applyFill="1" applyBorder="1" applyAlignment="1" applyProtection="1">
      <alignment horizontal="left" vertical="center"/>
      <protection locked="0"/>
    </xf>
    <xf numFmtId="0" fontId="3" fillId="0" borderId="21" xfId="0" applyFont="1" applyBorder="1" applyAlignment="1" applyProtection="1">
      <alignment horizontal="left" vertical="center"/>
      <protection locked="0"/>
    </xf>
    <xf numFmtId="0" fontId="3" fillId="0" borderId="75" xfId="0" applyFont="1" applyBorder="1" applyAlignment="1" applyProtection="1">
      <alignment horizontal="left" vertical="center"/>
      <protection locked="0"/>
    </xf>
    <xf numFmtId="0" fontId="3" fillId="0" borderId="2" xfId="0" applyFont="1" applyBorder="1" applyAlignment="1" applyProtection="1">
      <alignment horizontal="left" vertical="top" wrapText="1"/>
      <protection locked="0"/>
    </xf>
    <xf numFmtId="0" fontId="3" fillId="0" borderId="76" xfId="0" applyFont="1" applyBorder="1" applyAlignment="1" applyProtection="1">
      <alignment horizontal="left" vertical="top" wrapText="1"/>
      <protection locked="0"/>
    </xf>
    <xf numFmtId="0" fontId="3" fillId="2" borderId="44" xfId="0" applyFont="1" applyFill="1" applyBorder="1" applyAlignment="1" applyProtection="1">
      <alignment horizontal="left" vertical="center"/>
      <protection locked="0"/>
    </xf>
    <xf numFmtId="0" fontId="3" fillId="2" borderId="42" xfId="0" applyFont="1" applyFill="1" applyBorder="1" applyAlignment="1" applyProtection="1">
      <alignment horizontal="left" vertical="center"/>
      <protection locked="0"/>
    </xf>
    <xf numFmtId="0" fontId="3" fillId="4" borderId="80" xfId="0" applyFont="1" applyFill="1" applyBorder="1" applyAlignment="1" applyProtection="1">
      <alignment horizontal="left" vertical="center"/>
      <protection locked="0"/>
    </xf>
    <xf numFmtId="0" fontId="3" fillId="4" borderId="81" xfId="0" applyFont="1" applyFill="1" applyBorder="1" applyAlignment="1" applyProtection="1">
      <alignment horizontal="left" vertical="center"/>
      <protection locked="0"/>
    </xf>
    <xf numFmtId="0" fontId="3" fillId="0" borderId="84" xfId="0" applyFont="1" applyBorder="1" applyAlignment="1" applyProtection="1">
      <alignment horizontal="left" vertical="top" wrapText="1"/>
      <protection locked="0"/>
    </xf>
    <xf numFmtId="0" fontId="3" fillId="0" borderId="85" xfId="0" applyFont="1" applyBorder="1" applyAlignment="1" applyProtection="1">
      <alignment horizontal="left" vertical="top"/>
      <protection locked="0"/>
    </xf>
    <xf numFmtId="0" fontId="3" fillId="7" borderId="54" xfId="0" applyFont="1" applyFill="1" applyBorder="1" applyAlignment="1" applyProtection="1">
      <alignment horizontal="left" vertical="center"/>
      <protection locked="0"/>
    </xf>
    <xf numFmtId="0" fontId="3" fillId="7" borderId="52" xfId="0" applyFont="1" applyFill="1" applyBorder="1" applyAlignment="1" applyProtection="1">
      <alignment horizontal="left" vertical="center"/>
      <protection locked="0"/>
    </xf>
    <xf numFmtId="0" fontId="3" fillId="6" borderId="5" xfId="0" applyFont="1" applyFill="1" applyBorder="1" applyAlignment="1" applyProtection="1">
      <alignment horizontal="left" vertical="center"/>
      <protection locked="0"/>
    </xf>
    <xf numFmtId="0" fontId="3" fillId="6" borderId="82" xfId="0" applyFont="1" applyFill="1" applyBorder="1" applyAlignment="1" applyProtection="1">
      <alignment horizontal="left" vertical="center"/>
      <protection locked="0"/>
    </xf>
    <xf numFmtId="0" fontId="3" fillId="4" borderId="27" xfId="0" applyFont="1" applyFill="1" applyBorder="1" applyAlignment="1" applyProtection="1">
      <alignment horizontal="left" vertical="center"/>
      <protection locked="0"/>
    </xf>
    <xf numFmtId="0" fontId="3" fillId="4" borderId="96" xfId="0" applyFont="1" applyFill="1" applyBorder="1" applyAlignment="1" applyProtection="1">
      <alignment horizontal="left" vertical="center"/>
      <protection locked="0"/>
    </xf>
  </cellXfs>
  <cellStyles count="1">
    <cellStyle name="標準" xfId="0" builtinId="0"/>
  </cellStyles>
  <dxfs count="16">
    <dxf>
      <font>
        <color theme="0"/>
      </font>
      <fill>
        <patternFill>
          <bgColor rgb="FF0070C0"/>
        </patternFill>
      </fill>
    </dxf>
    <dxf>
      <font>
        <color theme="0"/>
      </font>
      <fill>
        <patternFill>
          <bgColor theme="5" tint="0.39994506668294322"/>
        </patternFill>
      </fill>
    </dxf>
    <dxf>
      <font>
        <color theme="0"/>
      </font>
      <fill>
        <patternFill>
          <bgColor rgb="FF0070C0"/>
        </patternFill>
      </fill>
    </dxf>
    <dxf>
      <font>
        <color theme="0"/>
      </font>
      <fill>
        <patternFill>
          <bgColor theme="5" tint="0.39994506668294322"/>
        </patternFill>
      </fill>
    </dxf>
    <dxf>
      <font>
        <color theme="0"/>
      </font>
      <fill>
        <patternFill>
          <bgColor rgb="FF0070C0"/>
        </patternFill>
      </fill>
    </dxf>
    <dxf>
      <font>
        <color theme="0"/>
      </font>
      <fill>
        <patternFill>
          <bgColor theme="5" tint="0.39994506668294322"/>
        </patternFill>
      </fill>
    </dxf>
    <dxf>
      <font>
        <color theme="0"/>
      </font>
      <fill>
        <patternFill>
          <bgColor rgb="FF0070C0"/>
        </patternFill>
      </fill>
    </dxf>
    <dxf>
      <font>
        <color theme="0"/>
      </font>
      <fill>
        <patternFill>
          <bgColor theme="5" tint="0.39994506668294322"/>
        </patternFill>
      </fill>
    </dxf>
    <dxf>
      <font>
        <color theme="0"/>
      </font>
      <fill>
        <patternFill>
          <bgColor rgb="FF0070C0"/>
        </patternFill>
      </fill>
    </dxf>
    <dxf>
      <font>
        <color theme="0"/>
      </font>
      <fill>
        <patternFill>
          <bgColor theme="5" tint="0.39994506668294322"/>
        </patternFill>
      </fill>
    </dxf>
    <dxf>
      <font>
        <color theme="0"/>
      </font>
      <fill>
        <patternFill>
          <bgColor rgb="FF0070C0"/>
        </patternFill>
      </fill>
    </dxf>
    <dxf>
      <font>
        <color theme="0"/>
      </font>
      <fill>
        <patternFill>
          <bgColor theme="5" tint="0.39994506668294322"/>
        </patternFill>
      </fill>
    </dxf>
    <dxf>
      <font>
        <color theme="0"/>
      </font>
      <fill>
        <patternFill>
          <bgColor rgb="FF0070C0"/>
        </patternFill>
      </fill>
    </dxf>
    <dxf>
      <font>
        <color theme="0"/>
      </font>
      <fill>
        <patternFill>
          <bgColor theme="5" tint="0.39994506668294322"/>
        </patternFill>
      </fill>
    </dxf>
    <dxf>
      <font>
        <color theme="0"/>
      </font>
      <fill>
        <patternFill>
          <bgColor rgb="FF0070C0"/>
        </patternFill>
      </fill>
    </dxf>
    <dxf>
      <font>
        <color theme="0"/>
      </font>
      <fill>
        <patternFill>
          <bgColor theme="5" tint="0.39994506668294322"/>
        </patternFill>
      </fill>
    </dxf>
  </dxfs>
  <tableStyles count="0" defaultTableStyle="TableStyleMedium2" defaultPivotStyle="PivotStyleLight16"/>
  <colors>
    <mruColors>
      <color rgb="FFDBA255"/>
      <color rgb="FFFFC5C5"/>
      <color rgb="FFFFB7B7"/>
      <color rgb="FFFF9999"/>
      <color rgb="FFFF99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623455</xdr:colOff>
      <xdr:row>7</xdr:row>
      <xdr:rowOff>277091</xdr:rowOff>
    </xdr:from>
    <xdr:to>
      <xdr:col>5</xdr:col>
      <xdr:colOff>30435</xdr:colOff>
      <xdr:row>16</xdr:row>
      <xdr:rowOff>329888</xdr:rowOff>
    </xdr:to>
    <xdr:sp macro="" textlink="">
      <xdr:nvSpPr>
        <xdr:cNvPr id="2" name="四角形: 角を丸くする 1">
          <a:extLst>
            <a:ext uri="{FF2B5EF4-FFF2-40B4-BE49-F238E27FC236}">
              <a16:creationId xmlns:a16="http://schemas.microsoft.com/office/drawing/2014/main" id="{0691967C-7E25-413A-821B-EE8DAE697DDC}"/>
            </a:ext>
          </a:extLst>
        </xdr:cNvPr>
        <xdr:cNvSpPr/>
      </xdr:nvSpPr>
      <xdr:spPr>
        <a:xfrm>
          <a:off x="854364" y="2505364"/>
          <a:ext cx="9128253" cy="34817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latin typeface="+mn-ea"/>
              <a:ea typeface="+mn-ea"/>
            </a:rPr>
            <a:t>＜管理職勤務表記載方法および注意事項＞</a:t>
          </a:r>
          <a:endParaRPr kumimoji="1" lang="en-US" altLang="ja-JP" sz="1400">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   </a:t>
          </a:r>
          <a:r>
            <a:rPr kumimoji="1" lang="ja-JP" altLang="en-US" sz="1100" baseline="0">
              <a:solidFill>
                <a:schemeClr val="lt1"/>
              </a:solidFill>
              <a:effectLst/>
              <a:latin typeface="+mn-lt"/>
              <a:ea typeface="+mn-ea"/>
              <a:cs typeface="+mn-cs"/>
            </a:rPr>
            <a:t> </a:t>
          </a:r>
          <a:r>
            <a:rPr kumimoji="1" lang="ja-JP" altLang="ja-JP" sz="1400">
              <a:solidFill>
                <a:schemeClr val="lt1"/>
              </a:solidFill>
              <a:effectLst/>
              <a:latin typeface="+mn-lt"/>
              <a:ea typeface="+mn-ea"/>
              <a:cs typeface="+mn-cs"/>
            </a:rPr>
            <a:t>・</a:t>
          </a:r>
          <a:r>
            <a:rPr kumimoji="1" lang="ja-JP" altLang="en-US" sz="1400">
              <a:solidFill>
                <a:schemeClr val="lt1"/>
              </a:solidFill>
              <a:effectLst/>
              <a:latin typeface="+mn-lt"/>
              <a:ea typeface="+mn-ea"/>
              <a:cs typeface="+mn-cs"/>
            </a:rPr>
            <a:t>対象月のシートを新規作成し、過去月分は別シートで残しておいてください。</a:t>
          </a:r>
          <a:endParaRPr kumimoji="1" lang="en-US" altLang="ja-JP" sz="1400">
            <a:latin typeface="+mn-ea"/>
            <a:ea typeface="+mn-ea"/>
          </a:endParaRPr>
        </a:p>
        <a:p>
          <a:pPr algn="l"/>
          <a:r>
            <a:rPr kumimoji="1" lang="ja-JP" altLang="en-US" sz="1400">
              <a:latin typeface="+mn-ea"/>
              <a:ea typeface="+mn-ea"/>
            </a:rPr>
            <a:t>　・対象月の管理対象者（配下メンバー）を欄外（</a:t>
          </a:r>
          <a:r>
            <a:rPr kumimoji="1" lang="en-US" altLang="ja-JP" sz="1400">
              <a:latin typeface="+mn-ea"/>
              <a:ea typeface="+mn-ea"/>
            </a:rPr>
            <a:t>AN</a:t>
          </a:r>
          <a:r>
            <a:rPr kumimoji="1" lang="ja-JP" altLang="en-US" sz="1400">
              <a:latin typeface="+mn-ea"/>
              <a:ea typeface="+mn-ea"/>
            </a:rPr>
            <a:t>列）入力してください。</a:t>
          </a:r>
          <a:endParaRPr kumimoji="1" lang="en-US" altLang="ja-JP" sz="1400">
            <a:latin typeface="+mn-ea"/>
            <a:ea typeface="+mn-ea"/>
          </a:endParaRPr>
        </a:p>
        <a:p>
          <a:pPr algn="l"/>
          <a:r>
            <a:rPr kumimoji="1" lang="ja-JP" altLang="en-US" sz="1400">
              <a:latin typeface="+mn-ea"/>
              <a:ea typeface="+mn-ea"/>
            </a:rPr>
            <a:t>  ・「</a:t>
          </a:r>
          <a:r>
            <a:rPr kumimoji="1" lang="en-US" altLang="ja-JP" sz="1400">
              <a:latin typeface="+mn-ea"/>
              <a:ea typeface="+mn-ea"/>
            </a:rPr>
            <a:t>-</a:t>
          </a:r>
          <a:r>
            <a:rPr kumimoji="1" lang="ja-JP" altLang="en-US" sz="1400">
              <a:latin typeface="+mn-ea"/>
              <a:ea typeface="+mn-ea"/>
            </a:rPr>
            <a:t>」と記入されているセルは入力不要です。　　　　　　　　　　</a:t>
          </a:r>
          <a:endParaRPr kumimoji="1" lang="en-US" altLang="ja-JP" sz="1400">
            <a:latin typeface="+mn-ea"/>
            <a:ea typeface="+mn-ea"/>
          </a:endParaRPr>
        </a:p>
        <a:p>
          <a:pPr algn="l"/>
          <a:r>
            <a:rPr kumimoji="1" lang="ja-JP" altLang="en-US" sz="1400">
              <a:latin typeface="+mn-ea"/>
              <a:ea typeface="+mn-ea"/>
            </a:rPr>
            <a:t>　・定常業務は定められた固定</a:t>
          </a:r>
          <a:r>
            <a:rPr kumimoji="1" lang="ja-JP" altLang="en-US" sz="1400">
              <a:solidFill>
                <a:schemeClr val="bg1"/>
              </a:solidFill>
              <a:latin typeface="+mn-ea"/>
              <a:ea typeface="+mn-ea"/>
            </a:rPr>
            <a:t>時間</a:t>
          </a:r>
          <a:r>
            <a:rPr kumimoji="1" lang="en-US" altLang="ja-JP" sz="1400">
              <a:solidFill>
                <a:schemeClr val="bg1"/>
              </a:solidFill>
              <a:latin typeface="+mn-ea"/>
              <a:ea typeface="+mn-ea"/>
            </a:rPr>
            <a:t>(</a:t>
          </a:r>
          <a:r>
            <a:rPr kumimoji="1" lang="ja-JP" altLang="en-US" sz="1400">
              <a:solidFill>
                <a:schemeClr val="bg1"/>
              </a:solidFill>
              <a:latin typeface="+mn-ea"/>
              <a:ea typeface="+mn-ea"/>
            </a:rPr>
            <a:t>一部、実績あり</a:t>
          </a:r>
          <a:r>
            <a:rPr kumimoji="1" lang="en-US" altLang="ja-JP" sz="1400">
              <a:solidFill>
                <a:schemeClr val="bg1"/>
              </a:solidFill>
              <a:latin typeface="+mn-ea"/>
              <a:ea typeface="+mn-ea"/>
            </a:rPr>
            <a:t>)</a:t>
          </a:r>
          <a:r>
            <a:rPr kumimoji="1" lang="ja-JP" altLang="en-US" sz="1400">
              <a:solidFill>
                <a:schemeClr val="bg1"/>
              </a:solidFill>
              <a:latin typeface="+mn-ea"/>
              <a:ea typeface="+mn-ea"/>
            </a:rPr>
            <a:t>、突発業務</a:t>
          </a:r>
          <a:r>
            <a:rPr kumimoji="1" lang="ja-JP" altLang="en-US" sz="1400">
              <a:latin typeface="+mn-ea"/>
              <a:ea typeface="+mn-ea"/>
            </a:rPr>
            <a:t>は実績を</a:t>
          </a:r>
          <a:r>
            <a:rPr kumimoji="1" lang="en-US" altLang="ja-JP" sz="1400">
              <a:latin typeface="+mn-ea"/>
              <a:ea typeface="+mn-ea"/>
            </a:rPr>
            <a:t>1</a:t>
          </a:r>
          <a:r>
            <a:rPr kumimoji="1" lang="ja-JP" altLang="en-US" sz="1400">
              <a:latin typeface="+mn-ea"/>
              <a:ea typeface="+mn-ea"/>
            </a:rPr>
            <a:t>分単位で入力してください。</a:t>
          </a:r>
          <a:endParaRPr kumimoji="1" lang="en-US" altLang="ja-JP" sz="1400">
            <a:latin typeface="+mn-ea"/>
            <a:ea typeface="+mn-ea"/>
          </a:endParaRPr>
        </a:p>
        <a:p>
          <a:pPr algn="l"/>
          <a:r>
            <a:rPr kumimoji="1" lang="ja-JP" altLang="en-US" sz="1400">
              <a:latin typeface="+mn-ea"/>
              <a:ea typeface="+mn-ea"/>
            </a:rPr>
            <a:t>　　</a:t>
          </a:r>
          <a:r>
            <a:rPr kumimoji="1" lang="en-US" altLang="ja-JP" sz="1400">
              <a:latin typeface="+mn-ea"/>
              <a:ea typeface="+mn-ea"/>
            </a:rPr>
            <a:t>(</a:t>
          </a:r>
          <a:r>
            <a:rPr kumimoji="1" lang="ja-JP" altLang="en-US" sz="1400">
              <a:latin typeface="+mn-ea"/>
              <a:ea typeface="+mn-ea"/>
            </a:rPr>
            <a:t>手当に計上する際は総合計から</a:t>
          </a:r>
          <a:r>
            <a:rPr kumimoji="1" lang="en-US" altLang="ja-JP" sz="1400">
              <a:latin typeface="+mn-ea"/>
              <a:ea typeface="+mn-ea"/>
            </a:rPr>
            <a:t>5</a:t>
          </a:r>
          <a:r>
            <a:rPr kumimoji="1" lang="ja-JP" altLang="en-US" sz="1400">
              <a:latin typeface="+mn-ea"/>
              <a:ea typeface="+mn-ea"/>
            </a:rPr>
            <a:t>分未満切り捨てで計上されます</a:t>
          </a:r>
          <a:r>
            <a:rPr kumimoji="1" lang="en-US" altLang="ja-JP" sz="1400">
              <a:latin typeface="+mn-ea"/>
              <a:ea typeface="+mn-ea"/>
            </a:rPr>
            <a:t>)</a:t>
          </a:r>
        </a:p>
        <a:p>
          <a:pPr algn="l"/>
          <a:r>
            <a:rPr kumimoji="1" lang="ja-JP" altLang="en-US" sz="1400">
              <a:latin typeface="+mn-ea"/>
              <a:ea typeface="+mn-ea"/>
            </a:rPr>
            <a:t>  ・定常業務の実績はシート「</a:t>
          </a:r>
          <a:r>
            <a:rPr kumimoji="1" lang="en-US" altLang="ja-JP" sz="1400">
              <a:latin typeface="+mn-ea"/>
              <a:ea typeface="+mn-ea"/>
            </a:rPr>
            <a:t>【</a:t>
          </a:r>
          <a:r>
            <a:rPr kumimoji="1" lang="ja-JP" altLang="en-US" sz="1400">
              <a:latin typeface="+mn-ea"/>
              <a:ea typeface="+mn-ea"/>
            </a:rPr>
            <a:t>参考</a:t>
          </a:r>
          <a:r>
            <a:rPr kumimoji="1" lang="en-US" altLang="ja-JP" sz="1400">
              <a:latin typeface="+mn-ea"/>
              <a:ea typeface="+mn-ea"/>
            </a:rPr>
            <a:t>】</a:t>
          </a:r>
          <a:r>
            <a:rPr kumimoji="1" lang="ja-JP" altLang="en-US" sz="1400">
              <a:latin typeface="+mn-ea"/>
              <a:ea typeface="+mn-ea"/>
            </a:rPr>
            <a:t>定常業務基準時間」を参照し、該当する基準時間を入力してください。</a:t>
          </a:r>
          <a:endParaRPr kumimoji="1" lang="en-US" altLang="ja-JP" sz="1400">
            <a:latin typeface="+mn-ea"/>
            <a:ea typeface="+mn-ea"/>
          </a:endParaRPr>
        </a:p>
        <a:p>
          <a:pPr algn="l"/>
          <a:r>
            <a:rPr kumimoji="1" lang="ja-JP" altLang="en-US" sz="1400">
              <a:latin typeface="+mn-ea"/>
              <a:ea typeface="+mn-ea"/>
            </a:rPr>
            <a:t>　・突発業務の実績はシート「</a:t>
          </a:r>
          <a:r>
            <a:rPr kumimoji="1" lang="en-US" altLang="ja-JP" sz="1400">
              <a:latin typeface="+mn-ea"/>
              <a:ea typeface="+mn-ea"/>
            </a:rPr>
            <a:t>【</a:t>
          </a:r>
          <a:r>
            <a:rPr kumimoji="1" lang="ja-JP" altLang="en-US" sz="1400">
              <a:latin typeface="+mn-ea"/>
              <a:ea typeface="+mn-ea"/>
            </a:rPr>
            <a:t>参考</a:t>
          </a:r>
          <a:r>
            <a:rPr kumimoji="1" lang="en-US" altLang="ja-JP" sz="1400">
              <a:latin typeface="+mn-ea"/>
              <a:ea typeface="+mn-ea"/>
            </a:rPr>
            <a:t>】</a:t>
          </a:r>
          <a:r>
            <a:rPr kumimoji="1" lang="ja-JP" altLang="en-US" sz="1400">
              <a:latin typeface="+mn-ea"/>
              <a:ea typeface="+mn-ea"/>
            </a:rPr>
            <a:t>突発業務計上について」を参照し、運用規則を遵守してください。</a:t>
          </a:r>
          <a:endParaRPr kumimoji="1" lang="en-US" altLang="ja-JP" sz="1400">
            <a:latin typeface="+mn-ea"/>
            <a:ea typeface="+mn-ea"/>
          </a:endParaRPr>
        </a:p>
        <a:p>
          <a:pPr algn="l"/>
          <a:r>
            <a:rPr kumimoji="1" lang="ja-JP" altLang="en-US" sz="1400">
              <a:latin typeface="+mn-ea"/>
              <a:ea typeface="+mn-ea"/>
            </a:rPr>
            <a:t>  ・突発業務は作業内容詳細を必ず記載してください。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prstClr val="white"/>
              </a:solidFill>
              <a:effectLst/>
              <a:uLnTx/>
              <a:uFillTx/>
              <a:latin typeface="ＭＳ Ｐゴシック" panose="020B0600070205080204" pitchFamily="50" charset="-128"/>
              <a:ea typeface="+mn-ea"/>
              <a:cs typeface="+mn-cs"/>
            </a:rPr>
            <a:t>　</a:t>
          </a:r>
          <a:r>
            <a:rPr kumimoji="1" lang="ja-JP" altLang="en-US" sz="1400" b="0" i="0" u="none" strike="noStrike" kern="0" cap="none" spc="0" normalizeH="0" baseline="0" noProof="0">
              <a:ln>
                <a:noFill/>
              </a:ln>
              <a:solidFill>
                <a:schemeClr val="bg1"/>
              </a:solidFill>
              <a:effectLst/>
              <a:uLnTx/>
              <a:uFillTx/>
              <a:latin typeface="ＭＳ Ｐゴシック" panose="020B0600070205080204" pitchFamily="50" charset="-128"/>
              <a:ea typeface="+mn-ea"/>
              <a:cs typeface="+mn-cs"/>
            </a:rPr>
            <a:t>・突発業務の作業内容詳細に記入内容が納まらない場合は</a:t>
          </a:r>
          <a:endParaRPr kumimoji="1" lang="en-US" altLang="ja-JP" sz="1400" b="0" i="0" u="none" strike="noStrike" kern="0" cap="none" spc="0" normalizeH="0" baseline="0" noProof="0">
            <a:ln>
              <a:noFill/>
            </a:ln>
            <a:solidFill>
              <a:schemeClr val="bg1"/>
            </a:solidFill>
            <a:effectLst/>
            <a:uLnTx/>
            <a:uFillTx/>
            <a:latin typeface="ＭＳ Ｐゴシック" panose="020B0600070205080204" pitchFamily="50" charset="-128"/>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0" cap="none" spc="0" normalizeH="0" baseline="0" noProof="0">
              <a:ln>
                <a:noFill/>
              </a:ln>
              <a:solidFill>
                <a:schemeClr val="bg1"/>
              </a:solidFill>
              <a:effectLst/>
              <a:uLnTx/>
              <a:uFillTx/>
              <a:latin typeface="ＭＳ Ｐゴシック" panose="020B0600070205080204" pitchFamily="50" charset="-128"/>
              <a:ea typeface="+mn-ea"/>
              <a:cs typeface="+mn-cs"/>
            </a:rPr>
            <a:t>    </a:t>
          </a:r>
          <a:r>
            <a:rPr kumimoji="1" lang="ja-JP" altLang="en-US" sz="1400" b="0" i="0" u="none" strike="noStrike" kern="0" cap="none" spc="0" normalizeH="0" baseline="0" noProof="0">
              <a:ln>
                <a:noFill/>
              </a:ln>
              <a:solidFill>
                <a:schemeClr val="bg1"/>
              </a:solidFill>
              <a:effectLst/>
              <a:uLnTx/>
              <a:uFillTx/>
              <a:latin typeface="ＭＳ Ｐゴシック" panose="020B0600070205080204" pitchFamily="50" charset="-128"/>
              <a:ea typeface="+mn-ea"/>
              <a:cs typeface="+mn-cs"/>
            </a:rPr>
            <a:t>対応内容シート</a:t>
          </a:r>
          <a:r>
            <a:rPr kumimoji="1" lang="en-US" altLang="ja-JP" sz="1400" b="0" i="0" u="none" strike="noStrike" kern="0" cap="none" spc="0" normalizeH="0" baseline="0" noProof="0">
              <a:ln>
                <a:noFill/>
              </a:ln>
              <a:solidFill>
                <a:schemeClr val="bg1"/>
              </a:solidFill>
              <a:effectLst/>
              <a:uLnTx/>
              <a:uFillTx/>
              <a:latin typeface="ＭＳ Ｐゴシック" panose="020B0600070205080204" pitchFamily="50" charset="-128"/>
              <a:ea typeface="+mn-ea"/>
              <a:cs typeface="+mn-cs"/>
            </a:rPr>
            <a:t>(</a:t>
          </a:r>
          <a:r>
            <a:rPr kumimoji="1" lang="ja-JP" altLang="en-US" sz="1400" b="0" i="0" u="none" strike="noStrike" kern="0" cap="none" spc="0" normalizeH="0" baseline="0" noProof="0">
              <a:ln>
                <a:noFill/>
              </a:ln>
              <a:solidFill>
                <a:schemeClr val="bg1"/>
              </a:solidFill>
              <a:effectLst/>
              <a:uLnTx/>
              <a:uFillTx/>
              <a:latin typeface="ＭＳ Ｐゴシック" panose="020B0600070205080204" pitchFamily="50" charset="-128"/>
              <a:ea typeface="+mn-ea"/>
              <a:cs typeface="+mn-cs"/>
            </a:rPr>
            <a:t>別シート</a:t>
          </a:r>
          <a:r>
            <a:rPr kumimoji="1" lang="en-US" altLang="ja-JP" sz="1400" b="0" i="0" u="none" strike="noStrike" kern="0" cap="none" spc="0" normalizeH="0" baseline="0" noProof="0">
              <a:ln>
                <a:noFill/>
              </a:ln>
              <a:solidFill>
                <a:schemeClr val="bg1"/>
              </a:solidFill>
              <a:effectLst/>
              <a:uLnTx/>
              <a:uFillTx/>
              <a:latin typeface="ＭＳ Ｐゴシック" panose="020B0600070205080204" pitchFamily="50" charset="-128"/>
              <a:ea typeface="+mn-ea"/>
              <a:cs typeface="+mn-cs"/>
            </a:rPr>
            <a:t>)</a:t>
          </a:r>
          <a:r>
            <a:rPr kumimoji="1" lang="ja-JP" altLang="en-US" sz="1400" b="0" i="0" u="none" strike="noStrike" kern="0" cap="none" spc="0" normalizeH="0" baseline="0" noProof="0">
              <a:ln>
                <a:noFill/>
              </a:ln>
              <a:solidFill>
                <a:schemeClr val="bg1"/>
              </a:solidFill>
              <a:effectLst/>
              <a:uLnTx/>
              <a:uFillTx/>
              <a:latin typeface="ＭＳ Ｐゴシック" panose="020B0600070205080204" pitchFamily="50" charset="-128"/>
              <a:ea typeface="+mn-ea"/>
              <a:cs typeface="+mn-cs"/>
            </a:rPr>
            <a:t>に記することも可能です。その際はリンクを挿入してください。</a:t>
          </a:r>
          <a:endParaRPr kumimoji="1" lang="en-US" altLang="ja-JP" sz="1400" b="0" i="0" u="none" strike="noStrike" kern="0" cap="none" spc="0" normalizeH="0" baseline="0" noProof="0">
            <a:ln>
              <a:noFill/>
            </a:ln>
            <a:solidFill>
              <a:schemeClr val="bg1"/>
            </a:solidFill>
            <a:effectLst/>
            <a:uLnTx/>
            <a:uFillTx/>
            <a:latin typeface="ＭＳ Ｐゴシック" panose="020B0600070205080204" pitchFamily="50" charset="-128"/>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0" cap="none" spc="0" normalizeH="0" baseline="0" noProof="0">
              <a:ln>
                <a:noFill/>
              </a:ln>
              <a:solidFill>
                <a:prstClr val="white"/>
              </a:solidFill>
              <a:effectLst/>
              <a:uLnTx/>
              <a:uFillTx/>
              <a:latin typeface="ＭＳ Ｐゴシック" panose="020B0600070205080204" pitchFamily="50" charset="-128"/>
              <a:ea typeface="+mn-ea"/>
              <a:cs typeface="+mn-cs"/>
            </a:rPr>
            <a:t>  </a:t>
          </a:r>
          <a:r>
            <a:rPr kumimoji="1" lang="ja-JP" altLang="en-US" sz="1400">
              <a:latin typeface="+mn-ea"/>
              <a:ea typeface="+mn-ea"/>
            </a:rPr>
            <a:t>・作業行を追加する場合は該当行をコピーし、コピーしたセルの挿入にて対応してください。</a:t>
          </a:r>
          <a:endParaRPr kumimoji="1" lang="en-US" altLang="ja-JP" sz="1400">
            <a:latin typeface="+mn-ea"/>
            <a:ea typeface="+mn-ea"/>
          </a:endParaRPr>
        </a:p>
        <a:p>
          <a:pPr algn="l"/>
          <a:r>
            <a:rPr kumimoji="1" lang="ja-JP" altLang="en-US" sz="1400">
              <a:latin typeface="+mn-ea"/>
              <a:ea typeface="+mn-ea"/>
            </a:rPr>
            <a:t>　　</a:t>
          </a:r>
          <a:r>
            <a:rPr kumimoji="1" lang="en-US" altLang="ja-JP" sz="1400">
              <a:latin typeface="+mn-ea"/>
              <a:ea typeface="+mn-ea"/>
            </a:rPr>
            <a:t>(</a:t>
          </a:r>
          <a:r>
            <a:rPr kumimoji="1" lang="ja-JP" altLang="en-US" sz="1400">
              <a:latin typeface="+mn-ea"/>
              <a:ea typeface="+mn-ea"/>
            </a:rPr>
            <a:t>セルの挿入に伴う罫線のずれは自動修正されません</a:t>
          </a:r>
          <a:r>
            <a:rPr kumimoji="1" lang="en-US" altLang="ja-JP" sz="1400">
              <a:latin typeface="+mn-ea"/>
              <a:ea typeface="+mn-ea"/>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lt1"/>
              </a:solidFill>
              <a:effectLst/>
              <a:latin typeface="+mn-lt"/>
              <a:ea typeface="+mn-ea"/>
              <a:cs typeface="+mn-cs"/>
            </a:rPr>
            <a:t>　</a:t>
          </a:r>
          <a:r>
            <a:rPr kumimoji="1" lang="ja-JP" altLang="ja-JP" sz="1400">
              <a:solidFill>
                <a:schemeClr val="lt1"/>
              </a:solidFill>
              <a:effectLst/>
              <a:latin typeface="+mn-lt"/>
              <a:ea typeface="+mn-ea"/>
              <a:cs typeface="+mn-cs"/>
            </a:rPr>
            <a:t>・</a:t>
          </a:r>
          <a:r>
            <a:rPr kumimoji="1" lang="ja-JP" altLang="en-US" sz="1400">
              <a:solidFill>
                <a:schemeClr val="lt1"/>
              </a:solidFill>
              <a:effectLst/>
              <a:latin typeface="+mn-lt"/>
              <a:ea typeface="+mn-ea"/>
              <a:cs typeface="+mn-cs"/>
            </a:rPr>
            <a:t>行挿入による印刷範囲のずれが生じた場合は改ページプレビューで見直してください。</a:t>
          </a:r>
          <a:endParaRPr kumimoji="1" lang="en-US" altLang="ja-JP" sz="1400">
            <a:latin typeface="+mn-ea"/>
            <a:ea typeface="+mn-ea"/>
          </a:endParaRPr>
        </a:p>
        <a:p>
          <a:pPr algn="l"/>
          <a:endParaRPr kumimoji="1" lang="en-US" altLang="ja-JP" sz="1400">
            <a:latin typeface="+mn-ea"/>
            <a:ea typeface="+mn-ea"/>
          </a:endParaRPr>
        </a:p>
        <a:p>
          <a:pPr algn="l"/>
          <a:endParaRPr kumimoji="1" lang="en-US" altLang="ja-JP" sz="1400">
            <a:latin typeface="+mn-ea"/>
            <a:ea typeface="+mn-ea"/>
          </a:endParaRPr>
        </a:p>
        <a:p>
          <a:pPr algn="l"/>
          <a:r>
            <a:rPr kumimoji="1" lang="en-US" altLang="ja-JP" sz="1400">
              <a:latin typeface="+mn-ea"/>
              <a:ea typeface="+mn-ea"/>
            </a:rPr>
            <a:t>	</a:t>
          </a:r>
        </a:p>
      </xdr:txBody>
    </xdr:sp>
    <xdr:clientData/>
  </xdr:twoCellAnchor>
  <xdr:twoCellAnchor>
    <xdr:from>
      <xdr:col>3</xdr:col>
      <xdr:colOff>0</xdr:colOff>
      <xdr:row>58</xdr:row>
      <xdr:rowOff>0</xdr:rowOff>
    </xdr:from>
    <xdr:to>
      <xdr:col>5</xdr:col>
      <xdr:colOff>1847064</xdr:colOff>
      <xdr:row>63</xdr:row>
      <xdr:rowOff>273537</xdr:rowOff>
    </xdr:to>
    <xdr:sp macro="" textlink="">
      <xdr:nvSpPr>
        <xdr:cNvPr id="3" name="四角形: 角を丸くする 2">
          <a:extLst>
            <a:ext uri="{FF2B5EF4-FFF2-40B4-BE49-F238E27FC236}">
              <a16:creationId xmlns:a16="http://schemas.microsoft.com/office/drawing/2014/main" id="{A839E46C-1068-4998-9472-9BD54F1A7507}"/>
            </a:ext>
          </a:extLst>
        </xdr:cNvPr>
        <xdr:cNvSpPr/>
      </xdr:nvSpPr>
      <xdr:spPr>
        <a:xfrm>
          <a:off x="6165273" y="20227636"/>
          <a:ext cx="5633973" cy="21785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chemeClr val="bg1"/>
              </a:solidFill>
              <a:latin typeface="+mn-ea"/>
              <a:ea typeface="+mn-ea"/>
            </a:rPr>
            <a:t>＜リンクの挿入方法＞</a:t>
          </a:r>
          <a:r>
            <a:rPr kumimoji="1" lang="ja-JP" altLang="en-US" sz="1400">
              <a:solidFill>
                <a:srgbClr val="FF0000"/>
              </a:solidFill>
              <a:latin typeface="+mn-ea"/>
              <a:ea typeface="+mn-ea"/>
            </a:rPr>
            <a:t>（</a:t>
          </a:r>
          <a:r>
            <a:rPr kumimoji="1" lang="en-US" altLang="ja-JP" sz="1400">
              <a:solidFill>
                <a:srgbClr val="FF0000"/>
              </a:solidFill>
              <a:latin typeface="+mn-ea"/>
              <a:ea typeface="+mn-ea"/>
            </a:rPr>
            <a:t>2018/10/22</a:t>
          </a:r>
          <a:r>
            <a:rPr kumimoji="1" lang="ja-JP" altLang="en-US" sz="1400">
              <a:solidFill>
                <a:srgbClr val="FF0000"/>
              </a:solidFill>
              <a:latin typeface="+mn-ea"/>
              <a:ea typeface="+mn-ea"/>
            </a:rPr>
            <a:t>追記）</a:t>
          </a:r>
          <a:endParaRPr kumimoji="1" lang="en-US" altLang="ja-JP" sz="1400">
            <a:solidFill>
              <a:srgbClr val="FF0000"/>
            </a:solidFill>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bg1"/>
              </a:solidFill>
              <a:effectLst/>
              <a:latin typeface="+mn-lt"/>
              <a:ea typeface="+mn-ea"/>
              <a:cs typeface="+mn-cs"/>
            </a:rPr>
            <a:t>   </a:t>
          </a:r>
          <a:r>
            <a:rPr kumimoji="1" lang="ja-JP" altLang="en-US" sz="1100" baseline="0">
              <a:solidFill>
                <a:schemeClr val="bg1"/>
              </a:solidFill>
              <a:effectLst/>
              <a:latin typeface="+mn-lt"/>
              <a:ea typeface="+mn-ea"/>
              <a:cs typeface="+mn-cs"/>
            </a:rPr>
            <a:t> </a:t>
          </a:r>
          <a:r>
            <a:rPr kumimoji="1" lang="ja-JP" altLang="en-US" sz="1400">
              <a:solidFill>
                <a:schemeClr val="bg1"/>
              </a:solidFill>
              <a:effectLst/>
              <a:latin typeface="+mn-lt"/>
              <a:ea typeface="+mn-ea"/>
              <a:cs typeface="+mn-cs"/>
            </a:rPr>
            <a:t>①リンクを挿入するセルを選択。</a:t>
          </a:r>
          <a:endParaRPr kumimoji="1" lang="en-US" altLang="ja-JP" sz="1400">
            <a:solidFill>
              <a:schemeClr val="bg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bg1"/>
              </a:solidFill>
              <a:effectLst/>
              <a:latin typeface="+mn-lt"/>
              <a:ea typeface="+mn-ea"/>
              <a:cs typeface="+mn-cs"/>
            </a:rPr>
            <a:t>   </a:t>
          </a:r>
          <a:r>
            <a:rPr kumimoji="1" lang="ja-JP" altLang="ja-JP" sz="1100" baseline="0">
              <a:solidFill>
                <a:schemeClr val="bg1"/>
              </a:solidFill>
              <a:effectLst/>
              <a:latin typeface="+mn-lt"/>
              <a:ea typeface="+mn-ea"/>
              <a:cs typeface="+mn-cs"/>
            </a:rPr>
            <a:t> </a:t>
          </a:r>
          <a:r>
            <a:rPr kumimoji="1" lang="ja-JP" altLang="en-US" sz="1400">
              <a:solidFill>
                <a:schemeClr val="bg1"/>
              </a:solidFill>
              <a:effectLst/>
              <a:latin typeface="+mn-lt"/>
              <a:ea typeface="+mn-ea"/>
              <a:cs typeface="+mn-cs"/>
            </a:rPr>
            <a:t>②①の状態で「</a:t>
          </a:r>
          <a:r>
            <a:rPr kumimoji="1" lang="en-US" altLang="ja-JP" sz="1400">
              <a:solidFill>
                <a:schemeClr val="bg1"/>
              </a:solidFill>
              <a:effectLst/>
              <a:latin typeface="+mn-lt"/>
              <a:ea typeface="+mn-ea"/>
              <a:cs typeface="+mn-cs"/>
            </a:rPr>
            <a:t>ctrl</a:t>
          </a:r>
          <a:r>
            <a:rPr kumimoji="1" lang="en-US" altLang="ja-JP" sz="1400" baseline="0">
              <a:solidFill>
                <a:schemeClr val="bg1"/>
              </a:solidFill>
              <a:effectLst/>
              <a:latin typeface="+mn-lt"/>
              <a:ea typeface="+mn-ea"/>
              <a:cs typeface="+mn-cs"/>
            </a:rPr>
            <a:t> + k </a:t>
          </a:r>
          <a:r>
            <a:rPr kumimoji="1" lang="ja-JP" altLang="en-US" sz="1400" baseline="0">
              <a:solidFill>
                <a:schemeClr val="bg1"/>
              </a:solidFill>
              <a:effectLst/>
              <a:latin typeface="+mn-lt"/>
              <a:ea typeface="+mn-ea"/>
              <a:cs typeface="+mn-cs"/>
            </a:rPr>
            <a:t>」を押下</a:t>
          </a:r>
          <a:endParaRPr kumimoji="1" lang="en-US" altLang="ja-JP" sz="1400" baseline="0">
            <a:solidFill>
              <a:schemeClr val="bg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bg1"/>
              </a:solidFill>
              <a:effectLst/>
              <a:latin typeface="+mn-lt"/>
              <a:ea typeface="+mn-ea"/>
              <a:cs typeface="+mn-cs"/>
            </a:rPr>
            <a:t>   </a:t>
          </a:r>
          <a:r>
            <a:rPr kumimoji="1" lang="ja-JP" altLang="ja-JP" sz="1100" baseline="0">
              <a:solidFill>
                <a:schemeClr val="bg1"/>
              </a:solidFill>
              <a:effectLst/>
              <a:latin typeface="+mn-lt"/>
              <a:ea typeface="+mn-ea"/>
              <a:cs typeface="+mn-cs"/>
            </a:rPr>
            <a:t> </a:t>
          </a:r>
          <a:r>
            <a:rPr kumimoji="1" lang="ja-JP" altLang="en-US" sz="1400" baseline="0">
              <a:solidFill>
                <a:schemeClr val="bg1"/>
              </a:solidFill>
              <a:effectLst/>
              <a:latin typeface="+mn-lt"/>
              <a:ea typeface="+mn-ea"/>
              <a:cs typeface="+mn-cs"/>
            </a:rPr>
            <a:t>③ハイパーリンクの挿入ウィンドウで下記内容を設定</a:t>
          </a:r>
          <a:endParaRPr kumimoji="1" lang="en-US" altLang="ja-JP" sz="1400" baseline="0">
            <a:solidFill>
              <a:schemeClr val="bg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aseline="0">
              <a:solidFill>
                <a:schemeClr val="bg1"/>
              </a:solidFill>
              <a:effectLst/>
              <a:latin typeface="+mn-lt"/>
              <a:ea typeface="+mn-ea"/>
              <a:cs typeface="+mn-cs"/>
            </a:rPr>
            <a:t>       </a:t>
          </a:r>
          <a:r>
            <a:rPr kumimoji="1" lang="ja-JP" altLang="en-US" sz="1400" baseline="0">
              <a:solidFill>
                <a:schemeClr val="bg1"/>
              </a:solidFill>
              <a:effectLst/>
              <a:latin typeface="+mn-lt"/>
              <a:ea typeface="+mn-ea"/>
              <a:cs typeface="+mn-cs"/>
            </a:rPr>
            <a:t>・リンク先：このドキュメント内</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aseline="0">
              <a:solidFill>
                <a:schemeClr val="bg1"/>
              </a:solidFill>
              <a:effectLst/>
              <a:latin typeface="+mn-lt"/>
              <a:ea typeface="+mn-ea"/>
              <a:cs typeface="+mn-cs"/>
            </a:rPr>
            <a:t>         セル範囲：対応内容</a:t>
          </a:r>
          <a:r>
            <a:rPr kumimoji="1" lang="en-US" altLang="ja-JP" sz="1400" baseline="0">
              <a:solidFill>
                <a:schemeClr val="bg1"/>
              </a:solidFill>
              <a:effectLst/>
              <a:latin typeface="+mn-lt"/>
              <a:ea typeface="+mn-ea"/>
              <a:cs typeface="+mn-cs"/>
            </a:rPr>
            <a:t>_YYYYMM</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aseline="0">
              <a:solidFill>
                <a:schemeClr val="bg1"/>
              </a:solidFill>
              <a:effectLst/>
              <a:latin typeface="+mn-lt"/>
              <a:ea typeface="+mn-ea"/>
              <a:cs typeface="+mn-cs"/>
            </a:rPr>
            <a:t>         セル参照：リンク先のセル</a:t>
          </a:r>
          <a:r>
            <a:rPr kumimoji="1" lang="en-US" altLang="ja-JP" sz="1400" baseline="0">
              <a:solidFill>
                <a:schemeClr val="bg1"/>
              </a:solidFill>
              <a:effectLst/>
              <a:latin typeface="+mn-lt"/>
              <a:ea typeface="+mn-ea"/>
              <a:cs typeface="+mn-cs"/>
            </a:rPr>
            <a:t>(A2,A3,A4</a:t>
          </a:r>
          <a:r>
            <a:rPr kumimoji="1" lang="ja-JP" altLang="en-US" sz="1400" baseline="0">
              <a:solidFill>
                <a:schemeClr val="bg1"/>
              </a:solidFill>
              <a:effectLst/>
              <a:latin typeface="+mn-lt"/>
              <a:ea typeface="+mn-ea"/>
              <a:cs typeface="+mn-cs"/>
            </a:rPr>
            <a:t>など</a:t>
          </a:r>
          <a:r>
            <a:rPr kumimoji="1" lang="en-US" altLang="ja-JP" sz="1400" baseline="0">
              <a:solidFill>
                <a:schemeClr val="bg1"/>
              </a:solidFill>
              <a:effectLst/>
              <a:latin typeface="+mn-lt"/>
              <a:ea typeface="+mn-ea"/>
              <a:cs typeface="+mn-cs"/>
            </a:rPr>
            <a:t>)</a:t>
          </a:r>
          <a:endParaRPr kumimoji="1" lang="ja-JP" altLang="en-US" sz="1400" baseline="0">
            <a:solidFill>
              <a:schemeClr val="bg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bg1"/>
              </a:solidFill>
              <a:effectLst/>
              <a:latin typeface="+mn-lt"/>
              <a:ea typeface="+mn-ea"/>
              <a:cs typeface="+mn-cs"/>
            </a:rPr>
            <a:t>   </a:t>
          </a:r>
          <a:r>
            <a:rPr kumimoji="1" lang="ja-JP" altLang="en-US" sz="1400">
              <a:solidFill>
                <a:schemeClr val="bg1"/>
              </a:solidFill>
              <a:latin typeface="+mn-ea"/>
              <a:ea typeface="+mn-ea"/>
            </a:rPr>
            <a:t>④「</a:t>
          </a:r>
          <a:r>
            <a:rPr kumimoji="1" lang="en-US" altLang="ja-JP" sz="1400">
              <a:solidFill>
                <a:schemeClr val="bg1"/>
              </a:solidFill>
              <a:latin typeface="+mn-ea"/>
              <a:ea typeface="+mn-ea"/>
            </a:rPr>
            <a:t>OK</a:t>
          </a:r>
          <a:r>
            <a:rPr kumimoji="1" lang="ja-JP" altLang="en-US" sz="1400">
              <a:solidFill>
                <a:schemeClr val="bg1"/>
              </a:solidFill>
              <a:latin typeface="+mn-ea"/>
              <a:ea typeface="+mn-ea"/>
            </a:rPr>
            <a:t>」ボタンを押下</a:t>
          </a:r>
          <a:endParaRPr kumimoji="1" lang="en-US" altLang="ja-JP" sz="1400">
            <a:solidFill>
              <a:schemeClr val="bg1"/>
            </a:solidFill>
            <a:latin typeface="+mn-ea"/>
            <a:ea typeface="+mn-ea"/>
          </a:endParaRPr>
        </a:p>
        <a:p>
          <a:pPr algn="l"/>
          <a:endParaRPr kumimoji="1" lang="en-US" altLang="ja-JP" sz="1400">
            <a:solidFill>
              <a:schemeClr val="bg1"/>
            </a:solidFill>
            <a:latin typeface="+mn-ea"/>
            <a:ea typeface="+mn-ea"/>
          </a:endParaRPr>
        </a:p>
        <a:p>
          <a:pPr algn="l"/>
          <a:r>
            <a:rPr kumimoji="1" lang="en-US" altLang="ja-JP" sz="1400">
              <a:solidFill>
                <a:schemeClr val="bg1"/>
              </a:solidFill>
              <a:latin typeface="+mn-ea"/>
              <a:ea typeface="+mn-ea"/>
            </a:rPr>
            <a:t>	</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H27"/>
  <sheetViews>
    <sheetView topLeftCell="A5" workbookViewId="0">
      <selection activeCell="B25" sqref="B25"/>
    </sheetView>
  </sheetViews>
  <sheetFormatPr baseColWidth="10" defaultColWidth="8.83203125" defaultRowHeight="14"/>
  <cols>
    <col min="1" max="1" width="32.1640625" bestFit="1" customWidth="1"/>
    <col min="2" max="2" width="55.5" bestFit="1" customWidth="1"/>
  </cols>
  <sheetData>
    <row r="1" spans="1:6" ht="22.5" customHeight="1">
      <c r="C1" s="189" t="s">
        <v>175</v>
      </c>
      <c r="D1" s="189"/>
      <c r="E1" s="151"/>
    </row>
    <row r="2" spans="1:6" ht="30">
      <c r="A2" s="109" t="s">
        <v>3</v>
      </c>
      <c r="B2" s="109" t="s">
        <v>78</v>
      </c>
      <c r="C2" s="110" t="s">
        <v>76</v>
      </c>
      <c r="D2" s="110" t="s">
        <v>77</v>
      </c>
      <c r="E2" s="110" t="s">
        <v>176</v>
      </c>
      <c r="F2" s="109" t="s">
        <v>67</v>
      </c>
    </row>
    <row r="3" spans="1:6">
      <c r="A3" s="116" t="s">
        <v>69</v>
      </c>
      <c r="B3" s="116"/>
      <c r="C3" s="117">
        <v>1</v>
      </c>
      <c r="D3" s="117">
        <v>15</v>
      </c>
      <c r="E3" s="152" t="s">
        <v>12</v>
      </c>
      <c r="F3" s="118" t="s">
        <v>70</v>
      </c>
    </row>
    <row r="4" spans="1:6" ht="13" customHeight="1">
      <c r="A4" s="190" t="s">
        <v>89</v>
      </c>
      <c r="B4" s="120" t="s">
        <v>81</v>
      </c>
      <c r="C4" s="117">
        <v>1</v>
      </c>
      <c r="D4" s="117">
        <v>30</v>
      </c>
      <c r="E4" s="152" t="s">
        <v>12</v>
      </c>
      <c r="F4" s="118" t="s">
        <v>31</v>
      </c>
    </row>
    <row r="5" spans="1:6" ht="15">
      <c r="A5" s="191"/>
      <c r="B5" s="121" t="s">
        <v>80</v>
      </c>
      <c r="C5" s="117">
        <v>90</v>
      </c>
      <c r="D5" s="117">
        <v>90</v>
      </c>
      <c r="E5" s="152" t="s">
        <v>12</v>
      </c>
      <c r="F5" s="118" t="s">
        <v>31</v>
      </c>
    </row>
    <row r="6" spans="1:6" ht="15">
      <c r="A6" s="191"/>
      <c r="B6" s="121" t="s">
        <v>84</v>
      </c>
      <c r="C6" s="117">
        <v>60</v>
      </c>
      <c r="D6" s="117">
        <v>90</v>
      </c>
      <c r="E6" s="152" t="s">
        <v>12</v>
      </c>
      <c r="F6" s="118" t="s">
        <v>31</v>
      </c>
    </row>
    <row r="7" spans="1:6" ht="15">
      <c r="A7" s="191"/>
      <c r="B7" s="121" t="s">
        <v>85</v>
      </c>
      <c r="C7" s="117">
        <v>1</v>
      </c>
      <c r="D7" s="117">
        <v>30</v>
      </c>
      <c r="E7" s="152" t="s">
        <v>12</v>
      </c>
      <c r="F7" s="118" t="s">
        <v>31</v>
      </c>
    </row>
    <row r="8" spans="1:6" ht="15">
      <c r="A8" s="191"/>
      <c r="B8" s="121" t="s">
        <v>107</v>
      </c>
      <c r="C8" s="117">
        <v>60</v>
      </c>
      <c r="D8" s="117">
        <v>90</v>
      </c>
      <c r="E8" s="152" t="s">
        <v>12</v>
      </c>
      <c r="F8" s="118" t="s">
        <v>31</v>
      </c>
    </row>
    <row r="9" spans="1:6" ht="15">
      <c r="A9" s="191"/>
      <c r="B9" s="121" t="s">
        <v>108</v>
      </c>
      <c r="C9" s="117">
        <v>1</v>
      </c>
      <c r="D9" s="117">
        <v>30</v>
      </c>
      <c r="E9" s="152" t="s">
        <v>12</v>
      </c>
      <c r="F9" s="118" t="s">
        <v>31</v>
      </c>
    </row>
    <row r="10" spans="1:6" ht="15">
      <c r="A10" s="191"/>
      <c r="B10" s="121" t="s">
        <v>82</v>
      </c>
      <c r="C10" s="117">
        <v>60</v>
      </c>
      <c r="D10" s="117">
        <v>90</v>
      </c>
      <c r="E10" s="152" t="s">
        <v>12</v>
      </c>
      <c r="F10" s="118" t="s">
        <v>31</v>
      </c>
    </row>
    <row r="11" spans="1:6" ht="15">
      <c r="A11" s="191"/>
      <c r="B11" s="121" t="s">
        <v>83</v>
      </c>
      <c r="C11" s="119">
        <v>1</v>
      </c>
      <c r="D11" s="119">
        <v>30</v>
      </c>
      <c r="E11" s="153" t="s">
        <v>12</v>
      </c>
      <c r="F11" s="118" t="s">
        <v>31</v>
      </c>
    </row>
    <row r="12" spans="1:6" ht="15">
      <c r="A12" s="191"/>
      <c r="B12" s="121" t="s">
        <v>79</v>
      </c>
      <c r="C12" s="117">
        <v>120</v>
      </c>
      <c r="D12" s="117">
        <v>120</v>
      </c>
      <c r="E12" s="152" t="s">
        <v>12</v>
      </c>
      <c r="F12" s="118" t="s">
        <v>31</v>
      </c>
    </row>
    <row r="13" spans="1:6" ht="15">
      <c r="A13" s="190" t="s">
        <v>90</v>
      </c>
      <c r="B13" s="120" t="s">
        <v>5</v>
      </c>
      <c r="C13" s="117">
        <v>60</v>
      </c>
      <c r="D13" s="117">
        <v>60</v>
      </c>
      <c r="E13" s="152" t="s">
        <v>12</v>
      </c>
      <c r="F13" s="118" t="s">
        <v>32</v>
      </c>
    </row>
    <row r="14" spans="1:6" ht="15">
      <c r="A14" s="192"/>
      <c r="B14" s="122" t="s">
        <v>92</v>
      </c>
      <c r="C14" s="117">
        <v>60</v>
      </c>
      <c r="D14" s="117">
        <v>60</v>
      </c>
      <c r="E14" s="152" t="s">
        <v>12</v>
      </c>
      <c r="F14" s="118" t="s">
        <v>32</v>
      </c>
    </row>
    <row r="15" spans="1:6">
      <c r="A15" s="193" t="s">
        <v>37</v>
      </c>
      <c r="B15" s="123" t="s">
        <v>93</v>
      </c>
      <c r="C15" s="117">
        <v>60</v>
      </c>
      <c r="D15" s="117">
        <v>60</v>
      </c>
      <c r="E15" s="152" t="s">
        <v>12</v>
      </c>
      <c r="F15" s="118" t="s">
        <v>32</v>
      </c>
    </row>
    <row r="16" spans="1:6">
      <c r="A16" s="193"/>
      <c r="B16" s="123" t="s">
        <v>94</v>
      </c>
      <c r="C16" s="117">
        <v>90</v>
      </c>
      <c r="D16" s="117">
        <v>90</v>
      </c>
      <c r="E16" s="152" t="s">
        <v>12</v>
      </c>
      <c r="F16" s="118" t="s">
        <v>32</v>
      </c>
    </row>
    <row r="17" spans="1:8">
      <c r="A17" s="114" t="s">
        <v>192</v>
      </c>
      <c r="B17" s="114" t="s">
        <v>73</v>
      </c>
      <c r="C17" s="113">
        <v>1</v>
      </c>
      <c r="D17" s="113">
        <v>180</v>
      </c>
      <c r="E17" s="113">
        <v>180</v>
      </c>
      <c r="F17" s="115" t="s">
        <v>75</v>
      </c>
      <c r="H17" t="b">
        <f>AND('設定値（管理者用）'!$C$17&lt;=H46, H46&lt;='設定値（管理者用）'!$D$17, SUM($H46:$AL46)&lt;='設定値（管理者用）'!$E$17)</f>
        <v>0</v>
      </c>
    </row>
    <row r="18" spans="1:8">
      <c r="A18" s="114" t="s">
        <v>95</v>
      </c>
      <c r="B18" s="114" t="s">
        <v>99</v>
      </c>
      <c r="C18" s="113">
        <v>1</v>
      </c>
      <c r="D18" s="113">
        <v>15</v>
      </c>
      <c r="E18" s="113">
        <v>120</v>
      </c>
      <c r="F18" s="115" t="s">
        <v>100</v>
      </c>
      <c r="H18" t="b">
        <f>AND('設定値（管理者用）'!$C$18&lt;=H40,H40&lt;='設定値（管理者用）'!$D$18, SUM($H$40:$AL$44)&lt;='設定値（管理者用）'!$E$18)</f>
        <v>0</v>
      </c>
    </row>
    <row r="19" spans="1:8">
      <c r="A19" s="114" t="s">
        <v>150</v>
      </c>
      <c r="B19" s="114" t="s">
        <v>151</v>
      </c>
      <c r="C19" s="113">
        <v>1</v>
      </c>
      <c r="D19" s="113">
        <v>60</v>
      </c>
      <c r="E19" s="152" t="s">
        <v>12</v>
      </c>
      <c r="F19" s="115" t="s">
        <v>75</v>
      </c>
    </row>
    <row r="20" spans="1:8">
      <c r="A20" s="194" t="s">
        <v>186</v>
      </c>
      <c r="B20" s="114" t="s">
        <v>187</v>
      </c>
      <c r="C20" s="113">
        <v>30</v>
      </c>
      <c r="D20" s="113">
        <v>60</v>
      </c>
      <c r="E20" s="152" t="s">
        <v>12</v>
      </c>
      <c r="F20" s="115" t="s">
        <v>31</v>
      </c>
    </row>
    <row r="21" spans="1:8">
      <c r="A21" s="195"/>
      <c r="B21" s="114" t="s">
        <v>188</v>
      </c>
      <c r="C21" s="113">
        <v>30</v>
      </c>
      <c r="D21" s="113">
        <v>60</v>
      </c>
      <c r="E21" s="152" t="s">
        <v>12</v>
      </c>
      <c r="F21" s="115" t="s">
        <v>31</v>
      </c>
    </row>
    <row r="23" spans="1:8">
      <c r="A23" t="e">
        <f>IF(FIND("/",'設定値（管理者用）'!#REF!) &gt; 0, OR(VALUE(LEFT('設定値（管理者用）'!#REF!,FIND("/",'設定値（管理者用）'!#REF!)-1)) = H26, VALUE(MID('設定値（管理者用）'!#REF!,FIND("/",'設定値（管理者用）'!#REF!)+1, 1000)) =H26),#REF! = H26)</f>
        <v>#REF!</v>
      </c>
    </row>
    <row r="24" spans="1:8">
      <c r="A24" t="e">
        <f>OR(VALUE(LEFT('設定値（管理者用）'!#REF!,FIND("/",'設定値（管理者用）'!#REF!)-1)) = H27, VALUE(MID('設定値（管理者用）'!#REF!,FIND("/",'設定値（管理者用）'!#REF!)+1, 1000)) =H27)</f>
        <v>#REF!</v>
      </c>
    </row>
    <row r="25" spans="1:8">
      <c r="A25" t="e">
        <f>IF(FIND("/",'設定値（管理者用）'!#REF!) &gt; 0, OR(VALUE(LEFT('設定値（管理者用）'!#REF!,FIND("/",'設定値（管理者用）'!#REF!)-1)) = H27, VALUE(MID('設定値（管理者用）'!#REF!,FIND("/",'設定値（管理者用）'!#REF!)+1, 1000)) =H27),#REF! = H27)</f>
        <v>#REF!</v>
      </c>
    </row>
    <row r="26" spans="1:8">
      <c r="A26" t="e">
        <f>IF(IFERROR( FIND("/",'設定値（管理者用）'!#REF!), 0) &gt; 0, OR(VALUE(LEFT('設定値（管理者用）'!#REF!,FIND("/",'設定値（管理者用）'!#REF!)-1)) = H25, VALUE(MID('設定値（管理者用）'!#REF!,FIND("/",'設定値（管理者用）'!#REF!)+1, 1000)) =H25),#REF! = H25)</f>
        <v>#REF!</v>
      </c>
      <c r="B26" t="e">
        <f>#REF!=H25</f>
        <v>#REF!</v>
      </c>
    </row>
    <row r="27" spans="1:8">
      <c r="A27" t="e">
        <f>IF(IFERROR(FIND("/",'設定値（管理者用）'!#REF!), 0) &gt; 0, OR(VALUE(LEFT('設定値（管理者用）'!#REF!,FIND("/",'設定値（管理者用）'!#REF!)-1)) = AL23, VALUE(MID('設定値（管理者用）'!#REF!,FIND("/",'設定値（管理者用）'!#REF!)+1, 1000)) =AL23), '設定値（管理者用）'!#REF! = AL23)</f>
        <v>#REF!</v>
      </c>
    </row>
  </sheetData>
  <mergeCells count="5">
    <mergeCell ref="C1:D1"/>
    <mergeCell ref="A4:A12"/>
    <mergeCell ref="A13:A14"/>
    <mergeCell ref="A15:A16"/>
    <mergeCell ref="A20:A21"/>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J35"/>
  <sheetViews>
    <sheetView view="pageBreakPreview" zoomScale="70" zoomScaleNormal="100" zoomScaleSheetLayoutView="70" workbookViewId="0">
      <selection activeCell="D19" sqref="D19"/>
    </sheetView>
  </sheetViews>
  <sheetFormatPr baseColWidth="10" defaultColWidth="8.83203125" defaultRowHeight="14"/>
  <cols>
    <col min="1" max="1" width="3.83203125" style="2" bestFit="1" customWidth="1"/>
    <col min="2" max="2" width="29.6640625" style="2" customWidth="1"/>
    <col min="3" max="3" width="23.33203125" style="2" customWidth="1"/>
    <col min="4" max="4" width="45.5" style="2" bestFit="1" customWidth="1"/>
    <col min="5" max="5" width="5.5" style="2" bestFit="1" customWidth="1"/>
    <col min="6" max="6" width="9.1640625" style="2" customWidth="1"/>
    <col min="7" max="7" width="8.83203125" style="2"/>
    <col min="8" max="8" width="25.5" style="2" customWidth="1"/>
    <col min="9" max="9" width="7.83203125" style="2" customWidth="1"/>
    <col min="10" max="10" width="14.1640625" style="2" customWidth="1"/>
    <col min="11" max="16384" width="8.83203125" style="2"/>
  </cols>
  <sheetData>
    <row r="1" spans="1:10" ht="20">
      <c r="A1" s="131" t="s">
        <v>137</v>
      </c>
    </row>
    <row r="2" spans="1:10" ht="42" customHeight="1">
      <c r="A2" s="133" t="s">
        <v>26</v>
      </c>
      <c r="B2" s="133" t="s">
        <v>3</v>
      </c>
      <c r="C2" s="133" t="s">
        <v>55</v>
      </c>
      <c r="D2" s="133" t="s">
        <v>0</v>
      </c>
      <c r="E2" s="133" t="s">
        <v>27</v>
      </c>
      <c r="F2" s="134" t="s">
        <v>135</v>
      </c>
      <c r="G2" s="133" t="s">
        <v>67</v>
      </c>
      <c r="H2" s="133" t="s">
        <v>193</v>
      </c>
      <c r="I2" s="133" t="s">
        <v>195</v>
      </c>
      <c r="J2" s="133" t="s">
        <v>198</v>
      </c>
    </row>
    <row r="3" spans="1:10" ht="30" customHeight="1">
      <c r="A3" s="135">
        <v>1</v>
      </c>
      <c r="B3" s="132" t="s">
        <v>69</v>
      </c>
      <c r="C3" s="132" t="s">
        <v>56</v>
      </c>
      <c r="D3" s="136" t="s">
        <v>28</v>
      </c>
      <c r="E3" s="136" t="s">
        <v>29</v>
      </c>
      <c r="F3" s="141" t="s">
        <v>68</v>
      </c>
      <c r="G3" s="136" t="s">
        <v>70</v>
      </c>
      <c r="H3" s="116" t="s">
        <v>194</v>
      </c>
      <c r="I3" s="116" t="s">
        <v>194</v>
      </c>
      <c r="J3" s="116" t="s">
        <v>12</v>
      </c>
    </row>
    <row r="4" spans="1:10" ht="30" customHeight="1">
      <c r="A4" s="201">
        <v>2</v>
      </c>
      <c r="B4" s="204" t="s">
        <v>109</v>
      </c>
      <c r="C4" s="137" t="s">
        <v>56</v>
      </c>
      <c r="D4" s="138" t="s">
        <v>203</v>
      </c>
      <c r="E4" s="136" t="s">
        <v>30</v>
      </c>
      <c r="F4" s="141" t="s">
        <v>71</v>
      </c>
      <c r="G4" s="136" t="s">
        <v>31</v>
      </c>
      <c r="H4" s="116" t="s">
        <v>194</v>
      </c>
      <c r="I4" s="116" t="s">
        <v>194</v>
      </c>
      <c r="J4" s="116" t="s">
        <v>12</v>
      </c>
    </row>
    <row r="5" spans="1:10" ht="30" customHeight="1">
      <c r="A5" s="202"/>
      <c r="B5" s="205"/>
      <c r="C5" s="139" t="s">
        <v>61</v>
      </c>
      <c r="D5" s="140" t="s">
        <v>57</v>
      </c>
      <c r="E5" s="136" t="s">
        <v>30</v>
      </c>
      <c r="F5" s="141">
        <v>90</v>
      </c>
      <c r="G5" s="136" t="s">
        <v>31</v>
      </c>
      <c r="H5" s="116" t="s">
        <v>194</v>
      </c>
      <c r="I5" s="116" t="s">
        <v>194</v>
      </c>
      <c r="J5" s="116" t="s">
        <v>12</v>
      </c>
    </row>
    <row r="6" spans="1:10" ht="30" customHeight="1">
      <c r="A6" s="202"/>
      <c r="B6" s="205"/>
      <c r="C6" s="199" t="s">
        <v>62</v>
      </c>
      <c r="D6" s="140" t="s">
        <v>104</v>
      </c>
      <c r="E6" s="136" t="s">
        <v>30</v>
      </c>
      <c r="F6" s="142" t="s">
        <v>154</v>
      </c>
      <c r="G6" s="136" t="s">
        <v>31</v>
      </c>
      <c r="H6" s="208" t="s">
        <v>202</v>
      </c>
      <c r="I6" s="194" t="s">
        <v>196</v>
      </c>
      <c r="J6" s="208" t="s">
        <v>199</v>
      </c>
    </row>
    <row r="7" spans="1:10" ht="30" customHeight="1">
      <c r="A7" s="202"/>
      <c r="B7" s="205"/>
      <c r="C7" s="200"/>
      <c r="D7" s="140" t="s">
        <v>163</v>
      </c>
      <c r="E7" s="136" t="s">
        <v>30</v>
      </c>
      <c r="F7" s="141" t="s">
        <v>71</v>
      </c>
      <c r="G7" s="136" t="s">
        <v>31</v>
      </c>
      <c r="H7" s="195"/>
      <c r="I7" s="195"/>
      <c r="J7" s="195"/>
    </row>
    <row r="8" spans="1:10" ht="30" customHeight="1">
      <c r="A8" s="202"/>
      <c r="B8" s="205"/>
      <c r="C8" s="199" t="s">
        <v>105</v>
      </c>
      <c r="D8" s="140" t="s">
        <v>162</v>
      </c>
      <c r="E8" s="136" t="s">
        <v>30</v>
      </c>
      <c r="F8" s="142" t="s">
        <v>154</v>
      </c>
      <c r="G8" s="136" t="s">
        <v>31</v>
      </c>
      <c r="H8" s="208" t="s">
        <v>202</v>
      </c>
      <c r="I8" s="194" t="s">
        <v>196</v>
      </c>
      <c r="J8" s="208" t="s">
        <v>199</v>
      </c>
    </row>
    <row r="9" spans="1:10" ht="30" customHeight="1">
      <c r="A9" s="202"/>
      <c r="B9" s="205"/>
      <c r="C9" s="200"/>
      <c r="D9" s="140" t="s">
        <v>164</v>
      </c>
      <c r="E9" s="136" t="s">
        <v>30</v>
      </c>
      <c r="F9" s="141" t="s">
        <v>71</v>
      </c>
      <c r="G9" s="136" t="s">
        <v>31</v>
      </c>
      <c r="H9" s="195"/>
      <c r="I9" s="195"/>
      <c r="J9" s="195"/>
    </row>
    <row r="10" spans="1:10" ht="30" customHeight="1">
      <c r="A10" s="202"/>
      <c r="B10" s="205"/>
      <c r="C10" s="199" t="s">
        <v>153</v>
      </c>
      <c r="D10" s="140" t="s">
        <v>169</v>
      </c>
      <c r="E10" s="136" t="s">
        <v>30</v>
      </c>
      <c r="F10" s="142" t="s">
        <v>154</v>
      </c>
      <c r="G10" s="136" t="s">
        <v>31</v>
      </c>
      <c r="H10" s="208" t="s">
        <v>201</v>
      </c>
      <c r="I10" s="194" t="s">
        <v>196</v>
      </c>
      <c r="J10" s="208" t="s">
        <v>199</v>
      </c>
    </row>
    <row r="11" spans="1:10" ht="30" customHeight="1">
      <c r="A11" s="202"/>
      <c r="B11" s="205"/>
      <c r="C11" s="200"/>
      <c r="D11" s="140" t="s">
        <v>165</v>
      </c>
      <c r="E11" s="136" t="s">
        <v>30</v>
      </c>
      <c r="F11" s="141" t="s">
        <v>71</v>
      </c>
      <c r="G11" s="136" t="s">
        <v>31</v>
      </c>
      <c r="H11" s="195"/>
      <c r="I11" s="195"/>
      <c r="J11" s="195"/>
    </row>
    <row r="12" spans="1:10" ht="50" customHeight="1">
      <c r="A12" s="203"/>
      <c r="B12" s="205"/>
      <c r="C12" s="143" t="s">
        <v>62</v>
      </c>
      <c r="D12" s="140" t="s">
        <v>58</v>
      </c>
      <c r="E12" s="136" t="s">
        <v>30</v>
      </c>
      <c r="F12" s="141">
        <v>120</v>
      </c>
      <c r="G12" s="136" t="s">
        <v>31</v>
      </c>
      <c r="H12" s="154" t="s">
        <v>200</v>
      </c>
      <c r="I12" s="114" t="s">
        <v>197</v>
      </c>
      <c r="J12" s="116" t="s">
        <v>12</v>
      </c>
    </row>
    <row r="13" spans="1:10" ht="30" customHeight="1">
      <c r="A13" s="201">
        <v>3</v>
      </c>
      <c r="B13" s="204" t="s">
        <v>90</v>
      </c>
      <c r="C13" s="143" t="s">
        <v>65</v>
      </c>
      <c r="D13" s="144" t="s">
        <v>66</v>
      </c>
      <c r="E13" s="145" t="s">
        <v>29</v>
      </c>
      <c r="F13" s="141">
        <v>60</v>
      </c>
      <c r="G13" s="136" t="s">
        <v>32</v>
      </c>
      <c r="H13" s="116" t="s">
        <v>194</v>
      </c>
      <c r="I13" s="116" t="s">
        <v>194</v>
      </c>
      <c r="J13" s="116" t="s">
        <v>12</v>
      </c>
    </row>
    <row r="14" spans="1:10" ht="30" customHeight="1">
      <c r="A14" s="203"/>
      <c r="B14" s="206"/>
      <c r="C14" s="143" t="s">
        <v>62</v>
      </c>
      <c r="D14" s="140" t="s">
        <v>64</v>
      </c>
      <c r="E14" s="145" t="s">
        <v>29</v>
      </c>
      <c r="F14" s="141">
        <v>60</v>
      </c>
      <c r="G14" s="136" t="s">
        <v>32</v>
      </c>
      <c r="H14" s="116" t="s">
        <v>194</v>
      </c>
      <c r="I14" s="116" t="s">
        <v>194</v>
      </c>
      <c r="J14" s="116" t="s">
        <v>12</v>
      </c>
    </row>
    <row r="15" spans="1:10" ht="30" customHeight="1">
      <c r="A15" s="201">
        <v>4</v>
      </c>
      <c r="B15" s="207" t="s">
        <v>37</v>
      </c>
      <c r="C15" s="143" t="s">
        <v>60</v>
      </c>
      <c r="D15" s="142" t="s">
        <v>46</v>
      </c>
      <c r="E15" s="145" t="s">
        <v>29</v>
      </c>
      <c r="F15" s="141">
        <v>60</v>
      </c>
      <c r="G15" s="136" t="s">
        <v>32</v>
      </c>
      <c r="H15" s="116" t="s">
        <v>194</v>
      </c>
      <c r="I15" s="116" t="s">
        <v>194</v>
      </c>
      <c r="J15" s="116" t="s">
        <v>12</v>
      </c>
    </row>
    <row r="16" spans="1:10" ht="30" customHeight="1">
      <c r="A16" s="203"/>
      <c r="B16" s="207"/>
      <c r="C16" s="143" t="s">
        <v>60</v>
      </c>
      <c r="D16" s="142" t="s">
        <v>47</v>
      </c>
      <c r="E16" s="145" t="s">
        <v>29</v>
      </c>
      <c r="F16" s="141">
        <v>90</v>
      </c>
      <c r="G16" s="136" t="s">
        <v>32</v>
      </c>
      <c r="H16" s="116" t="s">
        <v>194</v>
      </c>
      <c r="I16" s="116" t="s">
        <v>194</v>
      </c>
      <c r="J16" s="116" t="s">
        <v>12</v>
      </c>
    </row>
    <row r="17" spans="1:10" ht="30" customHeight="1">
      <c r="A17" s="135">
        <v>5</v>
      </c>
      <c r="B17" s="132" t="s">
        <v>170</v>
      </c>
      <c r="C17" s="146" t="s">
        <v>105</v>
      </c>
      <c r="D17" s="147" t="s">
        <v>97</v>
      </c>
      <c r="E17" s="136" t="s">
        <v>29</v>
      </c>
      <c r="F17" s="157" t="s">
        <v>106</v>
      </c>
      <c r="G17" s="136" t="s">
        <v>100</v>
      </c>
      <c r="H17" s="116" t="s">
        <v>194</v>
      </c>
      <c r="I17" s="116" t="s">
        <v>194</v>
      </c>
      <c r="J17" s="116" t="s">
        <v>12</v>
      </c>
    </row>
    <row r="18" spans="1:10" ht="30" customHeight="1">
      <c r="A18" s="135">
        <v>6</v>
      </c>
      <c r="B18" s="132" t="s">
        <v>171</v>
      </c>
      <c r="C18" s="146" t="s">
        <v>59</v>
      </c>
      <c r="D18" s="147" t="s">
        <v>52</v>
      </c>
      <c r="E18" s="136" t="s">
        <v>29</v>
      </c>
      <c r="F18" s="141" t="s">
        <v>74</v>
      </c>
      <c r="G18" s="136" t="s">
        <v>75</v>
      </c>
      <c r="H18" s="116" t="s">
        <v>194</v>
      </c>
      <c r="I18" s="116" t="s">
        <v>194</v>
      </c>
      <c r="J18" s="116" t="s">
        <v>12</v>
      </c>
    </row>
    <row r="19" spans="1:10" ht="30" customHeight="1">
      <c r="A19" s="135">
        <v>7</v>
      </c>
      <c r="B19" s="132" t="s">
        <v>150</v>
      </c>
      <c r="C19" s="143" t="s">
        <v>60</v>
      </c>
      <c r="D19" s="147" t="s">
        <v>151</v>
      </c>
      <c r="E19" s="136" t="s">
        <v>30</v>
      </c>
      <c r="F19" s="141" t="s">
        <v>72</v>
      </c>
      <c r="G19" s="136" t="s">
        <v>75</v>
      </c>
      <c r="H19" s="116" t="s">
        <v>194</v>
      </c>
      <c r="I19" s="116" t="s">
        <v>194</v>
      </c>
      <c r="J19" s="116" t="s">
        <v>12</v>
      </c>
    </row>
    <row r="20" spans="1:10" ht="16">
      <c r="A20" s="148" t="s">
        <v>167</v>
      </c>
      <c r="B20" s="130"/>
      <c r="C20" s="130"/>
      <c r="D20" s="130"/>
      <c r="E20" s="130"/>
      <c r="F20" s="130"/>
      <c r="G20" s="130"/>
    </row>
    <row r="21" spans="1:10" ht="16">
      <c r="A21" s="148" t="s">
        <v>166</v>
      </c>
      <c r="B21" s="130"/>
      <c r="C21" s="130"/>
      <c r="D21" s="130"/>
      <c r="E21" s="130"/>
      <c r="F21" s="130"/>
      <c r="G21" s="130"/>
    </row>
    <row r="22" spans="1:10" ht="16">
      <c r="A22" s="148" t="s">
        <v>168</v>
      </c>
      <c r="B22" s="130"/>
      <c r="C22" s="130"/>
      <c r="D22" s="130"/>
      <c r="E22" s="130"/>
      <c r="F22" s="130"/>
      <c r="G22" s="130"/>
    </row>
    <row r="23" spans="1:10" ht="16">
      <c r="A23" s="148" t="s">
        <v>172</v>
      </c>
      <c r="B23" s="130"/>
      <c r="C23" s="130"/>
      <c r="D23" s="130"/>
      <c r="E23" s="130"/>
      <c r="F23" s="130"/>
      <c r="G23" s="130"/>
    </row>
    <row r="24" spans="1:10" ht="16">
      <c r="A24" s="148" t="s">
        <v>174</v>
      </c>
      <c r="B24" s="130"/>
      <c r="C24" s="130"/>
      <c r="D24" s="130"/>
      <c r="E24" s="130"/>
      <c r="F24" s="130"/>
      <c r="G24" s="130"/>
    </row>
    <row r="26" spans="1:10" ht="20">
      <c r="A26" s="131" t="s">
        <v>138</v>
      </c>
    </row>
    <row r="27" spans="1:10">
      <c r="A27" s="2" t="s">
        <v>141</v>
      </c>
    </row>
    <row r="28" spans="1:10">
      <c r="A28" s="2" t="s">
        <v>142</v>
      </c>
    </row>
    <row r="29" spans="1:10">
      <c r="A29" s="2" t="s">
        <v>143</v>
      </c>
    </row>
    <row r="30" spans="1:10">
      <c r="A30" s="2" t="s">
        <v>144</v>
      </c>
    </row>
    <row r="32" spans="1:10" ht="29.5" customHeight="1">
      <c r="A32" s="196" t="s">
        <v>139</v>
      </c>
      <c r="B32" s="196"/>
      <c r="C32" s="197" t="s">
        <v>140</v>
      </c>
      <c r="D32" s="198"/>
    </row>
    <row r="33" spans="1:4" ht="27" customHeight="1">
      <c r="A33" s="196" t="s">
        <v>145</v>
      </c>
      <c r="B33" s="196"/>
      <c r="C33" s="197" t="s">
        <v>146</v>
      </c>
      <c r="D33" s="198"/>
    </row>
    <row r="34" spans="1:4" ht="68.5" customHeight="1">
      <c r="A34" s="196" t="s">
        <v>147</v>
      </c>
      <c r="B34" s="196"/>
      <c r="C34" s="197" t="s">
        <v>148</v>
      </c>
      <c r="D34" s="198"/>
    </row>
    <row r="35" spans="1:4">
      <c r="A35" s="2" t="s">
        <v>149</v>
      </c>
    </row>
  </sheetData>
  <mergeCells count="24">
    <mergeCell ref="J6:J7"/>
    <mergeCell ref="J8:J9"/>
    <mergeCell ref="J10:J11"/>
    <mergeCell ref="A33:B33"/>
    <mergeCell ref="C33:D33"/>
    <mergeCell ref="H6:H7"/>
    <mergeCell ref="H8:H9"/>
    <mergeCell ref="H10:H11"/>
    <mergeCell ref="I6:I7"/>
    <mergeCell ref="I8:I9"/>
    <mergeCell ref="I10:I11"/>
    <mergeCell ref="A34:B34"/>
    <mergeCell ref="C34:D34"/>
    <mergeCell ref="C6:C7"/>
    <mergeCell ref="C10:C11"/>
    <mergeCell ref="C8:C9"/>
    <mergeCell ref="A32:B32"/>
    <mergeCell ref="C32:D32"/>
    <mergeCell ref="A4:A12"/>
    <mergeCell ref="A13:A14"/>
    <mergeCell ref="A15:A16"/>
    <mergeCell ref="B4:B12"/>
    <mergeCell ref="B13:B14"/>
    <mergeCell ref="B15:B16"/>
  </mergeCells>
  <phoneticPr fontId="1"/>
  <pageMargins left="0.7" right="0.7" top="0.75" bottom="0.75" header="0.3" footer="0.3"/>
  <pageSetup paperSize="9"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D20"/>
  <sheetViews>
    <sheetView view="pageBreakPreview" zoomScale="70" zoomScaleNormal="100" zoomScaleSheetLayoutView="70" workbookViewId="0">
      <selection activeCell="C10" sqref="C10:C12"/>
    </sheetView>
  </sheetViews>
  <sheetFormatPr baseColWidth="10" defaultColWidth="8.83203125" defaultRowHeight="14"/>
  <cols>
    <col min="1" max="1" width="3.83203125" style="2" bestFit="1" customWidth="1"/>
    <col min="2" max="2" width="36.6640625" style="2" bestFit="1" customWidth="1"/>
    <col min="3" max="3" width="32.33203125" style="2" bestFit="1" customWidth="1"/>
    <col min="4" max="4" width="56" style="2" customWidth="1"/>
    <col min="5" max="5" width="3" style="2" customWidth="1"/>
    <col min="6" max="16384" width="8.83203125" style="2"/>
  </cols>
  <sheetData>
    <row r="1" spans="1:4" ht="20">
      <c r="A1" s="131" t="s">
        <v>112</v>
      </c>
      <c r="B1" s="130"/>
      <c r="C1" s="130"/>
      <c r="D1" s="130"/>
    </row>
    <row r="2" spans="1:4" ht="16">
      <c r="A2" s="130" t="s">
        <v>114</v>
      </c>
      <c r="B2" s="130"/>
      <c r="C2" s="130"/>
      <c r="D2" s="130"/>
    </row>
    <row r="3" spans="1:4" ht="16">
      <c r="A3" s="130" t="s">
        <v>113</v>
      </c>
      <c r="B3" s="130"/>
      <c r="C3" s="130"/>
      <c r="D3" s="130"/>
    </row>
    <row r="4" spans="1:4" ht="16">
      <c r="A4" s="130" t="s">
        <v>158</v>
      </c>
      <c r="B4" s="130"/>
      <c r="C4" s="130"/>
      <c r="D4" s="130"/>
    </row>
    <row r="5" spans="1:4" ht="16">
      <c r="A5" s="130" t="s">
        <v>115</v>
      </c>
      <c r="B5" s="130"/>
      <c r="C5" s="130"/>
      <c r="D5" s="130"/>
    </row>
    <row r="6" spans="1:4" ht="16">
      <c r="A6" s="130" t="s">
        <v>116</v>
      </c>
      <c r="B6" s="130"/>
      <c r="C6" s="130"/>
      <c r="D6" s="130"/>
    </row>
    <row r="7" spans="1:4" ht="16">
      <c r="A7" s="130"/>
      <c r="B7" s="130"/>
      <c r="C7" s="130"/>
      <c r="D7" s="130"/>
    </row>
    <row r="8" spans="1:4" ht="16">
      <c r="A8" s="130" t="s">
        <v>129</v>
      </c>
      <c r="B8" s="130"/>
      <c r="C8" s="130"/>
      <c r="D8" s="130"/>
    </row>
    <row r="9" spans="1:4" ht="42" customHeight="1">
      <c r="A9" s="133" t="s">
        <v>26</v>
      </c>
      <c r="B9" s="133" t="s">
        <v>3</v>
      </c>
      <c r="C9" s="133" t="s">
        <v>118</v>
      </c>
      <c r="D9" s="133" t="s">
        <v>119</v>
      </c>
    </row>
    <row r="10" spans="1:4" ht="30" customHeight="1">
      <c r="A10" s="223">
        <v>1</v>
      </c>
      <c r="B10" s="211" t="s">
        <v>120</v>
      </c>
      <c r="C10" s="217" t="s">
        <v>117</v>
      </c>
      <c r="D10" s="209" t="s">
        <v>204</v>
      </c>
    </row>
    <row r="11" spans="1:4" ht="65" customHeight="1">
      <c r="A11" s="224"/>
      <c r="B11" s="212"/>
      <c r="C11" s="218"/>
      <c r="D11" s="219"/>
    </row>
    <row r="12" spans="1:4" ht="82.5" customHeight="1">
      <c r="A12" s="224"/>
      <c r="B12" s="212"/>
      <c r="C12" s="210"/>
      <c r="D12" s="220"/>
    </row>
    <row r="13" spans="1:4" ht="60" customHeight="1">
      <c r="A13" s="225"/>
      <c r="B13" s="212"/>
      <c r="C13" s="147" t="s">
        <v>122</v>
      </c>
      <c r="D13" s="149" t="s">
        <v>205</v>
      </c>
    </row>
    <row r="14" spans="1:4" ht="34.5" customHeight="1">
      <c r="A14" s="214">
        <v>2</v>
      </c>
      <c r="B14" s="211" t="s">
        <v>121</v>
      </c>
      <c r="C14" s="221" t="s">
        <v>123</v>
      </c>
      <c r="D14" s="209" t="s">
        <v>206</v>
      </c>
    </row>
    <row r="15" spans="1:4" ht="34.5" customHeight="1">
      <c r="A15" s="215"/>
      <c r="B15" s="212"/>
      <c r="C15" s="222"/>
      <c r="D15" s="210"/>
    </row>
    <row r="16" spans="1:4" ht="30" customHeight="1">
      <c r="A16" s="215"/>
      <c r="B16" s="212"/>
      <c r="C16" s="221" t="s">
        <v>124</v>
      </c>
      <c r="D16" s="209" t="s">
        <v>207</v>
      </c>
    </row>
    <row r="17" spans="1:4" ht="30" customHeight="1">
      <c r="A17" s="215"/>
      <c r="B17" s="212"/>
      <c r="C17" s="222"/>
      <c r="D17" s="210"/>
    </row>
    <row r="18" spans="1:4" ht="35.5" customHeight="1">
      <c r="A18" s="215"/>
      <c r="B18" s="212"/>
      <c r="C18" s="217" t="s">
        <v>125</v>
      </c>
      <c r="D18" s="209" t="s">
        <v>130</v>
      </c>
    </row>
    <row r="19" spans="1:4" ht="35.5" customHeight="1">
      <c r="A19" s="216"/>
      <c r="B19" s="213"/>
      <c r="C19" s="210"/>
      <c r="D19" s="210"/>
    </row>
    <row r="20" spans="1:4" ht="16">
      <c r="A20" s="130"/>
      <c r="B20" s="130"/>
      <c r="C20" s="130"/>
      <c r="D20" s="130"/>
    </row>
  </sheetData>
  <mergeCells count="12">
    <mergeCell ref="D18:D19"/>
    <mergeCell ref="B14:B19"/>
    <mergeCell ref="A14:A19"/>
    <mergeCell ref="C18:C19"/>
    <mergeCell ref="C10:C12"/>
    <mergeCell ref="D10:D12"/>
    <mergeCell ref="C14:C15"/>
    <mergeCell ref="C16:C17"/>
    <mergeCell ref="A10:A13"/>
    <mergeCell ref="B10:B13"/>
    <mergeCell ref="D14:D15"/>
    <mergeCell ref="D16:D17"/>
  </mergeCells>
  <phoneticPr fontId="1"/>
  <pageMargins left="0.7" right="0.7" top="0.75" bottom="0.75" header="0.3" footer="0.3"/>
  <pageSetup paperSize="9" scale="6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G12"/>
  <sheetViews>
    <sheetView view="pageBreakPreview" zoomScale="70" zoomScaleNormal="100" zoomScaleSheetLayoutView="70" workbookViewId="0">
      <selection activeCell="C5" sqref="C5:C6"/>
    </sheetView>
  </sheetViews>
  <sheetFormatPr baseColWidth="10" defaultColWidth="8.83203125" defaultRowHeight="14"/>
  <cols>
    <col min="1" max="1" width="3.83203125" style="2" bestFit="1" customWidth="1"/>
    <col min="2" max="2" width="36.6640625" style="2" bestFit="1" customWidth="1"/>
    <col min="3" max="3" width="32.33203125" style="2" bestFit="1" customWidth="1"/>
    <col min="4" max="4" width="56" style="2" customWidth="1"/>
    <col min="5" max="7" width="7.5" style="2" customWidth="1"/>
    <col min="8" max="16384" width="8.83203125" style="2"/>
  </cols>
  <sheetData>
    <row r="1" spans="1:7" ht="20">
      <c r="A1" s="131" t="s">
        <v>126</v>
      </c>
      <c r="B1" s="130"/>
      <c r="C1" s="130"/>
      <c r="D1" s="130"/>
    </row>
    <row r="2" spans="1:7" ht="16">
      <c r="A2" s="130" t="s">
        <v>157</v>
      </c>
      <c r="B2" s="130"/>
      <c r="C2" s="130"/>
      <c r="D2" s="130"/>
    </row>
    <row r="3" spans="1:7" ht="16">
      <c r="A3" s="130" t="s">
        <v>161</v>
      </c>
      <c r="B3" s="130"/>
      <c r="C3" s="130"/>
      <c r="D3" s="130"/>
    </row>
    <row r="4" spans="1:7" ht="16">
      <c r="A4" s="130" t="s">
        <v>159</v>
      </c>
      <c r="B4" s="130"/>
      <c r="C4" s="130"/>
      <c r="D4" s="130"/>
    </row>
    <row r="5" spans="1:7" ht="16">
      <c r="A5" s="130" t="s">
        <v>155</v>
      </c>
      <c r="B5" s="130"/>
      <c r="C5" s="130"/>
      <c r="D5" s="130"/>
    </row>
    <row r="6" spans="1:7" ht="16">
      <c r="A6" s="130" t="s">
        <v>156</v>
      </c>
      <c r="B6" s="130"/>
      <c r="C6" s="130"/>
      <c r="D6" s="130"/>
    </row>
    <row r="7" spans="1:7" ht="16">
      <c r="A7" s="130"/>
      <c r="B7" s="130"/>
      <c r="C7" s="130"/>
      <c r="D7" s="130"/>
    </row>
    <row r="8" spans="1:7" ht="42" customHeight="1">
      <c r="A8" s="133" t="s">
        <v>26</v>
      </c>
      <c r="B8" s="133" t="s">
        <v>3</v>
      </c>
      <c r="C8" s="133" t="s">
        <v>118</v>
      </c>
      <c r="D8" s="133" t="s">
        <v>119</v>
      </c>
      <c r="E8" s="133" t="s">
        <v>27</v>
      </c>
      <c r="F8" s="134" t="s">
        <v>135</v>
      </c>
      <c r="G8" s="133" t="s">
        <v>67</v>
      </c>
    </row>
    <row r="9" spans="1:7" ht="18" customHeight="1">
      <c r="A9" s="223">
        <v>1</v>
      </c>
      <c r="B9" s="211" t="s">
        <v>110</v>
      </c>
      <c r="C9" s="217" t="s">
        <v>127</v>
      </c>
      <c r="D9" s="209" t="s">
        <v>131</v>
      </c>
      <c r="E9" s="217" t="s">
        <v>30</v>
      </c>
      <c r="F9" s="226" t="s">
        <v>160</v>
      </c>
      <c r="G9" s="217" t="s">
        <v>31</v>
      </c>
    </row>
    <row r="10" spans="1:7" ht="18" customHeight="1">
      <c r="A10" s="224"/>
      <c r="B10" s="212"/>
      <c r="C10" s="218"/>
      <c r="D10" s="219"/>
      <c r="E10" s="218"/>
      <c r="F10" s="227"/>
      <c r="G10" s="218"/>
    </row>
    <row r="11" spans="1:7" ht="18" customHeight="1">
      <c r="A11" s="224"/>
      <c r="B11" s="212"/>
      <c r="C11" s="210"/>
      <c r="D11" s="220"/>
      <c r="E11" s="210"/>
      <c r="F11" s="228"/>
      <c r="G11" s="210"/>
    </row>
    <row r="12" spans="1:7" ht="54" customHeight="1">
      <c r="A12" s="225"/>
      <c r="B12" s="213"/>
      <c r="C12" s="147" t="s">
        <v>128</v>
      </c>
      <c r="D12" s="149" t="s">
        <v>136</v>
      </c>
      <c r="E12" s="136" t="s">
        <v>30</v>
      </c>
      <c r="F12" s="141" t="s">
        <v>160</v>
      </c>
      <c r="G12" s="136" t="s">
        <v>31</v>
      </c>
    </row>
  </sheetData>
  <mergeCells count="7">
    <mergeCell ref="G9:G11"/>
    <mergeCell ref="F9:F11"/>
    <mergeCell ref="E9:E11"/>
    <mergeCell ref="A9:A12"/>
    <mergeCell ref="B9:B12"/>
    <mergeCell ref="C9:C11"/>
    <mergeCell ref="D9:D11"/>
  </mergeCells>
  <phoneticPr fontId="1"/>
  <pageMargins left="0.7" right="0.7" top="0.75" bottom="0.75" header="0.3" footer="0.3"/>
  <pageSetup paperSize="9" scale="55"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74"/>
  <sheetViews>
    <sheetView showGridLines="0" view="pageBreakPreview" zoomScale="40" zoomScaleNormal="70" zoomScaleSheetLayoutView="40" workbookViewId="0">
      <pane xSplit="6" ySplit="6" topLeftCell="G38" activePane="bottomRight" state="frozen"/>
      <selection sqref="A1:B3"/>
      <selection pane="topRight" sqref="A1:B3"/>
      <selection pane="bottomLeft" sqref="A1:B3"/>
      <selection pane="bottomRight" activeCell="P49" sqref="P49"/>
    </sheetView>
  </sheetViews>
  <sheetFormatPr baseColWidth="10" defaultColWidth="8.6640625" defaultRowHeight="14"/>
  <cols>
    <col min="1" max="1" width="3.33203125" style="48" customWidth="1"/>
    <col min="2" max="2" width="33.6640625" style="21" customWidth="1"/>
    <col min="3" max="3" width="51.1640625" style="21" customWidth="1"/>
    <col min="4" max="4" width="35.1640625" style="93" customWidth="1"/>
    <col min="5" max="5" width="19.1640625" style="48" customWidth="1"/>
    <col min="6" max="6" width="27.83203125" style="48" customWidth="1"/>
    <col min="7" max="7" width="20.1640625" style="48" customWidth="1"/>
    <col min="8" max="38" width="6.6640625" style="48" customWidth="1"/>
    <col min="39" max="39" width="8.6640625" style="21"/>
    <col min="40" max="40" width="57.1640625" style="21" customWidth="1"/>
    <col min="41" max="16384" width="8.6640625" style="21"/>
  </cols>
  <sheetData>
    <row r="1" spans="1:40" ht="42" customHeight="1" thickTop="1" thickBot="1">
      <c r="A1" s="233">
        <v>45231</v>
      </c>
      <c r="B1" s="234"/>
      <c r="C1" s="158" t="s">
        <v>42</v>
      </c>
      <c r="D1" s="42" t="str">
        <f ca="1">TEXT(ROUNDDOWN(SUM(G18,G30,G37,G43,G48,G66,G71)/60,0),"0")&amp;"h"&amp;TEXT((MOD(SUM(G18,G30,G37,G43,G48,G66,G71),60))-(MOD((MOD(SUM(G18,G30,G37,G43,G48,G66,G71),60)),5)),"00")&amp;"min"</f>
        <v>9h25min</v>
      </c>
      <c r="E1" s="43"/>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row>
    <row r="2" spans="1:40" s="48" customFormat="1" ht="42" customHeight="1" thickTop="1">
      <c r="A2" s="235"/>
      <c r="B2" s="236"/>
      <c r="C2" s="158" t="s">
        <v>16</v>
      </c>
      <c r="D2" s="159" t="s">
        <v>17</v>
      </c>
      <c r="E2" s="159" t="s">
        <v>19</v>
      </c>
      <c r="F2" s="160" t="s">
        <v>18</v>
      </c>
      <c r="G2" s="161" t="s">
        <v>9</v>
      </c>
      <c r="H2" s="45">
        <f>DAY($A$1)</f>
        <v>1</v>
      </c>
      <c r="I2" s="46">
        <f>DAY(H2+1)</f>
        <v>2</v>
      </c>
      <c r="J2" s="46">
        <f t="shared" ref="J2:AI2" si="0">DAY(I2+1)</f>
        <v>3</v>
      </c>
      <c r="K2" s="46">
        <f t="shared" si="0"/>
        <v>4</v>
      </c>
      <c r="L2" s="46">
        <f t="shared" si="0"/>
        <v>5</v>
      </c>
      <c r="M2" s="46">
        <f t="shared" si="0"/>
        <v>6</v>
      </c>
      <c r="N2" s="46">
        <f t="shared" si="0"/>
        <v>7</v>
      </c>
      <c r="O2" s="46">
        <f t="shared" si="0"/>
        <v>8</v>
      </c>
      <c r="P2" s="46">
        <f t="shared" si="0"/>
        <v>9</v>
      </c>
      <c r="Q2" s="46">
        <f t="shared" si="0"/>
        <v>10</v>
      </c>
      <c r="R2" s="46">
        <f t="shared" si="0"/>
        <v>11</v>
      </c>
      <c r="S2" s="46">
        <f t="shared" si="0"/>
        <v>12</v>
      </c>
      <c r="T2" s="46">
        <f t="shared" si="0"/>
        <v>13</v>
      </c>
      <c r="U2" s="46">
        <f t="shared" si="0"/>
        <v>14</v>
      </c>
      <c r="V2" s="46">
        <f t="shared" si="0"/>
        <v>15</v>
      </c>
      <c r="W2" s="46">
        <f t="shared" si="0"/>
        <v>16</v>
      </c>
      <c r="X2" s="46">
        <f t="shared" si="0"/>
        <v>17</v>
      </c>
      <c r="Y2" s="46">
        <f t="shared" si="0"/>
        <v>18</v>
      </c>
      <c r="Z2" s="46">
        <f t="shared" si="0"/>
        <v>19</v>
      </c>
      <c r="AA2" s="46">
        <f t="shared" si="0"/>
        <v>20</v>
      </c>
      <c r="AB2" s="46">
        <f t="shared" si="0"/>
        <v>21</v>
      </c>
      <c r="AC2" s="46">
        <f t="shared" si="0"/>
        <v>22</v>
      </c>
      <c r="AD2" s="46">
        <f t="shared" si="0"/>
        <v>23</v>
      </c>
      <c r="AE2" s="46">
        <f t="shared" si="0"/>
        <v>24</v>
      </c>
      <c r="AF2" s="46">
        <f t="shared" si="0"/>
        <v>25</v>
      </c>
      <c r="AG2" s="46">
        <f t="shared" si="0"/>
        <v>26</v>
      </c>
      <c r="AH2" s="46">
        <f t="shared" si="0"/>
        <v>27</v>
      </c>
      <c r="AI2" s="46">
        <f t="shared" si="0"/>
        <v>28</v>
      </c>
      <c r="AJ2" s="46">
        <f>IF(AI2&lt;&gt;"",IF(MONTH($A$1)=MONTH(AI3+1),DAY(AI2+1),""),"")</f>
        <v>29</v>
      </c>
      <c r="AK2" s="46">
        <f>IF(AJ2&lt;&gt;"",IF(MONTH($A$1)=MONTH(AJ3+1),DAY(AJ2+1),""),"")</f>
        <v>30</v>
      </c>
      <c r="AL2" s="47" t="str">
        <f>IF(AK2&lt;&gt;"",IF(MONTH($A$1)=MONTH(AK3+1),DAY(AK2+1),""),"")</f>
        <v/>
      </c>
      <c r="AN2" s="49"/>
    </row>
    <row r="3" spans="1:40" s="48" customFormat="1" ht="42" customHeight="1" thickBot="1">
      <c r="A3" s="237"/>
      <c r="B3" s="238"/>
      <c r="C3" s="162" t="s">
        <v>21</v>
      </c>
      <c r="D3" s="163" t="s">
        <v>22</v>
      </c>
      <c r="E3" s="164" t="s">
        <v>23</v>
      </c>
      <c r="F3" s="165" t="s">
        <v>23</v>
      </c>
      <c r="G3" s="166" t="s">
        <v>8</v>
      </c>
      <c r="H3" s="50">
        <f>$A$1</f>
        <v>45231</v>
      </c>
      <c r="I3" s="51">
        <f>H3+1</f>
        <v>45232</v>
      </c>
      <c r="J3" s="51">
        <f t="shared" ref="J3:Y4" si="1">I3+1</f>
        <v>45233</v>
      </c>
      <c r="K3" s="51">
        <f t="shared" si="1"/>
        <v>45234</v>
      </c>
      <c r="L3" s="51">
        <f t="shared" si="1"/>
        <v>45235</v>
      </c>
      <c r="M3" s="51">
        <f t="shared" si="1"/>
        <v>45236</v>
      </c>
      <c r="N3" s="51">
        <f t="shared" si="1"/>
        <v>45237</v>
      </c>
      <c r="O3" s="51">
        <f t="shared" si="1"/>
        <v>45238</v>
      </c>
      <c r="P3" s="51">
        <f t="shared" si="1"/>
        <v>45239</v>
      </c>
      <c r="Q3" s="51">
        <f t="shared" si="1"/>
        <v>45240</v>
      </c>
      <c r="R3" s="51">
        <f t="shared" si="1"/>
        <v>45241</v>
      </c>
      <c r="S3" s="51">
        <f t="shared" si="1"/>
        <v>45242</v>
      </c>
      <c r="T3" s="51">
        <f t="shared" si="1"/>
        <v>45243</v>
      </c>
      <c r="U3" s="51">
        <f t="shared" si="1"/>
        <v>45244</v>
      </c>
      <c r="V3" s="51">
        <f t="shared" si="1"/>
        <v>45245</v>
      </c>
      <c r="W3" s="51">
        <f t="shared" si="1"/>
        <v>45246</v>
      </c>
      <c r="X3" s="51">
        <f t="shared" si="1"/>
        <v>45247</v>
      </c>
      <c r="Y3" s="51">
        <f t="shared" si="1"/>
        <v>45248</v>
      </c>
      <c r="Z3" s="51">
        <f t="shared" ref="Z3:AL4" si="2">Y3+1</f>
        <v>45249</v>
      </c>
      <c r="AA3" s="51">
        <f t="shared" si="2"/>
        <v>45250</v>
      </c>
      <c r="AB3" s="51">
        <f t="shared" si="2"/>
        <v>45251</v>
      </c>
      <c r="AC3" s="51">
        <f t="shared" si="2"/>
        <v>45252</v>
      </c>
      <c r="AD3" s="51">
        <f t="shared" si="2"/>
        <v>45253</v>
      </c>
      <c r="AE3" s="51">
        <f t="shared" si="2"/>
        <v>45254</v>
      </c>
      <c r="AF3" s="51">
        <f t="shared" si="2"/>
        <v>45255</v>
      </c>
      <c r="AG3" s="51">
        <f t="shared" si="2"/>
        <v>45256</v>
      </c>
      <c r="AH3" s="51">
        <f t="shared" si="2"/>
        <v>45257</v>
      </c>
      <c r="AI3" s="51">
        <f t="shared" si="2"/>
        <v>45258</v>
      </c>
      <c r="AJ3" s="51">
        <f>IF(ISNUMBER(AJ2)=TRUE,AI3+1,"")</f>
        <v>45259</v>
      </c>
      <c r="AK3" s="51">
        <f>IF(ISNUMBER(AK2)=TRUE,AJ3+1,"")</f>
        <v>45260</v>
      </c>
      <c r="AL3" s="52" t="str">
        <f>IF(ISNUMBER(AL2)=TRUE,AK3+1,"")</f>
        <v/>
      </c>
      <c r="AN3" s="167"/>
    </row>
    <row r="4" spans="1:40" s="48" customFormat="1" ht="17.75" hidden="1" customHeight="1" thickTop="1">
      <c r="A4" s="112"/>
      <c r="B4" s="111"/>
      <c r="C4" s="111"/>
      <c r="D4" s="53"/>
      <c r="E4" s="168"/>
      <c r="F4" s="21"/>
      <c r="G4" s="169"/>
      <c r="H4" s="54">
        <f>$A$1</f>
        <v>45231</v>
      </c>
      <c r="I4" s="55">
        <f>H4+1</f>
        <v>45232</v>
      </c>
      <c r="J4" s="55">
        <f t="shared" si="1"/>
        <v>45233</v>
      </c>
      <c r="K4" s="55">
        <f t="shared" si="1"/>
        <v>45234</v>
      </c>
      <c r="L4" s="55">
        <f t="shared" si="1"/>
        <v>45235</v>
      </c>
      <c r="M4" s="55">
        <f t="shared" si="1"/>
        <v>45236</v>
      </c>
      <c r="N4" s="55">
        <f t="shared" si="1"/>
        <v>45237</v>
      </c>
      <c r="O4" s="55">
        <f t="shared" si="1"/>
        <v>45238</v>
      </c>
      <c r="P4" s="55">
        <f t="shared" si="1"/>
        <v>45239</v>
      </c>
      <c r="Q4" s="55">
        <f t="shared" si="1"/>
        <v>45240</v>
      </c>
      <c r="R4" s="55">
        <f t="shared" si="1"/>
        <v>45241</v>
      </c>
      <c r="S4" s="55">
        <f t="shared" si="1"/>
        <v>45242</v>
      </c>
      <c r="T4" s="55">
        <f t="shared" si="1"/>
        <v>45243</v>
      </c>
      <c r="U4" s="55">
        <f t="shared" si="1"/>
        <v>45244</v>
      </c>
      <c r="V4" s="55">
        <f t="shared" si="1"/>
        <v>45245</v>
      </c>
      <c r="W4" s="55">
        <f t="shared" si="1"/>
        <v>45246</v>
      </c>
      <c r="X4" s="55">
        <f t="shared" si="1"/>
        <v>45247</v>
      </c>
      <c r="Y4" s="55">
        <f t="shared" si="1"/>
        <v>45248</v>
      </c>
      <c r="Z4" s="55">
        <f t="shared" si="2"/>
        <v>45249</v>
      </c>
      <c r="AA4" s="55">
        <f t="shared" si="2"/>
        <v>45250</v>
      </c>
      <c r="AB4" s="55">
        <f t="shared" si="2"/>
        <v>45251</v>
      </c>
      <c r="AC4" s="55">
        <f t="shared" si="2"/>
        <v>45252</v>
      </c>
      <c r="AD4" s="55">
        <f t="shared" si="2"/>
        <v>45253</v>
      </c>
      <c r="AE4" s="55">
        <f t="shared" si="2"/>
        <v>45254</v>
      </c>
      <c r="AF4" s="55">
        <f t="shared" si="2"/>
        <v>45255</v>
      </c>
      <c r="AG4" s="55">
        <f t="shared" si="2"/>
        <v>45256</v>
      </c>
      <c r="AH4" s="55">
        <f t="shared" si="2"/>
        <v>45257</v>
      </c>
      <c r="AI4" s="55">
        <f t="shared" si="2"/>
        <v>45258</v>
      </c>
      <c r="AJ4" s="55">
        <f t="shared" si="2"/>
        <v>45259</v>
      </c>
      <c r="AK4" s="55">
        <f t="shared" si="2"/>
        <v>45260</v>
      </c>
      <c r="AL4" s="56">
        <f t="shared" si="2"/>
        <v>45261</v>
      </c>
      <c r="AN4" s="170"/>
    </row>
    <row r="5" spans="1:40" s="48" customFormat="1" ht="17.75" hidden="1" customHeight="1" thickBot="1">
      <c r="A5" s="112"/>
      <c r="B5" s="111"/>
      <c r="C5" s="111"/>
      <c r="D5" s="53"/>
      <c r="E5" s="168"/>
      <c r="F5" s="21"/>
      <c r="G5" s="169"/>
      <c r="H5" s="57">
        <f>WEEKDAY(H4,2)</f>
        <v>3</v>
      </c>
      <c r="I5" s="57">
        <f t="shared" ref="I5:AL5" si="3">WEEKDAY(I4,2)</f>
        <v>4</v>
      </c>
      <c r="J5" s="57">
        <f t="shared" si="3"/>
        <v>5</v>
      </c>
      <c r="K5" s="57">
        <f t="shared" si="3"/>
        <v>6</v>
      </c>
      <c r="L5" s="57">
        <f t="shared" si="3"/>
        <v>7</v>
      </c>
      <c r="M5" s="57">
        <f t="shared" si="3"/>
        <v>1</v>
      </c>
      <c r="N5" s="57">
        <f t="shared" si="3"/>
        <v>2</v>
      </c>
      <c r="O5" s="57">
        <f t="shared" si="3"/>
        <v>3</v>
      </c>
      <c r="P5" s="57">
        <f t="shared" si="3"/>
        <v>4</v>
      </c>
      <c r="Q5" s="57">
        <f t="shared" si="3"/>
        <v>5</v>
      </c>
      <c r="R5" s="57">
        <f t="shared" si="3"/>
        <v>6</v>
      </c>
      <c r="S5" s="57">
        <f t="shared" si="3"/>
        <v>7</v>
      </c>
      <c r="T5" s="57">
        <f t="shared" si="3"/>
        <v>1</v>
      </c>
      <c r="U5" s="57">
        <f t="shared" si="3"/>
        <v>2</v>
      </c>
      <c r="V5" s="57">
        <f t="shared" si="3"/>
        <v>3</v>
      </c>
      <c r="W5" s="57">
        <f t="shared" si="3"/>
        <v>4</v>
      </c>
      <c r="X5" s="57">
        <f t="shared" si="3"/>
        <v>5</v>
      </c>
      <c r="Y5" s="57">
        <f t="shared" si="3"/>
        <v>6</v>
      </c>
      <c r="Z5" s="57">
        <f t="shared" si="3"/>
        <v>7</v>
      </c>
      <c r="AA5" s="57">
        <f t="shared" si="3"/>
        <v>1</v>
      </c>
      <c r="AB5" s="57">
        <f t="shared" si="3"/>
        <v>2</v>
      </c>
      <c r="AC5" s="57">
        <f t="shared" si="3"/>
        <v>3</v>
      </c>
      <c r="AD5" s="57">
        <f t="shared" si="3"/>
        <v>4</v>
      </c>
      <c r="AE5" s="57">
        <f t="shared" si="3"/>
        <v>5</v>
      </c>
      <c r="AF5" s="57">
        <f t="shared" si="3"/>
        <v>6</v>
      </c>
      <c r="AG5" s="57">
        <f t="shared" si="3"/>
        <v>7</v>
      </c>
      <c r="AH5" s="57">
        <f t="shared" si="3"/>
        <v>1</v>
      </c>
      <c r="AI5" s="57">
        <f t="shared" si="3"/>
        <v>2</v>
      </c>
      <c r="AJ5" s="57">
        <f t="shared" si="3"/>
        <v>3</v>
      </c>
      <c r="AK5" s="57">
        <f t="shared" si="3"/>
        <v>4</v>
      </c>
      <c r="AL5" s="58">
        <f t="shared" si="3"/>
        <v>5</v>
      </c>
      <c r="AN5" s="171"/>
    </row>
    <row r="6" spans="1:40" s="63" customFormat="1" ht="20.25" customHeight="1" thickTop="1">
      <c r="A6" s="239" t="s">
        <v>3</v>
      </c>
      <c r="B6" s="240"/>
      <c r="C6" s="59" t="s">
        <v>0</v>
      </c>
      <c r="D6" s="241" t="s">
        <v>4</v>
      </c>
      <c r="E6" s="242"/>
      <c r="F6" s="59" t="s">
        <v>11</v>
      </c>
      <c r="G6" s="59" t="s">
        <v>10</v>
      </c>
      <c r="H6" s="60"/>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2"/>
      <c r="AN6" s="49"/>
    </row>
    <row r="7" spans="1:40" s="71" customFormat="1" ht="30" customHeight="1" thickBot="1">
      <c r="A7" s="64" t="s">
        <v>25</v>
      </c>
      <c r="B7" s="65"/>
      <c r="C7" s="65" t="s">
        <v>12</v>
      </c>
      <c r="D7" s="243" t="s">
        <v>12</v>
      </c>
      <c r="E7" s="244"/>
      <c r="F7" s="66"/>
      <c r="G7" s="67"/>
      <c r="H7" s="68"/>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70"/>
      <c r="AN7" s="49" t="s">
        <v>24</v>
      </c>
    </row>
    <row r="8" spans="1:40" s="18" customFormat="1" ht="30" customHeight="1">
      <c r="A8" s="17"/>
      <c r="B8" s="172" t="s">
        <v>69</v>
      </c>
      <c r="C8" s="26" t="s">
        <v>12</v>
      </c>
      <c r="D8" s="245" t="s">
        <v>12</v>
      </c>
      <c r="E8" s="246"/>
      <c r="F8" s="3" t="s">
        <v>101</v>
      </c>
      <c r="G8" s="24">
        <f t="shared" ref="G8:G17" si="4">SUM(H8:AL8)</f>
        <v>20</v>
      </c>
      <c r="H8" s="14">
        <v>15</v>
      </c>
      <c r="I8" s="15"/>
      <c r="J8" s="15"/>
      <c r="K8" s="15"/>
      <c r="L8" s="15"/>
      <c r="M8" s="15"/>
      <c r="N8" s="15"/>
      <c r="O8" s="15">
        <v>5</v>
      </c>
      <c r="P8" s="15"/>
      <c r="Q8" s="15"/>
      <c r="R8" s="15"/>
      <c r="S8" s="15"/>
      <c r="T8" s="15"/>
      <c r="U8" s="15"/>
      <c r="V8" s="15"/>
      <c r="W8" s="15"/>
      <c r="X8" s="15"/>
      <c r="Y8" s="15"/>
      <c r="Z8" s="15"/>
      <c r="AA8" s="15"/>
      <c r="AB8" s="15"/>
      <c r="AC8" s="15"/>
      <c r="AD8" s="15"/>
      <c r="AE8" s="15"/>
      <c r="AF8" s="15"/>
      <c r="AG8" s="15"/>
      <c r="AH8" s="15"/>
      <c r="AI8" s="15"/>
      <c r="AJ8" s="15"/>
      <c r="AK8" s="15"/>
      <c r="AL8" s="16"/>
      <c r="AN8" s="171" t="s">
        <v>101</v>
      </c>
    </row>
    <row r="9" spans="1:40" s="18" customFormat="1" ht="30" customHeight="1">
      <c r="A9" s="17"/>
      <c r="B9" s="6"/>
      <c r="C9" s="27" t="s">
        <v>12</v>
      </c>
      <c r="D9" s="229" t="s">
        <v>12</v>
      </c>
      <c r="E9" s="230"/>
      <c r="F9" s="4" t="s">
        <v>102</v>
      </c>
      <c r="G9" s="23">
        <f t="shared" si="4"/>
        <v>17</v>
      </c>
      <c r="H9" s="29">
        <v>10</v>
      </c>
      <c r="I9" s="31"/>
      <c r="J9" s="31"/>
      <c r="K9" s="31"/>
      <c r="L9" s="31"/>
      <c r="M9" s="31"/>
      <c r="N9" s="31"/>
      <c r="O9" s="31">
        <v>7</v>
      </c>
      <c r="P9" s="31"/>
      <c r="Q9" s="31"/>
      <c r="R9" s="31"/>
      <c r="S9" s="31"/>
      <c r="T9" s="31"/>
      <c r="U9" s="31"/>
      <c r="V9" s="31"/>
      <c r="W9" s="31"/>
      <c r="X9" s="31"/>
      <c r="Y9" s="31"/>
      <c r="Z9" s="31"/>
      <c r="AA9" s="31"/>
      <c r="AB9" s="31"/>
      <c r="AC9" s="31"/>
      <c r="AD9" s="31"/>
      <c r="AE9" s="31"/>
      <c r="AF9" s="31"/>
      <c r="AG9" s="31"/>
      <c r="AH9" s="31"/>
      <c r="AI9" s="31"/>
      <c r="AJ9" s="31"/>
      <c r="AK9" s="31"/>
      <c r="AL9" s="34"/>
      <c r="AN9" s="171" t="s">
        <v>102</v>
      </c>
    </row>
    <row r="10" spans="1:40" s="18" customFormat="1" ht="30" customHeight="1">
      <c r="A10" s="17"/>
      <c r="B10" s="6"/>
      <c r="C10" s="27" t="s">
        <v>12</v>
      </c>
      <c r="D10" s="229" t="s">
        <v>12</v>
      </c>
      <c r="E10" s="230"/>
      <c r="F10" s="4" t="s">
        <v>103</v>
      </c>
      <c r="G10" s="23">
        <f>SUM(H10:AL10)</f>
        <v>20</v>
      </c>
      <c r="H10" s="29">
        <v>5</v>
      </c>
      <c r="I10" s="31"/>
      <c r="J10" s="31"/>
      <c r="K10" s="31"/>
      <c r="L10" s="31"/>
      <c r="M10" s="31"/>
      <c r="N10" s="31"/>
      <c r="O10" s="31">
        <v>15</v>
      </c>
      <c r="P10" s="31"/>
      <c r="Q10" s="31"/>
      <c r="R10" s="31"/>
      <c r="S10" s="31"/>
      <c r="T10" s="31"/>
      <c r="U10" s="31"/>
      <c r="V10" s="31"/>
      <c r="W10" s="31"/>
      <c r="X10" s="31"/>
      <c r="Y10" s="31"/>
      <c r="Z10" s="31"/>
      <c r="AA10" s="31"/>
      <c r="AB10" s="31"/>
      <c r="AC10" s="31"/>
      <c r="AD10" s="31"/>
      <c r="AE10" s="31"/>
      <c r="AF10" s="31"/>
      <c r="AG10" s="31"/>
      <c r="AH10" s="31"/>
      <c r="AI10" s="31"/>
      <c r="AJ10" s="31"/>
      <c r="AK10" s="31"/>
      <c r="AL10" s="34"/>
      <c r="AN10" s="171" t="s">
        <v>103</v>
      </c>
    </row>
    <row r="11" spans="1:40" s="18" customFormat="1" ht="30" customHeight="1">
      <c r="A11" s="17"/>
      <c r="B11" s="6"/>
      <c r="C11" s="27" t="s">
        <v>12</v>
      </c>
      <c r="D11" s="229" t="s">
        <v>12</v>
      </c>
      <c r="E11" s="230"/>
      <c r="F11" s="4"/>
      <c r="G11" s="23">
        <f t="shared" si="4"/>
        <v>0</v>
      </c>
      <c r="H11" s="29"/>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4"/>
      <c r="AN11" s="171"/>
    </row>
    <row r="12" spans="1:40" s="18" customFormat="1" ht="30" customHeight="1">
      <c r="A12" s="17"/>
      <c r="B12" s="6"/>
      <c r="C12" s="27" t="s">
        <v>12</v>
      </c>
      <c r="D12" s="229" t="s">
        <v>12</v>
      </c>
      <c r="E12" s="230"/>
      <c r="F12" s="4"/>
      <c r="G12" s="23">
        <f>SUM(H12:AL12)</f>
        <v>0</v>
      </c>
      <c r="H12" s="29"/>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4"/>
      <c r="AN12" s="171"/>
    </row>
    <row r="13" spans="1:40" s="18" customFormat="1" ht="30" customHeight="1">
      <c r="A13" s="17"/>
      <c r="B13" s="6"/>
      <c r="C13" s="27" t="s">
        <v>12</v>
      </c>
      <c r="D13" s="229" t="s">
        <v>12</v>
      </c>
      <c r="E13" s="230"/>
      <c r="F13" s="4"/>
      <c r="G13" s="23">
        <f t="shared" si="4"/>
        <v>0</v>
      </c>
      <c r="H13" s="29"/>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4"/>
      <c r="AN13" s="171"/>
    </row>
    <row r="14" spans="1:40" s="18" customFormat="1" ht="30" customHeight="1">
      <c r="A14" s="17"/>
      <c r="B14" s="6"/>
      <c r="C14" s="27" t="s">
        <v>12</v>
      </c>
      <c r="D14" s="229" t="s">
        <v>12</v>
      </c>
      <c r="E14" s="230"/>
      <c r="F14" s="4"/>
      <c r="G14" s="23">
        <f>SUM(H14:AL14)</f>
        <v>0</v>
      </c>
      <c r="H14" s="29"/>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4"/>
      <c r="AN14" s="171"/>
    </row>
    <row r="15" spans="1:40" s="18" customFormat="1" ht="30" customHeight="1">
      <c r="A15" s="17"/>
      <c r="B15" s="6"/>
      <c r="C15" s="27" t="s">
        <v>12</v>
      </c>
      <c r="D15" s="229" t="s">
        <v>12</v>
      </c>
      <c r="E15" s="230"/>
      <c r="F15" s="4"/>
      <c r="G15" s="23">
        <f>SUM(H15:AL15)</f>
        <v>0</v>
      </c>
      <c r="H15" s="29"/>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4"/>
      <c r="AN15" s="171"/>
    </row>
    <row r="16" spans="1:40" s="18" customFormat="1" ht="30" customHeight="1">
      <c r="A16" s="17"/>
      <c r="B16" s="6"/>
      <c r="C16" s="27" t="s">
        <v>12</v>
      </c>
      <c r="D16" s="229" t="s">
        <v>12</v>
      </c>
      <c r="E16" s="230"/>
      <c r="F16" s="4"/>
      <c r="G16" s="23">
        <f>SUM(H16:AL16)</f>
        <v>0</v>
      </c>
      <c r="H16" s="29"/>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4"/>
      <c r="AN16" s="171"/>
    </row>
    <row r="17" spans="1:40" s="18" customFormat="1" ht="30" customHeight="1">
      <c r="A17" s="17"/>
      <c r="B17" s="7"/>
      <c r="C17" s="27" t="s">
        <v>12</v>
      </c>
      <c r="D17" s="229" t="s">
        <v>12</v>
      </c>
      <c r="E17" s="230"/>
      <c r="F17" s="4"/>
      <c r="G17" s="23">
        <f t="shared" si="4"/>
        <v>0</v>
      </c>
      <c r="H17" s="29"/>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4"/>
      <c r="AN17" s="171"/>
    </row>
    <row r="18" spans="1:40" s="74" customFormat="1" ht="30" customHeight="1" thickBot="1">
      <c r="A18" s="17"/>
      <c r="B18" s="173" t="s">
        <v>63</v>
      </c>
      <c r="C18" s="72" t="s">
        <v>12</v>
      </c>
      <c r="D18" s="231" t="s">
        <v>12</v>
      </c>
      <c r="E18" s="232"/>
      <c r="F18" s="73" t="s">
        <v>12</v>
      </c>
      <c r="G18" s="95">
        <f ca="1">SUM(G8:OFFSET(G18,-1,0))</f>
        <v>57</v>
      </c>
      <c r="H18" s="96">
        <f ca="1">SUM(H8:OFFSET(H18,-1,0))</f>
        <v>30</v>
      </c>
      <c r="I18" s="97">
        <f ca="1">SUM(I8:OFFSET(I18,-1,0))</f>
        <v>0</v>
      </c>
      <c r="J18" s="97">
        <f ca="1">SUM(J8:OFFSET(J18,-1,0))</f>
        <v>0</v>
      </c>
      <c r="K18" s="97">
        <f ca="1">SUM(K8:OFFSET(K18,-1,0))</f>
        <v>0</v>
      </c>
      <c r="L18" s="97">
        <f ca="1">SUM(L8:OFFSET(L18,-1,0))</f>
        <v>0</v>
      </c>
      <c r="M18" s="97">
        <f ca="1">SUM(M8:OFFSET(M18,-1,0))</f>
        <v>0</v>
      </c>
      <c r="N18" s="97">
        <f ca="1">SUM(N8:OFFSET(N18,-1,0))</f>
        <v>0</v>
      </c>
      <c r="O18" s="97">
        <f ca="1">SUM(O8:OFFSET(O18,-1,0))</f>
        <v>27</v>
      </c>
      <c r="P18" s="97">
        <f ca="1">SUM(P8:OFFSET(P18,-1,0))</f>
        <v>0</v>
      </c>
      <c r="Q18" s="97">
        <f ca="1">SUM(Q8:OFFSET(Q18,-1,0))</f>
        <v>0</v>
      </c>
      <c r="R18" s="97">
        <f ca="1">SUM(R8:OFFSET(R18,-1,0))</f>
        <v>0</v>
      </c>
      <c r="S18" s="97">
        <f ca="1">SUM(S8:OFFSET(S18,-1,0))</f>
        <v>0</v>
      </c>
      <c r="T18" s="97">
        <f ca="1">SUM(T8:OFFSET(T18,-1,0))</f>
        <v>0</v>
      </c>
      <c r="U18" s="97">
        <f ca="1">SUM(U8:OFFSET(U18,-1,0))</f>
        <v>0</v>
      </c>
      <c r="V18" s="97">
        <f ca="1">SUM(V8:OFFSET(V18,-1,0))</f>
        <v>0</v>
      </c>
      <c r="W18" s="97">
        <f ca="1">SUM(W8:OFFSET(W18,-1,0))</f>
        <v>0</v>
      </c>
      <c r="X18" s="97">
        <f ca="1">SUM(X8:OFFSET(X18,-1,0))</f>
        <v>0</v>
      </c>
      <c r="Y18" s="97">
        <f ca="1">SUM(Y8:OFFSET(Y18,-1,0))</f>
        <v>0</v>
      </c>
      <c r="Z18" s="97">
        <f ca="1">SUM(Z8:OFFSET(Z18,-1,0))</f>
        <v>0</v>
      </c>
      <c r="AA18" s="97">
        <f ca="1">SUM(AA8:OFFSET(AA18,-1,0))</f>
        <v>0</v>
      </c>
      <c r="AB18" s="97">
        <f ca="1">SUM(AB8:OFFSET(AB18,-1,0))</f>
        <v>0</v>
      </c>
      <c r="AC18" s="97">
        <f ca="1">SUM(AC8:OFFSET(AC18,-1,0))</f>
        <v>0</v>
      </c>
      <c r="AD18" s="97">
        <f ca="1">SUM(AD8:OFFSET(AD18,-1,0))</f>
        <v>0</v>
      </c>
      <c r="AE18" s="97">
        <f ca="1">SUM(AE8:OFFSET(AE18,-1,0))</f>
        <v>0</v>
      </c>
      <c r="AF18" s="97">
        <f ca="1">SUM(AF8:OFFSET(AF18,-1,0))</f>
        <v>0</v>
      </c>
      <c r="AG18" s="97">
        <f ca="1">SUM(AG8:OFFSET(AG18,-1,0))</f>
        <v>0</v>
      </c>
      <c r="AH18" s="97">
        <f ca="1">SUM(AH8:OFFSET(AH18,-1,0))</f>
        <v>0</v>
      </c>
      <c r="AI18" s="97">
        <f ca="1">SUM(AI8:OFFSET(AI18,-1,0))</f>
        <v>0</v>
      </c>
      <c r="AJ18" s="97">
        <f ca="1">SUM(AJ8:OFFSET(AJ18,-1,0))</f>
        <v>0</v>
      </c>
      <c r="AK18" s="97">
        <f ca="1">SUM(AK8:OFFSET(AK18,-1,0))</f>
        <v>0</v>
      </c>
      <c r="AL18" s="98">
        <f ca="1">SUM(AL8:OFFSET(AL18,-1,0))</f>
        <v>0</v>
      </c>
      <c r="AN18" s="171"/>
    </row>
    <row r="19" spans="1:40" s="18" customFormat="1" ht="30" customHeight="1">
      <c r="A19" s="17"/>
      <c r="B19" s="252" t="s">
        <v>88</v>
      </c>
      <c r="C19" s="41" t="s">
        <v>48</v>
      </c>
      <c r="D19" s="245" t="s">
        <v>12</v>
      </c>
      <c r="E19" s="246"/>
      <c r="F19" s="26" t="s">
        <v>12</v>
      </c>
      <c r="G19" s="25">
        <f t="shared" ref="G19:G36" si="5">SUM(H19:AL19)</f>
        <v>0</v>
      </c>
      <c r="H19" s="8"/>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10"/>
      <c r="AN19" s="171"/>
    </row>
    <row r="20" spans="1:40" s="18" customFormat="1" ht="30" customHeight="1">
      <c r="A20" s="17"/>
      <c r="B20" s="251"/>
      <c r="C20" s="4" t="s">
        <v>49</v>
      </c>
      <c r="D20" s="229" t="s">
        <v>12</v>
      </c>
      <c r="E20" s="230"/>
      <c r="F20" s="27" t="s">
        <v>12</v>
      </c>
      <c r="G20" s="25">
        <f t="shared" si="5"/>
        <v>0</v>
      </c>
      <c r="H20" s="11"/>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c r="AN20" s="171"/>
    </row>
    <row r="21" spans="1:40" s="18" customFormat="1" ht="27.5" customHeight="1">
      <c r="A21" s="17"/>
      <c r="B21" s="251"/>
      <c r="C21" s="4" t="s">
        <v>182</v>
      </c>
      <c r="D21" s="249" t="s">
        <v>189</v>
      </c>
      <c r="E21" s="248"/>
      <c r="F21" s="27" t="s">
        <v>12</v>
      </c>
      <c r="G21" s="25">
        <f t="shared" si="5"/>
        <v>60</v>
      </c>
      <c r="H21" s="29"/>
      <c r="I21" s="31"/>
      <c r="J21" s="31"/>
      <c r="K21" s="31"/>
      <c r="L21" s="31"/>
      <c r="M21" s="31">
        <v>60</v>
      </c>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4"/>
      <c r="AN21" s="171"/>
    </row>
    <row r="22" spans="1:40" s="18" customFormat="1" ht="27.5" customHeight="1">
      <c r="A22" s="17"/>
      <c r="B22" s="251"/>
      <c r="C22" s="4" t="s">
        <v>177</v>
      </c>
      <c r="D22" s="247" t="s">
        <v>190</v>
      </c>
      <c r="E22" s="248"/>
      <c r="F22" s="27" t="s">
        <v>12</v>
      </c>
      <c r="G22" s="25">
        <f>SUM(H22:AL22)</f>
        <v>30</v>
      </c>
      <c r="H22" s="29"/>
      <c r="I22" s="31"/>
      <c r="J22" s="31"/>
      <c r="K22" s="31"/>
      <c r="L22" s="31"/>
      <c r="M22" s="31">
        <v>30</v>
      </c>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4"/>
      <c r="AN22" s="171"/>
    </row>
    <row r="23" spans="1:40" s="18" customFormat="1" ht="27.5" customHeight="1">
      <c r="A23" s="17"/>
      <c r="B23" s="251"/>
      <c r="C23" s="4" t="s">
        <v>183</v>
      </c>
      <c r="D23" s="249"/>
      <c r="E23" s="248"/>
      <c r="F23" s="27" t="s">
        <v>12</v>
      </c>
      <c r="G23" s="25">
        <f t="shared" ref="G23" si="6">SUM(H23:AL23)</f>
        <v>0</v>
      </c>
      <c r="H23" s="29"/>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4"/>
      <c r="AN23" s="171"/>
    </row>
    <row r="24" spans="1:40" s="18" customFormat="1" ht="27.5" customHeight="1">
      <c r="A24" s="17"/>
      <c r="B24" s="251"/>
      <c r="C24" s="4" t="s">
        <v>178</v>
      </c>
      <c r="D24" s="249"/>
      <c r="E24" s="248"/>
      <c r="F24" s="27" t="s">
        <v>12</v>
      </c>
      <c r="G24" s="25">
        <f>SUM(H24:AL24)</f>
        <v>0</v>
      </c>
      <c r="H24" s="29"/>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4"/>
      <c r="AN24" s="171"/>
    </row>
    <row r="25" spans="1:40" s="18" customFormat="1" ht="27.5" customHeight="1">
      <c r="A25" s="17"/>
      <c r="B25" s="251"/>
      <c r="C25" s="4" t="s">
        <v>184</v>
      </c>
      <c r="D25" s="249"/>
      <c r="E25" s="248"/>
      <c r="F25" s="27" t="s">
        <v>12</v>
      </c>
      <c r="G25" s="25">
        <f t="shared" si="5"/>
        <v>60</v>
      </c>
      <c r="H25" s="11"/>
      <c r="I25" s="12"/>
      <c r="J25" s="12"/>
      <c r="K25" s="12"/>
      <c r="L25" s="12"/>
      <c r="M25" s="12">
        <v>60</v>
      </c>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3"/>
      <c r="AN25" s="171"/>
    </row>
    <row r="26" spans="1:40" s="18" customFormat="1" ht="27.5" customHeight="1">
      <c r="A26" s="17"/>
      <c r="B26" s="251"/>
      <c r="C26" s="4" t="s">
        <v>179</v>
      </c>
      <c r="D26" s="247"/>
      <c r="E26" s="248"/>
      <c r="F26" s="27" t="s">
        <v>12</v>
      </c>
      <c r="G26" s="25">
        <f>SUM(H26:AL26)</f>
        <v>60</v>
      </c>
      <c r="H26" s="11"/>
      <c r="I26" s="12"/>
      <c r="J26" s="12"/>
      <c r="K26" s="12"/>
      <c r="L26" s="12"/>
      <c r="M26" s="12">
        <v>60</v>
      </c>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c r="AN26" s="171"/>
    </row>
    <row r="27" spans="1:40" s="18" customFormat="1" ht="30" customHeight="1">
      <c r="A27" s="17"/>
      <c r="B27" s="251"/>
      <c r="C27" s="4" t="s">
        <v>50</v>
      </c>
      <c r="D27" s="229" t="s">
        <v>12</v>
      </c>
      <c r="E27" s="230"/>
      <c r="F27" s="27" t="s">
        <v>12</v>
      </c>
      <c r="G27" s="25">
        <f t="shared" si="5"/>
        <v>0</v>
      </c>
      <c r="H27" s="11"/>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c r="AN27" s="171"/>
    </row>
    <row r="28" spans="1:40" s="18" customFormat="1" ht="30" customHeight="1">
      <c r="A28" s="17"/>
      <c r="B28" s="250" t="s">
        <v>91</v>
      </c>
      <c r="C28" s="4" t="s">
        <v>86</v>
      </c>
      <c r="D28" s="229" t="s">
        <v>12</v>
      </c>
      <c r="E28" s="230"/>
      <c r="F28" s="27" t="s">
        <v>12</v>
      </c>
      <c r="G28" s="25">
        <f t="shared" si="5"/>
        <v>0</v>
      </c>
      <c r="H28" s="29"/>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4"/>
      <c r="AN28" s="171"/>
    </row>
    <row r="29" spans="1:40" s="18" customFormat="1" ht="30" customHeight="1">
      <c r="A29" s="17"/>
      <c r="B29" s="251"/>
      <c r="C29" s="4" t="s">
        <v>87</v>
      </c>
      <c r="D29" s="229" t="s">
        <v>12</v>
      </c>
      <c r="E29" s="230"/>
      <c r="F29" s="27" t="s">
        <v>12</v>
      </c>
      <c r="G29" s="25">
        <f t="shared" si="5"/>
        <v>0</v>
      </c>
      <c r="H29" s="29"/>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4"/>
      <c r="AN29" s="171"/>
    </row>
    <row r="30" spans="1:40" s="74" customFormat="1" ht="30" customHeight="1" thickBot="1">
      <c r="A30" s="17"/>
      <c r="B30" s="174" t="s">
        <v>54</v>
      </c>
      <c r="C30" s="75" t="s">
        <v>12</v>
      </c>
      <c r="D30" s="231" t="s">
        <v>12</v>
      </c>
      <c r="E30" s="232"/>
      <c r="F30" s="73" t="s">
        <v>12</v>
      </c>
      <c r="G30" s="95">
        <f ca="1">SUM(OFFSET(G18,1,0):OFFSET(G30,-1,0))</f>
        <v>210</v>
      </c>
      <c r="H30" s="96">
        <f ca="1">SUM(OFFSET(H18,1,0):OFFSET(H30,-1,0))</f>
        <v>0</v>
      </c>
      <c r="I30" s="97">
        <f ca="1">SUM(OFFSET(I18,1,0):OFFSET(I30,-1,0))</f>
        <v>0</v>
      </c>
      <c r="J30" s="97">
        <f ca="1">SUM(OFFSET(J18,1,0):OFFSET(J30,-1,0))</f>
        <v>0</v>
      </c>
      <c r="K30" s="97">
        <f ca="1">SUM(OFFSET(K18,1,0):OFFSET(K30,-1,0))</f>
        <v>0</v>
      </c>
      <c r="L30" s="97">
        <f ca="1">SUM(OFFSET(L18,1,0):OFFSET(L30,-1,0))</f>
        <v>0</v>
      </c>
      <c r="M30" s="97">
        <f ca="1">SUM(OFFSET(M18,1,0):OFFSET(M30,-1,0))</f>
        <v>210</v>
      </c>
      <c r="N30" s="97">
        <f ca="1">SUM(OFFSET(N18,1,0):OFFSET(N30,-1,0))</f>
        <v>0</v>
      </c>
      <c r="O30" s="97">
        <f ca="1">SUM(OFFSET(O18,1,0):OFFSET(O30,-1,0))</f>
        <v>0</v>
      </c>
      <c r="P30" s="97">
        <f ca="1">SUM(OFFSET(P18,1,0):OFFSET(P30,-1,0))</f>
        <v>0</v>
      </c>
      <c r="Q30" s="97">
        <f ca="1">SUM(OFFSET(Q18,1,0):OFFSET(Q30,-1,0))</f>
        <v>0</v>
      </c>
      <c r="R30" s="97">
        <f ca="1">SUM(OFFSET(R18,1,0):OFFSET(R30,-1,0))</f>
        <v>0</v>
      </c>
      <c r="S30" s="97">
        <f ca="1">SUM(OFFSET(S18,1,0):OFFSET(S30,-1,0))</f>
        <v>0</v>
      </c>
      <c r="T30" s="97">
        <f ca="1">SUM(OFFSET(T18,1,0):OFFSET(T30,-1,0))</f>
        <v>0</v>
      </c>
      <c r="U30" s="97">
        <f ca="1">SUM(OFFSET(U18,1,0):OFFSET(U30,-1,0))</f>
        <v>0</v>
      </c>
      <c r="V30" s="97">
        <f ca="1">SUM(OFFSET(V18,1,0):OFFSET(V30,-1,0))</f>
        <v>0</v>
      </c>
      <c r="W30" s="97">
        <f ca="1">SUM(OFFSET(W18,1,0):OFFSET(W30,-1,0))</f>
        <v>0</v>
      </c>
      <c r="X30" s="97">
        <f ca="1">SUM(OFFSET(X18,1,0):OFFSET(X30,-1,0))</f>
        <v>0</v>
      </c>
      <c r="Y30" s="97">
        <f ca="1">SUM(OFFSET(Y18,1,0):OFFSET(Y30,-1,0))</f>
        <v>0</v>
      </c>
      <c r="Z30" s="97">
        <f ca="1">SUM(OFFSET(Z18,1,0):OFFSET(Z30,-1,0))</f>
        <v>0</v>
      </c>
      <c r="AA30" s="97">
        <f ca="1">SUM(OFFSET(AA18,1,0):OFFSET(AA30,-1,0))</f>
        <v>0</v>
      </c>
      <c r="AB30" s="97">
        <f ca="1">SUM(OFFSET(AB18,1,0):OFFSET(AB30,-1,0))</f>
        <v>0</v>
      </c>
      <c r="AC30" s="97">
        <f ca="1">SUM(OFFSET(AC18,1,0):OFFSET(AC30,-1,0))</f>
        <v>0</v>
      </c>
      <c r="AD30" s="97">
        <f ca="1">SUM(OFFSET(AD18,1,0):OFFSET(AD30,-1,0))</f>
        <v>0</v>
      </c>
      <c r="AE30" s="97">
        <f ca="1">SUM(OFFSET(AE18,1,0):OFFSET(AE30,-1,0))</f>
        <v>0</v>
      </c>
      <c r="AF30" s="97">
        <f ca="1">SUM(OFFSET(AF18,1,0):OFFSET(AF30,-1,0))</f>
        <v>0</v>
      </c>
      <c r="AG30" s="97">
        <f ca="1">SUM(OFFSET(AG18,1,0):OFFSET(AG30,-1,0))</f>
        <v>0</v>
      </c>
      <c r="AH30" s="97">
        <f ca="1">SUM(OFFSET(AH18,1,0):OFFSET(AH30,-1,0))</f>
        <v>0</v>
      </c>
      <c r="AI30" s="97">
        <f ca="1">SUM(OFFSET(AI18,1,0):OFFSET(AI30,-1,0))</f>
        <v>0</v>
      </c>
      <c r="AJ30" s="97">
        <f ca="1">SUM(OFFSET(AJ18,1,0):OFFSET(AJ30,-1,0))</f>
        <v>0</v>
      </c>
      <c r="AK30" s="97">
        <f ca="1">SUM(OFFSET(AK18,1,0):OFFSET(AK30,-1,0))</f>
        <v>0</v>
      </c>
      <c r="AL30" s="98">
        <f ca="1">SUM(OFFSET(AL18,1,0):OFFSET(AL30,-1,0))</f>
        <v>0</v>
      </c>
      <c r="AN30" s="171"/>
    </row>
    <row r="31" spans="1:40" s="18" customFormat="1" ht="30" customHeight="1">
      <c r="A31" s="17"/>
      <c r="B31" s="6" t="s">
        <v>37</v>
      </c>
      <c r="C31" s="4" t="s">
        <v>1</v>
      </c>
      <c r="D31" s="249" t="s">
        <v>132</v>
      </c>
      <c r="E31" s="248"/>
      <c r="F31" s="3"/>
      <c r="G31" s="25">
        <f t="shared" si="5"/>
        <v>60</v>
      </c>
      <c r="H31" s="11"/>
      <c r="I31" s="12"/>
      <c r="J31" s="12"/>
      <c r="K31" s="12"/>
      <c r="L31" s="12"/>
      <c r="M31" s="12"/>
      <c r="N31" s="12"/>
      <c r="O31" s="12">
        <v>60</v>
      </c>
      <c r="P31" s="12"/>
      <c r="Q31" s="12"/>
      <c r="R31" s="12"/>
      <c r="S31" s="12"/>
      <c r="T31" s="12"/>
      <c r="U31" s="12"/>
      <c r="V31" s="12"/>
      <c r="W31" s="12"/>
      <c r="X31" s="12"/>
      <c r="Y31" s="12"/>
      <c r="Z31" s="12"/>
      <c r="AA31" s="12"/>
      <c r="AB31" s="12"/>
      <c r="AC31" s="12"/>
      <c r="AD31" s="12"/>
      <c r="AE31" s="12"/>
      <c r="AF31" s="12"/>
      <c r="AG31" s="12"/>
      <c r="AH31" s="12"/>
      <c r="AI31" s="12"/>
      <c r="AJ31" s="12"/>
      <c r="AK31" s="12"/>
      <c r="AL31" s="13"/>
      <c r="AN31" s="171"/>
    </row>
    <row r="32" spans="1:40" s="18" customFormat="1" ht="30" customHeight="1">
      <c r="A32" s="17"/>
      <c r="B32" s="175"/>
      <c r="C32" s="4" t="s">
        <v>33</v>
      </c>
      <c r="D32" s="229" t="s">
        <v>12</v>
      </c>
      <c r="E32" s="230"/>
      <c r="F32" s="4"/>
      <c r="G32" s="25">
        <f t="shared" si="5"/>
        <v>90</v>
      </c>
      <c r="H32" s="11"/>
      <c r="I32" s="12"/>
      <c r="J32" s="12"/>
      <c r="K32" s="12"/>
      <c r="L32" s="12"/>
      <c r="M32" s="12"/>
      <c r="N32" s="12"/>
      <c r="O32" s="12">
        <v>90</v>
      </c>
      <c r="P32" s="12"/>
      <c r="Q32" s="12"/>
      <c r="R32" s="12"/>
      <c r="S32" s="12"/>
      <c r="T32" s="12"/>
      <c r="U32" s="12"/>
      <c r="V32" s="12"/>
      <c r="W32" s="12"/>
      <c r="X32" s="12"/>
      <c r="Y32" s="12"/>
      <c r="Z32" s="12"/>
      <c r="AA32" s="12"/>
      <c r="AB32" s="12"/>
      <c r="AC32" s="12"/>
      <c r="AD32" s="12"/>
      <c r="AE32" s="12"/>
      <c r="AF32" s="12"/>
      <c r="AG32" s="12"/>
      <c r="AH32" s="12"/>
      <c r="AI32" s="12"/>
      <c r="AJ32" s="12"/>
      <c r="AK32" s="12"/>
      <c r="AL32" s="13"/>
      <c r="AN32" s="171"/>
    </row>
    <row r="33" spans="1:40" s="18" customFormat="1" ht="30" customHeight="1">
      <c r="A33" s="17"/>
      <c r="B33" s="6"/>
      <c r="C33" s="4" t="s">
        <v>1</v>
      </c>
      <c r="D33" s="249" t="s">
        <v>35</v>
      </c>
      <c r="E33" s="248"/>
      <c r="F33" s="4"/>
      <c r="G33" s="25">
        <f t="shared" si="5"/>
        <v>0</v>
      </c>
      <c r="H33" s="11"/>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c r="AN33" s="171"/>
    </row>
    <row r="34" spans="1:40" s="18" customFormat="1" ht="30" customHeight="1">
      <c r="A34" s="17"/>
      <c r="B34" s="175"/>
      <c r="C34" s="4" t="s">
        <v>34</v>
      </c>
      <c r="D34" s="229" t="s">
        <v>12</v>
      </c>
      <c r="E34" s="230"/>
      <c r="F34" s="4"/>
      <c r="G34" s="25">
        <f t="shared" si="5"/>
        <v>0</v>
      </c>
      <c r="H34" s="11"/>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c r="AN34" s="171"/>
    </row>
    <row r="35" spans="1:40" s="18" customFormat="1" ht="30" customHeight="1">
      <c r="A35" s="17"/>
      <c r="B35" s="6"/>
      <c r="C35" s="4" t="s">
        <v>1</v>
      </c>
      <c r="D35" s="249" t="s">
        <v>35</v>
      </c>
      <c r="E35" s="248"/>
      <c r="F35" s="4"/>
      <c r="G35" s="25">
        <f t="shared" si="5"/>
        <v>0</v>
      </c>
      <c r="H35" s="11"/>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c r="AN35" s="171"/>
    </row>
    <row r="36" spans="1:40" s="18" customFormat="1" ht="30" customHeight="1">
      <c r="A36" s="17"/>
      <c r="B36" s="7"/>
      <c r="C36" s="22" t="s">
        <v>34</v>
      </c>
      <c r="D36" s="253" t="s">
        <v>12</v>
      </c>
      <c r="E36" s="254"/>
      <c r="F36" s="4"/>
      <c r="G36" s="25">
        <f t="shared" si="5"/>
        <v>0</v>
      </c>
      <c r="H36" s="11"/>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c r="AN36" s="171"/>
    </row>
    <row r="37" spans="1:40" s="74" customFormat="1" ht="30" customHeight="1" thickBot="1">
      <c r="A37" s="17"/>
      <c r="B37" s="174" t="s">
        <v>51</v>
      </c>
      <c r="C37" s="72" t="s">
        <v>12</v>
      </c>
      <c r="D37" s="231" t="s">
        <v>12</v>
      </c>
      <c r="E37" s="232"/>
      <c r="F37" s="76" t="s">
        <v>12</v>
      </c>
      <c r="G37" s="95">
        <f ca="1">SUM(OFFSET(G30,1,0):OFFSET(G37,-1,0))</f>
        <v>150</v>
      </c>
      <c r="H37" s="99">
        <f ca="1">SUM(OFFSET(H30,1,0):OFFSET(H37,-1,0))</f>
        <v>0</v>
      </c>
      <c r="I37" s="100">
        <f ca="1">SUM(OFFSET(I30,1,0):OFFSET(I37,-1,0))</f>
        <v>0</v>
      </c>
      <c r="J37" s="100">
        <f ca="1">SUM(OFFSET(J30,1,0):OFFSET(J37,-1,0))</f>
        <v>0</v>
      </c>
      <c r="K37" s="100">
        <f ca="1">SUM(OFFSET(K30,1,0):OFFSET(K37,-1,0))</f>
        <v>0</v>
      </c>
      <c r="L37" s="100">
        <f ca="1">SUM(OFFSET(L30,1,0):OFFSET(L37,-1,0))</f>
        <v>0</v>
      </c>
      <c r="M37" s="100">
        <f ca="1">SUM(OFFSET(M30,1,0):OFFSET(M37,-1,0))</f>
        <v>0</v>
      </c>
      <c r="N37" s="100">
        <f ca="1">SUM(OFFSET(N30,1,0):OFFSET(N37,-1,0))</f>
        <v>0</v>
      </c>
      <c r="O37" s="100">
        <f ca="1">SUM(OFFSET(O30,1,0):OFFSET(O37,-1,0))</f>
        <v>150</v>
      </c>
      <c r="P37" s="100">
        <f ca="1">SUM(OFFSET(P30,1,0):OFFSET(P37,-1,0))</f>
        <v>0</v>
      </c>
      <c r="Q37" s="100">
        <f ca="1">SUM(OFFSET(Q30,1,0):OFFSET(Q37,-1,0))</f>
        <v>0</v>
      </c>
      <c r="R37" s="100">
        <f ca="1">SUM(OFFSET(R30,1,0):OFFSET(R37,-1,0))</f>
        <v>0</v>
      </c>
      <c r="S37" s="100">
        <f ca="1">SUM(OFFSET(S30,1,0):OFFSET(S37,-1,0))</f>
        <v>0</v>
      </c>
      <c r="T37" s="100">
        <f ca="1">SUM(OFFSET(T30,1,0):OFFSET(T37,-1,0))</f>
        <v>0</v>
      </c>
      <c r="U37" s="100">
        <f ca="1">SUM(OFFSET(U30,1,0):OFFSET(U37,-1,0))</f>
        <v>0</v>
      </c>
      <c r="V37" s="100">
        <f ca="1">SUM(OFFSET(V30,1,0):OFFSET(V37,-1,0))</f>
        <v>0</v>
      </c>
      <c r="W37" s="100">
        <f ca="1">SUM(OFFSET(W30,1,0):OFFSET(W37,-1,0))</f>
        <v>0</v>
      </c>
      <c r="X37" s="100">
        <f ca="1">SUM(OFFSET(X30,1,0):OFFSET(X37,-1,0))</f>
        <v>0</v>
      </c>
      <c r="Y37" s="100">
        <f ca="1">SUM(OFFSET(Y30,1,0):OFFSET(Y37,-1,0))</f>
        <v>0</v>
      </c>
      <c r="Z37" s="100">
        <f ca="1">SUM(OFFSET(Z30,1,0):OFFSET(Z37,-1,0))</f>
        <v>0</v>
      </c>
      <c r="AA37" s="100">
        <f ca="1">SUM(OFFSET(AA30,1,0):OFFSET(AA37,-1,0))</f>
        <v>0</v>
      </c>
      <c r="AB37" s="100">
        <f ca="1">SUM(OFFSET(AB30,1,0):OFFSET(AB37,-1,0))</f>
        <v>0</v>
      </c>
      <c r="AC37" s="100">
        <f ca="1">SUM(OFFSET(AC30,1,0):OFFSET(AC37,-1,0))</f>
        <v>0</v>
      </c>
      <c r="AD37" s="100">
        <f ca="1">SUM(OFFSET(AD30,1,0):OFFSET(AD37,-1,0))</f>
        <v>0</v>
      </c>
      <c r="AE37" s="100">
        <f ca="1">SUM(OFFSET(AE30,1,0):OFFSET(AE37,-1,0))</f>
        <v>0</v>
      </c>
      <c r="AF37" s="100">
        <f ca="1">SUM(OFFSET(AF30,1,0):OFFSET(AF37,-1,0))</f>
        <v>0</v>
      </c>
      <c r="AG37" s="100">
        <f ca="1">SUM(OFFSET(AG30,1,0):OFFSET(AG37,-1,0))</f>
        <v>0</v>
      </c>
      <c r="AH37" s="100">
        <f ca="1">SUM(OFFSET(AH30,1,0):OFFSET(AH37,-1,0))</f>
        <v>0</v>
      </c>
      <c r="AI37" s="100">
        <f ca="1">SUM(OFFSET(AI30,1,0):OFFSET(AI37,-1,0))</f>
        <v>0</v>
      </c>
      <c r="AJ37" s="100">
        <f ca="1">SUM(OFFSET(AJ30,1,0):OFFSET(AJ37,-1,0))</f>
        <v>0</v>
      </c>
      <c r="AK37" s="100">
        <f ca="1">SUM(OFFSET(AK30,1,0):OFFSET(AK37,-1,0))</f>
        <v>0</v>
      </c>
      <c r="AL37" s="101">
        <f ca="1">SUM(OFFSET(AL30,1,0):OFFSET(AL37,-1,0))</f>
        <v>0</v>
      </c>
      <c r="AN37" s="171"/>
    </row>
    <row r="38" spans="1:40" s="18" customFormat="1" ht="30" customHeight="1">
      <c r="A38" s="17"/>
      <c r="B38" s="172" t="s">
        <v>95</v>
      </c>
      <c r="C38" s="22" t="s">
        <v>96</v>
      </c>
      <c r="D38" s="255" t="s">
        <v>12</v>
      </c>
      <c r="E38" s="256"/>
      <c r="F38" s="3" t="s">
        <v>101</v>
      </c>
      <c r="G38" s="24">
        <f>SUM(H38:AL38)</f>
        <v>20</v>
      </c>
      <c r="H38" s="14"/>
      <c r="I38" s="15"/>
      <c r="J38" s="15"/>
      <c r="K38" s="15"/>
      <c r="L38" s="15"/>
      <c r="M38" s="15"/>
      <c r="N38" s="15"/>
      <c r="O38" s="15"/>
      <c r="P38" s="15"/>
      <c r="Q38" s="15"/>
      <c r="R38" s="15"/>
      <c r="S38" s="15"/>
      <c r="T38" s="15"/>
      <c r="U38" s="15"/>
      <c r="V38" s="15">
        <v>10</v>
      </c>
      <c r="W38" s="15"/>
      <c r="X38" s="15"/>
      <c r="Y38" s="15"/>
      <c r="Z38" s="15"/>
      <c r="AA38" s="15"/>
      <c r="AB38" s="15"/>
      <c r="AC38" s="15"/>
      <c r="AD38" s="15"/>
      <c r="AE38" s="15"/>
      <c r="AF38" s="15"/>
      <c r="AG38" s="15"/>
      <c r="AH38" s="15"/>
      <c r="AI38" s="15"/>
      <c r="AJ38" s="15">
        <v>10</v>
      </c>
      <c r="AK38" s="15"/>
      <c r="AL38" s="16"/>
      <c r="AN38" s="171"/>
    </row>
    <row r="39" spans="1:40" s="18" customFormat="1" ht="30" customHeight="1">
      <c r="A39" s="17"/>
      <c r="B39" s="6"/>
      <c r="C39" s="22" t="s">
        <v>97</v>
      </c>
      <c r="D39" s="253" t="s">
        <v>12</v>
      </c>
      <c r="E39" s="254"/>
      <c r="F39" s="4" t="s">
        <v>102</v>
      </c>
      <c r="G39" s="23">
        <f>SUM(H39:AL39)</f>
        <v>20</v>
      </c>
      <c r="H39" s="29"/>
      <c r="I39" s="31"/>
      <c r="J39" s="31"/>
      <c r="K39" s="31"/>
      <c r="L39" s="31"/>
      <c r="M39" s="31"/>
      <c r="N39" s="31"/>
      <c r="O39" s="31"/>
      <c r="P39" s="31"/>
      <c r="Q39" s="31"/>
      <c r="R39" s="31"/>
      <c r="S39" s="31"/>
      <c r="T39" s="31"/>
      <c r="U39" s="31"/>
      <c r="V39" s="31">
        <v>15</v>
      </c>
      <c r="W39" s="31"/>
      <c r="X39" s="31"/>
      <c r="Y39" s="31"/>
      <c r="Z39" s="31"/>
      <c r="AA39" s="31"/>
      <c r="AB39" s="31"/>
      <c r="AC39" s="31"/>
      <c r="AD39" s="31"/>
      <c r="AE39" s="31"/>
      <c r="AF39" s="31"/>
      <c r="AG39" s="31"/>
      <c r="AH39" s="31"/>
      <c r="AI39" s="31"/>
      <c r="AJ39" s="31">
        <v>5</v>
      </c>
      <c r="AK39" s="31"/>
      <c r="AL39" s="34"/>
      <c r="AN39" s="171"/>
    </row>
    <row r="40" spans="1:40" s="18" customFormat="1" ht="30" customHeight="1">
      <c r="A40" s="17"/>
      <c r="B40" s="6"/>
      <c r="C40" s="22" t="s">
        <v>97</v>
      </c>
      <c r="D40" s="253" t="s">
        <v>12</v>
      </c>
      <c r="E40" s="254"/>
      <c r="F40" s="4" t="s">
        <v>103</v>
      </c>
      <c r="G40" s="23">
        <f>SUM(H40:AL40)</f>
        <v>20</v>
      </c>
      <c r="H40" s="29"/>
      <c r="I40" s="31"/>
      <c r="J40" s="31"/>
      <c r="K40" s="31"/>
      <c r="L40" s="31"/>
      <c r="M40" s="31"/>
      <c r="N40" s="31"/>
      <c r="O40" s="31"/>
      <c r="P40" s="31"/>
      <c r="Q40" s="31"/>
      <c r="R40" s="31"/>
      <c r="S40" s="31"/>
      <c r="T40" s="31"/>
      <c r="U40" s="31"/>
      <c r="V40" s="31">
        <v>15</v>
      </c>
      <c r="W40" s="31"/>
      <c r="X40" s="31"/>
      <c r="Y40" s="31"/>
      <c r="Z40" s="31"/>
      <c r="AA40" s="31"/>
      <c r="AB40" s="31"/>
      <c r="AC40" s="31"/>
      <c r="AD40" s="31"/>
      <c r="AE40" s="31"/>
      <c r="AF40" s="31"/>
      <c r="AG40" s="31"/>
      <c r="AH40" s="31"/>
      <c r="AI40" s="31"/>
      <c r="AJ40" s="31">
        <v>5</v>
      </c>
      <c r="AK40" s="31"/>
      <c r="AL40" s="34"/>
      <c r="AN40" s="171"/>
    </row>
    <row r="41" spans="1:40" s="18" customFormat="1" ht="30" customHeight="1">
      <c r="A41" s="17"/>
      <c r="B41" s="6"/>
      <c r="C41" s="22" t="s">
        <v>97</v>
      </c>
      <c r="D41" s="253" t="s">
        <v>12</v>
      </c>
      <c r="E41" s="254"/>
      <c r="F41" s="4"/>
      <c r="G41" s="23">
        <f>SUM(H41:AL41)</f>
        <v>0</v>
      </c>
      <c r="H41" s="29"/>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4"/>
      <c r="AN41" s="171"/>
    </row>
    <row r="42" spans="1:40" s="18" customFormat="1" ht="30" customHeight="1">
      <c r="A42" s="17"/>
      <c r="B42" s="7"/>
      <c r="C42" s="22" t="s">
        <v>97</v>
      </c>
      <c r="D42" s="253" t="s">
        <v>12</v>
      </c>
      <c r="E42" s="254"/>
      <c r="F42" s="4"/>
      <c r="G42" s="23">
        <f>SUM(H42:AL42)</f>
        <v>0</v>
      </c>
      <c r="H42" s="29"/>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4"/>
      <c r="AN42" s="171"/>
    </row>
    <row r="43" spans="1:40" s="74" customFormat="1" ht="30" customHeight="1" thickBot="1">
      <c r="A43" s="17"/>
      <c r="B43" s="176" t="s">
        <v>98</v>
      </c>
      <c r="C43" s="72" t="s">
        <v>12</v>
      </c>
      <c r="D43" s="231" t="s">
        <v>12</v>
      </c>
      <c r="E43" s="232"/>
      <c r="F43" s="73" t="s">
        <v>12</v>
      </c>
      <c r="G43" s="95">
        <f ca="1">SUM(OFFSET(G37,1,0):OFFSET(G43,-1,0))</f>
        <v>60</v>
      </c>
      <c r="H43" s="96">
        <f ca="1">SUM(OFFSET(H37,1,0):OFFSET(H43,-1,0))</f>
        <v>0</v>
      </c>
      <c r="I43" s="97">
        <f ca="1">SUM(OFFSET(I37,1,0):OFFSET(I43,-1,0))</f>
        <v>0</v>
      </c>
      <c r="J43" s="97">
        <f ca="1">SUM(OFFSET(J37,1,0):OFFSET(J43,-1,0))</f>
        <v>0</v>
      </c>
      <c r="K43" s="97">
        <f ca="1">SUM(OFFSET(K37,1,0):OFFSET(K43,-1,0))</f>
        <v>0</v>
      </c>
      <c r="L43" s="97">
        <f ca="1">SUM(OFFSET(L37,1,0):OFFSET(L43,-1,0))</f>
        <v>0</v>
      </c>
      <c r="M43" s="97">
        <f ca="1">SUM(OFFSET(M37,1,0):OFFSET(M43,-1,0))</f>
        <v>0</v>
      </c>
      <c r="N43" s="97">
        <f ca="1">SUM(OFFSET(N37,1,0):OFFSET(N43,-1,0))</f>
        <v>0</v>
      </c>
      <c r="O43" s="97">
        <f ca="1">SUM(OFFSET(O37,1,0):OFFSET(O43,-1,0))</f>
        <v>0</v>
      </c>
      <c r="P43" s="97">
        <f ca="1">SUM(OFFSET(P37,1,0):OFFSET(P43,-1,0))</f>
        <v>0</v>
      </c>
      <c r="Q43" s="97">
        <f ca="1">SUM(OFFSET(Q37,1,0):OFFSET(Q43,-1,0))</f>
        <v>0</v>
      </c>
      <c r="R43" s="97">
        <f ca="1">SUM(OFFSET(R37,1,0):OFFSET(R43,-1,0))</f>
        <v>0</v>
      </c>
      <c r="S43" s="97">
        <f ca="1">SUM(OFFSET(S37,1,0):OFFSET(S43,-1,0))</f>
        <v>0</v>
      </c>
      <c r="T43" s="97">
        <f ca="1">SUM(OFFSET(T37,1,0):OFFSET(T43,-1,0))</f>
        <v>0</v>
      </c>
      <c r="U43" s="97">
        <f ca="1">SUM(OFFSET(U37,1,0):OFFSET(U43,-1,0))</f>
        <v>0</v>
      </c>
      <c r="V43" s="97">
        <f ca="1">SUM(OFFSET(V37,1,0):OFFSET(V43,-1,0))</f>
        <v>40</v>
      </c>
      <c r="W43" s="97">
        <f ca="1">SUM(OFFSET(W37,1,0):OFFSET(W43,-1,0))</f>
        <v>0</v>
      </c>
      <c r="X43" s="97">
        <f ca="1">SUM(OFFSET(X37,1,0):OFFSET(X43,-1,0))</f>
        <v>0</v>
      </c>
      <c r="Y43" s="97">
        <f ca="1">SUM(OFFSET(Y37,1,0):OFFSET(Y43,-1,0))</f>
        <v>0</v>
      </c>
      <c r="Z43" s="97">
        <f ca="1">SUM(OFFSET(Z37,1,0):OFFSET(Z43,-1,0))</f>
        <v>0</v>
      </c>
      <c r="AA43" s="97">
        <f ca="1">SUM(OFFSET(AA37,1,0):OFFSET(AA43,-1,0))</f>
        <v>0</v>
      </c>
      <c r="AB43" s="97">
        <f ca="1">SUM(OFFSET(AB37,1,0):OFFSET(AB43,-1,0))</f>
        <v>0</v>
      </c>
      <c r="AC43" s="97">
        <f ca="1">SUM(OFFSET(AC37,1,0):OFFSET(AC43,-1,0))</f>
        <v>0</v>
      </c>
      <c r="AD43" s="97">
        <f ca="1">SUM(OFFSET(AD37,1,0):OFFSET(AD43,-1,0))</f>
        <v>0</v>
      </c>
      <c r="AE43" s="97">
        <f ca="1">SUM(OFFSET(AE37,1,0):OFFSET(AE43,-1,0))</f>
        <v>0</v>
      </c>
      <c r="AF43" s="97">
        <f ca="1">SUM(OFFSET(AF37,1,0):OFFSET(AF43,-1,0))</f>
        <v>0</v>
      </c>
      <c r="AG43" s="97">
        <f ca="1">SUM(OFFSET(AG37,1,0):OFFSET(AG43,-1,0))</f>
        <v>0</v>
      </c>
      <c r="AH43" s="97">
        <f ca="1">SUM(OFFSET(AH37,1,0):OFFSET(AH43,-1,0))</f>
        <v>0</v>
      </c>
      <c r="AI43" s="97">
        <f ca="1">SUM(OFFSET(AI37,1,0):OFFSET(AI43,-1,0))</f>
        <v>0</v>
      </c>
      <c r="AJ43" s="97">
        <f ca="1">SUM(OFFSET(AJ37,1,0):OFFSET(AJ43,-1,0))</f>
        <v>20</v>
      </c>
      <c r="AK43" s="97">
        <f ca="1">SUM(OFFSET(AK37,1,0):OFFSET(AK43,-1,0))</f>
        <v>0</v>
      </c>
      <c r="AL43" s="98">
        <f ca="1">SUM(OFFSET(AL37,1,0):OFFSET(AL43,-1,0))</f>
        <v>0</v>
      </c>
      <c r="AN43" s="171"/>
    </row>
    <row r="44" spans="1:40" s="18" customFormat="1" ht="30" customHeight="1">
      <c r="A44" s="17"/>
      <c r="B44" s="172" t="s">
        <v>185</v>
      </c>
      <c r="C44" s="22" t="s">
        <v>52</v>
      </c>
      <c r="D44" s="257" t="s">
        <v>133</v>
      </c>
      <c r="E44" s="258"/>
      <c r="F44" s="3" t="s">
        <v>101</v>
      </c>
      <c r="G44" s="24">
        <f>SUM(H44:AL44)</f>
        <v>30</v>
      </c>
      <c r="H44" s="14"/>
      <c r="I44" s="15"/>
      <c r="J44" s="15"/>
      <c r="K44" s="15"/>
      <c r="L44" s="15"/>
      <c r="M44" s="15"/>
      <c r="N44" s="15"/>
      <c r="O44" s="15"/>
      <c r="P44" s="15"/>
      <c r="Q44" s="15"/>
      <c r="R44" s="15"/>
      <c r="S44" s="15">
        <v>30</v>
      </c>
      <c r="T44" s="15"/>
      <c r="U44" s="15"/>
      <c r="V44" s="15"/>
      <c r="W44" s="15"/>
      <c r="X44" s="15"/>
      <c r="Y44" s="15"/>
      <c r="Z44" s="15"/>
      <c r="AA44" s="15"/>
      <c r="AB44" s="15"/>
      <c r="AC44" s="15"/>
      <c r="AD44" s="15"/>
      <c r="AE44" s="15"/>
      <c r="AF44" s="15"/>
      <c r="AG44" s="15"/>
      <c r="AH44" s="15"/>
      <c r="AI44" s="15"/>
      <c r="AJ44" s="15"/>
      <c r="AK44" s="15"/>
      <c r="AL44" s="16"/>
      <c r="AN44" s="171"/>
    </row>
    <row r="45" spans="1:40" s="18" customFormat="1" ht="30" customHeight="1">
      <c r="A45" s="17"/>
      <c r="B45" s="6"/>
      <c r="C45" s="22" t="s">
        <v>52</v>
      </c>
      <c r="D45" s="249"/>
      <c r="E45" s="248"/>
      <c r="F45" s="4"/>
      <c r="G45" s="23">
        <f>SUM(H45:AL45)</f>
        <v>0</v>
      </c>
      <c r="H45" s="29"/>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4"/>
      <c r="AN45" s="171"/>
    </row>
    <row r="46" spans="1:40" s="18" customFormat="1" ht="30" customHeight="1">
      <c r="A46" s="17"/>
      <c r="B46" s="6"/>
      <c r="C46" s="22" t="s">
        <v>52</v>
      </c>
      <c r="D46" s="249"/>
      <c r="E46" s="248"/>
      <c r="F46" s="4"/>
      <c r="G46" s="23">
        <f>SUM(H46:AL46)</f>
        <v>0</v>
      </c>
      <c r="H46" s="29"/>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4"/>
      <c r="AN46" s="171"/>
    </row>
    <row r="47" spans="1:40" s="18" customFormat="1" ht="30" customHeight="1">
      <c r="A47" s="17"/>
      <c r="B47" s="7"/>
      <c r="C47" s="22" t="s">
        <v>52</v>
      </c>
      <c r="D47" s="249"/>
      <c r="E47" s="248"/>
      <c r="F47" s="4"/>
      <c r="G47" s="23">
        <f>SUM(H47:AL47)</f>
        <v>0</v>
      </c>
      <c r="H47" s="29"/>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4"/>
      <c r="AN47" s="171"/>
    </row>
    <row r="48" spans="1:40" s="74" customFormat="1" ht="30" customHeight="1" thickBot="1">
      <c r="A48" s="17"/>
      <c r="B48" s="173" t="s">
        <v>173</v>
      </c>
      <c r="C48" s="72" t="s">
        <v>12</v>
      </c>
      <c r="D48" s="231" t="s">
        <v>12</v>
      </c>
      <c r="E48" s="232"/>
      <c r="F48" s="73" t="s">
        <v>12</v>
      </c>
      <c r="G48" s="95">
        <f ca="1">SUM(OFFSET(G43,1,0):OFFSET(G48,-1,0))</f>
        <v>30</v>
      </c>
      <c r="H48" s="96">
        <f ca="1">SUM(OFFSET(H43,1,0):OFFSET(H48,-1,0))</f>
        <v>0</v>
      </c>
      <c r="I48" s="97">
        <f ca="1">SUM(OFFSET(I43,1,0):OFFSET(I48,-1,0))</f>
        <v>0</v>
      </c>
      <c r="J48" s="97">
        <f ca="1">SUM(OFFSET(J43,1,0):OFFSET(J48,-1,0))</f>
        <v>0</v>
      </c>
      <c r="K48" s="97">
        <f ca="1">SUM(OFFSET(K43,1,0):OFFSET(K48,-1,0))</f>
        <v>0</v>
      </c>
      <c r="L48" s="97">
        <f ca="1">SUM(OFFSET(L43,1,0):OFFSET(L48,-1,0))</f>
        <v>0</v>
      </c>
      <c r="M48" s="97">
        <f ca="1">SUM(OFFSET(M43,1,0):OFFSET(M48,-1,0))</f>
        <v>0</v>
      </c>
      <c r="N48" s="97">
        <f ca="1">SUM(OFFSET(N43,1,0):OFFSET(N48,-1,0))</f>
        <v>0</v>
      </c>
      <c r="O48" s="97">
        <f ca="1">SUM(OFFSET(O43,1,0):OFFSET(O48,-1,0))</f>
        <v>0</v>
      </c>
      <c r="P48" s="97">
        <f ca="1">SUM(OFFSET(P43,1,0):OFFSET(P48,-1,0))</f>
        <v>0</v>
      </c>
      <c r="Q48" s="97">
        <f ca="1">SUM(OFFSET(Q43,1,0):OFFSET(Q48,-1,0))</f>
        <v>0</v>
      </c>
      <c r="R48" s="97">
        <f ca="1">SUM(OFFSET(R43,1,0):OFFSET(R48,-1,0))</f>
        <v>0</v>
      </c>
      <c r="S48" s="97">
        <f ca="1">SUM(OFFSET(S43,1,0):OFFSET(S48,-1,0))</f>
        <v>30</v>
      </c>
      <c r="T48" s="97">
        <f ca="1">SUM(OFFSET(T43,1,0):OFFSET(T48,-1,0))</f>
        <v>0</v>
      </c>
      <c r="U48" s="97">
        <f ca="1">SUM(OFFSET(U43,1,0):OFFSET(U48,-1,0))</f>
        <v>0</v>
      </c>
      <c r="V48" s="97">
        <f ca="1">SUM(OFFSET(V43,1,0):OFFSET(V48,-1,0))</f>
        <v>0</v>
      </c>
      <c r="W48" s="97">
        <f ca="1">SUM(OFFSET(W43,1,0):OFFSET(W48,-1,0))</f>
        <v>0</v>
      </c>
      <c r="X48" s="97">
        <f ca="1">SUM(OFFSET(X43,1,0):OFFSET(X48,-1,0))</f>
        <v>0</v>
      </c>
      <c r="Y48" s="97">
        <f ca="1">SUM(OFFSET(Y43,1,0):OFFSET(Y48,-1,0))</f>
        <v>0</v>
      </c>
      <c r="Z48" s="97">
        <f ca="1">SUM(OFFSET(Z43,1,0):OFFSET(Z48,-1,0))</f>
        <v>0</v>
      </c>
      <c r="AA48" s="97">
        <f ca="1">SUM(OFFSET(AA43,1,0):OFFSET(AA48,-1,0))</f>
        <v>0</v>
      </c>
      <c r="AB48" s="97">
        <f ca="1">SUM(OFFSET(AB43,1,0):OFFSET(AB48,-1,0))</f>
        <v>0</v>
      </c>
      <c r="AC48" s="97">
        <f ca="1">SUM(OFFSET(AC43,1,0):OFFSET(AC48,-1,0))</f>
        <v>0</v>
      </c>
      <c r="AD48" s="97">
        <f ca="1">SUM(OFFSET(AD43,1,0):OFFSET(AD48,-1,0))</f>
        <v>0</v>
      </c>
      <c r="AE48" s="97">
        <f ca="1">SUM(OFFSET(AE43,1,0):OFFSET(AE48,-1,0))</f>
        <v>0</v>
      </c>
      <c r="AF48" s="97">
        <f ca="1">SUM(OFFSET(AF43,1,0):OFFSET(AF48,-1,0))</f>
        <v>0</v>
      </c>
      <c r="AG48" s="97">
        <f ca="1">SUM(OFFSET(AG43,1,0):OFFSET(AG48,-1,0))</f>
        <v>0</v>
      </c>
      <c r="AH48" s="97">
        <f ca="1">SUM(OFFSET(AH43,1,0):OFFSET(AH48,-1,0))</f>
        <v>0</v>
      </c>
      <c r="AI48" s="97">
        <f ca="1">SUM(OFFSET(AI43,1,0):OFFSET(AI48,-1,0))</f>
        <v>0</v>
      </c>
      <c r="AJ48" s="97">
        <f ca="1">SUM(OFFSET(AJ43,1,0):OFFSET(AJ48,-1,0))</f>
        <v>0</v>
      </c>
      <c r="AK48" s="97">
        <f ca="1">SUM(OFFSET(AK43,1,0):OFFSET(AK48,-1,0))</f>
        <v>0</v>
      </c>
      <c r="AL48" s="98">
        <f ca="1">SUM(OFFSET(AL43,1,0):OFFSET(AL48,-1,0))</f>
        <v>0</v>
      </c>
      <c r="AN48" s="171"/>
    </row>
    <row r="49" spans="1:40" s="18" customFormat="1" ht="30" customHeight="1">
      <c r="A49" s="17"/>
      <c r="B49" s="172" t="s">
        <v>150</v>
      </c>
      <c r="C49" s="22" t="s">
        <v>152</v>
      </c>
      <c r="D49" s="257" t="s">
        <v>210</v>
      </c>
      <c r="E49" s="258"/>
      <c r="F49" s="3" t="s">
        <v>102</v>
      </c>
      <c r="G49" s="24">
        <f>SUM(H49:AL49)</f>
        <v>15</v>
      </c>
      <c r="H49" s="14"/>
      <c r="I49" s="15"/>
      <c r="J49" s="15">
        <v>15</v>
      </c>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6"/>
      <c r="AN49" s="171"/>
    </row>
    <row r="50" spans="1:40" s="18" customFormat="1" ht="30" customHeight="1">
      <c r="A50" s="17"/>
      <c r="B50" s="6"/>
      <c r="C50" s="22" t="s">
        <v>152</v>
      </c>
      <c r="D50" s="249"/>
      <c r="E50" s="248"/>
      <c r="F50" s="4"/>
      <c r="G50" s="23">
        <f>SUM(H50:AL50)</f>
        <v>0</v>
      </c>
      <c r="H50" s="29"/>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4"/>
      <c r="AN50" s="171"/>
    </row>
    <row r="51" spans="1:40" s="18" customFormat="1" ht="30" customHeight="1">
      <c r="A51" s="17"/>
      <c r="B51" s="6"/>
      <c r="C51" s="22" t="s">
        <v>152</v>
      </c>
      <c r="D51" s="249"/>
      <c r="E51" s="248"/>
      <c r="F51" s="4"/>
      <c r="G51" s="23">
        <f>SUM(H51:AL51)</f>
        <v>0</v>
      </c>
      <c r="H51" s="29"/>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4"/>
      <c r="AN51" s="171"/>
    </row>
    <row r="52" spans="1:40" s="18" customFormat="1" ht="30" customHeight="1">
      <c r="A52" s="17"/>
      <c r="B52" s="7"/>
      <c r="C52" s="22" t="s">
        <v>152</v>
      </c>
      <c r="D52" s="249"/>
      <c r="E52" s="248"/>
      <c r="F52" s="4"/>
      <c r="G52" s="23">
        <f>SUM(H52:AL52)</f>
        <v>0</v>
      </c>
      <c r="H52" s="29"/>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4"/>
      <c r="AN52" s="171"/>
    </row>
    <row r="53" spans="1:40" s="74" customFormat="1" ht="30" customHeight="1" thickBot="1">
      <c r="A53" s="17"/>
      <c r="B53" s="173" t="s">
        <v>208</v>
      </c>
      <c r="C53" s="72" t="s">
        <v>12</v>
      </c>
      <c r="D53" s="231" t="s">
        <v>12</v>
      </c>
      <c r="E53" s="232"/>
      <c r="F53" s="73" t="s">
        <v>12</v>
      </c>
      <c r="G53" s="95">
        <f ca="1">SUM(OFFSET(G48,1,0):OFFSET(G53,-1,0))</f>
        <v>15</v>
      </c>
      <c r="H53" s="96">
        <f ca="1">SUM(OFFSET(H48,1,0):OFFSET(H53,-1,0))</f>
        <v>0</v>
      </c>
      <c r="I53" s="97">
        <f ca="1">SUM(OFFSET(I48,1,0):OFFSET(I53,-1,0))</f>
        <v>0</v>
      </c>
      <c r="J53" s="97">
        <f ca="1">SUM(OFFSET(J48,1,0):OFFSET(J53,-1,0))</f>
        <v>15</v>
      </c>
      <c r="K53" s="97">
        <f ca="1">SUM(OFFSET(K48,1,0):OFFSET(K53,-1,0))</f>
        <v>0</v>
      </c>
      <c r="L53" s="97">
        <f ca="1">SUM(OFFSET(L48,1,0):OFFSET(L53,-1,0))</f>
        <v>0</v>
      </c>
      <c r="M53" s="97">
        <f ca="1">SUM(OFFSET(M48,1,0):OFFSET(M53,-1,0))</f>
        <v>0</v>
      </c>
      <c r="N53" s="97">
        <f ca="1">SUM(OFFSET(N48,1,0):OFFSET(N53,-1,0))</f>
        <v>0</v>
      </c>
      <c r="O53" s="97">
        <f ca="1">SUM(OFFSET(O48,1,0):OFFSET(O53,-1,0))</f>
        <v>0</v>
      </c>
      <c r="P53" s="97">
        <f ca="1">SUM(OFFSET(P48,1,0):OFFSET(P53,-1,0))</f>
        <v>0</v>
      </c>
      <c r="Q53" s="97">
        <f ca="1">SUM(OFFSET(Q48,1,0):OFFSET(Q53,-1,0))</f>
        <v>0</v>
      </c>
      <c r="R53" s="97">
        <f ca="1">SUM(OFFSET(R48,1,0):OFFSET(R53,-1,0))</f>
        <v>0</v>
      </c>
      <c r="S53" s="97">
        <f ca="1">SUM(OFFSET(S48,1,0):OFFSET(S53,-1,0))</f>
        <v>0</v>
      </c>
      <c r="T53" s="97">
        <f ca="1">SUM(OFFSET(T48,1,0):OFFSET(T53,-1,0))</f>
        <v>0</v>
      </c>
      <c r="U53" s="97">
        <f ca="1">SUM(OFFSET(U48,1,0):OFFSET(U53,-1,0))</f>
        <v>0</v>
      </c>
      <c r="V53" s="97">
        <f ca="1">SUM(OFFSET(V48,1,0):OFFSET(V53,-1,0))</f>
        <v>0</v>
      </c>
      <c r="W53" s="97">
        <f ca="1">SUM(OFFSET(W48,1,0):OFFSET(W53,-1,0))</f>
        <v>0</v>
      </c>
      <c r="X53" s="97">
        <f ca="1">SUM(OFFSET(X48,1,0):OFFSET(X53,-1,0))</f>
        <v>0</v>
      </c>
      <c r="Y53" s="97">
        <f ca="1">SUM(OFFSET(Y48,1,0):OFFSET(Y53,-1,0))</f>
        <v>0</v>
      </c>
      <c r="Z53" s="97">
        <f ca="1">SUM(OFFSET(Z48,1,0):OFFSET(Z53,-1,0))</f>
        <v>0</v>
      </c>
      <c r="AA53" s="97">
        <f ca="1">SUM(OFFSET(AA48,1,0):OFFSET(AA53,-1,0))</f>
        <v>0</v>
      </c>
      <c r="AB53" s="97">
        <f ca="1">SUM(OFFSET(AB48,1,0):OFFSET(AB53,-1,0))</f>
        <v>0</v>
      </c>
      <c r="AC53" s="97">
        <f ca="1">SUM(OFFSET(AC48,1,0):OFFSET(AC53,-1,0))</f>
        <v>0</v>
      </c>
      <c r="AD53" s="97">
        <f ca="1">SUM(OFFSET(AD48,1,0):OFFSET(AD53,-1,0))</f>
        <v>0</v>
      </c>
      <c r="AE53" s="97">
        <f ca="1">SUM(OFFSET(AE48,1,0):OFFSET(AE53,-1,0))</f>
        <v>0</v>
      </c>
      <c r="AF53" s="97">
        <f ca="1">SUM(OFFSET(AF48,1,0):OFFSET(AF53,-1,0))</f>
        <v>0</v>
      </c>
      <c r="AG53" s="97">
        <f ca="1">SUM(OFFSET(AG48,1,0):OFFSET(AG53,-1,0))</f>
        <v>0</v>
      </c>
      <c r="AH53" s="97">
        <f ca="1">SUM(OFFSET(AH48,1,0):OFFSET(AH53,-1,0))</f>
        <v>0</v>
      </c>
      <c r="AI53" s="97">
        <f ca="1">SUM(OFFSET(AI48,1,0):OFFSET(AI53,-1,0))</f>
        <v>0</v>
      </c>
      <c r="AJ53" s="97">
        <f ca="1">SUM(OFFSET(AJ48,1,0):OFFSET(AJ53,-1,0))</f>
        <v>0</v>
      </c>
      <c r="AK53" s="97">
        <f ca="1">SUM(OFFSET(AK48,1,0):OFFSET(AK53,-1,0))</f>
        <v>0</v>
      </c>
      <c r="AL53" s="98">
        <f ca="1">SUM(OFFSET(AL48,1,0):OFFSET(AL53,-1,0))</f>
        <v>0</v>
      </c>
      <c r="AN53" s="171"/>
    </row>
    <row r="54" spans="1:40" s="79" customFormat="1" ht="30" customHeight="1" thickBot="1">
      <c r="A54" s="43"/>
      <c r="B54" s="177" t="s">
        <v>13</v>
      </c>
      <c r="C54" s="77" t="s">
        <v>12</v>
      </c>
      <c r="D54" s="261" t="s">
        <v>12</v>
      </c>
      <c r="E54" s="262"/>
      <c r="F54" s="78" t="s">
        <v>12</v>
      </c>
      <c r="G54" s="102" t="str">
        <f ca="1">SUM(G18,G30,G37,G43,G48,G53)&amp;"min ("&amp;TEXT(ROUNDDOWN(SUM(G18,G30,G37,G43,G48,G53)/60,0),"0")&amp;"h"&amp;TEXT(MOD(SUM(G18,G30,G37,G43,G48,G53),60),"00")&amp;"min)"</f>
        <v>522min (8h42min)</v>
      </c>
      <c r="H54" s="103">
        <f ca="1">SUM(H18,H30,H37,H43,H48)</f>
        <v>30</v>
      </c>
      <c r="I54" s="104">
        <f ca="1">SUM(I18,I30,I37,I43,I48)</f>
        <v>0</v>
      </c>
      <c r="J54" s="104">
        <f t="shared" ref="J54:AK54" ca="1" si="7">SUM(J18,J30,J37,J43,J48)</f>
        <v>0</v>
      </c>
      <c r="K54" s="104">
        <f t="shared" ca="1" si="7"/>
        <v>0</v>
      </c>
      <c r="L54" s="104">
        <f t="shared" ca="1" si="7"/>
        <v>0</v>
      </c>
      <c r="M54" s="104">
        <f t="shared" ca="1" si="7"/>
        <v>210</v>
      </c>
      <c r="N54" s="104">
        <f t="shared" ca="1" si="7"/>
        <v>0</v>
      </c>
      <c r="O54" s="104">
        <f t="shared" ca="1" si="7"/>
        <v>177</v>
      </c>
      <c r="P54" s="104">
        <f t="shared" ca="1" si="7"/>
        <v>0</v>
      </c>
      <c r="Q54" s="104">
        <f t="shared" ca="1" si="7"/>
        <v>0</v>
      </c>
      <c r="R54" s="104">
        <f t="shared" ca="1" si="7"/>
        <v>0</v>
      </c>
      <c r="S54" s="104">
        <f t="shared" ca="1" si="7"/>
        <v>30</v>
      </c>
      <c r="T54" s="104">
        <f t="shared" ca="1" si="7"/>
        <v>0</v>
      </c>
      <c r="U54" s="104">
        <f t="shared" ca="1" si="7"/>
        <v>0</v>
      </c>
      <c r="V54" s="104">
        <f t="shared" ca="1" si="7"/>
        <v>40</v>
      </c>
      <c r="W54" s="104">
        <f t="shared" ca="1" si="7"/>
        <v>0</v>
      </c>
      <c r="X54" s="104">
        <f t="shared" ca="1" si="7"/>
        <v>0</v>
      </c>
      <c r="Y54" s="104">
        <f t="shared" ca="1" si="7"/>
        <v>0</v>
      </c>
      <c r="Z54" s="104">
        <f t="shared" ca="1" si="7"/>
        <v>0</v>
      </c>
      <c r="AA54" s="104">
        <f t="shared" ca="1" si="7"/>
        <v>0</v>
      </c>
      <c r="AB54" s="104">
        <f t="shared" ca="1" si="7"/>
        <v>0</v>
      </c>
      <c r="AC54" s="104">
        <f t="shared" ca="1" si="7"/>
        <v>0</v>
      </c>
      <c r="AD54" s="104">
        <f t="shared" ca="1" si="7"/>
        <v>0</v>
      </c>
      <c r="AE54" s="104">
        <f t="shared" ca="1" si="7"/>
        <v>0</v>
      </c>
      <c r="AF54" s="104">
        <f t="shared" ca="1" si="7"/>
        <v>0</v>
      </c>
      <c r="AG54" s="104">
        <f t="shared" ca="1" si="7"/>
        <v>0</v>
      </c>
      <c r="AH54" s="104">
        <f t="shared" ca="1" si="7"/>
        <v>0</v>
      </c>
      <c r="AI54" s="104">
        <f t="shared" ca="1" si="7"/>
        <v>0</v>
      </c>
      <c r="AJ54" s="104">
        <f t="shared" ca="1" si="7"/>
        <v>20</v>
      </c>
      <c r="AK54" s="104">
        <f t="shared" ca="1" si="7"/>
        <v>0</v>
      </c>
      <c r="AL54" s="105">
        <f ca="1">SUM(AL18,AL30,AL37,AL43,AL48)</f>
        <v>0</v>
      </c>
      <c r="AN54" s="171"/>
    </row>
    <row r="55" spans="1:40" s="71" customFormat="1" ht="30" customHeight="1" thickTop="1" thickBot="1">
      <c r="A55" s="80" t="s">
        <v>36</v>
      </c>
      <c r="B55" s="81"/>
      <c r="C55" s="82" t="s">
        <v>12</v>
      </c>
      <c r="D55" s="263" t="s">
        <v>12</v>
      </c>
      <c r="E55" s="264"/>
      <c r="F55" s="83"/>
      <c r="G55" s="84"/>
      <c r="H55" s="85"/>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7"/>
      <c r="AN55" s="171"/>
    </row>
    <row r="56" spans="1:40" s="18" customFormat="1" ht="30" customHeight="1">
      <c r="A56" s="20"/>
      <c r="B56" s="5" t="s">
        <v>38</v>
      </c>
      <c r="C56" s="3" t="s">
        <v>35</v>
      </c>
      <c r="D56" s="265"/>
      <c r="E56" s="266"/>
      <c r="F56" s="3"/>
      <c r="G56" s="36">
        <f>SUM(H56:AL56)</f>
        <v>0</v>
      </c>
      <c r="H56" s="8"/>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10"/>
      <c r="AN56" s="171"/>
    </row>
    <row r="57" spans="1:40" ht="30" customHeight="1">
      <c r="A57" s="20"/>
      <c r="B57" s="175" t="s">
        <v>2</v>
      </c>
      <c r="C57" s="28" t="s">
        <v>41</v>
      </c>
      <c r="D57" s="265"/>
      <c r="E57" s="266"/>
      <c r="F57" s="4"/>
      <c r="G57" s="35">
        <f t="shared" ref="G57:G70" si="8">SUM(H57:AL57)</f>
        <v>0</v>
      </c>
      <c r="H57" s="30"/>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3"/>
      <c r="AN57" s="171"/>
    </row>
    <row r="58" spans="1:40" ht="30" customHeight="1">
      <c r="A58" s="20"/>
      <c r="B58" s="178" t="s">
        <v>6</v>
      </c>
      <c r="C58" s="28" t="s">
        <v>41</v>
      </c>
      <c r="D58" s="265" t="s">
        <v>40</v>
      </c>
      <c r="E58" s="266"/>
      <c r="F58" s="4"/>
      <c r="G58" s="35">
        <f t="shared" si="8"/>
        <v>0</v>
      </c>
      <c r="H58" s="30"/>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3"/>
      <c r="AN58" s="171"/>
    </row>
    <row r="59" spans="1:40" ht="30" customHeight="1">
      <c r="A59" s="20"/>
      <c r="B59" s="178" t="s">
        <v>6</v>
      </c>
      <c r="C59" s="28" t="s">
        <v>41</v>
      </c>
      <c r="D59" s="259"/>
      <c r="E59" s="260"/>
      <c r="F59" s="4"/>
      <c r="G59" s="35">
        <f t="shared" si="8"/>
        <v>0</v>
      </c>
      <c r="H59" s="30"/>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3"/>
      <c r="AN59" s="171"/>
    </row>
    <row r="60" spans="1:40" ht="30" customHeight="1">
      <c r="A60" s="20"/>
      <c r="B60" s="178" t="s">
        <v>6</v>
      </c>
      <c r="C60" s="28" t="s">
        <v>41</v>
      </c>
      <c r="D60" s="259"/>
      <c r="E60" s="260"/>
      <c r="F60" s="4"/>
      <c r="G60" s="35">
        <f t="shared" si="8"/>
        <v>0</v>
      </c>
      <c r="H60" s="30"/>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3"/>
      <c r="AN60" s="171"/>
    </row>
    <row r="61" spans="1:40" ht="30" customHeight="1">
      <c r="A61" s="20"/>
      <c r="B61" s="175" t="s">
        <v>2</v>
      </c>
      <c r="C61" s="28" t="s">
        <v>41</v>
      </c>
      <c r="D61" s="265"/>
      <c r="E61" s="266"/>
      <c r="F61" s="4"/>
      <c r="G61" s="35">
        <f t="shared" si="8"/>
        <v>0</v>
      </c>
      <c r="H61" s="30"/>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3"/>
      <c r="AN61" s="171"/>
    </row>
    <row r="62" spans="1:40" ht="30" customHeight="1">
      <c r="A62" s="20"/>
      <c r="B62" s="178" t="s">
        <v>6</v>
      </c>
      <c r="C62" s="28" t="s">
        <v>41</v>
      </c>
      <c r="D62" s="265"/>
      <c r="E62" s="266"/>
      <c r="F62" s="4"/>
      <c r="G62" s="35">
        <f t="shared" si="8"/>
        <v>0</v>
      </c>
      <c r="H62" s="30"/>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3"/>
      <c r="AN62" s="171"/>
    </row>
    <row r="63" spans="1:40" ht="30" customHeight="1">
      <c r="A63" s="20"/>
      <c r="B63" s="178" t="s">
        <v>6</v>
      </c>
      <c r="C63" s="28" t="s">
        <v>41</v>
      </c>
      <c r="D63" s="265"/>
      <c r="E63" s="266"/>
      <c r="F63" s="4"/>
      <c r="G63" s="35">
        <f>SUM(H63:AL63)</f>
        <v>0</v>
      </c>
      <c r="H63" s="30"/>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3"/>
      <c r="AN63" s="171"/>
    </row>
    <row r="64" spans="1:40" ht="30" customHeight="1">
      <c r="A64" s="20"/>
      <c r="B64" s="178" t="s">
        <v>6</v>
      </c>
      <c r="C64" s="28" t="s">
        <v>41</v>
      </c>
      <c r="D64" s="259" t="s">
        <v>40</v>
      </c>
      <c r="E64" s="260"/>
      <c r="F64" s="4"/>
      <c r="G64" s="35">
        <f>SUM(H64:AL64)</f>
        <v>0</v>
      </c>
      <c r="H64" s="30"/>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3"/>
      <c r="AN64" s="171"/>
    </row>
    <row r="65" spans="1:40" ht="30" customHeight="1">
      <c r="A65" s="20"/>
      <c r="B65" s="179" t="s">
        <v>6</v>
      </c>
      <c r="C65" s="28" t="s">
        <v>41</v>
      </c>
      <c r="D65" s="259" t="s">
        <v>40</v>
      </c>
      <c r="E65" s="260"/>
      <c r="F65" s="4"/>
      <c r="G65" s="35">
        <f>SUM(H65:AL65)</f>
        <v>0</v>
      </c>
      <c r="H65" s="30"/>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3"/>
      <c r="AN65" s="171"/>
    </row>
    <row r="66" spans="1:40" s="74" customFormat="1" ht="30" customHeight="1" thickBot="1">
      <c r="A66" s="128"/>
      <c r="B66" s="180" t="s">
        <v>39</v>
      </c>
      <c r="C66" s="126" t="s">
        <v>12</v>
      </c>
      <c r="D66" s="269" t="s">
        <v>12</v>
      </c>
      <c r="E66" s="270"/>
      <c r="F66" s="126" t="s">
        <v>12</v>
      </c>
      <c r="G66" s="124">
        <f ca="1">SUM(OFFSET(G55,1,0):OFFSET(G66,-1,0))</f>
        <v>0</v>
      </c>
      <c r="H66" s="96">
        <f ca="1">SUM(OFFSET(H55,1,0):OFFSET(H66,-1,0))</f>
        <v>0</v>
      </c>
      <c r="I66" s="97">
        <f ca="1">SUM(OFFSET(I55,1,0):OFFSET(I66,-1,0))</f>
        <v>0</v>
      </c>
      <c r="J66" s="97">
        <f ca="1">SUM(OFFSET(J55,1,0):OFFSET(J66,-1,0))</f>
        <v>0</v>
      </c>
      <c r="K66" s="97">
        <f ca="1">SUM(OFFSET(K55,1,0):OFFSET(K66,-1,0))</f>
        <v>0</v>
      </c>
      <c r="L66" s="97">
        <f ca="1">SUM(OFFSET(L55,1,0):OFFSET(L66,-1,0))</f>
        <v>0</v>
      </c>
      <c r="M66" s="97">
        <f ca="1">SUM(OFFSET(M55,1,0):OFFSET(M66,-1,0))</f>
        <v>0</v>
      </c>
      <c r="N66" s="97">
        <f ca="1">SUM(OFFSET(N55,1,0):OFFSET(N66,-1,0))</f>
        <v>0</v>
      </c>
      <c r="O66" s="97">
        <f ca="1">SUM(OFFSET(O55,1,0):OFFSET(O66,-1,0))</f>
        <v>0</v>
      </c>
      <c r="P66" s="97">
        <f ca="1">SUM(OFFSET(P55,1,0):OFFSET(P66,-1,0))</f>
        <v>0</v>
      </c>
      <c r="Q66" s="97">
        <f ca="1">SUM(OFFSET(Q55,1,0):OFFSET(Q66,-1,0))</f>
        <v>0</v>
      </c>
      <c r="R66" s="97">
        <f ca="1">SUM(OFFSET(R55,1,0):OFFSET(R66,-1,0))</f>
        <v>0</v>
      </c>
      <c r="S66" s="97">
        <f ca="1">SUM(OFFSET(S55,1,0):OFFSET(S66,-1,0))</f>
        <v>0</v>
      </c>
      <c r="T66" s="97">
        <f ca="1">SUM(OFFSET(T55,1,0):OFFSET(T66,-1,0))</f>
        <v>0</v>
      </c>
      <c r="U66" s="97">
        <f ca="1">SUM(OFFSET(U55,1,0):OFFSET(U66,-1,0))</f>
        <v>0</v>
      </c>
      <c r="V66" s="97">
        <f ca="1">SUM(OFFSET(V55,1,0):OFFSET(V66,-1,0))</f>
        <v>0</v>
      </c>
      <c r="W66" s="97">
        <f ca="1">SUM(OFFSET(W55,1,0):OFFSET(W66,-1,0))</f>
        <v>0</v>
      </c>
      <c r="X66" s="97">
        <f ca="1">SUM(OFFSET(X55,1,0):OFFSET(X66,-1,0))</f>
        <v>0</v>
      </c>
      <c r="Y66" s="97">
        <f ca="1">SUM(OFFSET(Y55,1,0):OFFSET(Y66,-1,0))</f>
        <v>0</v>
      </c>
      <c r="Z66" s="97">
        <f ca="1">SUM(OFFSET(Z55,1,0):OFFSET(Z66,-1,0))</f>
        <v>0</v>
      </c>
      <c r="AA66" s="97">
        <f ca="1">SUM(OFFSET(AA55,1,0):OFFSET(AA66,-1,0))</f>
        <v>0</v>
      </c>
      <c r="AB66" s="97">
        <f ca="1">SUM(OFFSET(AB55,1,0):OFFSET(AB66,-1,0))</f>
        <v>0</v>
      </c>
      <c r="AC66" s="97">
        <f ca="1">SUM(OFFSET(AC55,1,0):OFFSET(AC66,-1,0))</f>
        <v>0</v>
      </c>
      <c r="AD66" s="97">
        <f ca="1">SUM(OFFSET(AD55,1,0):OFFSET(AD66,-1,0))</f>
        <v>0</v>
      </c>
      <c r="AE66" s="97">
        <f ca="1">SUM(OFFSET(AE55,1,0):OFFSET(AE66,-1,0))</f>
        <v>0</v>
      </c>
      <c r="AF66" s="97">
        <f ca="1">SUM(OFFSET(AF55,1,0):OFFSET(AF66,-1,0))</f>
        <v>0</v>
      </c>
      <c r="AG66" s="97">
        <f ca="1">SUM(OFFSET(AG55,1,0):OFFSET(AG66,-1,0))</f>
        <v>0</v>
      </c>
      <c r="AH66" s="97">
        <f ca="1">SUM(OFFSET(AH55,1,0):OFFSET(AH66,-1,0))</f>
        <v>0</v>
      </c>
      <c r="AI66" s="97">
        <f ca="1">SUM(OFFSET(AI55,1,0):OFFSET(AI66,-1,0))</f>
        <v>0</v>
      </c>
      <c r="AJ66" s="97">
        <f ca="1">SUM(OFFSET(AJ55,1,0):OFFSET(AJ66,-1,0))</f>
        <v>0</v>
      </c>
      <c r="AK66" s="97">
        <f ca="1">SUM(OFFSET(AK55,1,0):OFFSET(AK66,-1,0))</f>
        <v>0</v>
      </c>
      <c r="AL66" s="127">
        <f ca="1">SUM(OFFSET(AL55,1,0):OFFSET(AL66,-1,0))</f>
        <v>0</v>
      </c>
      <c r="AN66" s="171"/>
    </row>
    <row r="67" spans="1:40" s="79" customFormat="1" ht="30" customHeight="1" thickBot="1">
      <c r="A67" s="181"/>
      <c r="B67" s="177" t="s">
        <v>20</v>
      </c>
      <c r="C67" s="77" t="s">
        <v>12</v>
      </c>
      <c r="D67" s="261" t="s">
        <v>12</v>
      </c>
      <c r="E67" s="262"/>
      <c r="F67" s="77" t="s">
        <v>12</v>
      </c>
      <c r="G67" s="182" t="str">
        <f ca="1">SUM(G66)&amp;"min ("&amp;TEXT(ROUNDDOWN(SUM(G66)/60,0),"0")&amp;"h"&amp;TEXT(MOD(SUM(G66),60),"00")&amp;"min)"</f>
        <v>0min (0h00min)</v>
      </c>
      <c r="H67" s="183">
        <f ca="1">SUM(H66)</f>
        <v>0</v>
      </c>
      <c r="I67" s="184">
        <f ca="1">SUM(I66)</f>
        <v>0</v>
      </c>
      <c r="J67" s="184">
        <f ca="1">SUM(J66)</f>
        <v>0</v>
      </c>
      <c r="K67" s="184">
        <f t="shared" ref="K67:AK67" ca="1" si="9">SUM(K66)</f>
        <v>0</v>
      </c>
      <c r="L67" s="184">
        <f t="shared" ca="1" si="9"/>
        <v>0</v>
      </c>
      <c r="M67" s="184">
        <f t="shared" ca="1" si="9"/>
        <v>0</v>
      </c>
      <c r="N67" s="184">
        <f t="shared" ca="1" si="9"/>
        <v>0</v>
      </c>
      <c r="O67" s="184">
        <f t="shared" ca="1" si="9"/>
        <v>0</v>
      </c>
      <c r="P67" s="184">
        <f t="shared" ca="1" si="9"/>
        <v>0</v>
      </c>
      <c r="Q67" s="184">
        <f t="shared" ca="1" si="9"/>
        <v>0</v>
      </c>
      <c r="R67" s="184">
        <f t="shared" ca="1" si="9"/>
        <v>0</v>
      </c>
      <c r="S67" s="184">
        <f t="shared" ca="1" si="9"/>
        <v>0</v>
      </c>
      <c r="T67" s="184">
        <f t="shared" ca="1" si="9"/>
        <v>0</v>
      </c>
      <c r="U67" s="184">
        <f t="shared" ca="1" si="9"/>
        <v>0</v>
      </c>
      <c r="V67" s="184">
        <f t="shared" ca="1" si="9"/>
        <v>0</v>
      </c>
      <c r="W67" s="184">
        <f t="shared" ca="1" si="9"/>
        <v>0</v>
      </c>
      <c r="X67" s="184">
        <f t="shared" ca="1" si="9"/>
        <v>0</v>
      </c>
      <c r="Y67" s="184">
        <f t="shared" ca="1" si="9"/>
        <v>0</v>
      </c>
      <c r="Z67" s="184">
        <f t="shared" ca="1" si="9"/>
        <v>0</v>
      </c>
      <c r="AA67" s="184">
        <f t="shared" ca="1" si="9"/>
        <v>0</v>
      </c>
      <c r="AB67" s="184">
        <f t="shared" ca="1" si="9"/>
        <v>0</v>
      </c>
      <c r="AC67" s="184">
        <f t="shared" ca="1" si="9"/>
        <v>0</v>
      </c>
      <c r="AD67" s="184">
        <f t="shared" ca="1" si="9"/>
        <v>0</v>
      </c>
      <c r="AE67" s="184">
        <f t="shared" ca="1" si="9"/>
        <v>0</v>
      </c>
      <c r="AF67" s="184">
        <f t="shared" ca="1" si="9"/>
        <v>0</v>
      </c>
      <c r="AG67" s="184">
        <f t="shared" ca="1" si="9"/>
        <v>0</v>
      </c>
      <c r="AH67" s="184">
        <f t="shared" ca="1" si="9"/>
        <v>0</v>
      </c>
      <c r="AI67" s="184">
        <f t="shared" ca="1" si="9"/>
        <v>0</v>
      </c>
      <c r="AJ67" s="184">
        <f t="shared" ca="1" si="9"/>
        <v>0</v>
      </c>
      <c r="AK67" s="184">
        <f t="shared" ca="1" si="9"/>
        <v>0</v>
      </c>
      <c r="AL67" s="185">
        <f ca="1">SUM(AL66)</f>
        <v>0</v>
      </c>
      <c r="AN67" s="21"/>
    </row>
    <row r="68" spans="1:40" s="71" customFormat="1" ht="30" customHeight="1" thickTop="1" thickBot="1">
      <c r="A68" s="80" t="s">
        <v>186</v>
      </c>
      <c r="B68" s="81"/>
      <c r="C68" s="82" t="s">
        <v>12</v>
      </c>
      <c r="D68" s="271" t="s">
        <v>12</v>
      </c>
      <c r="E68" s="272"/>
      <c r="F68" s="83"/>
      <c r="G68" s="125"/>
      <c r="H68" s="85"/>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7"/>
      <c r="AN68" s="171"/>
    </row>
    <row r="69" spans="1:40" ht="44.5" customHeight="1">
      <c r="A69" s="20"/>
      <c r="B69" s="186" t="s">
        <v>110</v>
      </c>
      <c r="C69" s="3" t="s">
        <v>111</v>
      </c>
      <c r="D69" s="257" t="s">
        <v>191</v>
      </c>
      <c r="E69" s="258"/>
      <c r="F69" s="26" t="s">
        <v>12</v>
      </c>
      <c r="G69" s="19">
        <f>SUM(H69:AL69)</f>
        <v>0</v>
      </c>
      <c r="H69" s="8"/>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10"/>
    </row>
    <row r="70" spans="1:40" ht="48" customHeight="1">
      <c r="A70" s="20"/>
      <c r="B70" s="175" t="s">
        <v>7</v>
      </c>
      <c r="C70" s="22" t="s">
        <v>5</v>
      </c>
      <c r="D70" s="249" t="s">
        <v>134</v>
      </c>
      <c r="E70" s="248"/>
      <c r="F70" s="27" t="s">
        <v>12</v>
      </c>
      <c r="G70" s="35">
        <f t="shared" si="8"/>
        <v>60</v>
      </c>
      <c r="H70" s="29"/>
      <c r="I70" s="31"/>
      <c r="J70" s="31"/>
      <c r="K70" s="31"/>
      <c r="L70" s="31"/>
      <c r="M70" s="31"/>
      <c r="N70" s="31"/>
      <c r="O70" s="31"/>
      <c r="P70" s="31"/>
      <c r="Q70" s="31"/>
      <c r="R70" s="31"/>
      <c r="S70" s="31"/>
      <c r="T70" s="31"/>
      <c r="U70" s="31">
        <v>60</v>
      </c>
      <c r="V70" s="31"/>
      <c r="W70" s="31"/>
      <c r="X70" s="31"/>
      <c r="Y70" s="31"/>
      <c r="Z70" s="31"/>
      <c r="AA70" s="31"/>
      <c r="AB70" s="31"/>
      <c r="AC70" s="31"/>
      <c r="AD70" s="31"/>
      <c r="AE70" s="31"/>
      <c r="AF70" s="31"/>
      <c r="AG70" s="31"/>
      <c r="AH70" s="31"/>
      <c r="AI70" s="31"/>
      <c r="AJ70" s="31"/>
      <c r="AK70" s="31"/>
      <c r="AL70" s="34"/>
    </row>
    <row r="71" spans="1:40" s="74" customFormat="1" ht="30" customHeight="1" thickBot="1">
      <c r="A71" s="88"/>
      <c r="B71" s="187" t="s">
        <v>14</v>
      </c>
      <c r="C71" s="72" t="s">
        <v>12</v>
      </c>
      <c r="D71" s="231" t="s">
        <v>12</v>
      </c>
      <c r="E71" s="232"/>
      <c r="F71" s="73" t="s">
        <v>12</v>
      </c>
      <c r="G71" s="95">
        <f ca="1">SUM(OFFSET(G68,1,0):OFFSET(G71,-1,0))</f>
        <v>60</v>
      </c>
      <c r="H71" s="96">
        <f ca="1">SUM(OFFSET(H68,1,0):OFFSET(H71,-1,0))</f>
        <v>0</v>
      </c>
      <c r="I71" s="97">
        <f ca="1">SUM(OFFSET(I68,1,0):OFFSET(I71,-1,0))</f>
        <v>0</v>
      </c>
      <c r="J71" s="97">
        <f ca="1">SUM(OFFSET(J68,1,0):OFFSET(J71,-1,0))</f>
        <v>0</v>
      </c>
      <c r="K71" s="97">
        <f ca="1">SUM(OFFSET(K68,1,0):OFFSET(K71,-1,0))</f>
        <v>0</v>
      </c>
      <c r="L71" s="97">
        <f ca="1">SUM(OFFSET(L68,1,0):OFFSET(L71,-1,0))</f>
        <v>0</v>
      </c>
      <c r="M71" s="97">
        <f ca="1">SUM(OFFSET(M68,1,0):OFFSET(M71,-1,0))</f>
        <v>0</v>
      </c>
      <c r="N71" s="97">
        <f ca="1">SUM(OFFSET(N68,1,0):OFFSET(N71,-1,0))</f>
        <v>0</v>
      </c>
      <c r="O71" s="97">
        <f ca="1">SUM(OFFSET(O68,1,0):OFFSET(O71,-1,0))</f>
        <v>0</v>
      </c>
      <c r="P71" s="97">
        <f ca="1">SUM(OFFSET(P68,1,0):OFFSET(P71,-1,0))</f>
        <v>0</v>
      </c>
      <c r="Q71" s="97">
        <f ca="1">SUM(OFFSET(Q68,1,0):OFFSET(Q71,-1,0))</f>
        <v>0</v>
      </c>
      <c r="R71" s="97">
        <f ca="1">SUM(OFFSET(R68,1,0):OFFSET(R71,-1,0))</f>
        <v>0</v>
      </c>
      <c r="S71" s="97">
        <f ca="1">SUM(OFFSET(S68,1,0):OFFSET(S71,-1,0))</f>
        <v>0</v>
      </c>
      <c r="T71" s="97">
        <f ca="1">SUM(OFFSET(T68,1,0):OFFSET(T71,-1,0))</f>
        <v>0</v>
      </c>
      <c r="U71" s="97">
        <f ca="1">SUM(OFFSET(U68,1,0):OFFSET(U71,-1,0))</f>
        <v>60</v>
      </c>
      <c r="V71" s="97">
        <f ca="1">SUM(OFFSET(V68,1,0):OFFSET(V71,-1,0))</f>
        <v>0</v>
      </c>
      <c r="W71" s="97">
        <f ca="1">SUM(OFFSET(W68,1,0):OFFSET(W71,-1,0))</f>
        <v>0</v>
      </c>
      <c r="X71" s="97">
        <f ca="1">SUM(OFFSET(X68,1,0):OFFSET(X71,-1,0))</f>
        <v>0</v>
      </c>
      <c r="Y71" s="97">
        <f ca="1">SUM(OFFSET(Y68,1,0):OFFSET(Y71,-1,0))</f>
        <v>0</v>
      </c>
      <c r="Z71" s="97">
        <f ca="1">SUM(OFFSET(Z68,1,0):OFFSET(Z71,-1,0))</f>
        <v>0</v>
      </c>
      <c r="AA71" s="97">
        <f ca="1">SUM(OFFSET(AA68,1,0):OFFSET(AA71,-1,0))</f>
        <v>0</v>
      </c>
      <c r="AB71" s="97">
        <f ca="1">SUM(OFFSET(AB68,1,0):OFFSET(AB71,-1,0))</f>
        <v>0</v>
      </c>
      <c r="AC71" s="97">
        <f ca="1">SUM(OFFSET(AC68,1,0):OFFSET(AC71,-1,0))</f>
        <v>0</v>
      </c>
      <c r="AD71" s="97">
        <f ca="1">SUM(OFFSET(AD68,1,0):OFFSET(AD71,-1,0))</f>
        <v>0</v>
      </c>
      <c r="AE71" s="97">
        <f ca="1">SUM(OFFSET(AE68,1,0):OFFSET(AE71,-1,0))</f>
        <v>0</v>
      </c>
      <c r="AF71" s="97">
        <f ca="1">SUM(OFFSET(AF68,1,0):OFFSET(AF71,-1,0))</f>
        <v>0</v>
      </c>
      <c r="AG71" s="97">
        <f ca="1">SUM(OFFSET(AG68,1,0):OFFSET(AG71,-1,0))</f>
        <v>0</v>
      </c>
      <c r="AH71" s="97">
        <f ca="1">SUM(OFFSET(AH68,1,0):OFFSET(AH71,-1,0))</f>
        <v>0</v>
      </c>
      <c r="AI71" s="97">
        <f ca="1">SUM(OFFSET(AI68,1,0):OFFSET(AI71,-1,0))</f>
        <v>0</v>
      </c>
      <c r="AJ71" s="97">
        <f ca="1">SUM(OFFSET(AJ68,1,0):OFFSET(AJ71,-1,0))</f>
        <v>0</v>
      </c>
      <c r="AK71" s="97">
        <f ca="1">SUM(OFFSET(AK68,1,0):OFFSET(AK71,-1,0))</f>
        <v>0</v>
      </c>
      <c r="AL71" s="98">
        <f ca="1">SUM(OFFSET(AL68,1,0):OFFSET(AL71,-1,0))</f>
        <v>0</v>
      </c>
      <c r="AN71" s="21"/>
    </row>
    <row r="72" spans="1:40" s="79" customFormat="1" ht="30" customHeight="1" thickBot="1">
      <c r="A72" s="188"/>
      <c r="B72" s="155" t="s">
        <v>209</v>
      </c>
      <c r="C72" s="77" t="s">
        <v>12</v>
      </c>
      <c r="D72" s="261" t="s">
        <v>12</v>
      </c>
      <c r="E72" s="262"/>
      <c r="F72" s="78" t="s">
        <v>12</v>
      </c>
      <c r="G72" s="182" t="str">
        <f ca="1">SUM(G71)&amp;"min ("&amp;TEXT(ROUNDDOWN(SUM(G71)/60,0),"0")&amp;"h"&amp;TEXT(MOD(SUM(G71),60),"00")&amp;"min)"</f>
        <v>60min (1h00min)</v>
      </c>
      <c r="H72" s="103">
        <f ca="1">SUM(H71)</f>
        <v>0</v>
      </c>
      <c r="I72" s="104">
        <f ca="1">SUM(I71)</f>
        <v>0</v>
      </c>
      <c r="J72" s="104">
        <f t="shared" ref="J72:AK72" ca="1" si="10">SUM(J71)</f>
        <v>0</v>
      </c>
      <c r="K72" s="104">
        <f t="shared" ca="1" si="10"/>
        <v>0</v>
      </c>
      <c r="L72" s="104">
        <f t="shared" ca="1" si="10"/>
        <v>0</v>
      </c>
      <c r="M72" s="104">
        <f t="shared" ca="1" si="10"/>
        <v>0</v>
      </c>
      <c r="N72" s="104">
        <f t="shared" ca="1" si="10"/>
        <v>0</v>
      </c>
      <c r="O72" s="104">
        <f t="shared" ca="1" si="10"/>
        <v>0</v>
      </c>
      <c r="P72" s="104">
        <f t="shared" ca="1" si="10"/>
        <v>0</v>
      </c>
      <c r="Q72" s="104">
        <f t="shared" ca="1" si="10"/>
        <v>0</v>
      </c>
      <c r="R72" s="104">
        <f t="shared" ca="1" si="10"/>
        <v>0</v>
      </c>
      <c r="S72" s="104">
        <f t="shared" ca="1" si="10"/>
        <v>0</v>
      </c>
      <c r="T72" s="104">
        <f t="shared" ca="1" si="10"/>
        <v>0</v>
      </c>
      <c r="U72" s="104">
        <f t="shared" ca="1" si="10"/>
        <v>60</v>
      </c>
      <c r="V72" s="104">
        <f t="shared" ca="1" si="10"/>
        <v>0</v>
      </c>
      <c r="W72" s="104">
        <f t="shared" ca="1" si="10"/>
        <v>0</v>
      </c>
      <c r="X72" s="104">
        <f t="shared" ca="1" si="10"/>
        <v>0</v>
      </c>
      <c r="Y72" s="104">
        <f t="shared" ca="1" si="10"/>
        <v>0</v>
      </c>
      <c r="Z72" s="104">
        <f t="shared" ca="1" si="10"/>
        <v>0</v>
      </c>
      <c r="AA72" s="104">
        <f t="shared" ca="1" si="10"/>
        <v>0</v>
      </c>
      <c r="AB72" s="104">
        <f t="shared" ca="1" si="10"/>
        <v>0</v>
      </c>
      <c r="AC72" s="104">
        <f t="shared" ca="1" si="10"/>
        <v>0</v>
      </c>
      <c r="AD72" s="104">
        <f t="shared" ca="1" si="10"/>
        <v>0</v>
      </c>
      <c r="AE72" s="104">
        <f t="shared" ca="1" si="10"/>
        <v>0</v>
      </c>
      <c r="AF72" s="104">
        <f t="shared" ca="1" si="10"/>
        <v>0</v>
      </c>
      <c r="AG72" s="104">
        <f t="shared" ca="1" si="10"/>
        <v>0</v>
      </c>
      <c r="AH72" s="104">
        <f t="shared" ca="1" si="10"/>
        <v>0</v>
      </c>
      <c r="AI72" s="104">
        <f t="shared" ca="1" si="10"/>
        <v>0</v>
      </c>
      <c r="AJ72" s="104">
        <f t="shared" ca="1" si="10"/>
        <v>0</v>
      </c>
      <c r="AK72" s="104">
        <f t="shared" ca="1" si="10"/>
        <v>0</v>
      </c>
      <c r="AL72" s="105">
        <f ca="1">SUM(AL71)</f>
        <v>0</v>
      </c>
      <c r="AN72" s="21"/>
    </row>
    <row r="73" spans="1:40" s="92" customFormat="1" ht="30" customHeight="1" thickTop="1" thickBot="1">
      <c r="A73" s="89" t="s">
        <v>15</v>
      </c>
      <c r="B73" s="156"/>
      <c r="C73" s="90" t="s">
        <v>12</v>
      </c>
      <c r="D73" s="267" t="s">
        <v>12</v>
      </c>
      <c r="E73" s="268"/>
      <c r="F73" s="91" t="s">
        <v>12</v>
      </c>
      <c r="G73" s="106" t="str">
        <f ca="1">SUM(G18,G30,G37,G43,G48,G53,G66,G71)&amp;"min ("&amp;TEXT(ROUNDDOWN(SUM(G18,G30,G37,G43,G48,G53,G66,G71)/60,0),"0")&amp;"h"&amp;TEXT((MOD(SUM(G18,G30,G37,G43,G48,G53,G66,G71),60))-(MOD((MOD(SUM(G18,G30,G37,G43,G48,G53,G66,G71),60)),5)),"00")&amp;"min)"</f>
        <v>582min (9h40min)</v>
      </c>
      <c r="H73" s="107">
        <f t="shared" ref="H73:AL73" ca="1" si="11">SUM(H18,H30,H37,H43,H48,H66,H71)</f>
        <v>30</v>
      </c>
      <c r="I73" s="129">
        <f t="shared" ca="1" si="11"/>
        <v>0</v>
      </c>
      <c r="J73" s="129">
        <f t="shared" ca="1" si="11"/>
        <v>0</v>
      </c>
      <c r="K73" s="129">
        <f t="shared" ca="1" si="11"/>
        <v>0</v>
      </c>
      <c r="L73" s="129">
        <f t="shared" ca="1" si="11"/>
        <v>0</v>
      </c>
      <c r="M73" s="129">
        <f t="shared" ca="1" si="11"/>
        <v>210</v>
      </c>
      <c r="N73" s="129">
        <f t="shared" ca="1" si="11"/>
        <v>0</v>
      </c>
      <c r="O73" s="129">
        <f t="shared" ca="1" si="11"/>
        <v>177</v>
      </c>
      <c r="P73" s="129">
        <f t="shared" ca="1" si="11"/>
        <v>0</v>
      </c>
      <c r="Q73" s="129">
        <f t="shared" ca="1" si="11"/>
        <v>0</v>
      </c>
      <c r="R73" s="129">
        <f t="shared" ca="1" si="11"/>
        <v>0</v>
      </c>
      <c r="S73" s="129">
        <f t="shared" ca="1" si="11"/>
        <v>30</v>
      </c>
      <c r="T73" s="129">
        <f t="shared" ca="1" si="11"/>
        <v>0</v>
      </c>
      <c r="U73" s="129">
        <f t="shared" ca="1" si="11"/>
        <v>60</v>
      </c>
      <c r="V73" s="129">
        <f t="shared" ca="1" si="11"/>
        <v>40</v>
      </c>
      <c r="W73" s="129">
        <f t="shared" ca="1" si="11"/>
        <v>0</v>
      </c>
      <c r="X73" s="129">
        <f t="shared" ca="1" si="11"/>
        <v>0</v>
      </c>
      <c r="Y73" s="129">
        <f t="shared" ca="1" si="11"/>
        <v>0</v>
      </c>
      <c r="Z73" s="129">
        <f t="shared" ca="1" si="11"/>
        <v>0</v>
      </c>
      <c r="AA73" s="129">
        <f t="shared" ca="1" si="11"/>
        <v>0</v>
      </c>
      <c r="AB73" s="129">
        <f t="shared" ca="1" si="11"/>
        <v>0</v>
      </c>
      <c r="AC73" s="129">
        <f t="shared" ca="1" si="11"/>
        <v>0</v>
      </c>
      <c r="AD73" s="129">
        <f t="shared" ca="1" si="11"/>
        <v>0</v>
      </c>
      <c r="AE73" s="129">
        <f t="shared" ca="1" si="11"/>
        <v>0</v>
      </c>
      <c r="AF73" s="129">
        <f t="shared" ca="1" si="11"/>
        <v>0</v>
      </c>
      <c r="AG73" s="129">
        <f t="shared" ca="1" si="11"/>
        <v>0</v>
      </c>
      <c r="AH73" s="129">
        <f t="shared" ca="1" si="11"/>
        <v>0</v>
      </c>
      <c r="AI73" s="129">
        <f t="shared" ca="1" si="11"/>
        <v>0</v>
      </c>
      <c r="AJ73" s="129">
        <f t="shared" ca="1" si="11"/>
        <v>20</v>
      </c>
      <c r="AK73" s="129">
        <f t="shared" ca="1" si="11"/>
        <v>0</v>
      </c>
      <c r="AL73" s="108">
        <f t="shared" ca="1" si="11"/>
        <v>0</v>
      </c>
      <c r="AN73" s="21"/>
    </row>
    <row r="74" spans="1:40" ht="30" customHeight="1" thickTop="1">
      <c r="G74" s="94"/>
    </row>
  </sheetData>
  <sheetProtection algorithmName="SHA-512" hashValue="7RIbGPH1izQbptEj6/XQxYHHAhhVp1ctfWI1Rj6ppWgHnoPDYAXlNecPotGSw7WGVTF9QvMHGiCp9YyJ7dN9pA==" saltValue="hv6rXcJzmV4vsf/8vU25OA==" spinCount="100000" sheet="1" insertRows="0" insertHyperlinks="0" deleteRows="0"/>
  <mergeCells count="72">
    <mergeCell ref="D71:E71"/>
    <mergeCell ref="D72:E72"/>
    <mergeCell ref="D73:E73"/>
    <mergeCell ref="D65:E65"/>
    <mergeCell ref="D66:E66"/>
    <mergeCell ref="D67:E67"/>
    <mergeCell ref="D68:E68"/>
    <mergeCell ref="D69:E69"/>
    <mergeCell ref="D70:E70"/>
    <mergeCell ref="D64:E64"/>
    <mergeCell ref="D48:E48"/>
    <mergeCell ref="D54:E54"/>
    <mergeCell ref="D55:E55"/>
    <mergeCell ref="D56:E56"/>
    <mergeCell ref="D57:E57"/>
    <mergeCell ref="D58:E58"/>
    <mergeCell ref="D59:E59"/>
    <mergeCell ref="D60:E60"/>
    <mergeCell ref="D61:E61"/>
    <mergeCell ref="D62:E62"/>
    <mergeCell ref="D63:E63"/>
    <mergeCell ref="D49:E49"/>
    <mergeCell ref="D50:E50"/>
    <mergeCell ref="D51:E51"/>
    <mergeCell ref="D52:E52"/>
    <mergeCell ref="B19:B27"/>
    <mergeCell ref="D19:E19"/>
    <mergeCell ref="D20:E20"/>
    <mergeCell ref="D21:E21"/>
    <mergeCell ref="D47:E47"/>
    <mergeCell ref="D36:E36"/>
    <mergeCell ref="D37:E37"/>
    <mergeCell ref="D38:E38"/>
    <mergeCell ref="D39:E39"/>
    <mergeCell ref="D40:E40"/>
    <mergeCell ref="D41:E41"/>
    <mergeCell ref="D42:E42"/>
    <mergeCell ref="D43:E43"/>
    <mergeCell ref="D44:E44"/>
    <mergeCell ref="D45:E45"/>
    <mergeCell ref="D46:E46"/>
    <mergeCell ref="B28:B29"/>
    <mergeCell ref="D28:E28"/>
    <mergeCell ref="D29:E29"/>
    <mergeCell ref="D30:E30"/>
    <mergeCell ref="D31:E31"/>
    <mergeCell ref="D22:E22"/>
    <mergeCell ref="D23:E23"/>
    <mergeCell ref="D24:E24"/>
    <mergeCell ref="D53:E53"/>
    <mergeCell ref="D15:E15"/>
    <mergeCell ref="D35:E35"/>
    <mergeCell ref="D25:E25"/>
    <mergeCell ref="D26:E26"/>
    <mergeCell ref="D27:E27"/>
    <mergeCell ref="D32:E32"/>
    <mergeCell ref="D33:E33"/>
    <mergeCell ref="D34:E34"/>
    <mergeCell ref="A1:B3"/>
    <mergeCell ref="A6:B6"/>
    <mergeCell ref="D6:E6"/>
    <mergeCell ref="D7:E7"/>
    <mergeCell ref="D8:E8"/>
    <mergeCell ref="D14:E14"/>
    <mergeCell ref="D16:E16"/>
    <mergeCell ref="D17:E17"/>
    <mergeCell ref="D18:E18"/>
    <mergeCell ref="D9:E9"/>
    <mergeCell ref="D10:E10"/>
    <mergeCell ref="D11:E11"/>
    <mergeCell ref="D12:E12"/>
    <mergeCell ref="D13:E13"/>
  </mergeCells>
  <phoneticPr fontId="1"/>
  <conditionalFormatting sqref="H2:AL2">
    <cfRule type="expression" dxfId="15" priority="2">
      <formula>H5=7</formula>
    </cfRule>
    <cfRule type="expression" dxfId="14" priority="4">
      <formula>H5=6</formula>
    </cfRule>
  </conditionalFormatting>
  <conditionalFormatting sqref="H3:AL3">
    <cfRule type="expression" dxfId="13" priority="1">
      <formula>H5=7</formula>
    </cfRule>
    <cfRule type="expression" dxfId="12" priority="3">
      <formula>H5=6</formula>
    </cfRule>
  </conditionalFormatting>
  <dataValidations count="7">
    <dataValidation type="custom" allowBlank="1" showInputMessage="1" showErrorMessage="1" error="1分単位で入力してください。" sqref="H69:AL70" xr:uid="{00000000-0002-0000-0400-000000000000}">
      <formula1>MOD(H69,1)=0</formula1>
    </dataValidation>
    <dataValidation type="whole" operator="greaterThan" allowBlank="1" showInputMessage="1" showErrorMessage="1" error="1分単位で入力してください。" sqref="H56:AL65" xr:uid="{00000000-0002-0000-0400-000001000000}">
      <formula1>0</formula1>
    </dataValidation>
    <dataValidation type="custom" allowBlank="1" showInputMessage="1" showErrorMessage="1" error="5分単位で入力してください。" sqref="H18:AL18 H30:AL30 H71:AL72 H66:AL68 H37:AL37 H43:AL43 H48:AL48 H53:AL55" xr:uid="{00000000-0002-0000-0400-000002000000}">
      <formula1>MOD(H18,5)=0</formula1>
    </dataValidation>
    <dataValidation type="list" allowBlank="1" showInputMessage="1" showErrorMessage="1" sqref="D3" xr:uid="{00000000-0002-0000-0400-000003000000}">
      <formula1>"DIR,MGR,GL,SL"</formula1>
    </dataValidation>
    <dataValidation type="list" allowBlank="1" showInputMessage="1" showErrorMessage="1" error="リストから選択してください" sqref="D33:E33 D35:E35 D31:E31" xr:uid="{00000000-0002-0000-0400-000004000000}">
      <formula1>"期首目標設定面談/フィードバック面談,中間面談,評価面談"</formula1>
    </dataValidation>
    <dataValidation type="list" allowBlank="1" showInputMessage="1" showErrorMessage="1" sqref="C56:C65" xr:uid="{00000000-0002-0000-0400-000005000000}">
      <formula1>"社内トラブル対応,社外トラブル対応,個別対応(対面),個別対応(電話),個別対応(メール/SNS)"</formula1>
    </dataValidation>
    <dataValidation type="list" allowBlank="1" showInputMessage="1" showErrorMessage="1" sqref="F56:F65 F44:F47 F8:F17 F31:F36 F38:F42 F49:F52" xr:uid="{00000000-0002-0000-0400-000006000000}">
      <formula1>OFFSET($AN$7,1,,COUNTIF($AN$8:$AN$66,"*?"))</formula1>
    </dataValidation>
  </dataValidations>
  <pageMargins left="0.70866141732283472" right="0.70866141732283472" top="0.74803149606299213" bottom="0.74803149606299213" header="0.31496062992125984" footer="0.31496062992125984"/>
  <pageSetup paperSize="9" scale="33" orientation="landscape" r:id="rId1"/>
  <rowBreaks count="1" manualBreakCount="1">
    <brk id="54" max="37" man="1"/>
  </rowBreaks>
  <drawing r:id="rId2"/>
  <legacyDrawing r:id="rId3"/>
  <extLst>
    <ext xmlns:x14="http://schemas.microsoft.com/office/spreadsheetml/2009/9/main" uri="{CCE6A557-97BC-4b89-ADB6-D9C93CAAB3DF}">
      <x14:dataValidations xmlns:xm="http://schemas.microsoft.com/office/excel/2006/main" count="16">
        <x14:dataValidation type="whole" allowBlank="1" showInputMessage="1" showErrorMessage="1" error="基準時間（30分以内）を入力してください。" xr:uid="{00000000-0002-0000-0400-000007000000}">
          <x14:formula1>
            <xm:f>'設定値（管理者用）'!$C$7</xm:f>
          </x14:formula1>
          <x14:formula2>
            <xm:f>'設定値（管理者用）'!$D$7</xm:f>
          </x14:formula2>
          <xm:sqref>H22:AL22</xm:sqref>
        </x14:dataValidation>
        <x14:dataValidation type="whole" allowBlank="1" showInputMessage="1" showErrorMessage="1" error="基準時間（30分以内）を入力してください。" xr:uid="{00000000-0002-0000-0400-000008000000}">
          <x14:formula1>
            <xm:f>'設定値（管理者用）'!$C$4</xm:f>
          </x14:formula1>
          <x14:formula2>
            <xm:f>'設定値（管理者用）'!$D$4</xm:f>
          </x14:formula2>
          <xm:sqref>H19:AL19</xm:sqref>
        </x14:dataValidation>
        <x14:dataValidation type="custom" allowBlank="1" showInputMessage="1" showErrorMessage="1" error="基準時間（マネジメンタ当たり月合計120分以内、1回15分以内）を入力してください。" xr:uid="{00000000-0002-0000-0400-000009000000}">
          <x14:formula1>
            <xm:f>AND(1&lt;=H38,H38&lt;=15,'設定値（管理者用）'!$C$18&lt;=SUM($H$38:$AL$42), SUM($H$38:$AL$42)&lt;='設定値（管理者用）'!$D$18)</xm:f>
          </x14:formula1>
          <xm:sqref>H38:AL42</xm:sqref>
        </x14:dataValidation>
        <x14:dataValidation type="custom" allowBlank="1" showInputMessage="1" showErrorMessage="1" error="基準時間（1人当たり月合計180分以内）を入力してください。" xr:uid="{00000000-0002-0000-0400-00000A000000}">
          <x14:formula1>
            <xm:f>AND('設定値（管理者用）'!$C$17&lt;=SUM($H44:$AL44), SUM($H44:$AL44)&lt;='設定値（管理者用）'!$D$17)</xm:f>
          </x14:formula1>
          <xm:sqref>H44:AL47</xm:sqref>
        </x14:dataValidation>
        <x14:dataValidation type="whole" allowBlank="1" showInputMessage="1" showErrorMessage="1" error="基準時間（60分以内）を入力してください。" xr:uid="{00000000-0002-0000-0400-00000B000000}">
          <x14:formula1>
            <xm:f>'設定値（管理者用）'!$C$11</xm:f>
          </x14:formula1>
          <x14:formula2>
            <xm:f>'設定値（管理者用）'!$D$11</xm:f>
          </x14:formula2>
          <xm:sqref>H26:AL26</xm:sqref>
        </x14:dataValidation>
        <x14:dataValidation type="whole" allowBlank="1" showInputMessage="1" showErrorMessage="1" error="基準時間（30分以内）を入力してください。" xr:uid="{00000000-0002-0000-0400-00000C000000}">
          <x14:formula1>
            <xm:f>'設定値（管理者用）'!$C$9</xm:f>
          </x14:formula1>
          <x14:formula2>
            <xm:f>'設定値（管理者用）'!$D$9</xm:f>
          </x14:formula2>
          <xm:sqref>H24:AL24</xm:sqref>
        </x14:dataValidation>
        <x14:dataValidation type="whole" allowBlank="1" showInputMessage="1" showErrorMessage="1" error="基準時間（15分以内）を入力してください。" xr:uid="{00000000-0002-0000-0400-00000D000000}">
          <x14:formula1>
            <xm:f>'設定値（管理者用）'!$C$3</xm:f>
          </x14:formula1>
          <x14:formula2>
            <xm:f>'設定値（管理者用）'!$D$3</xm:f>
          </x14:formula2>
          <xm:sqref>H8:AL17</xm:sqref>
        </x14:dataValidation>
        <x14:dataValidation type="custom" allowBlank="1" showInputMessage="1" showErrorMessage="1" error="基準時間（60分)を入力してください。" xr:uid="{00000000-0002-0000-0400-00000E000000}">
          <x14:formula1>
            <xm:f>IF(IFERROR(FIND("/",'設定値（管理者用）'!#REF!), 0) &gt; 0, OR(VALUE(LEFT('設定値（管理者用）'!#REF!,FIND("/",'設定値（管理者用）'!#REF!)-1)) = H23, VALUE(MID('設定値（管理者用）'!#REF!,FIND("/",'設定値（管理者用）'!#REF!)+1, 1000)) =H23), '設定値（管理者用）'!#REF!=H23)</xm:f>
          </x14:formula1>
          <xm:sqref>H23:AL23</xm:sqref>
        </x14:dataValidation>
        <x14:dataValidation type="custom" operator="equal" allowBlank="1" showInputMessage="1" showErrorMessage="1" error="基準時間（90分）を入力してください。" xr:uid="{00000000-0002-0000-0400-00000F000000}">
          <x14:formula1>
            <xm:f>IF(IFERROR(FIND("/",'設定値（管理者用）'!#REF!), 0) &gt; 0, OR(VALUE(LEFT('設定値（管理者用）'!#REF!,FIND("/",'設定値（管理者用）'!#REF!)-1)) = H20, VALUE(MID('設定値（管理者用）'!#REF!,FIND("/",'設定値（管理者用）'!#REF!)+1, 1000)) =H20), '設定値（管理者用）'!#REF! = H20)</xm:f>
          </x14:formula1>
          <xm:sqref>H20:AL20</xm:sqref>
        </x14:dataValidation>
        <x14:dataValidation type="whole" operator="equal" allowBlank="1" showInputMessage="1" showErrorMessage="1" error="基準単位(60分)を入力してください。" xr:uid="{00000000-0002-0000-0400-000010000000}">
          <x14:formula1>
            <xm:f>'設定値（管理者用）'!#REF!</xm:f>
          </x14:formula1>
          <xm:sqref>H35:AL35 H33:AL33 H31:AL31</xm:sqref>
        </x14:dataValidation>
        <x14:dataValidation type="whole" operator="equal" allowBlank="1" showInputMessage="1" showErrorMessage="1" error="基準単位(90分)を入力してください。" xr:uid="{00000000-0002-0000-0400-000011000000}">
          <x14:formula1>
            <xm:f>'設定値（管理者用）'!#REF!</xm:f>
          </x14:formula1>
          <xm:sqref>H32:AL32 H34:AL34 H36:AL36</xm:sqref>
        </x14:dataValidation>
        <x14:dataValidation type="whole" operator="equal" allowBlank="1" showInputMessage="1" showErrorMessage="1" error="基準時間(60分)を入力してください。" xr:uid="{00000000-0002-0000-0400-000012000000}">
          <x14:formula1>
            <xm:f>'設定値（管理者用）'!#REF!</xm:f>
          </x14:formula1>
          <xm:sqref>H28:AL29</xm:sqref>
        </x14:dataValidation>
        <x14:dataValidation type="custom" allowBlank="1" showInputMessage="1" showErrorMessage="1" error="基準時間（60分/90分）を入力してください。" xr:uid="{00000000-0002-0000-0400-000013000000}">
          <x14:formula1>
            <xm:f>IF(IFERROR(FIND("/",'設定値（管理者用）'!#REF!),0) &gt; 0, OR(VALUE(LEFT('設定値（管理者用）'!#REF!,FIND("/",'設定値（管理者用）'!#REF!)-1)) = H25, VALUE(MID('設定値（管理者用）'!#REF!,FIND("/",'設定値（管理者用）'!#REF!)+1, 1000)) =H25), '設定値（管理者用）'!#REF! = H25)</xm:f>
          </x14:formula1>
          <xm:sqref>H25:AL25</xm:sqref>
        </x14:dataValidation>
        <x14:dataValidation type="custom" allowBlank="1" showInputMessage="1" showErrorMessage="1" error="基準時間（60分/90分）を入力してください。" xr:uid="{00000000-0002-0000-0400-000014000000}">
          <x14:formula1>
            <xm:f>IF(IFERROR(FIND("/",'設定値（管理者用）'!#REF!), 0) &gt; 0, OR(VALUE(LEFT('設定値（管理者用）'!#REF!,FIND("/",'設定値（管理者用）'!#REF!)-1)) = H21, VALUE(MID('設定値（管理者用）'!#REF!,FIND("/",'設定値（管理者用）'!#REF!)+1, 1000)) =H21), '設定値（管理者用）'!#REF! = H21)</xm:f>
          </x14:formula1>
          <xm:sqref>H21:AL21</xm:sqref>
        </x14:dataValidation>
        <x14:dataValidation type="whole" operator="equal" allowBlank="1" showInputMessage="1" showErrorMessage="1" error="基準時間（120分）を入力してください。" xr:uid="{00000000-0002-0000-0400-000015000000}">
          <x14:formula1>
            <xm:f>'設定値（管理者用）'!#REF!</xm:f>
          </x14:formula1>
          <xm:sqref>H27:AL27</xm:sqref>
        </x14:dataValidation>
        <x14:dataValidation type="whole" allowBlank="1" showInputMessage="1" showErrorMessage="1" error="基準時間（60以内）を入力してください。" xr:uid="{EA5B00D9-8C72-4285-80DD-E20FBE8BF81D}">
          <x14:formula1>
            <xm:f>'設定値（管理者用）'!$C$19</xm:f>
          </x14:formula1>
          <x14:formula2>
            <xm:f>'設定値（管理者用）'!$D$19</xm:f>
          </x14:formula2>
          <xm:sqref>H49:AL52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740B0-24F2-F240-8F5A-1E2ED48E5D72}">
  <dimension ref="A1:AN74"/>
  <sheetViews>
    <sheetView showGridLines="0" view="pageBreakPreview" zoomScale="56" zoomScaleNormal="70" zoomScaleSheetLayoutView="40" workbookViewId="0">
      <pane xSplit="6" ySplit="6" topLeftCell="G20" activePane="bottomRight" state="frozen"/>
      <selection sqref="A1:B3"/>
      <selection pane="topRight" sqref="A1:B3"/>
      <selection pane="bottomLeft" sqref="A1:B3"/>
      <selection pane="bottomRight" activeCell="AE25" sqref="AE25"/>
    </sheetView>
  </sheetViews>
  <sheetFormatPr baseColWidth="10" defaultColWidth="8.6640625" defaultRowHeight="14"/>
  <cols>
    <col min="1" max="1" width="3.33203125" style="48" customWidth="1"/>
    <col min="2" max="2" width="38.5" style="21" customWidth="1"/>
    <col min="3" max="3" width="51.1640625" style="21" customWidth="1"/>
    <col min="4" max="4" width="35.1640625" style="93" customWidth="1"/>
    <col min="5" max="5" width="19.1640625" style="48" customWidth="1"/>
    <col min="6" max="6" width="27.83203125" style="48" customWidth="1"/>
    <col min="7" max="7" width="20.1640625" style="48" customWidth="1"/>
    <col min="8" max="38" width="6.6640625" style="48" customWidth="1"/>
    <col min="39" max="39" width="8.6640625" style="21"/>
    <col min="40" max="40" width="57.1640625" style="21" customWidth="1"/>
    <col min="41" max="16384" width="8.6640625" style="21"/>
  </cols>
  <sheetData>
    <row r="1" spans="1:40" ht="42" customHeight="1" thickTop="1" thickBot="1">
      <c r="A1" s="233">
        <v>45474</v>
      </c>
      <c r="B1" s="234"/>
      <c r="C1" s="158" t="s">
        <v>42</v>
      </c>
      <c r="D1" s="42" t="str">
        <f ca="1">TEXT(ROUNDDOWN(SUM(G18,G30,G37,G43,G48,G66,G71)/60,0),"0")&amp;"h"&amp;TEXT((MOD(SUM(G18,G30,G37,G43,G48,G66,G71),60))-(MOD((MOD(SUM(G18,G30,G37,G43,G48,G66,G71),60)),5)),"00")&amp;"min"</f>
        <v>1h00min</v>
      </c>
      <c r="E1" s="43"/>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row>
    <row r="2" spans="1:40" s="48" customFormat="1" ht="42" customHeight="1" thickTop="1">
      <c r="A2" s="235"/>
      <c r="B2" s="236"/>
      <c r="C2" s="158" t="s">
        <v>16</v>
      </c>
      <c r="D2" s="159" t="s">
        <v>17</v>
      </c>
      <c r="E2" s="159" t="s">
        <v>19</v>
      </c>
      <c r="F2" s="160" t="s">
        <v>18</v>
      </c>
      <c r="G2" s="161" t="s">
        <v>9</v>
      </c>
      <c r="H2" s="45">
        <f>DAY($A$1)</f>
        <v>1</v>
      </c>
      <c r="I2" s="46">
        <f>DAY(H2+1)</f>
        <v>2</v>
      </c>
      <c r="J2" s="46">
        <f t="shared" ref="J2:AI2" si="0">DAY(I2+1)</f>
        <v>3</v>
      </c>
      <c r="K2" s="46">
        <f t="shared" si="0"/>
        <v>4</v>
      </c>
      <c r="L2" s="46">
        <f t="shared" si="0"/>
        <v>5</v>
      </c>
      <c r="M2" s="46">
        <f t="shared" si="0"/>
        <v>6</v>
      </c>
      <c r="N2" s="46">
        <f t="shared" si="0"/>
        <v>7</v>
      </c>
      <c r="O2" s="46">
        <f t="shared" si="0"/>
        <v>8</v>
      </c>
      <c r="P2" s="46">
        <f t="shared" si="0"/>
        <v>9</v>
      </c>
      <c r="Q2" s="46">
        <f t="shared" si="0"/>
        <v>10</v>
      </c>
      <c r="R2" s="46">
        <f t="shared" si="0"/>
        <v>11</v>
      </c>
      <c r="S2" s="46">
        <f t="shared" si="0"/>
        <v>12</v>
      </c>
      <c r="T2" s="46">
        <f t="shared" si="0"/>
        <v>13</v>
      </c>
      <c r="U2" s="46">
        <f t="shared" si="0"/>
        <v>14</v>
      </c>
      <c r="V2" s="46">
        <f t="shared" si="0"/>
        <v>15</v>
      </c>
      <c r="W2" s="46">
        <f t="shared" si="0"/>
        <v>16</v>
      </c>
      <c r="X2" s="46">
        <f t="shared" si="0"/>
        <v>17</v>
      </c>
      <c r="Y2" s="46">
        <f t="shared" si="0"/>
        <v>18</v>
      </c>
      <c r="Z2" s="46">
        <f t="shared" si="0"/>
        <v>19</v>
      </c>
      <c r="AA2" s="46">
        <f t="shared" si="0"/>
        <v>20</v>
      </c>
      <c r="AB2" s="46">
        <f t="shared" si="0"/>
        <v>21</v>
      </c>
      <c r="AC2" s="46">
        <f t="shared" si="0"/>
        <v>22</v>
      </c>
      <c r="AD2" s="46">
        <f t="shared" si="0"/>
        <v>23</v>
      </c>
      <c r="AE2" s="46">
        <f t="shared" si="0"/>
        <v>24</v>
      </c>
      <c r="AF2" s="46">
        <f t="shared" si="0"/>
        <v>25</v>
      </c>
      <c r="AG2" s="46">
        <f t="shared" si="0"/>
        <v>26</v>
      </c>
      <c r="AH2" s="46">
        <f t="shared" si="0"/>
        <v>27</v>
      </c>
      <c r="AI2" s="46">
        <f t="shared" si="0"/>
        <v>28</v>
      </c>
      <c r="AJ2" s="46">
        <f>IF(AI2&lt;&gt;"",IF(MONTH($A$1)=MONTH(AI3+1),DAY(AI2+1),""),"")</f>
        <v>29</v>
      </c>
      <c r="AK2" s="46">
        <f>IF(AJ2&lt;&gt;"",IF(MONTH($A$1)=MONTH(AJ3+1),DAY(AJ2+1),""),"")</f>
        <v>30</v>
      </c>
      <c r="AL2" s="47">
        <f>IF(AK2&lt;&gt;"",IF(MONTH($A$1)=MONTH(AK3+1),DAY(AK2+1),""),"")</f>
        <v>31</v>
      </c>
      <c r="AN2" s="49"/>
    </row>
    <row r="3" spans="1:40" s="48" customFormat="1" ht="42" customHeight="1" thickBot="1">
      <c r="A3" s="237"/>
      <c r="B3" s="238"/>
      <c r="C3" s="162" t="s">
        <v>214</v>
      </c>
      <c r="D3" s="163" t="s">
        <v>211</v>
      </c>
      <c r="E3" s="164" t="s">
        <v>212</v>
      </c>
      <c r="F3" s="165" t="s">
        <v>213</v>
      </c>
      <c r="G3" s="166" t="s">
        <v>8</v>
      </c>
      <c r="H3" s="50">
        <f>$A$1</f>
        <v>45474</v>
      </c>
      <c r="I3" s="51">
        <f>H3+1</f>
        <v>45475</v>
      </c>
      <c r="J3" s="51">
        <f t="shared" ref="J3:Y4" si="1">I3+1</f>
        <v>45476</v>
      </c>
      <c r="K3" s="51">
        <f t="shared" si="1"/>
        <v>45477</v>
      </c>
      <c r="L3" s="51">
        <f t="shared" si="1"/>
        <v>45478</v>
      </c>
      <c r="M3" s="51">
        <f t="shared" si="1"/>
        <v>45479</v>
      </c>
      <c r="N3" s="51">
        <f t="shared" si="1"/>
        <v>45480</v>
      </c>
      <c r="O3" s="51">
        <f t="shared" si="1"/>
        <v>45481</v>
      </c>
      <c r="P3" s="51">
        <f t="shared" si="1"/>
        <v>45482</v>
      </c>
      <c r="Q3" s="51">
        <f t="shared" si="1"/>
        <v>45483</v>
      </c>
      <c r="R3" s="51">
        <f t="shared" si="1"/>
        <v>45484</v>
      </c>
      <c r="S3" s="51">
        <f t="shared" si="1"/>
        <v>45485</v>
      </c>
      <c r="T3" s="51">
        <f t="shared" si="1"/>
        <v>45486</v>
      </c>
      <c r="U3" s="51">
        <f t="shared" si="1"/>
        <v>45487</v>
      </c>
      <c r="V3" s="51">
        <f t="shared" si="1"/>
        <v>45488</v>
      </c>
      <c r="W3" s="51">
        <f t="shared" si="1"/>
        <v>45489</v>
      </c>
      <c r="X3" s="51">
        <f t="shared" si="1"/>
        <v>45490</v>
      </c>
      <c r="Y3" s="51">
        <f t="shared" si="1"/>
        <v>45491</v>
      </c>
      <c r="Z3" s="51">
        <f t="shared" ref="Z3:AL4" si="2">Y3+1</f>
        <v>45492</v>
      </c>
      <c r="AA3" s="51">
        <f t="shared" si="2"/>
        <v>45493</v>
      </c>
      <c r="AB3" s="51">
        <f t="shared" si="2"/>
        <v>45494</v>
      </c>
      <c r="AC3" s="51">
        <f t="shared" si="2"/>
        <v>45495</v>
      </c>
      <c r="AD3" s="51">
        <f t="shared" si="2"/>
        <v>45496</v>
      </c>
      <c r="AE3" s="51">
        <f t="shared" si="2"/>
        <v>45497</v>
      </c>
      <c r="AF3" s="51">
        <f t="shared" si="2"/>
        <v>45498</v>
      </c>
      <c r="AG3" s="51">
        <f t="shared" si="2"/>
        <v>45499</v>
      </c>
      <c r="AH3" s="51">
        <f t="shared" si="2"/>
        <v>45500</v>
      </c>
      <c r="AI3" s="51">
        <f t="shared" si="2"/>
        <v>45501</v>
      </c>
      <c r="AJ3" s="51">
        <f>IF(ISNUMBER(AJ2)=TRUE,AI3+1,"")</f>
        <v>45502</v>
      </c>
      <c r="AK3" s="51">
        <f>IF(ISNUMBER(AK2)=TRUE,AJ3+1,"")</f>
        <v>45503</v>
      </c>
      <c r="AL3" s="52">
        <f>IF(ISNUMBER(AL2)=TRUE,AK3+1,"")</f>
        <v>45504</v>
      </c>
      <c r="AN3" s="167"/>
    </row>
    <row r="4" spans="1:40" s="48" customFormat="1" ht="17.75" hidden="1" customHeight="1" thickTop="1">
      <c r="A4" s="112"/>
      <c r="B4" s="111"/>
      <c r="C4" s="111"/>
      <c r="D4" s="53"/>
      <c r="E4" s="168"/>
      <c r="F4" s="21"/>
      <c r="G4" s="169"/>
      <c r="H4" s="54">
        <f>$A$1</f>
        <v>45474</v>
      </c>
      <c r="I4" s="55">
        <f>H4+1</f>
        <v>45475</v>
      </c>
      <c r="J4" s="55">
        <f t="shared" si="1"/>
        <v>45476</v>
      </c>
      <c r="K4" s="55">
        <f t="shared" si="1"/>
        <v>45477</v>
      </c>
      <c r="L4" s="55">
        <f t="shared" si="1"/>
        <v>45478</v>
      </c>
      <c r="M4" s="55">
        <f t="shared" si="1"/>
        <v>45479</v>
      </c>
      <c r="N4" s="55">
        <f t="shared" si="1"/>
        <v>45480</v>
      </c>
      <c r="O4" s="55">
        <f t="shared" si="1"/>
        <v>45481</v>
      </c>
      <c r="P4" s="55">
        <f t="shared" si="1"/>
        <v>45482</v>
      </c>
      <c r="Q4" s="55">
        <f t="shared" si="1"/>
        <v>45483</v>
      </c>
      <c r="R4" s="55">
        <f t="shared" si="1"/>
        <v>45484</v>
      </c>
      <c r="S4" s="55">
        <f t="shared" si="1"/>
        <v>45485</v>
      </c>
      <c r="T4" s="55">
        <f t="shared" si="1"/>
        <v>45486</v>
      </c>
      <c r="U4" s="55">
        <f t="shared" si="1"/>
        <v>45487</v>
      </c>
      <c r="V4" s="55">
        <f t="shared" si="1"/>
        <v>45488</v>
      </c>
      <c r="W4" s="55">
        <f t="shared" si="1"/>
        <v>45489</v>
      </c>
      <c r="X4" s="55">
        <f t="shared" si="1"/>
        <v>45490</v>
      </c>
      <c r="Y4" s="55">
        <f t="shared" si="1"/>
        <v>45491</v>
      </c>
      <c r="Z4" s="55">
        <f t="shared" si="2"/>
        <v>45492</v>
      </c>
      <c r="AA4" s="55">
        <f t="shared" si="2"/>
        <v>45493</v>
      </c>
      <c r="AB4" s="55">
        <f t="shared" si="2"/>
        <v>45494</v>
      </c>
      <c r="AC4" s="55">
        <f t="shared" si="2"/>
        <v>45495</v>
      </c>
      <c r="AD4" s="55">
        <f t="shared" si="2"/>
        <v>45496</v>
      </c>
      <c r="AE4" s="55">
        <f t="shared" si="2"/>
        <v>45497</v>
      </c>
      <c r="AF4" s="55">
        <f t="shared" si="2"/>
        <v>45498</v>
      </c>
      <c r="AG4" s="55">
        <f t="shared" si="2"/>
        <v>45499</v>
      </c>
      <c r="AH4" s="55">
        <f t="shared" si="2"/>
        <v>45500</v>
      </c>
      <c r="AI4" s="55">
        <f t="shared" si="2"/>
        <v>45501</v>
      </c>
      <c r="AJ4" s="55">
        <f t="shared" si="2"/>
        <v>45502</v>
      </c>
      <c r="AK4" s="55">
        <f t="shared" si="2"/>
        <v>45503</v>
      </c>
      <c r="AL4" s="56">
        <f t="shared" si="2"/>
        <v>45504</v>
      </c>
      <c r="AN4" s="170"/>
    </row>
    <row r="5" spans="1:40" s="48" customFormat="1" ht="17.75" hidden="1" customHeight="1" thickBot="1">
      <c r="A5" s="112"/>
      <c r="B5" s="111"/>
      <c r="C5" s="111"/>
      <c r="D5" s="53"/>
      <c r="E5" s="168"/>
      <c r="F5" s="21"/>
      <c r="G5" s="169"/>
      <c r="H5" s="57">
        <f>WEEKDAY(H4,2)</f>
        <v>1</v>
      </c>
      <c r="I5" s="57">
        <f t="shared" ref="I5:AL5" si="3">WEEKDAY(I4,2)</f>
        <v>2</v>
      </c>
      <c r="J5" s="57">
        <f t="shared" si="3"/>
        <v>3</v>
      </c>
      <c r="K5" s="57">
        <f t="shared" si="3"/>
        <v>4</v>
      </c>
      <c r="L5" s="57">
        <f t="shared" si="3"/>
        <v>5</v>
      </c>
      <c r="M5" s="57">
        <f t="shared" si="3"/>
        <v>6</v>
      </c>
      <c r="N5" s="57">
        <f t="shared" si="3"/>
        <v>7</v>
      </c>
      <c r="O5" s="57">
        <f t="shared" si="3"/>
        <v>1</v>
      </c>
      <c r="P5" s="57">
        <f t="shared" si="3"/>
        <v>2</v>
      </c>
      <c r="Q5" s="57">
        <f t="shared" si="3"/>
        <v>3</v>
      </c>
      <c r="R5" s="57">
        <f t="shared" si="3"/>
        <v>4</v>
      </c>
      <c r="S5" s="57">
        <f t="shared" si="3"/>
        <v>5</v>
      </c>
      <c r="T5" s="57">
        <f t="shared" si="3"/>
        <v>6</v>
      </c>
      <c r="U5" s="57">
        <f t="shared" si="3"/>
        <v>7</v>
      </c>
      <c r="V5" s="57">
        <f t="shared" si="3"/>
        <v>1</v>
      </c>
      <c r="W5" s="57">
        <f t="shared" si="3"/>
        <v>2</v>
      </c>
      <c r="X5" s="57">
        <f t="shared" si="3"/>
        <v>3</v>
      </c>
      <c r="Y5" s="57">
        <f t="shared" si="3"/>
        <v>4</v>
      </c>
      <c r="Z5" s="57">
        <f t="shared" si="3"/>
        <v>5</v>
      </c>
      <c r="AA5" s="57">
        <f t="shared" si="3"/>
        <v>6</v>
      </c>
      <c r="AB5" s="57">
        <f t="shared" si="3"/>
        <v>7</v>
      </c>
      <c r="AC5" s="57">
        <f t="shared" si="3"/>
        <v>1</v>
      </c>
      <c r="AD5" s="57">
        <f t="shared" si="3"/>
        <v>2</v>
      </c>
      <c r="AE5" s="57">
        <f t="shared" si="3"/>
        <v>3</v>
      </c>
      <c r="AF5" s="57">
        <f t="shared" si="3"/>
        <v>4</v>
      </c>
      <c r="AG5" s="57">
        <f t="shared" si="3"/>
        <v>5</v>
      </c>
      <c r="AH5" s="57">
        <f t="shared" si="3"/>
        <v>6</v>
      </c>
      <c r="AI5" s="57">
        <f t="shared" si="3"/>
        <v>7</v>
      </c>
      <c r="AJ5" s="57">
        <f t="shared" si="3"/>
        <v>1</v>
      </c>
      <c r="AK5" s="57">
        <f t="shared" si="3"/>
        <v>2</v>
      </c>
      <c r="AL5" s="58">
        <f t="shared" si="3"/>
        <v>3</v>
      </c>
      <c r="AN5" s="171"/>
    </row>
    <row r="6" spans="1:40" s="63" customFormat="1" ht="20.25" customHeight="1" thickTop="1">
      <c r="A6" s="239" t="s">
        <v>3</v>
      </c>
      <c r="B6" s="240"/>
      <c r="C6" s="59" t="s">
        <v>0</v>
      </c>
      <c r="D6" s="241" t="s">
        <v>4</v>
      </c>
      <c r="E6" s="242"/>
      <c r="F6" s="59" t="s">
        <v>11</v>
      </c>
      <c r="G6" s="59" t="s">
        <v>10</v>
      </c>
      <c r="H6" s="60"/>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2"/>
      <c r="AN6" s="49"/>
    </row>
    <row r="7" spans="1:40" s="71" customFormat="1" ht="30" customHeight="1" thickBot="1">
      <c r="A7" s="64" t="s">
        <v>25</v>
      </c>
      <c r="B7" s="65"/>
      <c r="C7" s="65" t="s">
        <v>12</v>
      </c>
      <c r="D7" s="243" t="s">
        <v>12</v>
      </c>
      <c r="E7" s="244"/>
      <c r="F7" s="66"/>
      <c r="G7" s="67"/>
      <c r="H7" s="68"/>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70"/>
      <c r="AN7" s="49" t="s">
        <v>24</v>
      </c>
    </row>
    <row r="8" spans="1:40" s="18" customFormat="1" ht="30" customHeight="1">
      <c r="A8" s="17"/>
      <c r="B8" s="172" t="s">
        <v>69</v>
      </c>
      <c r="C8" s="26" t="s">
        <v>12</v>
      </c>
      <c r="D8" s="245" t="s">
        <v>12</v>
      </c>
      <c r="E8" s="246"/>
      <c r="F8" s="3" t="s">
        <v>216</v>
      </c>
      <c r="G8" s="24">
        <f t="shared" ref="G8:G17" si="4">SUM(H8:AL8)</f>
        <v>45</v>
      </c>
      <c r="H8" s="14"/>
      <c r="I8" s="15"/>
      <c r="J8" s="15"/>
      <c r="K8" s="15"/>
      <c r="L8" s="15"/>
      <c r="M8" s="15"/>
      <c r="N8" s="15"/>
      <c r="O8" s="15">
        <v>15</v>
      </c>
      <c r="P8" s="15"/>
      <c r="Q8" s="15"/>
      <c r="R8" s="15"/>
      <c r="S8" s="15"/>
      <c r="T8" s="15"/>
      <c r="U8" s="15"/>
      <c r="V8" s="15"/>
      <c r="W8" s="15"/>
      <c r="X8" s="15">
        <v>15</v>
      </c>
      <c r="Y8" s="15"/>
      <c r="Z8" s="15"/>
      <c r="AA8" s="15"/>
      <c r="AB8" s="15"/>
      <c r="AC8" s="15">
        <v>15</v>
      </c>
      <c r="AD8" s="15"/>
      <c r="AE8" s="15"/>
      <c r="AF8" s="15"/>
      <c r="AG8" s="15"/>
      <c r="AH8" s="15"/>
      <c r="AI8" s="15"/>
      <c r="AJ8" s="15"/>
      <c r="AK8" s="15"/>
      <c r="AL8" s="16"/>
      <c r="AN8" s="171" t="s">
        <v>215</v>
      </c>
    </row>
    <row r="9" spans="1:40" s="18" customFormat="1" ht="30" customHeight="1">
      <c r="A9" s="17"/>
      <c r="B9" s="6"/>
      <c r="C9" s="27" t="s">
        <v>12</v>
      </c>
      <c r="D9" s="229" t="s">
        <v>12</v>
      </c>
      <c r="E9" s="230"/>
      <c r="F9" s="4"/>
      <c r="G9" s="23">
        <f t="shared" si="4"/>
        <v>0</v>
      </c>
      <c r="H9" s="29"/>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4"/>
      <c r="AN9" s="171" t="s">
        <v>216</v>
      </c>
    </row>
    <row r="10" spans="1:40" s="18" customFormat="1" ht="30" customHeight="1">
      <c r="A10" s="17"/>
      <c r="B10" s="6"/>
      <c r="C10" s="27" t="s">
        <v>12</v>
      </c>
      <c r="D10" s="229" t="s">
        <v>12</v>
      </c>
      <c r="E10" s="230"/>
      <c r="F10" s="4"/>
      <c r="G10" s="23">
        <f>SUM(H10:AL10)</f>
        <v>0</v>
      </c>
      <c r="H10" s="29"/>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4"/>
      <c r="AN10" s="171"/>
    </row>
    <row r="11" spans="1:40" s="18" customFormat="1" ht="30" customHeight="1">
      <c r="A11" s="17"/>
      <c r="B11" s="6"/>
      <c r="C11" s="27" t="s">
        <v>12</v>
      </c>
      <c r="D11" s="229" t="s">
        <v>12</v>
      </c>
      <c r="E11" s="230"/>
      <c r="F11" s="4"/>
      <c r="G11" s="23">
        <f t="shared" si="4"/>
        <v>0</v>
      </c>
      <c r="H11" s="29"/>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4"/>
      <c r="AN11" s="171"/>
    </row>
    <row r="12" spans="1:40" s="18" customFormat="1" ht="30" customHeight="1">
      <c r="A12" s="17"/>
      <c r="B12" s="6"/>
      <c r="C12" s="27" t="s">
        <v>12</v>
      </c>
      <c r="D12" s="229" t="s">
        <v>12</v>
      </c>
      <c r="E12" s="230"/>
      <c r="F12" s="4"/>
      <c r="G12" s="23">
        <f>SUM(H12:AL12)</f>
        <v>0</v>
      </c>
      <c r="H12" s="29"/>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4"/>
      <c r="AN12" s="171"/>
    </row>
    <row r="13" spans="1:40" s="18" customFormat="1" ht="30" customHeight="1">
      <c r="A13" s="17"/>
      <c r="B13" s="6"/>
      <c r="C13" s="27" t="s">
        <v>12</v>
      </c>
      <c r="D13" s="229" t="s">
        <v>12</v>
      </c>
      <c r="E13" s="230"/>
      <c r="F13" s="4"/>
      <c r="G13" s="23">
        <f t="shared" si="4"/>
        <v>0</v>
      </c>
      <c r="H13" s="29"/>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4"/>
      <c r="AN13" s="171"/>
    </row>
    <row r="14" spans="1:40" s="18" customFormat="1" ht="30" customHeight="1">
      <c r="A14" s="17"/>
      <c r="B14" s="6"/>
      <c r="C14" s="27" t="s">
        <v>12</v>
      </c>
      <c r="D14" s="229" t="s">
        <v>12</v>
      </c>
      <c r="E14" s="230"/>
      <c r="F14" s="4"/>
      <c r="G14" s="23">
        <f>SUM(H14:AL14)</f>
        <v>0</v>
      </c>
      <c r="H14" s="29"/>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4"/>
      <c r="AN14" s="171"/>
    </row>
    <row r="15" spans="1:40" s="18" customFormat="1" ht="30" customHeight="1">
      <c r="A15" s="17"/>
      <c r="B15" s="6"/>
      <c r="C15" s="27" t="s">
        <v>12</v>
      </c>
      <c r="D15" s="229" t="s">
        <v>12</v>
      </c>
      <c r="E15" s="230"/>
      <c r="F15" s="4"/>
      <c r="G15" s="23">
        <f>SUM(H15:AL15)</f>
        <v>0</v>
      </c>
      <c r="H15" s="29"/>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4"/>
      <c r="AN15" s="171"/>
    </row>
    <row r="16" spans="1:40" s="18" customFormat="1" ht="30" customHeight="1">
      <c r="A16" s="17"/>
      <c r="B16" s="6"/>
      <c r="C16" s="27" t="s">
        <v>12</v>
      </c>
      <c r="D16" s="229" t="s">
        <v>12</v>
      </c>
      <c r="E16" s="230"/>
      <c r="F16" s="4"/>
      <c r="G16" s="23">
        <f>SUM(H16:AL16)</f>
        <v>0</v>
      </c>
      <c r="H16" s="29"/>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4"/>
      <c r="AN16" s="171"/>
    </row>
    <row r="17" spans="1:40" s="18" customFormat="1" ht="30" customHeight="1">
      <c r="A17" s="17"/>
      <c r="B17" s="7"/>
      <c r="C17" s="27" t="s">
        <v>12</v>
      </c>
      <c r="D17" s="229" t="s">
        <v>12</v>
      </c>
      <c r="E17" s="230"/>
      <c r="F17" s="4"/>
      <c r="G17" s="23">
        <f t="shared" si="4"/>
        <v>0</v>
      </c>
      <c r="H17" s="29"/>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4"/>
      <c r="AN17" s="171"/>
    </row>
    <row r="18" spans="1:40" s="74" customFormat="1" ht="30" customHeight="1" thickBot="1">
      <c r="A18" s="17"/>
      <c r="B18" s="173" t="s">
        <v>63</v>
      </c>
      <c r="C18" s="72" t="s">
        <v>12</v>
      </c>
      <c r="D18" s="231" t="s">
        <v>12</v>
      </c>
      <c r="E18" s="232"/>
      <c r="F18" s="73" t="s">
        <v>12</v>
      </c>
      <c r="G18" s="95">
        <f ca="1">SUM(G8:OFFSET(G18,-1,0))</f>
        <v>45</v>
      </c>
      <c r="H18" s="96">
        <f ca="1">SUM(H8:OFFSET(H18,-1,0))</f>
        <v>0</v>
      </c>
      <c r="I18" s="97">
        <f ca="1">SUM(I8:OFFSET(I18,-1,0))</f>
        <v>0</v>
      </c>
      <c r="J18" s="97">
        <f ca="1">SUM(J8:OFFSET(J18,-1,0))</f>
        <v>0</v>
      </c>
      <c r="K18" s="97">
        <f ca="1">SUM(K8:OFFSET(K18,-1,0))</f>
        <v>0</v>
      </c>
      <c r="L18" s="97">
        <f ca="1">SUM(L8:OFFSET(L18,-1,0))</f>
        <v>0</v>
      </c>
      <c r="M18" s="97">
        <f ca="1">SUM(M8:OFFSET(M18,-1,0))</f>
        <v>0</v>
      </c>
      <c r="N18" s="97">
        <f ca="1">SUM(N8:OFFSET(N18,-1,0))</f>
        <v>0</v>
      </c>
      <c r="O18" s="97">
        <f ca="1">SUM(O8:OFFSET(O18,-1,0))</f>
        <v>15</v>
      </c>
      <c r="P18" s="97">
        <f ca="1">SUM(P8:OFFSET(P18,-1,0))</f>
        <v>0</v>
      </c>
      <c r="Q18" s="97">
        <f ca="1">SUM(Q8:OFFSET(Q18,-1,0))</f>
        <v>0</v>
      </c>
      <c r="R18" s="97">
        <f ca="1">SUM(R8:OFFSET(R18,-1,0))</f>
        <v>0</v>
      </c>
      <c r="S18" s="97">
        <f ca="1">SUM(S8:OFFSET(S18,-1,0))</f>
        <v>0</v>
      </c>
      <c r="T18" s="97">
        <f ca="1">SUM(T8:OFFSET(T18,-1,0))</f>
        <v>0</v>
      </c>
      <c r="U18" s="97">
        <f ca="1">SUM(U8:OFFSET(U18,-1,0))</f>
        <v>0</v>
      </c>
      <c r="V18" s="97">
        <f ca="1">SUM(V8:OFFSET(V18,-1,0))</f>
        <v>0</v>
      </c>
      <c r="W18" s="97">
        <f ca="1">SUM(W8:OFFSET(W18,-1,0))</f>
        <v>0</v>
      </c>
      <c r="X18" s="97">
        <f ca="1">SUM(X8:OFFSET(X18,-1,0))</f>
        <v>15</v>
      </c>
      <c r="Y18" s="97">
        <f ca="1">SUM(Y8:OFFSET(Y18,-1,0))</f>
        <v>0</v>
      </c>
      <c r="Z18" s="97">
        <f ca="1">SUM(Z8:OFFSET(Z18,-1,0))</f>
        <v>0</v>
      </c>
      <c r="AA18" s="97">
        <f ca="1">SUM(AA8:OFFSET(AA18,-1,0))</f>
        <v>0</v>
      </c>
      <c r="AB18" s="97">
        <f ca="1">SUM(AB8:OFFSET(AB18,-1,0))</f>
        <v>0</v>
      </c>
      <c r="AC18" s="97">
        <f ca="1">SUM(AC8:OFFSET(AC18,-1,0))</f>
        <v>15</v>
      </c>
      <c r="AD18" s="97">
        <f ca="1">SUM(AD8:OFFSET(AD18,-1,0))</f>
        <v>0</v>
      </c>
      <c r="AE18" s="97">
        <f ca="1">SUM(AE8:OFFSET(AE18,-1,0))</f>
        <v>0</v>
      </c>
      <c r="AF18" s="97">
        <f ca="1">SUM(AF8:OFFSET(AF18,-1,0))</f>
        <v>0</v>
      </c>
      <c r="AG18" s="97">
        <f ca="1">SUM(AG8:OFFSET(AG18,-1,0))</f>
        <v>0</v>
      </c>
      <c r="AH18" s="97">
        <f ca="1">SUM(AH8:OFFSET(AH18,-1,0))</f>
        <v>0</v>
      </c>
      <c r="AI18" s="97">
        <f ca="1">SUM(AI8:OFFSET(AI18,-1,0))</f>
        <v>0</v>
      </c>
      <c r="AJ18" s="97">
        <f ca="1">SUM(AJ8:OFFSET(AJ18,-1,0))</f>
        <v>0</v>
      </c>
      <c r="AK18" s="97">
        <f ca="1">SUM(AK8:OFFSET(AK18,-1,0))</f>
        <v>0</v>
      </c>
      <c r="AL18" s="98">
        <f ca="1">SUM(AL8:OFFSET(AL18,-1,0))</f>
        <v>0</v>
      </c>
      <c r="AN18" s="171"/>
    </row>
    <row r="19" spans="1:40" s="18" customFormat="1" ht="30" customHeight="1">
      <c r="A19" s="17"/>
      <c r="B19" s="252" t="s">
        <v>88</v>
      </c>
      <c r="C19" s="41" t="s">
        <v>48</v>
      </c>
      <c r="D19" s="245" t="s">
        <v>12</v>
      </c>
      <c r="E19" s="246"/>
      <c r="F19" s="26" t="s">
        <v>12</v>
      </c>
      <c r="G19" s="25">
        <f t="shared" ref="G19:G36" si="5">SUM(H19:AL19)</f>
        <v>0</v>
      </c>
      <c r="H19" s="8"/>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10"/>
      <c r="AN19" s="171"/>
    </row>
    <row r="20" spans="1:40" s="18" customFormat="1" ht="30" customHeight="1">
      <c r="A20" s="17"/>
      <c r="B20" s="251"/>
      <c r="C20" s="4" t="s">
        <v>49</v>
      </c>
      <c r="D20" s="229" t="s">
        <v>12</v>
      </c>
      <c r="E20" s="230"/>
      <c r="F20" s="27" t="s">
        <v>12</v>
      </c>
      <c r="G20" s="25">
        <f t="shared" si="5"/>
        <v>0</v>
      </c>
      <c r="H20" s="11"/>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c r="AN20" s="171"/>
    </row>
    <row r="21" spans="1:40" s="18" customFormat="1" ht="30" customHeight="1">
      <c r="A21" s="17"/>
      <c r="B21" s="251"/>
      <c r="C21" s="4" t="s">
        <v>182</v>
      </c>
      <c r="D21" s="249" t="s">
        <v>180</v>
      </c>
      <c r="E21" s="248"/>
      <c r="F21" s="27" t="s">
        <v>12</v>
      </c>
      <c r="G21" s="25">
        <f t="shared" si="5"/>
        <v>0</v>
      </c>
      <c r="H21" s="29"/>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4"/>
      <c r="AN21" s="171"/>
    </row>
    <row r="22" spans="1:40" s="18" customFormat="1" ht="30" customHeight="1">
      <c r="A22" s="17"/>
      <c r="B22" s="251"/>
      <c r="C22" s="4" t="s">
        <v>177</v>
      </c>
      <c r="D22" s="249" t="s">
        <v>181</v>
      </c>
      <c r="E22" s="248"/>
      <c r="F22" s="27" t="s">
        <v>12</v>
      </c>
      <c r="G22" s="25">
        <f>SUM(H22:AL22)</f>
        <v>0</v>
      </c>
      <c r="H22" s="29"/>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4"/>
      <c r="AN22" s="171"/>
    </row>
    <row r="23" spans="1:40" s="18" customFormat="1" ht="30" customHeight="1">
      <c r="A23" s="17"/>
      <c r="B23" s="251"/>
      <c r="C23" s="4" t="s">
        <v>183</v>
      </c>
      <c r="D23" s="249" t="s">
        <v>181</v>
      </c>
      <c r="E23" s="248"/>
      <c r="F23" s="27" t="s">
        <v>12</v>
      </c>
      <c r="G23" s="25">
        <f t="shared" ref="G23" si="6">SUM(H23:AL23)</f>
        <v>0</v>
      </c>
      <c r="H23" s="29"/>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4"/>
      <c r="AN23" s="171"/>
    </row>
    <row r="24" spans="1:40" s="18" customFormat="1" ht="30" customHeight="1">
      <c r="A24" s="17"/>
      <c r="B24" s="251"/>
      <c r="C24" s="4" t="s">
        <v>178</v>
      </c>
      <c r="D24" s="249" t="s">
        <v>181</v>
      </c>
      <c r="E24" s="248"/>
      <c r="F24" s="27" t="s">
        <v>12</v>
      </c>
      <c r="G24" s="25">
        <f>SUM(H24:AL24)</f>
        <v>0</v>
      </c>
      <c r="H24" s="29"/>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4"/>
      <c r="AN24" s="171"/>
    </row>
    <row r="25" spans="1:40" s="18" customFormat="1" ht="30" customHeight="1">
      <c r="A25" s="17"/>
      <c r="B25" s="251"/>
      <c r="C25" s="4" t="s">
        <v>184</v>
      </c>
      <c r="D25" s="249" t="s">
        <v>181</v>
      </c>
      <c r="E25" s="248"/>
      <c r="F25" s="27" t="s">
        <v>12</v>
      </c>
      <c r="G25" s="25">
        <f t="shared" si="5"/>
        <v>0</v>
      </c>
      <c r="H25" s="11"/>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3"/>
      <c r="AN25" s="171"/>
    </row>
    <row r="26" spans="1:40" s="18" customFormat="1" ht="30" customHeight="1">
      <c r="A26" s="17"/>
      <c r="B26" s="251"/>
      <c r="C26" s="4" t="s">
        <v>179</v>
      </c>
      <c r="D26" s="249" t="s">
        <v>181</v>
      </c>
      <c r="E26" s="248"/>
      <c r="F26" s="27" t="s">
        <v>12</v>
      </c>
      <c r="G26" s="25">
        <f>SUM(H26:AL26)</f>
        <v>0</v>
      </c>
      <c r="H26" s="11"/>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c r="AN26" s="171"/>
    </row>
    <row r="27" spans="1:40" s="18" customFormat="1" ht="30" customHeight="1">
      <c r="A27" s="17"/>
      <c r="B27" s="251"/>
      <c r="C27" s="4" t="s">
        <v>50</v>
      </c>
      <c r="D27" s="229" t="s">
        <v>12</v>
      </c>
      <c r="E27" s="230"/>
      <c r="F27" s="27" t="s">
        <v>12</v>
      </c>
      <c r="G27" s="25">
        <f t="shared" si="5"/>
        <v>0</v>
      </c>
      <c r="H27" s="11"/>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c r="AN27" s="171"/>
    </row>
    <row r="28" spans="1:40" s="18" customFormat="1" ht="30" customHeight="1">
      <c r="A28" s="17"/>
      <c r="B28" s="250" t="s">
        <v>91</v>
      </c>
      <c r="C28" s="4" t="s">
        <v>86</v>
      </c>
      <c r="D28" s="229" t="s">
        <v>12</v>
      </c>
      <c r="E28" s="230"/>
      <c r="F28" s="27" t="s">
        <v>12</v>
      </c>
      <c r="G28" s="25">
        <f t="shared" si="5"/>
        <v>0</v>
      </c>
      <c r="H28" s="29"/>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4"/>
      <c r="AN28" s="171"/>
    </row>
    <row r="29" spans="1:40" s="18" customFormat="1" ht="30" customHeight="1">
      <c r="A29" s="17"/>
      <c r="B29" s="251"/>
      <c r="C29" s="4" t="s">
        <v>87</v>
      </c>
      <c r="D29" s="229" t="s">
        <v>12</v>
      </c>
      <c r="E29" s="230"/>
      <c r="F29" s="27" t="s">
        <v>12</v>
      </c>
      <c r="G29" s="25">
        <f t="shared" si="5"/>
        <v>0</v>
      </c>
      <c r="H29" s="29"/>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4"/>
      <c r="AN29" s="171"/>
    </row>
    <row r="30" spans="1:40" s="74" customFormat="1" ht="30" customHeight="1" thickBot="1">
      <c r="A30" s="17"/>
      <c r="B30" s="174" t="s">
        <v>54</v>
      </c>
      <c r="C30" s="75" t="s">
        <v>12</v>
      </c>
      <c r="D30" s="231" t="s">
        <v>12</v>
      </c>
      <c r="E30" s="232"/>
      <c r="F30" s="73" t="s">
        <v>12</v>
      </c>
      <c r="G30" s="95">
        <f ca="1">SUM(OFFSET(G18,1,0):OFFSET(G30,-1,0))</f>
        <v>0</v>
      </c>
      <c r="H30" s="96">
        <f ca="1">SUM(OFFSET(H18,1,0):OFFSET(H30,-1,0))</f>
        <v>0</v>
      </c>
      <c r="I30" s="97">
        <f ca="1">SUM(OFFSET(I18,1,0):OFFSET(I30,-1,0))</f>
        <v>0</v>
      </c>
      <c r="J30" s="97">
        <f ca="1">SUM(OFFSET(J18,1,0):OFFSET(J30,-1,0))</f>
        <v>0</v>
      </c>
      <c r="K30" s="97">
        <f ca="1">SUM(OFFSET(K18,1,0):OFFSET(K30,-1,0))</f>
        <v>0</v>
      </c>
      <c r="L30" s="97">
        <f ca="1">SUM(OFFSET(L18,1,0):OFFSET(L30,-1,0))</f>
        <v>0</v>
      </c>
      <c r="M30" s="97">
        <f ca="1">SUM(OFFSET(M18,1,0):OFFSET(M30,-1,0))</f>
        <v>0</v>
      </c>
      <c r="N30" s="97">
        <f ca="1">SUM(OFFSET(N18,1,0):OFFSET(N30,-1,0))</f>
        <v>0</v>
      </c>
      <c r="O30" s="97">
        <f ca="1">SUM(OFFSET(O18,1,0):OFFSET(O30,-1,0))</f>
        <v>0</v>
      </c>
      <c r="P30" s="97">
        <f ca="1">SUM(OFFSET(P18,1,0):OFFSET(P30,-1,0))</f>
        <v>0</v>
      </c>
      <c r="Q30" s="97">
        <f ca="1">SUM(OFFSET(Q18,1,0):OFFSET(Q30,-1,0))</f>
        <v>0</v>
      </c>
      <c r="R30" s="97">
        <f ca="1">SUM(OFFSET(R18,1,0):OFFSET(R30,-1,0))</f>
        <v>0</v>
      </c>
      <c r="S30" s="97">
        <f ca="1">SUM(OFFSET(S18,1,0):OFFSET(S30,-1,0))</f>
        <v>0</v>
      </c>
      <c r="T30" s="97">
        <f ca="1">SUM(OFFSET(T18,1,0):OFFSET(T30,-1,0))</f>
        <v>0</v>
      </c>
      <c r="U30" s="97">
        <f ca="1">SUM(OFFSET(U18,1,0):OFFSET(U30,-1,0))</f>
        <v>0</v>
      </c>
      <c r="V30" s="97">
        <f ca="1">SUM(OFFSET(V18,1,0):OFFSET(V30,-1,0))</f>
        <v>0</v>
      </c>
      <c r="W30" s="97">
        <f ca="1">SUM(OFFSET(W18,1,0):OFFSET(W30,-1,0))</f>
        <v>0</v>
      </c>
      <c r="X30" s="97">
        <f ca="1">SUM(OFFSET(X18,1,0):OFFSET(X30,-1,0))</f>
        <v>0</v>
      </c>
      <c r="Y30" s="97">
        <f ca="1">SUM(OFFSET(Y18,1,0):OFFSET(Y30,-1,0))</f>
        <v>0</v>
      </c>
      <c r="Z30" s="97">
        <f ca="1">SUM(OFFSET(Z18,1,0):OFFSET(Z30,-1,0))</f>
        <v>0</v>
      </c>
      <c r="AA30" s="97">
        <f ca="1">SUM(OFFSET(AA18,1,0):OFFSET(AA30,-1,0))</f>
        <v>0</v>
      </c>
      <c r="AB30" s="97">
        <f ca="1">SUM(OFFSET(AB18,1,0):OFFSET(AB30,-1,0))</f>
        <v>0</v>
      </c>
      <c r="AC30" s="97">
        <f ca="1">SUM(OFFSET(AC18,1,0):OFFSET(AC30,-1,0))</f>
        <v>0</v>
      </c>
      <c r="AD30" s="97">
        <f ca="1">SUM(OFFSET(AD18,1,0):OFFSET(AD30,-1,0))</f>
        <v>0</v>
      </c>
      <c r="AE30" s="97">
        <f ca="1">SUM(OFFSET(AE18,1,0):OFFSET(AE30,-1,0))</f>
        <v>0</v>
      </c>
      <c r="AF30" s="97">
        <f ca="1">SUM(OFFSET(AF18,1,0):OFFSET(AF30,-1,0))</f>
        <v>0</v>
      </c>
      <c r="AG30" s="97">
        <f ca="1">SUM(OFFSET(AG18,1,0):OFFSET(AG30,-1,0))</f>
        <v>0</v>
      </c>
      <c r="AH30" s="97">
        <f ca="1">SUM(OFFSET(AH18,1,0):OFFSET(AH30,-1,0))</f>
        <v>0</v>
      </c>
      <c r="AI30" s="97">
        <f ca="1">SUM(OFFSET(AI18,1,0):OFFSET(AI30,-1,0))</f>
        <v>0</v>
      </c>
      <c r="AJ30" s="97">
        <f ca="1">SUM(OFFSET(AJ18,1,0):OFFSET(AJ30,-1,0))</f>
        <v>0</v>
      </c>
      <c r="AK30" s="97">
        <f ca="1">SUM(OFFSET(AK18,1,0):OFFSET(AK30,-1,0))</f>
        <v>0</v>
      </c>
      <c r="AL30" s="98">
        <f ca="1">SUM(OFFSET(AL18,1,0):OFFSET(AL30,-1,0))</f>
        <v>0</v>
      </c>
      <c r="AN30" s="171"/>
    </row>
    <row r="31" spans="1:40" s="18" customFormat="1" ht="30" customHeight="1">
      <c r="A31" s="17"/>
      <c r="B31" s="6" t="s">
        <v>37</v>
      </c>
      <c r="C31" s="4" t="s">
        <v>1</v>
      </c>
      <c r="D31" s="249" t="s">
        <v>35</v>
      </c>
      <c r="E31" s="248"/>
      <c r="F31" s="3"/>
      <c r="G31" s="25">
        <f t="shared" si="5"/>
        <v>0</v>
      </c>
      <c r="H31" s="11"/>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3"/>
      <c r="AN31" s="171"/>
    </row>
    <row r="32" spans="1:40" s="18" customFormat="1" ht="30" customHeight="1">
      <c r="A32" s="17"/>
      <c r="B32" s="175"/>
      <c r="C32" s="4" t="s">
        <v>33</v>
      </c>
      <c r="D32" s="229" t="s">
        <v>12</v>
      </c>
      <c r="E32" s="230"/>
      <c r="F32" s="4"/>
      <c r="G32" s="25">
        <f t="shared" si="5"/>
        <v>0</v>
      </c>
      <c r="H32" s="11"/>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3"/>
      <c r="AN32" s="171"/>
    </row>
    <row r="33" spans="1:40" s="18" customFormat="1" ht="30" customHeight="1">
      <c r="A33" s="17"/>
      <c r="B33" s="6"/>
      <c r="C33" s="4" t="s">
        <v>1</v>
      </c>
      <c r="D33" s="249" t="s">
        <v>35</v>
      </c>
      <c r="E33" s="248"/>
      <c r="F33" s="4"/>
      <c r="G33" s="25">
        <f t="shared" si="5"/>
        <v>0</v>
      </c>
      <c r="H33" s="11"/>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c r="AN33" s="171"/>
    </row>
    <row r="34" spans="1:40" s="18" customFormat="1" ht="30" customHeight="1">
      <c r="A34" s="17"/>
      <c r="B34" s="175"/>
      <c r="C34" s="4" t="s">
        <v>34</v>
      </c>
      <c r="D34" s="229" t="s">
        <v>12</v>
      </c>
      <c r="E34" s="230"/>
      <c r="F34" s="4"/>
      <c r="G34" s="25">
        <f t="shared" si="5"/>
        <v>0</v>
      </c>
      <c r="H34" s="11"/>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c r="AN34" s="171"/>
    </row>
    <row r="35" spans="1:40" s="18" customFormat="1" ht="30" customHeight="1">
      <c r="A35" s="17"/>
      <c r="B35" s="6"/>
      <c r="C35" s="4" t="s">
        <v>1</v>
      </c>
      <c r="D35" s="249" t="s">
        <v>35</v>
      </c>
      <c r="E35" s="248"/>
      <c r="F35" s="4"/>
      <c r="G35" s="25">
        <f t="shared" si="5"/>
        <v>0</v>
      </c>
      <c r="H35" s="11"/>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c r="AN35" s="171"/>
    </row>
    <row r="36" spans="1:40" s="18" customFormat="1" ht="30" customHeight="1">
      <c r="A36" s="17"/>
      <c r="B36" s="7"/>
      <c r="C36" s="22" t="s">
        <v>34</v>
      </c>
      <c r="D36" s="253" t="s">
        <v>12</v>
      </c>
      <c r="E36" s="254"/>
      <c r="F36" s="4"/>
      <c r="G36" s="25">
        <f t="shared" si="5"/>
        <v>0</v>
      </c>
      <c r="H36" s="11"/>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c r="AN36" s="171"/>
    </row>
    <row r="37" spans="1:40" s="74" customFormat="1" ht="30" customHeight="1" thickBot="1">
      <c r="A37" s="17"/>
      <c r="B37" s="174" t="s">
        <v>51</v>
      </c>
      <c r="C37" s="72" t="s">
        <v>12</v>
      </c>
      <c r="D37" s="231" t="s">
        <v>12</v>
      </c>
      <c r="E37" s="232"/>
      <c r="F37" s="76" t="s">
        <v>12</v>
      </c>
      <c r="G37" s="95">
        <f ca="1">SUM(OFFSET(G30,1,0):OFFSET(G37,-1,0))</f>
        <v>0</v>
      </c>
      <c r="H37" s="99">
        <f ca="1">SUM(OFFSET(H30,1,0):OFFSET(H37,-1,0))</f>
        <v>0</v>
      </c>
      <c r="I37" s="100">
        <f ca="1">SUM(OFFSET(I30,1,0):OFFSET(I37,-1,0))</f>
        <v>0</v>
      </c>
      <c r="J37" s="100">
        <f ca="1">SUM(OFFSET(J30,1,0):OFFSET(J37,-1,0))</f>
        <v>0</v>
      </c>
      <c r="K37" s="100">
        <f ca="1">SUM(OFFSET(K30,1,0):OFFSET(K37,-1,0))</f>
        <v>0</v>
      </c>
      <c r="L37" s="100">
        <f ca="1">SUM(OFFSET(L30,1,0):OFFSET(L37,-1,0))</f>
        <v>0</v>
      </c>
      <c r="M37" s="100">
        <f ca="1">SUM(OFFSET(M30,1,0):OFFSET(M37,-1,0))</f>
        <v>0</v>
      </c>
      <c r="N37" s="100">
        <f ca="1">SUM(OFFSET(N30,1,0):OFFSET(N37,-1,0))</f>
        <v>0</v>
      </c>
      <c r="O37" s="100">
        <f ca="1">SUM(OFFSET(O30,1,0):OFFSET(O37,-1,0))</f>
        <v>0</v>
      </c>
      <c r="P37" s="100">
        <f ca="1">SUM(OFFSET(P30,1,0):OFFSET(P37,-1,0))</f>
        <v>0</v>
      </c>
      <c r="Q37" s="100">
        <f ca="1">SUM(OFFSET(Q30,1,0):OFFSET(Q37,-1,0))</f>
        <v>0</v>
      </c>
      <c r="R37" s="100">
        <f ca="1">SUM(OFFSET(R30,1,0):OFFSET(R37,-1,0))</f>
        <v>0</v>
      </c>
      <c r="S37" s="100">
        <f ca="1">SUM(OFFSET(S30,1,0):OFFSET(S37,-1,0))</f>
        <v>0</v>
      </c>
      <c r="T37" s="100">
        <f ca="1">SUM(OFFSET(T30,1,0):OFFSET(T37,-1,0))</f>
        <v>0</v>
      </c>
      <c r="U37" s="100">
        <f ca="1">SUM(OFFSET(U30,1,0):OFFSET(U37,-1,0))</f>
        <v>0</v>
      </c>
      <c r="V37" s="100">
        <f ca="1">SUM(OFFSET(V30,1,0):OFFSET(V37,-1,0))</f>
        <v>0</v>
      </c>
      <c r="W37" s="100">
        <f ca="1">SUM(OFFSET(W30,1,0):OFFSET(W37,-1,0))</f>
        <v>0</v>
      </c>
      <c r="X37" s="100">
        <f ca="1">SUM(OFFSET(X30,1,0):OFFSET(X37,-1,0))</f>
        <v>0</v>
      </c>
      <c r="Y37" s="100">
        <f ca="1">SUM(OFFSET(Y30,1,0):OFFSET(Y37,-1,0))</f>
        <v>0</v>
      </c>
      <c r="Z37" s="100">
        <f ca="1">SUM(OFFSET(Z30,1,0):OFFSET(Z37,-1,0))</f>
        <v>0</v>
      </c>
      <c r="AA37" s="100">
        <f ca="1">SUM(OFFSET(AA30,1,0):OFFSET(AA37,-1,0))</f>
        <v>0</v>
      </c>
      <c r="AB37" s="100">
        <f ca="1">SUM(OFFSET(AB30,1,0):OFFSET(AB37,-1,0))</f>
        <v>0</v>
      </c>
      <c r="AC37" s="100">
        <f ca="1">SUM(OFFSET(AC30,1,0):OFFSET(AC37,-1,0))</f>
        <v>0</v>
      </c>
      <c r="AD37" s="100">
        <f ca="1">SUM(OFFSET(AD30,1,0):OFFSET(AD37,-1,0))</f>
        <v>0</v>
      </c>
      <c r="AE37" s="100">
        <f ca="1">SUM(OFFSET(AE30,1,0):OFFSET(AE37,-1,0))</f>
        <v>0</v>
      </c>
      <c r="AF37" s="100">
        <f ca="1">SUM(OFFSET(AF30,1,0):OFFSET(AF37,-1,0))</f>
        <v>0</v>
      </c>
      <c r="AG37" s="100">
        <f ca="1">SUM(OFFSET(AG30,1,0):OFFSET(AG37,-1,0))</f>
        <v>0</v>
      </c>
      <c r="AH37" s="100">
        <f ca="1">SUM(OFFSET(AH30,1,0):OFFSET(AH37,-1,0))</f>
        <v>0</v>
      </c>
      <c r="AI37" s="100">
        <f ca="1">SUM(OFFSET(AI30,1,0):OFFSET(AI37,-1,0))</f>
        <v>0</v>
      </c>
      <c r="AJ37" s="100">
        <f ca="1">SUM(OFFSET(AJ30,1,0):OFFSET(AJ37,-1,0))</f>
        <v>0</v>
      </c>
      <c r="AK37" s="100">
        <f ca="1">SUM(OFFSET(AK30,1,0):OFFSET(AK37,-1,0))</f>
        <v>0</v>
      </c>
      <c r="AL37" s="101">
        <f ca="1">SUM(OFFSET(AL30,1,0):OFFSET(AL37,-1,0))</f>
        <v>0</v>
      </c>
      <c r="AN37" s="171"/>
    </row>
    <row r="38" spans="1:40" s="18" customFormat="1" ht="30" customHeight="1">
      <c r="A38" s="17"/>
      <c r="B38" s="172" t="s">
        <v>95</v>
      </c>
      <c r="C38" s="22" t="s">
        <v>96</v>
      </c>
      <c r="D38" s="255" t="s">
        <v>12</v>
      </c>
      <c r="E38" s="256"/>
      <c r="F38" s="3" t="s">
        <v>216</v>
      </c>
      <c r="G38" s="24">
        <f>SUM(H38:AL38)</f>
        <v>15</v>
      </c>
      <c r="H38" s="14"/>
      <c r="I38" s="15"/>
      <c r="J38" s="15"/>
      <c r="K38" s="15"/>
      <c r="L38" s="15"/>
      <c r="M38" s="15"/>
      <c r="N38" s="15"/>
      <c r="O38" s="15"/>
      <c r="P38" s="15"/>
      <c r="Q38" s="15"/>
      <c r="R38" s="15"/>
      <c r="S38" s="15"/>
      <c r="T38" s="15"/>
      <c r="U38" s="15"/>
      <c r="V38" s="15"/>
      <c r="W38" s="15"/>
      <c r="X38" s="15"/>
      <c r="Y38" s="15">
        <v>15</v>
      </c>
      <c r="Z38" s="15"/>
      <c r="AA38" s="15"/>
      <c r="AB38" s="15"/>
      <c r="AC38" s="15"/>
      <c r="AD38" s="15"/>
      <c r="AE38" s="15"/>
      <c r="AF38" s="15"/>
      <c r="AG38" s="15"/>
      <c r="AH38" s="15"/>
      <c r="AI38" s="15"/>
      <c r="AJ38" s="15"/>
      <c r="AK38" s="15"/>
      <c r="AL38" s="16"/>
      <c r="AN38" s="171"/>
    </row>
    <row r="39" spans="1:40" s="18" customFormat="1" ht="30" customHeight="1">
      <c r="A39" s="17"/>
      <c r="B39" s="6"/>
      <c r="C39" s="22" t="s">
        <v>97</v>
      </c>
      <c r="D39" s="253" t="s">
        <v>12</v>
      </c>
      <c r="E39" s="254"/>
      <c r="F39" s="4"/>
      <c r="G39" s="23">
        <f>SUM(H39:AL39)</f>
        <v>0</v>
      </c>
      <c r="H39" s="29"/>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4"/>
      <c r="AN39" s="171"/>
    </row>
    <row r="40" spans="1:40" s="18" customFormat="1" ht="30" customHeight="1">
      <c r="A40" s="17"/>
      <c r="B40" s="6"/>
      <c r="C40" s="22" t="s">
        <v>97</v>
      </c>
      <c r="D40" s="253" t="s">
        <v>12</v>
      </c>
      <c r="E40" s="254"/>
      <c r="F40" s="4"/>
      <c r="G40" s="23">
        <f>SUM(H40:AL40)</f>
        <v>0</v>
      </c>
      <c r="H40" s="29"/>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4"/>
      <c r="AN40" s="171"/>
    </row>
    <row r="41" spans="1:40" s="18" customFormat="1" ht="30" customHeight="1">
      <c r="A41" s="17"/>
      <c r="B41" s="6"/>
      <c r="C41" s="22" t="s">
        <v>97</v>
      </c>
      <c r="D41" s="253" t="s">
        <v>12</v>
      </c>
      <c r="E41" s="254"/>
      <c r="F41" s="4"/>
      <c r="G41" s="23">
        <f>SUM(H41:AL41)</f>
        <v>0</v>
      </c>
      <c r="H41" s="29"/>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4"/>
      <c r="AN41" s="171"/>
    </row>
    <row r="42" spans="1:40" s="18" customFormat="1" ht="30" customHeight="1">
      <c r="A42" s="17"/>
      <c r="B42" s="7"/>
      <c r="C42" s="22" t="s">
        <v>97</v>
      </c>
      <c r="D42" s="253" t="s">
        <v>12</v>
      </c>
      <c r="E42" s="254"/>
      <c r="F42" s="4"/>
      <c r="G42" s="23">
        <f>SUM(H42:AL42)</f>
        <v>0</v>
      </c>
      <c r="H42" s="29"/>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4"/>
      <c r="AN42" s="171"/>
    </row>
    <row r="43" spans="1:40" s="74" customFormat="1" ht="30" customHeight="1" thickBot="1">
      <c r="A43" s="17"/>
      <c r="B43" s="176" t="s">
        <v>98</v>
      </c>
      <c r="C43" s="72" t="s">
        <v>12</v>
      </c>
      <c r="D43" s="231" t="s">
        <v>12</v>
      </c>
      <c r="E43" s="232"/>
      <c r="F43" s="73" t="s">
        <v>12</v>
      </c>
      <c r="G43" s="95">
        <f ca="1">SUM(OFFSET(G37,1,0):OFFSET(G43,-1,0))</f>
        <v>15</v>
      </c>
      <c r="H43" s="96">
        <f ca="1">SUM(OFFSET(H37,1,0):OFFSET(H43,-1,0))</f>
        <v>0</v>
      </c>
      <c r="I43" s="97">
        <f ca="1">SUM(OFFSET(I37,1,0):OFFSET(I43,-1,0))</f>
        <v>0</v>
      </c>
      <c r="J43" s="97">
        <f ca="1">SUM(OFFSET(J37,1,0):OFFSET(J43,-1,0))</f>
        <v>0</v>
      </c>
      <c r="K43" s="97">
        <f ca="1">SUM(OFFSET(K37,1,0):OFFSET(K43,-1,0))</f>
        <v>0</v>
      </c>
      <c r="L43" s="97">
        <f ca="1">SUM(OFFSET(L37,1,0):OFFSET(L43,-1,0))</f>
        <v>0</v>
      </c>
      <c r="M43" s="97">
        <f ca="1">SUM(OFFSET(M37,1,0):OFFSET(M43,-1,0))</f>
        <v>0</v>
      </c>
      <c r="N43" s="97">
        <f ca="1">SUM(OFFSET(N37,1,0):OFFSET(N43,-1,0))</f>
        <v>0</v>
      </c>
      <c r="O43" s="97">
        <f ca="1">SUM(OFFSET(O37,1,0):OFFSET(O43,-1,0))</f>
        <v>0</v>
      </c>
      <c r="P43" s="97">
        <f ca="1">SUM(OFFSET(P37,1,0):OFFSET(P43,-1,0))</f>
        <v>0</v>
      </c>
      <c r="Q43" s="97">
        <f ca="1">SUM(OFFSET(Q37,1,0):OFFSET(Q43,-1,0))</f>
        <v>0</v>
      </c>
      <c r="R43" s="97">
        <f ca="1">SUM(OFFSET(R37,1,0):OFFSET(R43,-1,0))</f>
        <v>0</v>
      </c>
      <c r="S43" s="97">
        <f ca="1">SUM(OFFSET(S37,1,0):OFFSET(S43,-1,0))</f>
        <v>0</v>
      </c>
      <c r="T43" s="97">
        <f ca="1">SUM(OFFSET(T37,1,0):OFFSET(T43,-1,0))</f>
        <v>0</v>
      </c>
      <c r="U43" s="97">
        <f ca="1">SUM(OFFSET(U37,1,0):OFFSET(U43,-1,0))</f>
        <v>0</v>
      </c>
      <c r="V43" s="97">
        <f ca="1">SUM(OFFSET(V37,1,0):OFFSET(V43,-1,0))</f>
        <v>0</v>
      </c>
      <c r="W43" s="97">
        <f ca="1">SUM(OFFSET(W37,1,0):OFFSET(W43,-1,0))</f>
        <v>0</v>
      </c>
      <c r="X43" s="97">
        <f ca="1">SUM(OFFSET(X37,1,0):OFFSET(X43,-1,0))</f>
        <v>0</v>
      </c>
      <c r="Y43" s="97">
        <f ca="1">SUM(OFFSET(Y37,1,0):OFFSET(Y43,-1,0))</f>
        <v>15</v>
      </c>
      <c r="Z43" s="97">
        <f ca="1">SUM(OFFSET(Z37,1,0):OFFSET(Z43,-1,0))</f>
        <v>0</v>
      </c>
      <c r="AA43" s="97">
        <f ca="1">SUM(OFFSET(AA37,1,0):OFFSET(AA43,-1,0))</f>
        <v>0</v>
      </c>
      <c r="AB43" s="97">
        <f ca="1">SUM(OFFSET(AB37,1,0):OFFSET(AB43,-1,0))</f>
        <v>0</v>
      </c>
      <c r="AC43" s="97">
        <f ca="1">SUM(OFFSET(AC37,1,0):OFFSET(AC43,-1,0))</f>
        <v>0</v>
      </c>
      <c r="AD43" s="97">
        <f ca="1">SUM(OFFSET(AD37,1,0):OFFSET(AD43,-1,0))</f>
        <v>0</v>
      </c>
      <c r="AE43" s="97">
        <f ca="1">SUM(OFFSET(AE37,1,0):OFFSET(AE43,-1,0))</f>
        <v>0</v>
      </c>
      <c r="AF43" s="97">
        <f ca="1">SUM(OFFSET(AF37,1,0):OFFSET(AF43,-1,0))</f>
        <v>0</v>
      </c>
      <c r="AG43" s="97">
        <f ca="1">SUM(OFFSET(AG37,1,0):OFFSET(AG43,-1,0))</f>
        <v>0</v>
      </c>
      <c r="AH43" s="97">
        <f ca="1">SUM(OFFSET(AH37,1,0):OFFSET(AH43,-1,0))</f>
        <v>0</v>
      </c>
      <c r="AI43" s="97">
        <f ca="1">SUM(OFFSET(AI37,1,0):OFFSET(AI43,-1,0))</f>
        <v>0</v>
      </c>
      <c r="AJ43" s="97">
        <f ca="1">SUM(OFFSET(AJ37,1,0):OFFSET(AJ43,-1,0))</f>
        <v>0</v>
      </c>
      <c r="AK43" s="97">
        <f ca="1">SUM(OFFSET(AK37,1,0):OFFSET(AK43,-1,0))</f>
        <v>0</v>
      </c>
      <c r="AL43" s="98">
        <f ca="1">SUM(OFFSET(AL37,1,0):OFFSET(AL43,-1,0))</f>
        <v>0</v>
      </c>
      <c r="AN43" s="171"/>
    </row>
    <row r="44" spans="1:40" s="18" customFormat="1" ht="30" customHeight="1">
      <c r="A44" s="17"/>
      <c r="B44" s="172" t="s">
        <v>185</v>
      </c>
      <c r="C44" s="22" t="s">
        <v>52</v>
      </c>
      <c r="D44" s="257"/>
      <c r="E44" s="258"/>
      <c r="F44" s="3"/>
      <c r="G44" s="24">
        <f>SUM(H44:AL44)</f>
        <v>0</v>
      </c>
      <c r="H44" s="14"/>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6"/>
      <c r="AN44" s="171"/>
    </row>
    <row r="45" spans="1:40" s="18" customFormat="1" ht="30" customHeight="1">
      <c r="A45" s="17"/>
      <c r="B45" s="6"/>
      <c r="C45" s="22" t="s">
        <v>52</v>
      </c>
      <c r="D45" s="249"/>
      <c r="E45" s="248"/>
      <c r="F45" s="4"/>
      <c r="G45" s="23">
        <f>SUM(H45:AL45)</f>
        <v>0</v>
      </c>
      <c r="H45" s="29"/>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4"/>
      <c r="AN45" s="171"/>
    </row>
    <row r="46" spans="1:40" s="18" customFormat="1" ht="30" customHeight="1">
      <c r="A46" s="17"/>
      <c r="B46" s="6"/>
      <c r="C46" s="22" t="s">
        <v>52</v>
      </c>
      <c r="D46" s="249"/>
      <c r="E46" s="248"/>
      <c r="F46" s="4"/>
      <c r="G46" s="23">
        <f>SUM(H46:AL46)</f>
        <v>0</v>
      </c>
      <c r="H46" s="29"/>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4"/>
      <c r="AN46" s="171"/>
    </row>
    <row r="47" spans="1:40" s="18" customFormat="1" ht="30" customHeight="1">
      <c r="A47" s="17"/>
      <c r="B47" s="7"/>
      <c r="C47" s="22" t="s">
        <v>52</v>
      </c>
      <c r="D47" s="249"/>
      <c r="E47" s="248"/>
      <c r="F47" s="4"/>
      <c r="G47" s="23">
        <f>SUM(H47:AL47)</f>
        <v>0</v>
      </c>
      <c r="H47" s="29"/>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4"/>
      <c r="AN47" s="171"/>
    </row>
    <row r="48" spans="1:40" s="74" customFormat="1" ht="30" customHeight="1" thickBot="1">
      <c r="A48" s="17"/>
      <c r="B48" s="173" t="s">
        <v>53</v>
      </c>
      <c r="C48" s="72" t="s">
        <v>12</v>
      </c>
      <c r="D48" s="231" t="s">
        <v>12</v>
      </c>
      <c r="E48" s="232"/>
      <c r="F48" s="73" t="s">
        <v>12</v>
      </c>
      <c r="G48" s="95">
        <f ca="1">SUM(OFFSET(G43,1,0):OFFSET(G48,-1,0))</f>
        <v>0</v>
      </c>
      <c r="H48" s="96">
        <f ca="1">SUM(OFFSET(H43,1,0):OFFSET(H48,-1,0))</f>
        <v>0</v>
      </c>
      <c r="I48" s="97">
        <f ca="1">SUM(OFFSET(I43,1,0):OFFSET(I48,-1,0))</f>
        <v>0</v>
      </c>
      <c r="J48" s="97">
        <f ca="1">SUM(OFFSET(J43,1,0):OFFSET(J48,-1,0))</f>
        <v>0</v>
      </c>
      <c r="K48" s="97">
        <f ca="1">SUM(OFFSET(K43,1,0):OFFSET(K48,-1,0))</f>
        <v>0</v>
      </c>
      <c r="L48" s="97">
        <f ca="1">SUM(OFFSET(L43,1,0):OFFSET(L48,-1,0))</f>
        <v>0</v>
      </c>
      <c r="M48" s="97">
        <f ca="1">SUM(OFFSET(M43,1,0):OFFSET(M48,-1,0))</f>
        <v>0</v>
      </c>
      <c r="N48" s="97">
        <f ca="1">SUM(OFFSET(N43,1,0):OFFSET(N48,-1,0))</f>
        <v>0</v>
      </c>
      <c r="O48" s="97">
        <f ca="1">SUM(OFFSET(O43,1,0):OFFSET(O48,-1,0))</f>
        <v>0</v>
      </c>
      <c r="P48" s="97">
        <f ca="1">SUM(OFFSET(P43,1,0):OFFSET(P48,-1,0))</f>
        <v>0</v>
      </c>
      <c r="Q48" s="97">
        <f ca="1">SUM(OFFSET(Q43,1,0):OFFSET(Q48,-1,0))</f>
        <v>0</v>
      </c>
      <c r="R48" s="97">
        <f ca="1">SUM(OFFSET(R43,1,0):OFFSET(R48,-1,0))</f>
        <v>0</v>
      </c>
      <c r="S48" s="97">
        <f ca="1">SUM(OFFSET(S43,1,0):OFFSET(S48,-1,0))</f>
        <v>0</v>
      </c>
      <c r="T48" s="97">
        <f ca="1">SUM(OFFSET(T43,1,0):OFFSET(T48,-1,0))</f>
        <v>0</v>
      </c>
      <c r="U48" s="97">
        <f ca="1">SUM(OFFSET(U43,1,0):OFFSET(U48,-1,0))</f>
        <v>0</v>
      </c>
      <c r="V48" s="97">
        <f ca="1">SUM(OFFSET(V43,1,0):OFFSET(V48,-1,0))</f>
        <v>0</v>
      </c>
      <c r="W48" s="97">
        <f ca="1">SUM(OFFSET(W43,1,0):OFFSET(W48,-1,0))</f>
        <v>0</v>
      </c>
      <c r="X48" s="97">
        <f ca="1">SUM(OFFSET(X43,1,0):OFFSET(X48,-1,0))</f>
        <v>0</v>
      </c>
      <c r="Y48" s="97">
        <f ca="1">SUM(OFFSET(Y43,1,0):OFFSET(Y48,-1,0))</f>
        <v>0</v>
      </c>
      <c r="Z48" s="97">
        <f ca="1">SUM(OFFSET(Z43,1,0):OFFSET(Z48,-1,0))</f>
        <v>0</v>
      </c>
      <c r="AA48" s="97">
        <f ca="1">SUM(OFFSET(AA43,1,0):OFFSET(AA48,-1,0))</f>
        <v>0</v>
      </c>
      <c r="AB48" s="97">
        <f ca="1">SUM(OFFSET(AB43,1,0):OFFSET(AB48,-1,0))</f>
        <v>0</v>
      </c>
      <c r="AC48" s="97">
        <f ca="1">SUM(OFFSET(AC43,1,0):OFFSET(AC48,-1,0))</f>
        <v>0</v>
      </c>
      <c r="AD48" s="97">
        <f ca="1">SUM(OFFSET(AD43,1,0):OFFSET(AD48,-1,0))</f>
        <v>0</v>
      </c>
      <c r="AE48" s="97">
        <f ca="1">SUM(OFFSET(AE43,1,0):OFFSET(AE48,-1,0))</f>
        <v>0</v>
      </c>
      <c r="AF48" s="97">
        <f ca="1">SUM(OFFSET(AF43,1,0):OFFSET(AF48,-1,0))</f>
        <v>0</v>
      </c>
      <c r="AG48" s="97">
        <f ca="1">SUM(OFFSET(AG43,1,0):OFFSET(AG48,-1,0))</f>
        <v>0</v>
      </c>
      <c r="AH48" s="97">
        <f ca="1">SUM(OFFSET(AH43,1,0):OFFSET(AH48,-1,0))</f>
        <v>0</v>
      </c>
      <c r="AI48" s="97">
        <f ca="1">SUM(OFFSET(AI43,1,0):OFFSET(AI48,-1,0))</f>
        <v>0</v>
      </c>
      <c r="AJ48" s="97">
        <f ca="1">SUM(OFFSET(AJ43,1,0):OFFSET(AJ48,-1,0))</f>
        <v>0</v>
      </c>
      <c r="AK48" s="97">
        <f ca="1">SUM(OFFSET(AK43,1,0):OFFSET(AK48,-1,0))</f>
        <v>0</v>
      </c>
      <c r="AL48" s="98">
        <f ca="1">SUM(OFFSET(AL43,1,0):OFFSET(AL48,-1,0))</f>
        <v>0</v>
      </c>
      <c r="AN48" s="171"/>
    </row>
    <row r="49" spans="1:40" s="18" customFormat="1" ht="30" customHeight="1">
      <c r="A49" s="17"/>
      <c r="B49" s="172" t="s">
        <v>150</v>
      </c>
      <c r="C49" s="22" t="s">
        <v>152</v>
      </c>
      <c r="D49" s="257"/>
      <c r="E49" s="258"/>
      <c r="F49" s="3"/>
      <c r="G49" s="24">
        <f>SUM(H49:AL49)</f>
        <v>0</v>
      </c>
      <c r="H49" s="14"/>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6"/>
      <c r="AN49" s="171"/>
    </row>
    <row r="50" spans="1:40" s="18" customFormat="1" ht="30" customHeight="1">
      <c r="A50" s="17"/>
      <c r="B50" s="6"/>
      <c r="C50" s="22" t="s">
        <v>152</v>
      </c>
      <c r="D50" s="249"/>
      <c r="E50" s="248"/>
      <c r="F50" s="4"/>
      <c r="G50" s="23">
        <f>SUM(H50:AL50)</f>
        <v>0</v>
      </c>
      <c r="H50" s="29"/>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4"/>
      <c r="AN50" s="171"/>
    </row>
    <row r="51" spans="1:40" s="18" customFormat="1" ht="30" customHeight="1">
      <c r="A51" s="17"/>
      <c r="B51" s="6"/>
      <c r="C51" s="22" t="s">
        <v>152</v>
      </c>
      <c r="D51" s="249"/>
      <c r="E51" s="248"/>
      <c r="F51" s="4"/>
      <c r="G51" s="23">
        <f>SUM(H51:AL51)</f>
        <v>0</v>
      </c>
      <c r="H51" s="29"/>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4"/>
      <c r="AN51" s="171"/>
    </row>
    <row r="52" spans="1:40" s="18" customFormat="1" ht="30" customHeight="1">
      <c r="A52" s="17"/>
      <c r="B52" s="7"/>
      <c r="C52" s="22" t="s">
        <v>152</v>
      </c>
      <c r="D52" s="249"/>
      <c r="E52" s="248"/>
      <c r="F52" s="4"/>
      <c r="G52" s="23">
        <f>SUM(H52:AL52)</f>
        <v>0</v>
      </c>
      <c r="H52" s="29"/>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4"/>
      <c r="AN52" s="171"/>
    </row>
    <row r="53" spans="1:40" s="74" customFormat="1" ht="30" customHeight="1" thickBot="1">
      <c r="A53" s="17"/>
      <c r="B53" s="173" t="s">
        <v>208</v>
      </c>
      <c r="C53" s="72" t="s">
        <v>12</v>
      </c>
      <c r="D53" s="231" t="s">
        <v>12</v>
      </c>
      <c r="E53" s="232"/>
      <c r="F53" s="73" t="s">
        <v>12</v>
      </c>
      <c r="G53" s="95">
        <f ca="1">SUM(OFFSET(G48,1,0):OFFSET(G53,-1,0))</f>
        <v>0</v>
      </c>
      <c r="H53" s="96">
        <f ca="1">SUM(OFFSET(H48,1,0):OFFSET(H53,-1,0))</f>
        <v>0</v>
      </c>
      <c r="I53" s="97">
        <f ca="1">SUM(OFFSET(I48,1,0):OFFSET(I53,-1,0))</f>
        <v>0</v>
      </c>
      <c r="J53" s="97">
        <f ca="1">SUM(OFFSET(J48,1,0):OFFSET(J53,-1,0))</f>
        <v>0</v>
      </c>
      <c r="K53" s="97">
        <f ca="1">SUM(OFFSET(K48,1,0):OFFSET(K53,-1,0))</f>
        <v>0</v>
      </c>
      <c r="L53" s="97">
        <f ca="1">SUM(OFFSET(L48,1,0):OFFSET(L53,-1,0))</f>
        <v>0</v>
      </c>
      <c r="M53" s="97">
        <f ca="1">SUM(OFFSET(M48,1,0):OFFSET(M53,-1,0))</f>
        <v>0</v>
      </c>
      <c r="N53" s="97">
        <f ca="1">SUM(OFFSET(N48,1,0):OFFSET(N53,-1,0))</f>
        <v>0</v>
      </c>
      <c r="O53" s="97">
        <f ca="1">SUM(OFFSET(O48,1,0):OFFSET(O53,-1,0))</f>
        <v>0</v>
      </c>
      <c r="P53" s="97">
        <f ca="1">SUM(OFFSET(P48,1,0):OFFSET(P53,-1,0))</f>
        <v>0</v>
      </c>
      <c r="Q53" s="97">
        <f ca="1">SUM(OFFSET(Q48,1,0):OFFSET(Q53,-1,0))</f>
        <v>0</v>
      </c>
      <c r="R53" s="97">
        <f ca="1">SUM(OFFSET(R48,1,0):OFFSET(R53,-1,0))</f>
        <v>0</v>
      </c>
      <c r="S53" s="97">
        <f ca="1">SUM(OFFSET(S48,1,0):OFFSET(S53,-1,0))</f>
        <v>0</v>
      </c>
      <c r="T53" s="97">
        <f ca="1">SUM(OFFSET(T48,1,0):OFFSET(T53,-1,0))</f>
        <v>0</v>
      </c>
      <c r="U53" s="97">
        <f ca="1">SUM(OFFSET(U48,1,0):OFFSET(U53,-1,0))</f>
        <v>0</v>
      </c>
      <c r="V53" s="97">
        <f ca="1">SUM(OFFSET(V48,1,0):OFFSET(V53,-1,0))</f>
        <v>0</v>
      </c>
      <c r="W53" s="97">
        <f ca="1">SUM(OFFSET(W48,1,0):OFFSET(W53,-1,0))</f>
        <v>0</v>
      </c>
      <c r="X53" s="97">
        <f ca="1">SUM(OFFSET(X48,1,0):OFFSET(X53,-1,0))</f>
        <v>0</v>
      </c>
      <c r="Y53" s="97">
        <f ca="1">SUM(OFFSET(Y48,1,0):OFFSET(Y53,-1,0))</f>
        <v>0</v>
      </c>
      <c r="Z53" s="97">
        <f ca="1">SUM(OFFSET(Z48,1,0):OFFSET(Z53,-1,0))</f>
        <v>0</v>
      </c>
      <c r="AA53" s="97">
        <f ca="1">SUM(OFFSET(AA48,1,0):OFFSET(AA53,-1,0))</f>
        <v>0</v>
      </c>
      <c r="AB53" s="97">
        <f ca="1">SUM(OFFSET(AB48,1,0):OFFSET(AB53,-1,0))</f>
        <v>0</v>
      </c>
      <c r="AC53" s="97">
        <f ca="1">SUM(OFFSET(AC48,1,0):OFFSET(AC53,-1,0))</f>
        <v>0</v>
      </c>
      <c r="AD53" s="97">
        <f ca="1">SUM(OFFSET(AD48,1,0):OFFSET(AD53,-1,0))</f>
        <v>0</v>
      </c>
      <c r="AE53" s="97">
        <f ca="1">SUM(OFFSET(AE48,1,0):OFFSET(AE53,-1,0))</f>
        <v>0</v>
      </c>
      <c r="AF53" s="97">
        <f ca="1">SUM(OFFSET(AF48,1,0):OFFSET(AF53,-1,0))</f>
        <v>0</v>
      </c>
      <c r="AG53" s="97">
        <f ca="1">SUM(OFFSET(AG48,1,0):OFFSET(AG53,-1,0))</f>
        <v>0</v>
      </c>
      <c r="AH53" s="97">
        <f ca="1">SUM(OFFSET(AH48,1,0):OFFSET(AH53,-1,0))</f>
        <v>0</v>
      </c>
      <c r="AI53" s="97">
        <f ca="1">SUM(OFFSET(AI48,1,0):OFFSET(AI53,-1,0))</f>
        <v>0</v>
      </c>
      <c r="AJ53" s="97">
        <f ca="1">SUM(OFFSET(AJ48,1,0):OFFSET(AJ53,-1,0))</f>
        <v>0</v>
      </c>
      <c r="AK53" s="97">
        <f ca="1">SUM(OFFSET(AK48,1,0):OFFSET(AK53,-1,0))</f>
        <v>0</v>
      </c>
      <c r="AL53" s="98">
        <f ca="1">SUM(OFFSET(AL48,1,0):OFFSET(AL53,-1,0))</f>
        <v>0</v>
      </c>
      <c r="AN53" s="171"/>
    </row>
    <row r="54" spans="1:40" s="79" customFormat="1" ht="30" customHeight="1" thickBot="1">
      <c r="A54" s="43"/>
      <c r="B54" s="177" t="s">
        <v>13</v>
      </c>
      <c r="C54" s="77" t="s">
        <v>12</v>
      </c>
      <c r="D54" s="261" t="s">
        <v>12</v>
      </c>
      <c r="E54" s="262"/>
      <c r="F54" s="78" t="s">
        <v>12</v>
      </c>
      <c r="G54" s="102" t="str">
        <f ca="1">SUM(G18,G30,G37,G43,G48,G53)&amp;"min ("&amp;TEXT(ROUNDDOWN(SUM(G18,G30,G37,G43,G48,G53)/60,0),"0")&amp;"h"&amp;TEXT(MOD(SUM(G18,G30,G37,G43,G48,G53),60),"00")&amp;"min)"</f>
        <v>60min (1h00min)</v>
      </c>
      <c r="H54" s="103">
        <f t="shared" ref="H54:AL54" ca="1" si="7">SUM(H18,H30,H37,H43,H48,H53)</f>
        <v>0</v>
      </c>
      <c r="I54" s="104">
        <f t="shared" ca="1" si="7"/>
        <v>0</v>
      </c>
      <c r="J54" s="104">
        <f t="shared" ca="1" si="7"/>
        <v>0</v>
      </c>
      <c r="K54" s="104">
        <f t="shared" ca="1" si="7"/>
        <v>0</v>
      </c>
      <c r="L54" s="104">
        <f t="shared" ca="1" si="7"/>
        <v>0</v>
      </c>
      <c r="M54" s="104">
        <f t="shared" ca="1" si="7"/>
        <v>0</v>
      </c>
      <c r="N54" s="104">
        <f t="shared" ca="1" si="7"/>
        <v>0</v>
      </c>
      <c r="O54" s="104">
        <f t="shared" ca="1" si="7"/>
        <v>15</v>
      </c>
      <c r="P54" s="104">
        <f t="shared" ca="1" si="7"/>
        <v>0</v>
      </c>
      <c r="Q54" s="104">
        <f t="shared" ca="1" si="7"/>
        <v>0</v>
      </c>
      <c r="R54" s="104">
        <f t="shared" ca="1" si="7"/>
        <v>0</v>
      </c>
      <c r="S54" s="104">
        <f t="shared" ca="1" si="7"/>
        <v>0</v>
      </c>
      <c r="T54" s="104">
        <f t="shared" ca="1" si="7"/>
        <v>0</v>
      </c>
      <c r="U54" s="104">
        <f t="shared" ca="1" si="7"/>
        <v>0</v>
      </c>
      <c r="V54" s="104">
        <f t="shared" ca="1" si="7"/>
        <v>0</v>
      </c>
      <c r="W54" s="104">
        <f t="shared" ca="1" si="7"/>
        <v>0</v>
      </c>
      <c r="X54" s="104">
        <f t="shared" ca="1" si="7"/>
        <v>15</v>
      </c>
      <c r="Y54" s="104">
        <f t="shared" ca="1" si="7"/>
        <v>15</v>
      </c>
      <c r="Z54" s="104">
        <f t="shared" ca="1" si="7"/>
        <v>0</v>
      </c>
      <c r="AA54" s="104">
        <f t="shared" ca="1" si="7"/>
        <v>0</v>
      </c>
      <c r="AB54" s="104">
        <f t="shared" ca="1" si="7"/>
        <v>0</v>
      </c>
      <c r="AC54" s="104">
        <f t="shared" ca="1" si="7"/>
        <v>15</v>
      </c>
      <c r="AD54" s="104">
        <f t="shared" ca="1" si="7"/>
        <v>0</v>
      </c>
      <c r="AE54" s="104">
        <f t="shared" ca="1" si="7"/>
        <v>0</v>
      </c>
      <c r="AF54" s="104">
        <f t="shared" ca="1" si="7"/>
        <v>0</v>
      </c>
      <c r="AG54" s="104">
        <f t="shared" ca="1" si="7"/>
        <v>0</v>
      </c>
      <c r="AH54" s="104">
        <f t="shared" ca="1" si="7"/>
        <v>0</v>
      </c>
      <c r="AI54" s="104">
        <f t="shared" ca="1" si="7"/>
        <v>0</v>
      </c>
      <c r="AJ54" s="104">
        <f t="shared" ca="1" si="7"/>
        <v>0</v>
      </c>
      <c r="AK54" s="104">
        <f t="shared" ca="1" si="7"/>
        <v>0</v>
      </c>
      <c r="AL54" s="150">
        <f t="shared" ca="1" si="7"/>
        <v>0</v>
      </c>
      <c r="AN54" s="171"/>
    </row>
    <row r="55" spans="1:40" s="71" customFormat="1" ht="30" customHeight="1" thickTop="1" thickBot="1">
      <c r="A55" s="80" t="s">
        <v>36</v>
      </c>
      <c r="B55" s="81"/>
      <c r="C55" s="82" t="s">
        <v>12</v>
      </c>
      <c r="D55" s="263" t="s">
        <v>12</v>
      </c>
      <c r="E55" s="264"/>
      <c r="F55" s="83"/>
      <c r="G55" s="84"/>
      <c r="H55" s="85"/>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7"/>
      <c r="AN55" s="171"/>
    </row>
    <row r="56" spans="1:40" s="18" customFormat="1" ht="30" customHeight="1">
      <c r="A56" s="20"/>
      <c r="B56" s="5" t="s">
        <v>38</v>
      </c>
      <c r="C56" s="3" t="s">
        <v>35</v>
      </c>
      <c r="D56" s="265"/>
      <c r="E56" s="266"/>
      <c r="F56" s="3"/>
      <c r="G56" s="36">
        <f>SUM(H56:AL56)</f>
        <v>0</v>
      </c>
      <c r="H56" s="8"/>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10"/>
      <c r="AN56" s="171"/>
    </row>
    <row r="57" spans="1:40" ht="30" customHeight="1">
      <c r="A57" s="20"/>
      <c r="B57" s="175" t="s">
        <v>2</v>
      </c>
      <c r="C57" s="28" t="s">
        <v>41</v>
      </c>
      <c r="D57" s="265"/>
      <c r="E57" s="266"/>
      <c r="F57" s="4"/>
      <c r="G57" s="35">
        <f t="shared" ref="G57:G70" si="8">SUM(H57:AL57)</f>
        <v>0</v>
      </c>
      <c r="H57" s="30"/>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3"/>
      <c r="AN57" s="171"/>
    </row>
    <row r="58" spans="1:40" ht="30" customHeight="1">
      <c r="A58" s="20"/>
      <c r="B58" s="178" t="s">
        <v>6</v>
      </c>
      <c r="C58" s="28" t="s">
        <v>41</v>
      </c>
      <c r="D58" s="265" t="s">
        <v>40</v>
      </c>
      <c r="E58" s="266"/>
      <c r="F58" s="4"/>
      <c r="G58" s="35">
        <f t="shared" si="8"/>
        <v>0</v>
      </c>
      <c r="H58" s="30"/>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3"/>
      <c r="AN58" s="171"/>
    </row>
    <row r="59" spans="1:40" ht="30" customHeight="1">
      <c r="A59" s="20"/>
      <c r="B59" s="178" t="s">
        <v>6</v>
      </c>
      <c r="C59" s="28" t="s">
        <v>41</v>
      </c>
      <c r="D59" s="259"/>
      <c r="E59" s="260"/>
      <c r="F59" s="4"/>
      <c r="G59" s="35">
        <f t="shared" si="8"/>
        <v>0</v>
      </c>
      <c r="H59" s="30"/>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3"/>
      <c r="AN59" s="171"/>
    </row>
    <row r="60" spans="1:40" ht="30" customHeight="1">
      <c r="A60" s="20"/>
      <c r="B60" s="178" t="s">
        <v>6</v>
      </c>
      <c r="C60" s="28" t="s">
        <v>41</v>
      </c>
      <c r="D60" s="259"/>
      <c r="E60" s="260"/>
      <c r="F60" s="4"/>
      <c r="G60" s="35">
        <f t="shared" si="8"/>
        <v>0</v>
      </c>
      <c r="H60" s="30"/>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3"/>
      <c r="AN60" s="171"/>
    </row>
    <row r="61" spans="1:40" ht="30" customHeight="1">
      <c r="A61" s="20"/>
      <c r="B61" s="175" t="s">
        <v>2</v>
      </c>
      <c r="C61" s="28" t="s">
        <v>41</v>
      </c>
      <c r="D61" s="265"/>
      <c r="E61" s="266"/>
      <c r="F61" s="4"/>
      <c r="G61" s="35">
        <f t="shared" si="8"/>
        <v>0</v>
      </c>
      <c r="H61" s="30"/>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3"/>
      <c r="AN61" s="171"/>
    </row>
    <row r="62" spans="1:40" ht="30" customHeight="1">
      <c r="A62" s="20"/>
      <c r="B62" s="178" t="s">
        <v>6</v>
      </c>
      <c r="C62" s="28" t="s">
        <v>41</v>
      </c>
      <c r="D62" s="265"/>
      <c r="E62" s="266"/>
      <c r="F62" s="4"/>
      <c r="G62" s="35">
        <f t="shared" si="8"/>
        <v>0</v>
      </c>
      <c r="H62" s="30"/>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3"/>
      <c r="AN62" s="171"/>
    </row>
    <row r="63" spans="1:40" ht="30" customHeight="1">
      <c r="A63" s="20"/>
      <c r="B63" s="178" t="s">
        <v>6</v>
      </c>
      <c r="C63" s="28" t="s">
        <v>41</v>
      </c>
      <c r="D63" s="265"/>
      <c r="E63" s="266"/>
      <c r="F63" s="4"/>
      <c r="G63" s="35">
        <f>SUM(H63:AL63)</f>
        <v>0</v>
      </c>
      <c r="H63" s="30"/>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3"/>
      <c r="AN63" s="171"/>
    </row>
    <row r="64" spans="1:40" ht="30" customHeight="1">
      <c r="A64" s="20"/>
      <c r="B64" s="178" t="s">
        <v>6</v>
      </c>
      <c r="C64" s="28" t="s">
        <v>41</v>
      </c>
      <c r="D64" s="259" t="s">
        <v>40</v>
      </c>
      <c r="E64" s="260"/>
      <c r="F64" s="4"/>
      <c r="G64" s="35">
        <f>SUM(H64:AL64)</f>
        <v>0</v>
      </c>
      <c r="H64" s="30"/>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3"/>
      <c r="AN64" s="171"/>
    </row>
    <row r="65" spans="1:40" ht="30" customHeight="1">
      <c r="A65" s="20"/>
      <c r="B65" s="179" t="s">
        <v>6</v>
      </c>
      <c r="C65" s="28" t="s">
        <v>41</v>
      </c>
      <c r="D65" s="259" t="s">
        <v>40</v>
      </c>
      <c r="E65" s="260"/>
      <c r="F65" s="4"/>
      <c r="G65" s="35">
        <f>SUM(H65:AL65)</f>
        <v>0</v>
      </c>
      <c r="H65" s="30"/>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3"/>
      <c r="AN65" s="171"/>
    </row>
    <row r="66" spans="1:40" s="74" customFormat="1" ht="30" customHeight="1" thickBot="1">
      <c r="A66" s="128"/>
      <c r="B66" s="180" t="s">
        <v>39</v>
      </c>
      <c r="C66" s="126" t="s">
        <v>12</v>
      </c>
      <c r="D66" s="269" t="s">
        <v>12</v>
      </c>
      <c r="E66" s="270"/>
      <c r="F66" s="126" t="s">
        <v>12</v>
      </c>
      <c r="G66" s="124">
        <f ca="1">SUM(OFFSET(G55,1,0):OFFSET(G66,-1,0))</f>
        <v>0</v>
      </c>
      <c r="H66" s="96">
        <f ca="1">SUM(OFFSET(H55,1,0):OFFSET(H66,-1,0))</f>
        <v>0</v>
      </c>
      <c r="I66" s="97">
        <f ca="1">SUM(OFFSET(I55,1,0):OFFSET(I66,-1,0))</f>
        <v>0</v>
      </c>
      <c r="J66" s="97">
        <f ca="1">SUM(OFFSET(J55,1,0):OFFSET(J66,-1,0))</f>
        <v>0</v>
      </c>
      <c r="K66" s="97">
        <f ca="1">SUM(OFFSET(K55,1,0):OFFSET(K66,-1,0))</f>
        <v>0</v>
      </c>
      <c r="L66" s="97">
        <f ca="1">SUM(OFFSET(L55,1,0):OFFSET(L66,-1,0))</f>
        <v>0</v>
      </c>
      <c r="M66" s="97">
        <f ca="1">SUM(OFFSET(M55,1,0):OFFSET(M66,-1,0))</f>
        <v>0</v>
      </c>
      <c r="N66" s="97">
        <f ca="1">SUM(OFFSET(N55,1,0):OFFSET(N66,-1,0))</f>
        <v>0</v>
      </c>
      <c r="O66" s="97">
        <f ca="1">SUM(OFFSET(O55,1,0):OFFSET(O66,-1,0))</f>
        <v>0</v>
      </c>
      <c r="P66" s="97">
        <f ca="1">SUM(OFFSET(P55,1,0):OFFSET(P66,-1,0))</f>
        <v>0</v>
      </c>
      <c r="Q66" s="97">
        <f ca="1">SUM(OFFSET(Q55,1,0):OFFSET(Q66,-1,0))</f>
        <v>0</v>
      </c>
      <c r="R66" s="97">
        <f ca="1">SUM(OFFSET(R55,1,0):OFFSET(R66,-1,0))</f>
        <v>0</v>
      </c>
      <c r="S66" s="97">
        <f ca="1">SUM(OFFSET(S55,1,0):OFFSET(S66,-1,0))</f>
        <v>0</v>
      </c>
      <c r="T66" s="97">
        <f ca="1">SUM(OFFSET(T55,1,0):OFFSET(T66,-1,0))</f>
        <v>0</v>
      </c>
      <c r="U66" s="97">
        <f ca="1">SUM(OFFSET(U55,1,0):OFFSET(U66,-1,0))</f>
        <v>0</v>
      </c>
      <c r="V66" s="97">
        <f ca="1">SUM(OFFSET(V55,1,0):OFFSET(V66,-1,0))</f>
        <v>0</v>
      </c>
      <c r="W66" s="97">
        <f ca="1">SUM(OFFSET(W55,1,0):OFFSET(W66,-1,0))</f>
        <v>0</v>
      </c>
      <c r="X66" s="97">
        <f ca="1">SUM(OFFSET(X55,1,0):OFFSET(X66,-1,0))</f>
        <v>0</v>
      </c>
      <c r="Y66" s="97">
        <f ca="1">SUM(OFFSET(Y55,1,0):OFFSET(Y66,-1,0))</f>
        <v>0</v>
      </c>
      <c r="Z66" s="97">
        <f ca="1">SUM(OFFSET(Z55,1,0):OFFSET(Z66,-1,0))</f>
        <v>0</v>
      </c>
      <c r="AA66" s="97">
        <f ca="1">SUM(OFFSET(AA55,1,0):OFFSET(AA66,-1,0))</f>
        <v>0</v>
      </c>
      <c r="AB66" s="97">
        <f ca="1">SUM(OFFSET(AB55,1,0):OFFSET(AB66,-1,0))</f>
        <v>0</v>
      </c>
      <c r="AC66" s="97">
        <f ca="1">SUM(OFFSET(AC55,1,0):OFFSET(AC66,-1,0))</f>
        <v>0</v>
      </c>
      <c r="AD66" s="97">
        <f ca="1">SUM(OFFSET(AD55,1,0):OFFSET(AD66,-1,0))</f>
        <v>0</v>
      </c>
      <c r="AE66" s="97">
        <f ca="1">SUM(OFFSET(AE55,1,0):OFFSET(AE66,-1,0))</f>
        <v>0</v>
      </c>
      <c r="AF66" s="97">
        <f ca="1">SUM(OFFSET(AF55,1,0):OFFSET(AF66,-1,0))</f>
        <v>0</v>
      </c>
      <c r="AG66" s="97">
        <f ca="1">SUM(OFFSET(AG55,1,0):OFFSET(AG66,-1,0))</f>
        <v>0</v>
      </c>
      <c r="AH66" s="97">
        <f ca="1">SUM(OFFSET(AH55,1,0):OFFSET(AH66,-1,0))</f>
        <v>0</v>
      </c>
      <c r="AI66" s="97">
        <f ca="1">SUM(OFFSET(AI55,1,0):OFFSET(AI66,-1,0))</f>
        <v>0</v>
      </c>
      <c r="AJ66" s="97">
        <f ca="1">SUM(OFFSET(AJ55,1,0):OFFSET(AJ66,-1,0))</f>
        <v>0</v>
      </c>
      <c r="AK66" s="97">
        <f ca="1">SUM(OFFSET(AK55,1,0):OFFSET(AK66,-1,0))</f>
        <v>0</v>
      </c>
      <c r="AL66" s="127">
        <f ca="1">SUM(OFFSET(AL55,1,0):OFFSET(AL66,-1,0))</f>
        <v>0</v>
      </c>
      <c r="AN66" s="171"/>
    </row>
    <row r="67" spans="1:40" s="79" customFormat="1" ht="30" customHeight="1" thickBot="1">
      <c r="A67" s="181"/>
      <c r="B67" s="177" t="s">
        <v>20</v>
      </c>
      <c r="C67" s="77" t="s">
        <v>12</v>
      </c>
      <c r="D67" s="261" t="s">
        <v>12</v>
      </c>
      <c r="E67" s="262"/>
      <c r="F67" s="77" t="s">
        <v>12</v>
      </c>
      <c r="G67" s="182" t="str">
        <f ca="1">SUM(G66)&amp;"min ("&amp;TEXT(ROUNDDOWN(SUM(G66)/60,0),"0")&amp;"h"&amp;TEXT(MOD(SUM(G66),60),"00")&amp;"min)"</f>
        <v>0min (0h00min)</v>
      </c>
      <c r="H67" s="183">
        <f ca="1">SUM(H66)</f>
        <v>0</v>
      </c>
      <c r="I67" s="184">
        <f ca="1">SUM(I66)</f>
        <v>0</v>
      </c>
      <c r="J67" s="184">
        <f ca="1">SUM(J66)</f>
        <v>0</v>
      </c>
      <c r="K67" s="184">
        <f t="shared" ref="K67:AK67" ca="1" si="9">SUM(K66)</f>
        <v>0</v>
      </c>
      <c r="L67" s="184">
        <f t="shared" ca="1" si="9"/>
        <v>0</v>
      </c>
      <c r="M67" s="184">
        <f t="shared" ca="1" si="9"/>
        <v>0</v>
      </c>
      <c r="N67" s="184">
        <f t="shared" ca="1" si="9"/>
        <v>0</v>
      </c>
      <c r="O67" s="184">
        <f t="shared" ca="1" si="9"/>
        <v>0</v>
      </c>
      <c r="P67" s="184">
        <f t="shared" ca="1" si="9"/>
        <v>0</v>
      </c>
      <c r="Q67" s="184">
        <f t="shared" ca="1" si="9"/>
        <v>0</v>
      </c>
      <c r="R67" s="184">
        <f t="shared" ca="1" si="9"/>
        <v>0</v>
      </c>
      <c r="S67" s="184">
        <f t="shared" ca="1" si="9"/>
        <v>0</v>
      </c>
      <c r="T67" s="184">
        <f t="shared" ca="1" si="9"/>
        <v>0</v>
      </c>
      <c r="U67" s="184">
        <f t="shared" ca="1" si="9"/>
        <v>0</v>
      </c>
      <c r="V67" s="184">
        <f t="shared" ca="1" si="9"/>
        <v>0</v>
      </c>
      <c r="W67" s="184">
        <f t="shared" ca="1" si="9"/>
        <v>0</v>
      </c>
      <c r="X67" s="184">
        <f t="shared" ca="1" si="9"/>
        <v>0</v>
      </c>
      <c r="Y67" s="184">
        <f t="shared" ca="1" si="9"/>
        <v>0</v>
      </c>
      <c r="Z67" s="184">
        <f t="shared" ca="1" si="9"/>
        <v>0</v>
      </c>
      <c r="AA67" s="184">
        <f t="shared" ca="1" si="9"/>
        <v>0</v>
      </c>
      <c r="AB67" s="184">
        <f t="shared" ca="1" si="9"/>
        <v>0</v>
      </c>
      <c r="AC67" s="184">
        <f t="shared" ca="1" si="9"/>
        <v>0</v>
      </c>
      <c r="AD67" s="184">
        <f t="shared" ca="1" si="9"/>
        <v>0</v>
      </c>
      <c r="AE67" s="184">
        <f t="shared" ca="1" si="9"/>
        <v>0</v>
      </c>
      <c r="AF67" s="184">
        <f t="shared" ca="1" si="9"/>
        <v>0</v>
      </c>
      <c r="AG67" s="184">
        <f t="shared" ca="1" si="9"/>
        <v>0</v>
      </c>
      <c r="AH67" s="184">
        <f t="shared" ca="1" si="9"/>
        <v>0</v>
      </c>
      <c r="AI67" s="184">
        <f t="shared" ca="1" si="9"/>
        <v>0</v>
      </c>
      <c r="AJ67" s="184">
        <f t="shared" ca="1" si="9"/>
        <v>0</v>
      </c>
      <c r="AK67" s="184">
        <f t="shared" ca="1" si="9"/>
        <v>0</v>
      </c>
      <c r="AL67" s="185">
        <f ca="1">SUM(AL66)</f>
        <v>0</v>
      </c>
      <c r="AN67" s="21"/>
    </row>
    <row r="68" spans="1:40" s="71" customFormat="1" ht="30" customHeight="1" thickTop="1" thickBot="1">
      <c r="A68" s="80" t="s">
        <v>186</v>
      </c>
      <c r="B68" s="81"/>
      <c r="C68" s="82" t="s">
        <v>12</v>
      </c>
      <c r="D68" s="271" t="s">
        <v>12</v>
      </c>
      <c r="E68" s="272"/>
      <c r="F68" s="83"/>
      <c r="G68" s="125"/>
      <c r="H68" s="85"/>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7"/>
      <c r="AN68" s="171"/>
    </row>
    <row r="69" spans="1:40" ht="44.5" customHeight="1">
      <c r="A69" s="20"/>
      <c r="B69" s="186" t="s">
        <v>110</v>
      </c>
      <c r="C69" s="3" t="s">
        <v>111</v>
      </c>
      <c r="D69" s="257"/>
      <c r="E69" s="258"/>
      <c r="F69" s="26" t="s">
        <v>12</v>
      </c>
      <c r="G69" s="19">
        <f>SUM(H69:AL69)</f>
        <v>0</v>
      </c>
      <c r="H69" s="8"/>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10"/>
    </row>
    <row r="70" spans="1:40" ht="48" customHeight="1">
      <c r="A70" s="20"/>
      <c r="B70" s="175" t="s">
        <v>7</v>
      </c>
      <c r="C70" s="22" t="s">
        <v>5</v>
      </c>
      <c r="D70" s="249"/>
      <c r="E70" s="248"/>
      <c r="F70" s="27" t="s">
        <v>12</v>
      </c>
      <c r="G70" s="35">
        <f t="shared" si="8"/>
        <v>0</v>
      </c>
      <c r="H70" s="29"/>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4"/>
    </row>
    <row r="71" spans="1:40" s="74" customFormat="1" ht="30" customHeight="1" thickBot="1">
      <c r="A71" s="88"/>
      <c r="B71" s="187" t="s">
        <v>14</v>
      </c>
      <c r="C71" s="72" t="s">
        <v>12</v>
      </c>
      <c r="D71" s="231" t="s">
        <v>12</v>
      </c>
      <c r="E71" s="232"/>
      <c r="F71" s="73" t="s">
        <v>12</v>
      </c>
      <c r="G71" s="95">
        <f ca="1">SUM(OFFSET(G68,1,0):OFFSET(G71,-1,0))</f>
        <v>0</v>
      </c>
      <c r="H71" s="96">
        <f ca="1">SUM(OFFSET(H68,1,0):OFFSET(H71,-1,0))</f>
        <v>0</v>
      </c>
      <c r="I71" s="97">
        <f ca="1">SUM(OFFSET(I68,1,0):OFFSET(I71,-1,0))</f>
        <v>0</v>
      </c>
      <c r="J71" s="97">
        <f ca="1">SUM(OFFSET(J68,1,0):OFFSET(J71,-1,0))</f>
        <v>0</v>
      </c>
      <c r="K71" s="97">
        <f ca="1">SUM(OFFSET(K68,1,0):OFFSET(K71,-1,0))</f>
        <v>0</v>
      </c>
      <c r="L71" s="97">
        <f ca="1">SUM(OFFSET(L68,1,0):OFFSET(L71,-1,0))</f>
        <v>0</v>
      </c>
      <c r="M71" s="97">
        <f ca="1">SUM(OFFSET(M68,1,0):OFFSET(M71,-1,0))</f>
        <v>0</v>
      </c>
      <c r="N71" s="97">
        <f ca="1">SUM(OFFSET(N68,1,0):OFFSET(N71,-1,0))</f>
        <v>0</v>
      </c>
      <c r="O71" s="97">
        <f ca="1">SUM(OFFSET(O68,1,0):OFFSET(O71,-1,0))</f>
        <v>0</v>
      </c>
      <c r="P71" s="97">
        <f ca="1">SUM(OFFSET(P68,1,0):OFFSET(P71,-1,0))</f>
        <v>0</v>
      </c>
      <c r="Q71" s="97">
        <f ca="1">SUM(OFFSET(Q68,1,0):OFFSET(Q71,-1,0))</f>
        <v>0</v>
      </c>
      <c r="R71" s="97">
        <f ca="1">SUM(OFFSET(R68,1,0):OFFSET(R71,-1,0))</f>
        <v>0</v>
      </c>
      <c r="S71" s="97">
        <f ca="1">SUM(OFFSET(S68,1,0):OFFSET(S71,-1,0))</f>
        <v>0</v>
      </c>
      <c r="T71" s="97">
        <f ca="1">SUM(OFFSET(T68,1,0):OFFSET(T71,-1,0))</f>
        <v>0</v>
      </c>
      <c r="U71" s="97">
        <f ca="1">SUM(OFFSET(U68,1,0):OFFSET(U71,-1,0))</f>
        <v>0</v>
      </c>
      <c r="V71" s="97">
        <f ca="1">SUM(OFFSET(V68,1,0):OFFSET(V71,-1,0))</f>
        <v>0</v>
      </c>
      <c r="W71" s="97">
        <f ca="1">SUM(OFFSET(W68,1,0):OFFSET(W71,-1,0))</f>
        <v>0</v>
      </c>
      <c r="X71" s="97">
        <f ca="1">SUM(OFFSET(X68,1,0):OFFSET(X71,-1,0))</f>
        <v>0</v>
      </c>
      <c r="Y71" s="97">
        <f ca="1">SUM(OFFSET(Y68,1,0):OFFSET(Y71,-1,0))</f>
        <v>0</v>
      </c>
      <c r="Z71" s="97">
        <f ca="1">SUM(OFFSET(Z68,1,0):OFFSET(Z71,-1,0))</f>
        <v>0</v>
      </c>
      <c r="AA71" s="97">
        <f ca="1">SUM(OFFSET(AA68,1,0):OFFSET(AA71,-1,0))</f>
        <v>0</v>
      </c>
      <c r="AB71" s="97">
        <f ca="1">SUM(OFFSET(AB68,1,0):OFFSET(AB71,-1,0))</f>
        <v>0</v>
      </c>
      <c r="AC71" s="97">
        <f ca="1">SUM(OFFSET(AC68,1,0):OFFSET(AC71,-1,0))</f>
        <v>0</v>
      </c>
      <c r="AD71" s="97">
        <f ca="1">SUM(OFFSET(AD68,1,0):OFFSET(AD71,-1,0))</f>
        <v>0</v>
      </c>
      <c r="AE71" s="97">
        <f ca="1">SUM(OFFSET(AE68,1,0):OFFSET(AE71,-1,0))</f>
        <v>0</v>
      </c>
      <c r="AF71" s="97">
        <f ca="1">SUM(OFFSET(AF68,1,0):OFFSET(AF71,-1,0))</f>
        <v>0</v>
      </c>
      <c r="AG71" s="97">
        <f ca="1">SUM(OFFSET(AG68,1,0):OFFSET(AG71,-1,0))</f>
        <v>0</v>
      </c>
      <c r="AH71" s="97">
        <f ca="1">SUM(OFFSET(AH68,1,0):OFFSET(AH71,-1,0))</f>
        <v>0</v>
      </c>
      <c r="AI71" s="97">
        <f ca="1">SUM(OFFSET(AI68,1,0):OFFSET(AI71,-1,0))</f>
        <v>0</v>
      </c>
      <c r="AJ71" s="97">
        <f ca="1">SUM(OFFSET(AJ68,1,0):OFFSET(AJ71,-1,0))</f>
        <v>0</v>
      </c>
      <c r="AK71" s="97">
        <f ca="1">SUM(OFFSET(AK68,1,0):OFFSET(AK71,-1,0))</f>
        <v>0</v>
      </c>
      <c r="AL71" s="98">
        <f ca="1">SUM(OFFSET(AL68,1,0):OFFSET(AL71,-1,0))</f>
        <v>0</v>
      </c>
      <c r="AN71" s="21"/>
    </row>
    <row r="72" spans="1:40" s="79" customFormat="1" ht="30" customHeight="1" thickBot="1">
      <c r="A72" s="188"/>
      <c r="B72" s="155" t="s">
        <v>209</v>
      </c>
      <c r="C72" s="77" t="s">
        <v>12</v>
      </c>
      <c r="D72" s="261" t="s">
        <v>12</v>
      </c>
      <c r="E72" s="262"/>
      <c r="F72" s="78" t="s">
        <v>12</v>
      </c>
      <c r="G72" s="182" t="str">
        <f ca="1">SUM(G71)&amp;"min ("&amp;TEXT(ROUNDDOWN(SUM(G71)/60,0),"0")&amp;"h"&amp;TEXT(MOD(SUM(G71),60),"00")&amp;"min)"</f>
        <v>0min (0h00min)</v>
      </c>
      <c r="H72" s="103">
        <f ca="1">SUM(H71)</f>
        <v>0</v>
      </c>
      <c r="I72" s="104">
        <f ca="1">SUM(I71)</f>
        <v>0</v>
      </c>
      <c r="J72" s="104">
        <f t="shared" ref="J72:AK72" ca="1" si="10">SUM(J71)</f>
        <v>0</v>
      </c>
      <c r="K72" s="104">
        <f t="shared" ca="1" si="10"/>
        <v>0</v>
      </c>
      <c r="L72" s="104">
        <f t="shared" ca="1" si="10"/>
        <v>0</v>
      </c>
      <c r="M72" s="104">
        <f t="shared" ca="1" si="10"/>
        <v>0</v>
      </c>
      <c r="N72" s="104">
        <f t="shared" ca="1" si="10"/>
        <v>0</v>
      </c>
      <c r="O72" s="104">
        <f t="shared" ca="1" si="10"/>
        <v>0</v>
      </c>
      <c r="P72" s="104">
        <f t="shared" ca="1" si="10"/>
        <v>0</v>
      </c>
      <c r="Q72" s="104">
        <f t="shared" ca="1" si="10"/>
        <v>0</v>
      </c>
      <c r="R72" s="104">
        <f t="shared" ca="1" si="10"/>
        <v>0</v>
      </c>
      <c r="S72" s="104">
        <f t="shared" ca="1" si="10"/>
        <v>0</v>
      </c>
      <c r="T72" s="104">
        <f t="shared" ca="1" si="10"/>
        <v>0</v>
      </c>
      <c r="U72" s="104">
        <f t="shared" ca="1" si="10"/>
        <v>0</v>
      </c>
      <c r="V72" s="104">
        <f t="shared" ca="1" si="10"/>
        <v>0</v>
      </c>
      <c r="W72" s="104">
        <f t="shared" ca="1" si="10"/>
        <v>0</v>
      </c>
      <c r="X72" s="104">
        <f t="shared" ca="1" si="10"/>
        <v>0</v>
      </c>
      <c r="Y72" s="104">
        <f t="shared" ca="1" si="10"/>
        <v>0</v>
      </c>
      <c r="Z72" s="104">
        <f t="shared" ca="1" si="10"/>
        <v>0</v>
      </c>
      <c r="AA72" s="104">
        <f t="shared" ca="1" si="10"/>
        <v>0</v>
      </c>
      <c r="AB72" s="104">
        <f t="shared" ca="1" si="10"/>
        <v>0</v>
      </c>
      <c r="AC72" s="104">
        <f t="shared" ca="1" si="10"/>
        <v>0</v>
      </c>
      <c r="AD72" s="104">
        <f t="shared" ca="1" si="10"/>
        <v>0</v>
      </c>
      <c r="AE72" s="104">
        <f t="shared" ca="1" si="10"/>
        <v>0</v>
      </c>
      <c r="AF72" s="104">
        <f t="shared" ca="1" si="10"/>
        <v>0</v>
      </c>
      <c r="AG72" s="104">
        <f t="shared" ca="1" si="10"/>
        <v>0</v>
      </c>
      <c r="AH72" s="104">
        <f t="shared" ca="1" si="10"/>
        <v>0</v>
      </c>
      <c r="AI72" s="104">
        <f t="shared" ca="1" si="10"/>
        <v>0</v>
      </c>
      <c r="AJ72" s="104">
        <f t="shared" ca="1" si="10"/>
        <v>0</v>
      </c>
      <c r="AK72" s="104">
        <f t="shared" ca="1" si="10"/>
        <v>0</v>
      </c>
      <c r="AL72" s="105">
        <f ca="1">SUM(AL71)</f>
        <v>0</v>
      </c>
      <c r="AN72" s="21"/>
    </row>
    <row r="73" spans="1:40" s="92" customFormat="1" ht="30" customHeight="1" thickTop="1" thickBot="1">
      <c r="A73" s="89" t="s">
        <v>15</v>
      </c>
      <c r="B73" s="156"/>
      <c r="C73" s="90" t="s">
        <v>12</v>
      </c>
      <c r="D73" s="267" t="s">
        <v>12</v>
      </c>
      <c r="E73" s="268"/>
      <c r="F73" s="91" t="s">
        <v>12</v>
      </c>
      <c r="G73" s="106" t="str">
        <f ca="1">SUM(G18,G30,G37,G43,G48,G53,G66,G71)&amp;"min ("&amp;TEXT(ROUNDDOWN(SUM(G18,G30,G37,G43,G48,G53,G66,G71)/60,0),"0")&amp;"h"&amp;TEXT((MOD(SUM(G18,G30,G37,G43,G48,G53,G66,G71),60))-(MOD((MOD(SUM(G18,G30,G37,G43,G48,G53,G66,G71),60)),5)),"00")&amp;"min)"</f>
        <v>60min (1h00min)</v>
      </c>
      <c r="H73" s="107">
        <f ca="1">SUM(H18,H30,H37,H43,H53,H48,H66,H71)</f>
        <v>0</v>
      </c>
      <c r="I73" s="129">
        <f ca="1">SUM(I18,I30,I37,I43,I53,I48,I66,I71)</f>
        <v>0</v>
      </c>
      <c r="J73" s="129">
        <f t="shared" ref="J73:AJ73" ca="1" si="11">SUM(J18,J30,J37,J43,J53,J48,J66,J71)</f>
        <v>0</v>
      </c>
      <c r="K73" s="129">
        <f t="shared" ca="1" si="11"/>
        <v>0</v>
      </c>
      <c r="L73" s="129">
        <f t="shared" ca="1" si="11"/>
        <v>0</v>
      </c>
      <c r="M73" s="129">
        <f t="shared" ca="1" si="11"/>
        <v>0</v>
      </c>
      <c r="N73" s="129">
        <f t="shared" ca="1" si="11"/>
        <v>0</v>
      </c>
      <c r="O73" s="129">
        <f t="shared" ca="1" si="11"/>
        <v>15</v>
      </c>
      <c r="P73" s="129">
        <f t="shared" ca="1" si="11"/>
        <v>0</v>
      </c>
      <c r="Q73" s="129">
        <f ca="1">SUM(Q18,Q30,Q37,Q43,Q53,Q48,Q66,Q71)</f>
        <v>0</v>
      </c>
      <c r="R73" s="129">
        <f ca="1">SUM(R18,R30,R37,R43,R53,R48,R66,R71)</f>
        <v>0</v>
      </c>
      <c r="S73" s="129">
        <f t="shared" ca="1" si="11"/>
        <v>0</v>
      </c>
      <c r="T73" s="129">
        <f t="shared" ca="1" si="11"/>
        <v>0</v>
      </c>
      <c r="U73" s="129">
        <f t="shared" ca="1" si="11"/>
        <v>0</v>
      </c>
      <c r="V73" s="129">
        <f t="shared" ca="1" si="11"/>
        <v>0</v>
      </c>
      <c r="W73" s="129">
        <f t="shared" ca="1" si="11"/>
        <v>0</v>
      </c>
      <c r="X73" s="129">
        <f t="shared" ca="1" si="11"/>
        <v>15</v>
      </c>
      <c r="Y73" s="129">
        <f t="shared" ca="1" si="11"/>
        <v>15</v>
      </c>
      <c r="Z73" s="129">
        <f t="shared" ca="1" si="11"/>
        <v>0</v>
      </c>
      <c r="AA73" s="129">
        <f t="shared" ca="1" si="11"/>
        <v>0</v>
      </c>
      <c r="AB73" s="129">
        <f t="shared" ca="1" si="11"/>
        <v>0</v>
      </c>
      <c r="AC73" s="129">
        <f t="shared" ca="1" si="11"/>
        <v>15</v>
      </c>
      <c r="AD73" s="129">
        <f t="shared" ca="1" si="11"/>
        <v>0</v>
      </c>
      <c r="AE73" s="129">
        <f t="shared" ca="1" si="11"/>
        <v>0</v>
      </c>
      <c r="AF73" s="129">
        <f t="shared" ca="1" si="11"/>
        <v>0</v>
      </c>
      <c r="AG73" s="129">
        <f t="shared" ca="1" si="11"/>
        <v>0</v>
      </c>
      <c r="AH73" s="129">
        <f t="shared" ca="1" si="11"/>
        <v>0</v>
      </c>
      <c r="AI73" s="129">
        <f t="shared" ca="1" si="11"/>
        <v>0</v>
      </c>
      <c r="AJ73" s="129">
        <f t="shared" ca="1" si="11"/>
        <v>0</v>
      </c>
      <c r="AK73" s="129">
        <f ca="1">SUM(AK18,AK30,AK37,AK43,AK53,AK48,AK66,AK71)</f>
        <v>0</v>
      </c>
      <c r="AL73" s="108">
        <f ca="1">SUM(AL18,AL30,AL37,AL43,AL48,AL53,AL66,AL71)</f>
        <v>0</v>
      </c>
      <c r="AN73" s="21"/>
    </row>
    <row r="74" spans="1:40" ht="30" customHeight="1" thickTop="1">
      <c r="G74" s="94"/>
    </row>
  </sheetData>
  <sheetProtection algorithmName="SHA-512" hashValue="SHAYKkqCw7XY8tgyxw/I0Ha21oYqqzGC1VfnWNUm2UCXz3Z7LvZ8a3ym4JwjvnEHKbWXf32mUnMxYvheunSaJA==" saltValue="XTmlDDAULg89F2yjOVy7pg==" spinCount="100000" sheet="1" insertRows="0" insertHyperlinks="0" deleteRows="0"/>
  <mergeCells count="72">
    <mergeCell ref="D15:E15"/>
    <mergeCell ref="A1:B3"/>
    <mergeCell ref="A6:B6"/>
    <mergeCell ref="D6:E6"/>
    <mergeCell ref="D7:E7"/>
    <mergeCell ref="D8:E8"/>
    <mergeCell ref="D9:E9"/>
    <mergeCell ref="D10:E10"/>
    <mergeCell ref="D11:E11"/>
    <mergeCell ref="D12:E12"/>
    <mergeCell ref="D13:E13"/>
    <mergeCell ref="D14:E14"/>
    <mergeCell ref="D16:E16"/>
    <mergeCell ref="D17:E17"/>
    <mergeCell ref="D18:E18"/>
    <mergeCell ref="B19:B27"/>
    <mergeCell ref="D19:E19"/>
    <mergeCell ref="D20:E20"/>
    <mergeCell ref="D21:E21"/>
    <mergeCell ref="D22:E22"/>
    <mergeCell ref="D23:E23"/>
    <mergeCell ref="D24:E24"/>
    <mergeCell ref="D25:E25"/>
    <mergeCell ref="D26:E26"/>
    <mergeCell ref="D27:E27"/>
    <mergeCell ref="B28:B29"/>
    <mergeCell ref="D28:E28"/>
    <mergeCell ref="D29:E29"/>
    <mergeCell ref="D41:E41"/>
    <mergeCell ref="D30:E30"/>
    <mergeCell ref="D31:E31"/>
    <mergeCell ref="D32:E32"/>
    <mergeCell ref="D33:E33"/>
    <mergeCell ref="D34:E34"/>
    <mergeCell ref="D35:E35"/>
    <mergeCell ref="D36:E36"/>
    <mergeCell ref="D37:E37"/>
    <mergeCell ref="D38:E38"/>
    <mergeCell ref="D39:E39"/>
    <mergeCell ref="D40:E40"/>
    <mergeCell ref="D53:E53"/>
    <mergeCell ref="D42:E42"/>
    <mergeCell ref="D43:E43"/>
    <mergeCell ref="D44:E44"/>
    <mergeCell ref="D45:E45"/>
    <mergeCell ref="D46:E46"/>
    <mergeCell ref="D47:E47"/>
    <mergeCell ref="D48:E48"/>
    <mergeCell ref="D49:E49"/>
    <mergeCell ref="D50:E50"/>
    <mergeCell ref="D51:E51"/>
    <mergeCell ref="D52:E52"/>
    <mergeCell ref="D65:E65"/>
    <mergeCell ref="D54:E54"/>
    <mergeCell ref="D55:E55"/>
    <mergeCell ref="D56:E56"/>
    <mergeCell ref="D57:E57"/>
    <mergeCell ref="D58:E58"/>
    <mergeCell ref="D59:E59"/>
    <mergeCell ref="D60:E60"/>
    <mergeCell ref="D61:E61"/>
    <mergeCell ref="D62:E62"/>
    <mergeCell ref="D63:E63"/>
    <mergeCell ref="D64:E64"/>
    <mergeCell ref="D72:E72"/>
    <mergeCell ref="D73:E73"/>
    <mergeCell ref="D66:E66"/>
    <mergeCell ref="D67:E67"/>
    <mergeCell ref="D68:E68"/>
    <mergeCell ref="D69:E69"/>
    <mergeCell ref="D70:E70"/>
    <mergeCell ref="D71:E71"/>
  </mergeCells>
  <phoneticPr fontId="1"/>
  <conditionalFormatting sqref="H2:AL2">
    <cfRule type="expression" dxfId="11" priority="2">
      <formula>H5=7</formula>
    </cfRule>
    <cfRule type="expression" dxfId="10" priority="4">
      <formula>H5=6</formula>
    </cfRule>
  </conditionalFormatting>
  <conditionalFormatting sqref="H3:AL3">
    <cfRule type="expression" dxfId="9" priority="1">
      <formula>H5=7</formula>
    </cfRule>
    <cfRule type="expression" dxfId="8" priority="3">
      <formula>H5=6</formula>
    </cfRule>
  </conditionalFormatting>
  <dataValidations count="6">
    <dataValidation type="whole" operator="greaterThan" allowBlank="1" showInputMessage="1" showErrorMessage="1" error="1分単位で入力してください。" sqref="H56:AL65" xr:uid="{DAD2082E-C7F2-354F-8F05-3E640FAE4DC8}">
      <formula1>0</formula1>
    </dataValidation>
    <dataValidation type="custom" allowBlank="1" showInputMessage="1" showErrorMessage="1" error="5分単位で入力してください。" sqref="H18:AL18 H30:AL30 H71:AL72 H66:AL68 H37:AL37 H43:AL43 H48:AL48 H53:AL55" xr:uid="{22D8F7AA-0471-4A40-9AF4-FEEF6B022BCB}">
      <formula1>MOD(H18,5)=0</formula1>
    </dataValidation>
    <dataValidation type="list" allowBlank="1" showInputMessage="1" showErrorMessage="1" sqref="D3" xr:uid="{BBA0D450-BFFE-0B49-99CA-FABCABD28301}">
      <formula1>"DIR,MGR,GL,SL"</formula1>
    </dataValidation>
    <dataValidation type="list" allowBlank="1" showInputMessage="1" showErrorMessage="1" error="リストから選択してください" sqref="D33:E33 D35:E35 D31:E31" xr:uid="{BAB83E46-1A74-3540-830F-1C6A1EAA3CAC}">
      <formula1>"期首目標設定面談/フィードバック面談,中間面談,評価面談"</formula1>
    </dataValidation>
    <dataValidation type="list" allowBlank="1" showInputMessage="1" showErrorMessage="1" sqref="C56:C65" xr:uid="{EA7C05D0-7921-F44D-8032-4DFF8288C238}">
      <formula1>"社内トラブル対応,社外トラブル対応,個別対応(対面),個別対応(電話),個別対応(メール/SNS)"</formula1>
    </dataValidation>
    <dataValidation type="list" allowBlank="1" showInputMessage="1" showErrorMessage="1" sqref="F56:F65 F44:F47 F8:F17 F31:F36 F38:F42 F49:F52" xr:uid="{95100C8C-C029-5C4B-B851-39A8A87CABC6}">
      <formula1>OFFSET($AN$7,1,,COUNTIF($AN$8:$AN$66,"*?"))</formula1>
    </dataValidation>
  </dataValidations>
  <pageMargins left="0.70866141732283472" right="0.70866141732283472" top="0.74803149606299213" bottom="0.74803149606299213" header="0.31496062992125984" footer="0.31496062992125984"/>
  <pageSetup paperSize="9" scale="30" orientation="landscape" r:id="rId1"/>
  <rowBreaks count="2" manualBreakCount="2">
    <brk id="53" max="37" man="1"/>
    <brk id="54" max="37" man="1"/>
  </rowBreaks>
  <extLst>
    <ext xmlns:x14="http://schemas.microsoft.com/office/spreadsheetml/2009/9/main" uri="{CCE6A557-97BC-4b89-ADB6-D9C93CAAB3DF}">
      <x14:dataValidations xmlns:xm="http://schemas.microsoft.com/office/excel/2006/main" count="19">
        <x14:dataValidation type="whole" allowBlank="1" showInputMessage="1" showErrorMessage="1" error="基準時間（30～60分以内)を入力してください。" xr:uid="{0DCB3790-2FBB-1C49-ABA2-2618FA07B42A}">
          <x14:formula1>
            <xm:f>'設定値（管理者用）'!$C$20</xm:f>
          </x14:formula1>
          <x14:formula2>
            <xm:f>'設定値（管理者用）'!$D$20</xm:f>
          </x14:formula2>
          <xm:sqref>H69:AL69</xm:sqref>
        </x14:dataValidation>
        <x14:dataValidation type="whole" allowBlank="1" showInputMessage="1" showErrorMessage="1" error="基準時間（30分以内）を入力してください。" xr:uid="{95EAC81C-B447-6244-8D7A-19583F755B45}">
          <x14:formula1>
            <xm:f>'設定値（管理者用）'!$C$11</xm:f>
          </x14:formula1>
          <x14:formula2>
            <xm:f>'設定値（管理者用）'!$D$11</xm:f>
          </x14:formula2>
          <xm:sqref>H26:AL26</xm:sqref>
        </x14:dataValidation>
        <x14:dataValidation type="custom" allowBlank="1" showInputMessage="1" showErrorMessage="1" error="基準時間（1人当たり月合計180分以内）を入力してください。" xr:uid="{B3A58BF4-B01C-C646-85E7-D10FDA21A7D1}">
          <x14:formula1>
            <xm:f>AND('設定値（管理者用）'!$C$17&lt;=H46, H46&lt;='設定値（管理者用）'!$D$17, SUM($H46:$AL46)&lt;='設定値（管理者用）'!$E$17)</xm:f>
          </x14:formula1>
          <xm:sqref>H44:AL47</xm:sqref>
        </x14:dataValidation>
        <x14:dataValidation type="whole" allowBlank="1" showInputMessage="1" showErrorMessage="1" error="基準単位(60分)を入力してください。" xr:uid="{D0A08CAF-C087-FD45-B69A-B037794F7BEB}">
          <x14:formula1>
            <xm:f>'設定値（管理者用）'!$C$15</xm:f>
          </x14:formula1>
          <x14:formula2>
            <xm:f>'設定値（管理者用）'!$D$15</xm:f>
          </x14:formula2>
          <xm:sqref>H31:AL31 H33:AL33 H35:AL35</xm:sqref>
        </x14:dataValidation>
        <x14:dataValidation type="whole" allowBlank="1" showInputMessage="1" showErrorMessage="1" error="基準時間（60～90分以内)を入力してください。" xr:uid="{7FB23F45-E3AE-AE46-8C14-934EB9AF7C94}">
          <x14:formula1>
            <xm:f>'設定値（管理者用）'!$C$8</xm:f>
          </x14:formula1>
          <x14:formula2>
            <xm:f>'設定値（管理者用）'!$D$8</xm:f>
          </x14:formula2>
          <xm:sqref>H23:AL23</xm:sqref>
        </x14:dataValidation>
        <x14:dataValidation type="whole" allowBlank="1" showInputMessage="1" showErrorMessage="1" error="基準時間（90分）を入力してください。" xr:uid="{278CD148-9BE9-2B42-A213-3201D3F6A6FE}">
          <x14:formula1>
            <xm:f>'設定値（管理者用）'!$C$5</xm:f>
          </x14:formula1>
          <x14:formula2>
            <xm:f>'設定値（管理者用）'!$D$5</xm:f>
          </x14:formula2>
          <xm:sqref>H20:AL20</xm:sqref>
        </x14:dataValidation>
        <x14:dataValidation type="whole" allowBlank="1" showInputMessage="1" showErrorMessage="1" error="基準単位(90分)を入力してください。" xr:uid="{1495B3F1-C75B-2E43-A611-A6E291B47D5E}">
          <x14:formula1>
            <xm:f>'設定値（管理者用）'!$C$16</xm:f>
          </x14:formula1>
          <x14:formula2>
            <xm:f>'設定値（管理者用）'!$D$16</xm:f>
          </x14:formula2>
          <xm:sqref>H32:AL32 H34:AL34 H36:AL36</xm:sqref>
        </x14:dataValidation>
        <x14:dataValidation type="whole" allowBlank="1" showInputMessage="1" showErrorMessage="1" error="基準時間(60分)を入力してください。" xr:uid="{341A0429-0FD8-354D-A468-60F5AC49BB7D}">
          <x14:formula1>
            <xm:f>'設定値（管理者用）'!$C$13</xm:f>
          </x14:formula1>
          <x14:formula2>
            <xm:f>'設定値（管理者用）'!$D$13</xm:f>
          </x14:formula2>
          <xm:sqref>H28:AL28</xm:sqref>
        </x14:dataValidation>
        <x14:dataValidation type="whole" allowBlank="1" showInputMessage="1" showErrorMessage="1" error="基準時間（60～90分以内）を入力してください。" xr:uid="{2AD00FD7-E5F5-F84A-942D-A9B0D5DFA02A}">
          <x14:formula1>
            <xm:f>'設定値（管理者用）'!$C$10</xm:f>
          </x14:formula1>
          <x14:formula2>
            <xm:f>'設定値（管理者用）'!$D$10</xm:f>
          </x14:formula2>
          <xm:sqref>H25:AL25</xm:sqref>
        </x14:dataValidation>
        <x14:dataValidation type="whole" allowBlank="1" showInputMessage="1" showErrorMessage="1" error="基準時間（60～90分以内）を入力してください。" xr:uid="{036B5AF2-810F-FC4D-AAD3-135C7C3DC53F}">
          <x14:formula1>
            <xm:f>'設定値（管理者用）'!$C$6</xm:f>
          </x14:formula1>
          <x14:formula2>
            <xm:f>'設定値（管理者用）'!$D$6</xm:f>
          </x14:formula2>
          <xm:sqref>H21:AL21</xm:sqref>
        </x14:dataValidation>
        <x14:dataValidation type="whole" allowBlank="1" showInputMessage="1" showErrorMessage="1" error="基準時間（120分）を入力してください。" xr:uid="{061F7270-C6D9-DF43-AC85-EA426B5EAAC0}">
          <x14:formula1>
            <xm:f>'設定値（管理者用）'!$C$12</xm:f>
          </x14:formula1>
          <x14:formula2>
            <xm:f>'設定値（管理者用）'!$D$12</xm:f>
          </x14:formula2>
          <xm:sqref>H27:AL27</xm:sqref>
        </x14:dataValidation>
        <x14:dataValidation type="whole" allowBlank="1" showInputMessage="1" showErrorMessage="1" error="基準時間(60分)を入力してください。" xr:uid="{F5E6DF9F-B106-3742-BFDB-7B2EC46B0F2D}">
          <x14:formula1>
            <xm:f>'設定値（管理者用）'!$C$14</xm:f>
          </x14:formula1>
          <x14:formula2>
            <xm:f>'設定値（管理者用）'!$D$14</xm:f>
          </x14:formula2>
          <xm:sqref>H29:AL29</xm:sqref>
        </x14:dataValidation>
        <x14:dataValidation type="whole" allowBlank="1" showInputMessage="1" showErrorMessage="1" error="基準時間（30分以内）を入力してください。" xr:uid="{EAEDDA40-AA39-3E4F-8718-6BC86A65967C}">
          <x14:formula1>
            <xm:f>'設定値（管理者用）'!$C$7</xm:f>
          </x14:formula1>
          <x14:formula2>
            <xm:f>'設定値（管理者用）'!$D$7</xm:f>
          </x14:formula2>
          <xm:sqref>H22:AL22</xm:sqref>
        </x14:dataValidation>
        <x14:dataValidation type="whole" allowBlank="1" showInputMessage="1" showErrorMessage="1" error="基準時間（30分以内）を入力してください。" xr:uid="{7C377E8D-168E-F44C-8FA9-052D13482409}">
          <x14:formula1>
            <xm:f>'設定値（管理者用）'!$C$4</xm:f>
          </x14:formula1>
          <x14:formula2>
            <xm:f>'設定値（管理者用）'!$D$4</xm:f>
          </x14:formula2>
          <xm:sqref>H19:AL19</xm:sqref>
        </x14:dataValidation>
        <x14:dataValidation type="custom" allowBlank="1" showInputMessage="1" showErrorMessage="1" error="基準時間（マネジメンタ当たり月合計120分以内、1回15分以内）を入力してください。" xr:uid="{65ECAC57-4DA8-B241-BF20-3277B0F68A9D}">
          <x14:formula1>
            <xm:f>AND('設定値（管理者用）'!$C$18&lt;=H38,H38&lt;='設定値（管理者用）'!$D$18, SUM($H$38:$AL$42)&lt;='設定値（管理者用）'!$E$18)</xm:f>
          </x14:formula1>
          <xm:sqref>H38:AL42</xm:sqref>
        </x14:dataValidation>
        <x14:dataValidation type="whole" allowBlank="1" showInputMessage="1" showErrorMessage="1" error="基準時間（60以内）を入力してください。" xr:uid="{96718037-B232-D744-9811-4170049AAF59}">
          <x14:formula1>
            <xm:f>'設定値（管理者用）'!$C$19</xm:f>
          </x14:formula1>
          <x14:formula2>
            <xm:f>'設定値（管理者用）'!$D$19</xm:f>
          </x14:formula2>
          <xm:sqref>H49:AL52</xm:sqref>
        </x14:dataValidation>
        <x14:dataValidation type="whole" allowBlank="1" showInputMessage="1" showErrorMessage="1" error="基準時間（30分以内）を入力してください。" xr:uid="{F6E88B5B-BDB9-5E4E-A544-6170A9670E6D}">
          <x14:formula1>
            <xm:f>'設定値（管理者用）'!$C$9</xm:f>
          </x14:formula1>
          <x14:formula2>
            <xm:f>'設定値（管理者用）'!$D$9</xm:f>
          </x14:formula2>
          <xm:sqref>H24:AL24</xm:sqref>
        </x14:dataValidation>
        <x14:dataValidation type="whole" allowBlank="1" showInputMessage="1" showErrorMessage="1" error="基準時間（15分以内）を入力してください。" xr:uid="{8739C24A-5BC9-E046-AC23-13E5AAFEEF82}">
          <x14:formula1>
            <xm:f>'設定値（管理者用）'!$C$3</xm:f>
          </x14:formula1>
          <x14:formula2>
            <xm:f>'設定値（管理者用）'!$D$3</xm:f>
          </x14:formula2>
          <xm:sqref>H8:AL17</xm:sqref>
        </x14:dataValidation>
        <x14:dataValidation type="whole" allowBlank="1" showInputMessage="1" showErrorMessage="1" error="基準時間（30～60分以内)を入力してください。" xr:uid="{5208E750-9008-D840-B433-857C2BDB858A}">
          <x14:formula1>
            <xm:f>'設定値（管理者用）'!$C$21</xm:f>
          </x14:formula1>
          <x14:formula2>
            <xm:f>'設定値（管理者用）'!$D$21</xm:f>
          </x14:formula2>
          <xm:sqref>H70:AL70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717A-2F8F-CB4C-91C4-E4551A7CF70B}">
  <dimension ref="A1:AN74"/>
  <sheetViews>
    <sheetView showGridLines="0" view="pageBreakPreview" zoomScale="56" zoomScaleNormal="70" zoomScaleSheetLayoutView="40" workbookViewId="0">
      <pane xSplit="6" ySplit="6" topLeftCell="G7" activePane="bottomRight" state="frozen"/>
      <selection sqref="A1:B3"/>
      <selection pane="topRight" sqref="A1:B3"/>
      <selection pane="bottomLeft" sqref="A1:B3"/>
      <selection pane="bottomRight" activeCell="AH25" sqref="AH25"/>
    </sheetView>
  </sheetViews>
  <sheetFormatPr baseColWidth="10" defaultColWidth="8.6640625" defaultRowHeight="14"/>
  <cols>
    <col min="1" max="1" width="3.33203125" style="48" customWidth="1"/>
    <col min="2" max="2" width="38.5" style="21" customWidth="1"/>
    <col min="3" max="3" width="51.1640625" style="21" customWidth="1"/>
    <col min="4" max="4" width="35.1640625" style="93" customWidth="1"/>
    <col min="5" max="5" width="19.1640625" style="48" customWidth="1"/>
    <col min="6" max="6" width="27.83203125" style="48" customWidth="1"/>
    <col min="7" max="7" width="20.1640625" style="48" customWidth="1"/>
    <col min="8" max="38" width="6.6640625" style="48" customWidth="1"/>
    <col min="39" max="39" width="8.6640625" style="21"/>
    <col min="40" max="40" width="57.1640625" style="21" customWidth="1"/>
    <col min="41" max="16384" width="8.6640625" style="21"/>
  </cols>
  <sheetData>
    <row r="1" spans="1:40" ht="42" customHeight="1" thickTop="1" thickBot="1">
      <c r="A1" s="233">
        <v>45505</v>
      </c>
      <c r="B1" s="234"/>
      <c r="C1" s="158" t="s">
        <v>42</v>
      </c>
      <c r="D1" s="42" t="str">
        <f ca="1">TEXT(ROUNDDOWN(SUM(G18,G30,G37,G43,G48,G66,G71)/60,0),"0")&amp;"h"&amp;TEXT((MOD(SUM(G18,G30,G37,G43,G48,G66,G71),60))-(MOD((MOD(SUM(G18,G30,G37,G43,G48,G66,G71),60)),5)),"00")&amp;"min"</f>
        <v>2h15min</v>
      </c>
      <c r="E1" s="43"/>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row>
    <row r="2" spans="1:40" s="48" customFormat="1" ht="42" customHeight="1" thickTop="1">
      <c r="A2" s="235"/>
      <c r="B2" s="236"/>
      <c r="C2" s="158" t="s">
        <v>16</v>
      </c>
      <c r="D2" s="159" t="s">
        <v>17</v>
      </c>
      <c r="E2" s="159" t="s">
        <v>19</v>
      </c>
      <c r="F2" s="160" t="s">
        <v>18</v>
      </c>
      <c r="G2" s="161" t="s">
        <v>9</v>
      </c>
      <c r="H2" s="45">
        <f>DAY($A$1)</f>
        <v>1</v>
      </c>
      <c r="I2" s="46">
        <f>DAY(H2+1)</f>
        <v>2</v>
      </c>
      <c r="J2" s="46">
        <f t="shared" ref="J2:AI2" si="0">DAY(I2+1)</f>
        <v>3</v>
      </c>
      <c r="K2" s="46">
        <f t="shared" si="0"/>
        <v>4</v>
      </c>
      <c r="L2" s="46">
        <f t="shared" si="0"/>
        <v>5</v>
      </c>
      <c r="M2" s="46">
        <f t="shared" si="0"/>
        <v>6</v>
      </c>
      <c r="N2" s="46">
        <f t="shared" si="0"/>
        <v>7</v>
      </c>
      <c r="O2" s="46">
        <f t="shared" si="0"/>
        <v>8</v>
      </c>
      <c r="P2" s="46">
        <f t="shared" si="0"/>
        <v>9</v>
      </c>
      <c r="Q2" s="46">
        <f t="shared" si="0"/>
        <v>10</v>
      </c>
      <c r="R2" s="46">
        <f t="shared" si="0"/>
        <v>11</v>
      </c>
      <c r="S2" s="46">
        <f t="shared" si="0"/>
        <v>12</v>
      </c>
      <c r="T2" s="46">
        <f t="shared" si="0"/>
        <v>13</v>
      </c>
      <c r="U2" s="46">
        <f t="shared" si="0"/>
        <v>14</v>
      </c>
      <c r="V2" s="46">
        <f t="shared" si="0"/>
        <v>15</v>
      </c>
      <c r="W2" s="46">
        <f t="shared" si="0"/>
        <v>16</v>
      </c>
      <c r="X2" s="46">
        <f t="shared" si="0"/>
        <v>17</v>
      </c>
      <c r="Y2" s="46">
        <f t="shared" si="0"/>
        <v>18</v>
      </c>
      <c r="Z2" s="46">
        <f t="shared" si="0"/>
        <v>19</v>
      </c>
      <c r="AA2" s="46">
        <f t="shared" si="0"/>
        <v>20</v>
      </c>
      <c r="AB2" s="46">
        <f t="shared" si="0"/>
        <v>21</v>
      </c>
      <c r="AC2" s="46">
        <f t="shared" si="0"/>
        <v>22</v>
      </c>
      <c r="AD2" s="46">
        <f t="shared" si="0"/>
        <v>23</v>
      </c>
      <c r="AE2" s="46">
        <f t="shared" si="0"/>
        <v>24</v>
      </c>
      <c r="AF2" s="46">
        <f t="shared" si="0"/>
        <v>25</v>
      </c>
      <c r="AG2" s="46">
        <f t="shared" si="0"/>
        <v>26</v>
      </c>
      <c r="AH2" s="46">
        <f t="shared" si="0"/>
        <v>27</v>
      </c>
      <c r="AI2" s="46">
        <f t="shared" si="0"/>
        <v>28</v>
      </c>
      <c r="AJ2" s="46">
        <f>IF(AI2&lt;&gt;"",IF(MONTH($A$1)=MONTH(AI3+1),DAY(AI2+1),""),"")</f>
        <v>29</v>
      </c>
      <c r="AK2" s="46">
        <f>IF(AJ2&lt;&gt;"",IF(MONTH($A$1)=MONTH(AJ3+1),DAY(AJ2+1),""),"")</f>
        <v>30</v>
      </c>
      <c r="AL2" s="47">
        <f>IF(AK2&lt;&gt;"",IF(MONTH($A$1)=MONTH(AK3+1),DAY(AK2+1),""),"")</f>
        <v>31</v>
      </c>
      <c r="AN2" s="49"/>
    </row>
    <row r="3" spans="1:40" s="48" customFormat="1" ht="42" customHeight="1" thickBot="1">
      <c r="A3" s="237"/>
      <c r="B3" s="238"/>
      <c r="C3" s="162" t="s">
        <v>214</v>
      </c>
      <c r="D3" s="163" t="s">
        <v>211</v>
      </c>
      <c r="E3" s="164" t="s">
        <v>212</v>
      </c>
      <c r="F3" s="165" t="s">
        <v>213</v>
      </c>
      <c r="G3" s="166" t="s">
        <v>8</v>
      </c>
      <c r="H3" s="50">
        <f>$A$1</f>
        <v>45505</v>
      </c>
      <c r="I3" s="51">
        <f>H3+1</f>
        <v>45506</v>
      </c>
      <c r="J3" s="51">
        <f t="shared" ref="J3:Y4" si="1">I3+1</f>
        <v>45507</v>
      </c>
      <c r="K3" s="51">
        <f t="shared" si="1"/>
        <v>45508</v>
      </c>
      <c r="L3" s="51">
        <f t="shared" si="1"/>
        <v>45509</v>
      </c>
      <c r="M3" s="51">
        <f t="shared" si="1"/>
        <v>45510</v>
      </c>
      <c r="N3" s="51">
        <f t="shared" si="1"/>
        <v>45511</v>
      </c>
      <c r="O3" s="51">
        <f t="shared" si="1"/>
        <v>45512</v>
      </c>
      <c r="P3" s="51">
        <f t="shared" si="1"/>
        <v>45513</v>
      </c>
      <c r="Q3" s="51">
        <f t="shared" si="1"/>
        <v>45514</v>
      </c>
      <c r="R3" s="51">
        <f t="shared" si="1"/>
        <v>45515</v>
      </c>
      <c r="S3" s="51">
        <f t="shared" si="1"/>
        <v>45516</v>
      </c>
      <c r="T3" s="51">
        <f t="shared" si="1"/>
        <v>45517</v>
      </c>
      <c r="U3" s="51">
        <f t="shared" si="1"/>
        <v>45518</v>
      </c>
      <c r="V3" s="51">
        <f t="shared" si="1"/>
        <v>45519</v>
      </c>
      <c r="W3" s="51">
        <f t="shared" si="1"/>
        <v>45520</v>
      </c>
      <c r="X3" s="51">
        <f t="shared" si="1"/>
        <v>45521</v>
      </c>
      <c r="Y3" s="51">
        <f t="shared" si="1"/>
        <v>45522</v>
      </c>
      <c r="Z3" s="51">
        <f t="shared" ref="Z3:AL4" si="2">Y3+1</f>
        <v>45523</v>
      </c>
      <c r="AA3" s="51">
        <f t="shared" si="2"/>
        <v>45524</v>
      </c>
      <c r="AB3" s="51">
        <f t="shared" si="2"/>
        <v>45525</v>
      </c>
      <c r="AC3" s="51">
        <f t="shared" si="2"/>
        <v>45526</v>
      </c>
      <c r="AD3" s="51">
        <f t="shared" si="2"/>
        <v>45527</v>
      </c>
      <c r="AE3" s="51">
        <f t="shared" si="2"/>
        <v>45528</v>
      </c>
      <c r="AF3" s="51">
        <f t="shared" si="2"/>
        <v>45529</v>
      </c>
      <c r="AG3" s="51">
        <f t="shared" si="2"/>
        <v>45530</v>
      </c>
      <c r="AH3" s="51">
        <f t="shared" si="2"/>
        <v>45531</v>
      </c>
      <c r="AI3" s="51">
        <f t="shared" si="2"/>
        <v>45532</v>
      </c>
      <c r="AJ3" s="51">
        <f>IF(ISNUMBER(AJ2)=TRUE,AI3+1,"")</f>
        <v>45533</v>
      </c>
      <c r="AK3" s="51">
        <f>IF(ISNUMBER(AK2)=TRUE,AJ3+1,"")</f>
        <v>45534</v>
      </c>
      <c r="AL3" s="52">
        <f>IF(ISNUMBER(AL2)=TRUE,AK3+1,"")</f>
        <v>45535</v>
      </c>
      <c r="AN3" s="167"/>
    </row>
    <row r="4" spans="1:40" s="48" customFormat="1" ht="17.75" hidden="1" customHeight="1" thickTop="1">
      <c r="A4" s="112"/>
      <c r="B4" s="111"/>
      <c r="C4" s="111"/>
      <c r="D4" s="53"/>
      <c r="E4" s="168"/>
      <c r="F4" s="21"/>
      <c r="G4" s="169"/>
      <c r="H4" s="54">
        <f>$A$1</f>
        <v>45505</v>
      </c>
      <c r="I4" s="55">
        <f>H4+1</f>
        <v>45506</v>
      </c>
      <c r="J4" s="55">
        <f t="shared" si="1"/>
        <v>45507</v>
      </c>
      <c r="K4" s="55">
        <f t="shared" si="1"/>
        <v>45508</v>
      </c>
      <c r="L4" s="55">
        <f t="shared" si="1"/>
        <v>45509</v>
      </c>
      <c r="M4" s="55">
        <f t="shared" si="1"/>
        <v>45510</v>
      </c>
      <c r="N4" s="55">
        <f t="shared" si="1"/>
        <v>45511</v>
      </c>
      <c r="O4" s="55">
        <f t="shared" si="1"/>
        <v>45512</v>
      </c>
      <c r="P4" s="55">
        <f t="shared" si="1"/>
        <v>45513</v>
      </c>
      <c r="Q4" s="55">
        <f t="shared" si="1"/>
        <v>45514</v>
      </c>
      <c r="R4" s="55">
        <f t="shared" si="1"/>
        <v>45515</v>
      </c>
      <c r="S4" s="55">
        <f t="shared" si="1"/>
        <v>45516</v>
      </c>
      <c r="T4" s="55">
        <f t="shared" si="1"/>
        <v>45517</v>
      </c>
      <c r="U4" s="55">
        <f t="shared" si="1"/>
        <v>45518</v>
      </c>
      <c r="V4" s="55">
        <f t="shared" si="1"/>
        <v>45519</v>
      </c>
      <c r="W4" s="55">
        <f t="shared" si="1"/>
        <v>45520</v>
      </c>
      <c r="X4" s="55">
        <f t="shared" si="1"/>
        <v>45521</v>
      </c>
      <c r="Y4" s="55">
        <f t="shared" si="1"/>
        <v>45522</v>
      </c>
      <c r="Z4" s="55">
        <f t="shared" si="2"/>
        <v>45523</v>
      </c>
      <c r="AA4" s="55">
        <f t="shared" si="2"/>
        <v>45524</v>
      </c>
      <c r="AB4" s="55">
        <f t="shared" si="2"/>
        <v>45525</v>
      </c>
      <c r="AC4" s="55">
        <f t="shared" si="2"/>
        <v>45526</v>
      </c>
      <c r="AD4" s="55">
        <f t="shared" si="2"/>
        <v>45527</v>
      </c>
      <c r="AE4" s="55">
        <f t="shared" si="2"/>
        <v>45528</v>
      </c>
      <c r="AF4" s="55">
        <f t="shared" si="2"/>
        <v>45529</v>
      </c>
      <c r="AG4" s="55">
        <f t="shared" si="2"/>
        <v>45530</v>
      </c>
      <c r="AH4" s="55">
        <f t="shared" si="2"/>
        <v>45531</v>
      </c>
      <c r="AI4" s="55">
        <f t="shared" si="2"/>
        <v>45532</v>
      </c>
      <c r="AJ4" s="55">
        <f t="shared" si="2"/>
        <v>45533</v>
      </c>
      <c r="AK4" s="55">
        <f t="shared" si="2"/>
        <v>45534</v>
      </c>
      <c r="AL4" s="56">
        <f t="shared" si="2"/>
        <v>45535</v>
      </c>
      <c r="AN4" s="170"/>
    </row>
    <row r="5" spans="1:40" s="48" customFormat="1" ht="17.75" hidden="1" customHeight="1" thickBot="1">
      <c r="A5" s="112"/>
      <c r="B5" s="111"/>
      <c r="C5" s="111"/>
      <c r="D5" s="53"/>
      <c r="E5" s="168"/>
      <c r="F5" s="21"/>
      <c r="G5" s="169"/>
      <c r="H5" s="57">
        <f>WEEKDAY(H4,2)</f>
        <v>4</v>
      </c>
      <c r="I5" s="57">
        <f t="shared" ref="I5:AL5" si="3">WEEKDAY(I4,2)</f>
        <v>5</v>
      </c>
      <c r="J5" s="57">
        <f t="shared" si="3"/>
        <v>6</v>
      </c>
      <c r="K5" s="57">
        <f t="shared" si="3"/>
        <v>7</v>
      </c>
      <c r="L5" s="57">
        <f t="shared" si="3"/>
        <v>1</v>
      </c>
      <c r="M5" s="57">
        <f t="shared" si="3"/>
        <v>2</v>
      </c>
      <c r="N5" s="57">
        <f t="shared" si="3"/>
        <v>3</v>
      </c>
      <c r="O5" s="57">
        <f t="shared" si="3"/>
        <v>4</v>
      </c>
      <c r="P5" s="57">
        <f t="shared" si="3"/>
        <v>5</v>
      </c>
      <c r="Q5" s="57">
        <f t="shared" si="3"/>
        <v>6</v>
      </c>
      <c r="R5" s="57">
        <f t="shared" si="3"/>
        <v>7</v>
      </c>
      <c r="S5" s="57">
        <f t="shared" si="3"/>
        <v>1</v>
      </c>
      <c r="T5" s="57">
        <f t="shared" si="3"/>
        <v>2</v>
      </c>
      <c r="U5" s="57">
        <f t="shared" si="3"/>
        <v>3</v>
      </c>
      <c r="V5" s="57">
        <f t="shared" si="3"/>
        <v>4</v>
      </c>
      <c r="W5" s="57">
        <f t="shared" si="3"/>
        <v>5</v>
      </c>
      <c r="X5" s="57">
        <f t="shared" si="3"/>
        <v>6</v>
      </c>
      <c r="Y5" s="57">
        <f t="shared" si="3"/>
        <v>7</v>
      </c>
      <c r="Z5" s="57">
        <f t="shared" si="3"/>
        <v>1</v>
      </c>
      <c r="AA5" s="57">
        <f t="shared" si="3"/>
        <v>2</v>
      </c>
      <c r="AB5" s="57">
        <f t="shared" si="3"/>
        <v>3</v>
      </c>
      <c r="AC5" s="57">
        <f t="shared" si="3"/>
        <v>4</v>
      </c>
      <c r="AD5" s="57">
        <f t="shared" si="3"/>
        <v>5</v>
      </c>
      <c r="AE5" s="57">
        <f t="shared" si="3"/>
        <v>6</v>
      </c>
      <c r="AF5" s="57">
        <f t="shared" si="3"/>
        <v>7</v>
      </c>
      <c r="AG5" s="57">
        <f t="shared" si="3"/>
        <v>1</v>
      </c>
      <c r="AH5" s="57">
        <f t="shared" si="3"/>
        <v>2</v>
      </c>
      <c r="AI5" s="57">
        <f t="shared" si="3"/>
        <v>3</v>
      </c>
      <c r="AJ5" s="57">
        <f t="shared" si="3"/>
        <v>4</v>
      </c>
      <c r="AK5" s="57">
        <f t="shared" si="3"/>
        <v>5</v>
      </c>
      <c r="AL5" s="58">
        <f t="shared" si="3"/>
        <v>6</v>
      </c>
      <c r="AN5" s="171"/>
    </row>
    <row r="6" spans="1:40" s="63" customFormat="1" ht="20.25" customHeight="1" thickTop="1">
      <c r="A6" s="239" t="s">
        <v>3</v>
      </c>
      <c r="B6" s="240"/>
      <c r="C6" s="59" t="s">
        <v>0</v>
      </c>
      <c r="D6" s="241" t="s">
        <v>4</v>
      </c>
      <c r="E6" s="242"/>
      <c r="F6" s="59" t="s">
        <v>11</v>
      </c>
      <c r="G6" s="59" t="s">
        <v>10</v>
      </c>
      <c r="H6" s="60"/>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2"/>
      <c r="AN6" s="49"/>
    </row>
    <row r="7" spans="1:40" s="71" customFormat="1" ht="30" customHeight="1" thickBot="1">
      <c r="A7" s="64" t="s">
        <v>25</v>
      </c>
      <c r="B7" s="65"/>
      <c r="C7" s="65" t="s">
        <v>12</v>
      </c>
      <c r="D7" s="243" t="s">
        <v>12</v>
      </c>
      <c r="E7" s="244"/>
      <c r="F7" s="66"/>
      <c r="G7" s="67"/>
      <c r="H7" s="68"/>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70"/>
      <c r="AN7" s="49" t="s">
        <v>24</v>
      </c>
    </row>
    <row r="8" spans="1:40" s="18" customFormat="1" ht="30" customHeight="1">
      <c r="A8" s="17"/>
      <c r="B8" s="172" t="s">
        <v>69</v>
      </c>
      <c r="C8" s="26" t="s">
        <v>12</v>
      </c>
      <c r="D8" s="245" t="s">
        <v>12</v>
      </c>
      <c r="E8" s="246"/>
      <c r="F8" s="3" t="s">
        <v>216</v>
      </c>
      <c r="G8" s="24">
        <f t="shared" ref="G8:G17" si="4">SUM(H8:AL8)</f>
        <v>60</v>
      </c>
      <c r="H8" s="14"/>
      <c r="I8" s="15"/>
      <c r="J8" s="15"/>
      <c r="K8" s="15"/>
      <c r="L8" s="15"/>
      <c r="M8" s="15"/>
      <c r="N8" s="15">
        <v>15</v>
      </c>
      <c r="O8" s="15"/>
      <c r="P8" s="15"/>
      <c r="Q8" s="15"/>
      <c r="R8" s="15"/>
      <c r="S8" s="15"/>
      <c r="T8" s="15"/>
      <c r="U8" s="15">
        <v>15</v>
      </c>
      <c r="V8" s="15"/>
      <c r="W8" s="15"/>
      <c r="X8" s="15"/>
      <c r="Y8" s="15"/>
      <c r="Z8" s="15"/>
      <c r="AA8" s="15"/>
      <c r="AB8" s="15">
        <v>15</v>
      </c>
      <c r="AC8" s="15"/>
      <c r="AD8" s="15"/>
      <c r="AE8" s="15"/>
      <c r="AF8" s="15"/>
      <c r="AG8" s="15"/>
      <c r="AH8" s="15"/>
      <c r="AI8" s="15">
        <v>15</v>
      </c>
      <c r="AJ8" s="15"/>
      <c r="AK8" s="15"/>
      <c r="AL8" s="16"/>
      <c r="AN8" s="171" t="s">
        <v>215</v>
      </c>
    </row>
    <row r="9" spans="1:40" s="18" customFormat="1" ht="30" customHeight="1">
      <c r="A9" s="17"/>
      <c r="B9" s="6"/>
      <c r="C9" s="27" t="s">
        <v>12</v>
      </c>
      <c r="D9" s="229" t="s">
        <v>12</v>
      </c>
      <c r="E9" s="230"/>
      <c r="F9" s="4"/>
      <c r="G9" s="23">
        <f t="shared" si="4"/>
        <v>0</v>
      </c>
      <c r="H9" s="29"/>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4"/>
      <c r="AN9" s="171" t="s">
        <v>216</v>
      </c>
    </row>
    <row r="10" spans="1:40" s="18" customFormat="1" ht="30" customHeight="1">
      <c r="A10" s="17"/>
      <c r="B10" s="6"/>
      <c r="C10" s="27" t="s">
        <v>12</v>
      </c>
      <c r="D10" s="229" t="s">
        <v>12</v>
      </c>
      <c r="E10" s="230"/>
      <c r="F10" s="4"/>
      <c r="G10" s="23">
        <f>SUM(H10:AL10)</f>
        <v>0</v>
      </c>
      <c r="H10" s="29"/>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4"/>
      <c r="AN10" s="171"/>
    </row>
    <row r="11" spans="1:40" s="18" customFormat="1" ht="30" customHeight="1">
      <c r="A11" s="17"/>
      <c r="B11" s="6"/>
      <c r="C11" s="27" t="s">
        <v>12</v>
      </c>
      <c r="D11" s="229" t="s">
        <v>12</v>
      </c>
      <c r="E11" s="230"/>
      <c r="F11" s="4"/>
      <c r="G11" s="23">
        <f t="shared" si="4"/>
        <v>0</v>
      </c>
      <c r="H11" s="29"/>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4"/>
      <c r="AN11" s="171"/>
    </row>
    <row r="12" spans="1:40" s="18" customFormat="1" ht="30" customHeight="1">
      <c r="A12" s="17"/>
      <c r="B12" s="6"/>
      <c r="C12" s="27" t="s">
        <v>12</v>
      </c>
      <c r="D12" s="229" t="s">
        <v>12</v>
      </c>
      <c r="E12" s="230"/>
      <c r="F12" s="4"/>
      <c r="G12" s="23">
        <f>SUM(H12:AL12)</f>
        <v>0</v>
      </c>
      <c r="H12" s="29"/>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4"/>
      <c r="AN12" s="171"/>
    </row>
    <row r="13" spans="1:40" s="18" customFormat="1" ht="30" customHeight="1">
      <c r="A13" s="17"/>
      <c r="B13" s="6"/>
      <c r="C13" s="27" t="s">
        <v>12</v>
      </c>
      <c r="D13" s="229" t="s">
        <v>12</v>
      </c>
      <c r="E13" s="230"/>
      <c r="F13" s="4"/>
      <c r="G13" s="23">
        <f t="shared" si="4"/>
        <v>0</v>
      </c>
      <c r="H13" s="29"/>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4"/>
      <c r="AN13" s="171"/>
    </row>
    <row r="14" spans="1:40" s="18" customFormat="1" ht="30" customHeight="1">
      <c r="A14" s="17"/>
      <c r="B14" s="6"/>
      <c r="C14" s="27" t="s">
        <v>12</v>
      </c>
      <c r="D14" s="229" t="s">
        <v>12</v>
      </c>
      <c r="E14" s="230"/>
      <c r="F14" s="4"/>
      <c r="G14" s="23">
        <f>SUM(H14:AL14)</f>
        <v>0</v>
      </c>
      <c r="H14" s="29"/>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4"/>
      <c r="AN14" s="171"/>
    </row>
    <row r="15" spans="1:40" s="18" customFormat="1" ht="30" customHeight="1">
      <c r="A15" s="17"/>
      <c r="B15" s="6"/>
      <c r="C15" s="27" t="s">
        <v>12</v>
      </c>
      <c r="D15" s="229" t="s">
        <v>12</v>
      </c>
      <c r="E15" s="230"/>
      <c r="F15" s="4"/>
      <c r="G15" s="23">
        <f>SUM(H15:AL15)</f>
        <v>0</v>
      </c>
      <c r="H15" s="29"/>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4"/>
      <c r="AN15" s="171"/>
    </row>
    <row r="16" spans="1:40" s="18" customFormat="1" ht="30" customHeight="1">
      <c r="A16" s="17"/>
      <c r="B16" s="6"/>
      <c r="C16" s="27" t="s">
        <v>12</v>
      </c>
      <c r="D16" s="229" t="s">
        <v>12</v>
      </c>
      <c r="E16" s="230"/>
      <c r="F16" s="4"/>
      <c r="G16" s="23">
        <f>SUM(H16:AL16)</f>
        <v>0</v>
      </c>
      <c r="H16" s="29"/>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4"/>
      <c r="AN16" s="171"/>
    </row>
    <row r="17" spans="1:40" s="18" customFormat="1" ht="30" customHeight="1">
      <c r="A17" s="17"/>
      <c r="B17" s="7"/>
      <c r="C17" s="27" t="s">
        <v>12</v>
      </c>
      <c r="D17" s="229" t="s">
        <v>12</v>
      </c>
      <c r="E17" s="230"/>
      <c r="F17" s="4"/>
      <c r="G17" s="23">
        <f t="shared" si="4"/>
        <v>0</v>
      </c>
      <c r="H17" s="29"/>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4"/>
      <c r="AN17" s="171"/>
    </row>
    <row r="18" spans="1:40" s="74" customFormat="1" ht="30" customHeight="1" thickBot="1">
      <c r="A18" s="17"/>
      <c r="B18" s="173" t="s">
        <v>63</v>
      </c>
      <c r="C18" s="72" t="s">
        <v>12</v>
      </c>
      <c r="D18" s="231" t="s">
        <v>12</v>
      </c>
      <c r="E18" s="232"/>
      <c r="F18" s="73" t="s">
        <v>12</v>
      </c>
      <c r="G18" s="95">
        <f ca="1">SUM(G8:OFFSET(G18,-1,0))</f>
        <v>60</v>
      </c>
      <c r="H18" s="96">
        <f ca="1">SUM(H8:OFFSET(H18,-1,0))</f>
        <v>0</v>
      </c>
      <c r="I18" s="97">
        <f ca="1">SUM(I8:OFFSET(I18,-1,0))</f>
        <v>0</v>
      </c>
      <c r="J18" s="97">
        <f ca="1">SUM(J8:OFFSET(J18,-1,0))</f>
        <v>0</v>
      </c>
      <c r="K18" s="97">
        <f ca="1">SUM(K8:OFFSET(K18,-1,0))</f>
        <v>0</v>
      </c>
      <c r="L18" s="97">
        <f ca="1">SUM(L8:OFFSET(L18,-1,0))</f>
        <v>0</v>
      </c>
      <c r="M18" s="97">
        <f ca="1">SUM(M8:OFFSET(M18,-1,0))</f>
        <v>0</v>
      </c>
      <c r="N18" s="97">
        <f ca="1">SUM(N8:OFFSET(N18,-1,0))</f>
        <v>15</v>
      </c>
      <c r="O18" s="97">
        <f ca="1">SUM(O8:OFFSET(O18,-1,0))</f>
        <v>0</v>
      </c>
      <c r="P18" s="97">
        <f ca="1">SUM(P8:OFFSET(P18,-1,0))</f>
        <v>0</v>
      </c>
      <c r="Q18" s="97">
        <f ca="1">SUM(Q8:OFFSET(Q18,-1,0))</f>
        <v>0</v>
      </c>
      <c r="R18" s="97">
        <f ca="1">SUM(R8:OFFSET(R18,-1,0))</f>
        <v>0</v>
      </c>
      <c r="S18" s="97">
        <f ca="1">SUM(S8:OFFSET(S18,-1,0))</f>
        <v>0</v>
      </c>
      <c r="T18" s="97">
        <f ca="1">SUM(T8:OFFSET(T18,-1,0))</f>
        <v>0</v>
      </c>
      <c r="U18" s="97">
        <f ca="1">SUM(U8:OFFSET(U18,-1,0))</f>
        <v>15</v>
      </c>
      <c r="V18" s="97">
        <f ca="1">SUM(V8:OFFSET(V18,-1,0))</f>
        <v>0</v>
      </c>
      <c r="W18" s="97">
        <f ca="1">SUM(W8:OFFSET(W18,-1,0))</f>
        <v>0</v>
      </c>
      <c r="X18" s="97">
        <f ca="1">SUM(X8:OFFSET(X18,-1,0))</f>
        <v>0</v>
      </c>
      <c r="Y18" s="97">
        <f ca="1">SUM(Y8:OFFSET(Y18,-1,0))</f>
        <v>0</v>
      </c>
      <c r="Z18" s="97">
        <f ca="1">SUM(Z8:OFFSET(Z18,-1,0))</f>
        <v>0</v>
      </c>
      <c r="AA18" s="97">
        <f ca="1">SUM(AA8:OFFSET(AA18,-1,0))</f>
        <v>0</v>
      </c>
      <c r="AB18" s="97">
        <f ca="1">SUM(AB8:OFFSET(AB18,-1,0))</f>
        <v>15</v>
      </c>
      <c r="AC18" s="97">
        <f ca="1">SUM(AC8:OFFSET(AC18,-1,0))</f>
        <v>0</v>
      </c>
      <c r="AD18" s="97">
        <f ca="1">SUM(AD8:OFFSET(AD18,-1,0))</f>
        <v>0</v>
      </c>
      <c r="AE18" s="97">
        <f ca="1">SUM(AE8:OFFSET(AE18,-1,0))</f>
        <v>0</v>
      </c>
      <c r="AF18" s="97">
        <f ca="1">SUM(AF8:OFFSET(AF18,-1,0))</f>
        <v>0</v>
      </c>
      <c r="AG18" s="97">
        <f ca="1">SUM(AG8:OFFSET(AG18,-1,0))</f>
        <v>0</v>
      </c>
      <c r="AH18" s="97">
        <f ca="1">SUM(AH8:OFFSET(AH18,-1,0))</f>
        <v>0</v>
      </c>
      <c r="AI18" s="97">
        <f ca="1">SUM(AI8:OFFSET(AI18,-1,0))</f>
        <v>15</v>
      </c>
      <c r="AJ18" s="97">
        <f ca="1">SUM(AJ8:OFFSET(AJ18,-1,0))</f>
        <v>0</v>
      </c>
      <c r="AK18" s="97">
        <f ca="1">SUM(AK8:OFFSET(AK18,-1,0))</f>
        <v>0</v>
      </c>
      <c r="AL18" s="98">
        <f ca="1">SUM(AL8:OFFSET(AL18,-1,0))</f>
        <v>0</v>
      </c>
      <c r="AN18" s="171"/>
    </row>
    <row r="19" spans="1:40" s="18" customFormat="1" ht="30" customHeight="1">
      <c r="A19" s="17"/>
      <c r="B19" s="252" t="s">
        <v>88</v>
      </c>
      <c r="C19" s="41" t="s">
        <v>48</v>
      </c>
      <c r="D19" s="245" t="s">
        <v>12</v>
      </c>
      <c r="E19" s="246"/>
      <c r="F19" s="26" t="s">
        <v>12</v>
      </c>
      <c r="G19" s="25">
        <f t="shared" ref="G19:G36" si="5">SUM(H19:AL19)</f>
        <v>0</v>
      </c>
      <c r="H19" s="8"/>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10"/>
      <c r="AN19" s="171"/>
    </row>
    <row r="20" spans="1:40" s="18" customFormat="1" ht="30" customHeight="1">
      <c r="A20" s="17"/>
      <c r="B20" s="251"/>
      <c r="C20" s="4" t="s">
        <v>49</v>
      </c>
      <c r="D20" s="229" t="s">
        <v>12</v>
      </c>
      <c r="E20" s="230"/>
      <c r="F20" s="27" t="s">
        <v>12</v>
      </c>
      <c r="G20" s="25">
        <f t="shared" si="5"/>
        <v>0</v>
      </c>
      <c r="H20" s="11"/>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c r="AN20" s="171"/>
    </row>
    <row r="21" spans="1:40" s="18" customFormat="1" ht="30" customHeight="1">
      <c r="A21" s="17"/>
      <c r="B21" s="251"/>
      <c r="C21" s="4" t="s">
        <v>182</v>
      </c>
      <c r="D21" s="249" t="s">
        <v>180</v>
      </c>
      <c r="E21" s="248"/>
      <c r="F21" s="27" t="s">
        <v>12</v>
      </c>
      <c r="G21" s="25">
        <f t="shared" si="5"/>
        <v>0</v>
      </c>
      <c r="H21" s="29"/>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4"/>
      <c r="AN21" s="171"/>
    </row>
    <row r="22" spans="1:40" s="18" customFormat="1" ht="30" customHeight="1">
      <c r="A22" s="17"/>
      <c r="B22" s="251"/>
      <c r="C22" s="4" t="s">
        <v>177</v>
      </c>
      <c r="D22" s="249" t="s">
        <v>181</v>
      </c>
      <c r="E22" s="248"/>
      <c r="F22" s="27" t="s">
        <v>12</v>
      </c>
      <c r="G22" s="25">
        <f>SUM(H22:AL22)</f>
        <v>0</v>
      </c>
      <c r="H22" s="29"/>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4"/>
      <c r="AN22" s="171"/>
    </row>
    <row r="23" spans="1:40" s="18" customFormat="1" ht="30" customHeight="1">
      <c r="A23" s="17"/>
      <c r="B23" s="251"/>
      <c r="C23" s="4" t="s">
        <v>183</v>
      </c>
      <c r="D23" s="249" t="s">
        <v>181</v>
      </c>
      <c r="E23" s="248"/>
      <c r="F23" s="27" t="s">
        <v>12</v>
      </c>
      <c r="G23" s="25">
        <f t="shared" ref="G23" si="6">SUM(H23:AL23)</f>
        <v>0</v>
      </c>
      <c r="H23" s="29"/>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4"/>
      <c r="AN23" s="171"/>
    </row>
    <row r="24" spans="1:40" s="18" customFormat="1" ht="30" customHeight="1">
      <c r="A24" s="17"/>
      <c r="B24" s="251"/>
      <c r="C24" s="4" t="s">
        <v>178</v>
      </c>
      <c r="D24" s="249" t="s">
        <v>181</v>
      </c>
      <c r="E24" s="248"/>
      <c r="F24" s="27" t="s">
        <v>12</v>
      </c>
      <c r="G24" s="25">
        <f>SUM(H24:AL24)</f>
        <v>0</v>
      </c>
      <c r="H24" s="29"/>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4"/>
      <c r="AN24" s="171"/>
    </row>
    <row r="25" spans="1:40" s="18" customFormat="1" ht="30" customHeight="1">
      <c r="A25" s="17"/>
      <c r="B25" s="251"/>
      <c r="C25" s="4" t="s">
        <v>184</v>
      </c>
      <c r="D25" s="249" t="s">
        <v>217</v>
      </c>
      <c r="E25" s="248"/>
      <c r="F25" s="27" t="s">
        <v>12</v>
      </c>
      <c r="G25" s="25">
        <f t="shared" si="5"/>
        <v>60</v>
      </c>
      <c r="H25" s="11"/>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v>60</v>
      </c>
      <c r="AI25" s="12"/>
      <c r="AJ25" s="12"/>
      <c r="AK25" s="12"/>
      <c r="AL25" s="13"/>
      <c r="AN25" s="171"/>
    </row>
    <row r="26" spans="1:40" s="18" customFormat="1" ht="30" customHeight="1">
      <c r="A26" s="17"/>
      <c r="B26" s="251"/>
      <c r="C26" s="4" t="s">
        <v>179</v>
      </c>
      <c r="D26" s="249" t="s">
        <v>181</v>
      </c>
      <c r="E26" s="248"/>
      <c r="F26" s="27" t="s">
        <v>12</v>
      </c>
      <c r="G26" s="25">
        <f>SUM(H26:AL26)</f>
        <v>0</v>
      </c>
      <c r="H26" s="11"/>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c r="AN26" s="171"/>
    </row>
    <row r="27" spans="1:40" s="18" customFormat="1" ht="30" customHeight="1">
      <c r="A27" s="17"/>
      <c r="B27" s="251"/>
      <c r="C27" s="4" t="s">
        <v>50</v>
      </c>
      <c r="D27" s="229" t="s">
        <v>12</v>
      </c>
      <c r="E27" s="230"/>
      <c r="F27" s="27" t="s">
        <v>12</v>
      </c>
      <c r="G27" s="25">
        <f t="shared" si="5"/>
        <v>0</v>
      </c>
      <c r="H27" s="11"/>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c r="AN27" s="171"/>
    </row>
    <row r="28" spans="1:40" s="18" customFormat="1" ht="30" customHeight="1">
      <c r="A28" s="17"/>
      <c r="B28" s="250" t="s">
        <v>91</v>
      </c>
      <c r="C28" s="4" t="s">
        <v>86</v>
      </c>
      <c r="D28" s="229" t="s">
        <v>12</v>
      </c>
      <c r="E28" s="230"/>
      <c r="F28" s="27" t="s">
        <v>12</v>
      </c>
      <c r="G28" s="25">
        <f t="shared" si="5"/>
        <v>0</v>
      </c>
      <c r="H28" s="29"/>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4"/>
      <c r="AN28" s="171"/>
    </row>
    <row r="29" spans="1:40" s="18" customFormat="1" ht="30" customHeight="1">
      <c r="A29" s="17"/>
      <c r="B29" s="251"/>
      <c r="C29" s="4" t="s">
        <v>87</v>
      </c>
      <c r="D29" s="229" t="s">
        <v>12</v>
      </c>
      <c r="E29" s="230"/>
      <c r="F29" s="27" t="s">
        <v>12</v>
      </c>
      <c r="G29" s="25">
        <f t="shared" si="5"/>
        <v>0</v>
      </c>
      <c r="H29" s="29"/>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4"/>
      <c r="AN29" s="171"/>
    </row>
    <row r="30" spans="1:40" s="74" customFormat="1" ht="30" customHeight="1" thickBot="1">
      <c r="A30" s="17"/>
      <c r="B30" s="174" t="s">
        <v>54</v>
      </c>
      <c r="C30" s="75" t="s">
        <v>12</v>
      </c>
      <c r="D30" s="231" t="s">
        <v>12</v>
      </c>
      <c r="E30" s="232"/>
      <c r="F30" s="73" t="s">
        <v>12</v>
      </c>
      <c r="G30" s="95">
        <f ca="1">SUM(OFFSET(G18,1,0):OFFSET(G30,-1,0))</f>
        <v>60</v>
      </c>
      <c r="H30" s="96">
        <f ca="1">SUM(OFFSET(H18,1,0):OFFSET(H30,-1,0))</f>
        <v>0</v>
      </c>
      <c r="I30" s="97">
        <f ca="1">SUM(OFFSET(I18,1,0):OFFSET(I30,-1,0))</f>
        <v>0</v>
      </c>
      <c r="J30" s="97">
        <f ca="1">SUM(OFFSET(J18,1,0):OFFSET(J30,-1,0))</f>
        <v>0</v>
      </c>
      <c r="K30" s="97">
        <f ca="1">SUM(OFFSET(K18,1,0):OFFSET(K30,-1,0))</f>
        <v>0</v>
      </c>
      <c r="L30" s="97">
        <f ca="1">SUM(OFFSET(L18,1,0):OFFSET(L30,-1,0))</f>
        <v>0</v>
      </c>
      <c r="M30" s="97">
        <f ca="1">SUM(OFFSET(M18,1,0):OFFSET(M30,-1,0))</f>
        <v>0</v>
      </c>
      <c r="N30" s="97">
        <f ca="1">SUM(OFFSET(N18,1,0):OFFSET(N30,-1,0))</f>
        <v>0</v>
      </c>
      <c r="O30" s="97">
        <f ca="1">SUM(OFFSET(O18,1,0):OFFSET(O30,-1,0))</f>
        <v>0</v>
      </c>
      <c r="P30" s="97">
        <f ca="1">SUM(OFFSET(P18,1,0):OFFSET(P30,-1,0))</f>
        <v>0</v>
      </c>
      <c r="Q30" s="97">
        <f ca="1">SUM(OFFSET(Q18,1,0):OFFSET(Q30,-1,0))</f>
        <v>0</v>
      </c>
      <c r="R30" s="97">
        <f ca="1">SUM(OFFSET(R18,1,0):OFFSET(R30,-1,0))</f>
        <v>0</v>
      </c>
      <c r="S30" s="97">
        <f ca="1">SUM(OFFSET(S18,1,0):OFFSET(S30,-1,0))</f>
        <v>0</v>
      </c>
      <c r="T30" s="97">
        <f ca="1">SUM(OFFSET(T18,1,0):OFFSET(T30,-1,0))</f>
        <v>0</v>
      </c>
      <c r="U30" s="97">
        <f ca="1">SUM(OFFSET(U18,1,0):OFFSET(U30,-1,0))</f>
        <v>0</v>
      </c>
      <c r="V30" s="97">
        <f ca="1">SUM(OFFSET(V18,1,0):OFFSET(V30,-1,0))</f>
        <v>0</v>
      </c>
      <c r="W30" s="97">
        <f ca="1">SUM(OFFSET(W18,1,0):OFFSET(W30,-1,0))</f>
        <v>0</v>
      </c>
      <c r="X30" s="97">
        <f ca="1">SUM(OFFSET(X18,1,0):OFFSET(X30,-1,0))</f>
        <v>0</v>
      </c>
      <c r="Y30" s="97">
        <f ca="1">SUM(OFFSET(Y18,1,0):OFFSET(Y30,-1,0))</f>
        <v>0</v>
      </c>
      <c r="Z30" s="97">
        <f ca="1">SUM(OFFSET(Z18,1,0):OFFSET(Z30,-1,0))</f>
        <v>0</v>
      </c>
      <c r="AA30" s="97">
        <f ca="1">SUM(OFFSET(AA18,1,0):OFFSET(AA30,-1,0))</f>
        <v>0</v>
      </c>
      <c r="AB30" s="97">
        <f ca="1">SUM(OFFSET(AB18,1,0):OFFSET(AB30,-1,0))</f>
        <v>0</v>
      </c>
      <c r="AC30" s="97">
        <f ca="1">SUM(OFFSET(AC18,1,0):OFFSET(AC30,-1,0))</f>
        <v>0</v>
      </c>
      <c r="AD30" s="97">
        <f ca="1">SUM(OFFSET(AD18,1,0):OFFSET(AD30,-1,0))</f>
        <v>0</v>
      </c>
      <c r="AE30" s="97">
        <f ca="1">SUM(OFFSET(AE18,1,0):OFFSET(AE30,-1,0))</f>
        <v>0</v>
      </c>
      <c r="AF30" s="97">
        <f ca="1">SUM(OFFSET(AF18,1,0):OFFSET(AF30,-1,0))</f>
        <v>0</v>
      </c>
      <c r="AG30" s="97">
        <f ca="1">SUM(OFFSET(AG18,1,0):OFFSET(AG30,-1,0))</f>
        <v>0</v>
      </c>
      <c r="AH30" s="97">
        <f ca="1">SUM(OFFSET(AH18,1,0):OFFSET(AH30,-1,0))</f>
        <v>60</v>
      </c>
      <c r="AI30" s="97">
        <f ca="1">SUM(OFFSET(AI18,1,0):OFFSET(AI30,-1,0))</f>
        <v>0</v>
      </c>
      <c r="AJ30" s="97">
        <f ca="1">SUM(OFFSET(AJ18,1,0):OFFSET(AJ30,-1,0))</f>
        <v>0</v>
      </c>
      <c r="AK30" s="97">
        <f ca="1">SUM(OFFSET(AK18,1,0):OFFSET(AK30,-1,0))</f>
        <v>0</v>
      </c>
      <c r="AL30" s="98">
        <f ca="1">SUM(OFFSET(AL18,1,0):OFFSET(AL30,-1,0))</f>
        <v>0</v>
      </c>
      <c r="AN30" s="171"/>
    </row>
    <row r="31" spans="1:40" s="18" customFormat="1" ht="30" customHeight="1">
      <c r="A31" s="17"/>
      <c r="B31" s="6" t="s">
        <v>37</v>
      </c>
      <c r="C31" s="4" t="s">
        <v>1</v>
      </c>
      <c r="D31" s="249" t="s">
        <v>35</v>
      </c>
      <c r="E31" s="248"/>
      <c r="F31" s="3"/>
      <c r="G31" s="25">
        <f t="shared" si="5"/>
        <v>0</v>
      </c>
      <c r="H31" s="11"/>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3"/>
      <c r="AN31" s="171"/>
    </row>
    <row r="32" spans="1:40" s="18" customFormat="1" ht="30" customHeight="1">
      <c r="A32" s="17"/>
      <c r="B32" s="175"/>
      <c r="C32" s="4" t="s">
        <v>33</v>
      </c>
      <c r="D32" s="229" t="s">
        <v>12</v>
      </c>
      <c r="E32" s="230"/>
      <c r="F32" s="4"/>
      <c r="G32" s="25">
        <f t="shared" si="5"/>
        <v>0</v>
      </c>
      <c r="H32" s="11"/>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3"/>
      <c r="AN32" s="171"/>
    </row>
    <row r="33" spans="1:40" s="18" customFormat="1" ht="30" customHeight="1">
      <c r="A33" s="17"/>
      <c r="B33" s="6"/>
      <c r="C33" s="4" t="s">
        <v>1</v>
      </c>
      <c r="D33" s="249" t="s">
        <v>35</v>
      </c>
      <c r="E33" s="248"/>
      <c r="F33" s="4"/>
      <c r="G33" s="25">
        <f t="shared" si="5"/>
        <v>0</v>
      </c>
      <c r="H33" s="11"/>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c r="AN33" s="171"/>
    </row>
    <row r="34" spans="1:40" s="18" customFormat="1" ht="30" customHeight="1">
      <c r="A34" s="17"/>
      <c r="B34" s="175"/>
      <c r="C34" s="4" t="s">
        <v>34</v>
      </c>
      <c r="D34" s="229" t="s">
        <v>12</v>
      </c>
      <c r="E34" s="230"/>
      <c r="F34" s="4"/>
      <c r="G34" s="25">
        <f t="shared" si="5"/>
        <v>0</v>
      </c>
      <c r="H34" s="11"/>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c r="AN34" s="171"/>
    </row>
    <row r="35" spans="1:40" s="18" customFormat="1" ht="30" customHeight="1">
      <c r="A35" s="17"/>
      <c r="B35" s="6"/>
      <c r="C35" s="4" t="s">
        <v>1</v>
      </c>
      <c r="D35" s="249" t="s">
        <v>35</v>
      </c>
      <c r="E35" s="248"/>
      <c r="F35" s="4"/>
      <c r="G35" s="25">
        <f t="shared" si="5"/>
        <v>0</v>
      </c>
      <c r="H35" s="11"/>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c r="AN35" s="171"/>
    </row>
    <row r="36" spans="1:40" s="18" customFormat="1" ht="30" customHeight="1">
      <c r="A36" s="17"/>
      <c r="B36" s="7"/>
      <c r="C36" s="22" t="s">
        <v>34</v>
      </c>
      <c r="D36" s="253" t="s">
        <v>12</v>
      </c>
      <c r="E36" s="254"/>
      <c r="F36" s="4"/>
      <c r="G36" s="25">
        <f t="shared" si="5"/>
        <v>0</v>
      </c>
      <c r="H36" s="11"/>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c r="AN36" s="171"/>
    </row>
    <row r="37" spans="1:40" s="74" customFormat="1" ht="30" customHeight="1" thickBot="1">
      <c r="A37" s="17"/>
      <c r="B37" s="174" t="s">
        <v>51</v>
      </c>
      <c r="C37" s="72" t="s">
        <v>12</v>
      </c>
      <c r="D37" s="231" t="s">
        <v>12</v>
      </c>
      <c r="E37" s="232"/>
      <c r="F37" s="76" t="s">
        <v>12</v>
      </c>
      <c r="G37" s="95">
        <f ca="1">SUM(OFFSET(G30,1,0):OFFSET(G37,-1,0))</f>
        <v>0</v>
      </c>
      <c r="H37" s="99">
        <f ca="1">SUM(OFFSET(H30,1,0):OFFSET(H37,-1,0))</f>
        <v>0</v>
      </c>
      <c r="I37" s="100">
        <f ca="1">SUM(OFFSET(I30,1,0):OFFSET(I37,-1,0))</f>
        <v>0</v>
      </c>
      <c r="J37" s="100">
        <f ca="1">SUM(OFFSET(J30,1,0):OFFSET(J37,-1,0))</f>
        <v>0</v>
      </c>
      <c r="K37" s="100">
        <f ca="1">SUM(OFFSET(K30,1,0):OFFSET(K37,-1,0))</f>
        <v>0</v>
      </c>
      <c r="L37" s="100">
        <f ca="1">SUM(OFFSET(L30,1,0):OFFSET(L37,-1,0))</f>
        <v>0</v>
      </c>
      <c r="M37" s="100">
        <f ca="1">SUM(OFFSET(M30,1,0):OFFSET(M37,-1,0))</f>
        <v>0</v>
      </c>
      <c r="N37" s="100">
        <f ca="1">SUM(OFFSET(N30,1,0):OFFSET(N37,-1,0))</f>
        <v>0</v>
      </c>
      <c r="O37" s="100">
        <f ca="1">SUM(OFFSET(O30,1,0):OFFSET(O37,-1,0))</f>
        <v>0</v>
      </c>
      <c r="P37" s="100">
        <f ca="1">SUM(OFFSET(P30,1,0):OFFSET(P37,-1,0))</f>
        <v>0</v>
      </c>
      <c r="Q37" s="100">
        <f ca="1">SUM(OFFSET(Q30,1,0):OFFSET(Q37,-1,0))</f>
        <v>0</v>
      </c>
      <c r="R37" s="100">
        <f ca="1">SUM(OFFSET(R30,1,0):OFFSET(R37,-1,0))</f>
        <v>0</v>
      </c>
      <c r="S37" s="100">
        <f ca="1">SUM(OFFSET(S30,1,0):OFFSET(S37,-1,0))</f>
        <v>0</v>
      </c>
      <c r="T37" s="100">
        <f ca="1">SUM(OFFSET(T30,1,0):OFFSET(T37,-1,0))</f>
        <v>0</v>
      </c>
      <c r="U37" s="100">
        <f ca="1">SUM(OFFSET(U30,1,0):OFFSET(U37,-1,0))</f>
        <v>0</v>
      </c>
      <c r="V37" s="100">
        <f ca="1">SUM(OFFSET(V30,1,0):OFFSET(V37,-1,0))</f>
        <v>0</v>
      </c>
      <c r="W37" s="100">
        <f ca="1">SUM(OFFSET(W30,1,0):OFFSET(W37,-1,0))</f>
        <v>0</v>
      </c>
      <c r="X37" s="100">
        <f ca="1">SUM(OFFSET(X30,1,0):OFFSET(X37,-1,0))</f>
        <v>0</v>
      </c>
      <c r="Y37" s="100">
        <f ca="1">SUM(OFFSET(Y30,1,0):OFFSET(Y37,-1,0))</f>
        <v>0</v>
      </c>
      <c r="Z37" s="100">
        <f ca="1">SUM(OFFSET(Z30,1,0):OFFSET(Z37,-1,0))</f>
        <v>0</v>
      </c>
      <c r="AA37" s="100">
        <f ca="1">SUM(OFFSET(AA30,1,0):OFFSET(AA37,-1,0))</f>
        <v>0</v>
      </c>
      <c r="AB37" s="100">
        <f ca="1">SUM(OFFSET(AB30,1,0):OFFSET(AB37,-1,0))</f>
        <v>0</v>
      </c>
      <c r="AC37" s="100">
        <f ca="1">SUM(OFFSET(AC30,1,0):OFFSET(AC37,-1,0))</f>
        <v>0</v>
      </c>
      <c r="AD37" s="100">
        <f ca="1">SUM(OFFSET(AD30,1,0):OFFSET(AD37,-1,0))</f>
        <v>0</v>
      </c>
      <c r="AE37" s="100">
        <f ca="1">SUM(OFFSET(AE30,1,0):OFFSET(AE37,-1,0))</f>
        <v>0</v>
      </c>
      <c r="AF37" s="100">
        <f ca="1">SUM(OFFSET(AF30,1,0):OFFSET(AF37,-1,0))</f>
        <v>0</v>
      </c>
      <c r="AG37" s="100">
        <f ca="1">SUM(OFFSET(AG30,1,0):OFFSET(AG37,-1,0))</f>
        <v>0</v>
      </c>
      <c r="AH37" s="100">
        <f ca="1">SUM(OFFSET(AH30,1,0):OFFSET(AH37,-1,0))</f>
        <v>0</v>
      </c>
      <c r="AI37" s="100">
        <f ca="1">SUM(OFFSET(AI30,1,0):OFFSET(AI37,-1,0))</f>
        <v>0</v>
      </c>
      <c r="AJ37" s="100">
        <f ca="1">SUM(OFFSET(AJ30,1,0):OFFSET(AJ37,-1,0))</f>
        <v>0</v>
      </c>
      <c r="AK37" s="100">
        <f ca="1">SUM(OFFSET(AK30,1,0):OFFSET(AK37,-1,0))</f>
        <v>0</v>
      </c>
      <c r="AL37" s="101">
        <f ca="1">SUM(OFFSET(AL30,1,0):OFFSET(AL37,-1,0))</f>
        <v>0</v>
      </c>
      <c r="AN37" s="171"/>
    </row>
    <row r="38" spans="1:40" s="18" customFormat="1" ht="30" customHeight="1">
      <c r="A38" s="17"/>
      <c r="B38" s="172" t="s">
        <v>95</v>
      </c>
      <c r="C38" s="22" t="s">
        <v>96</v>
      </c>
      <c r="D38" s="255" t="s">
        <v>12</v>
      </c>
      <c r="E38" s="256"/>
      <c r="F38" s="3" t="s">
        <v>216</v>
      </c>
      <c r="G38" s="24">
        <f>SUM(H38:AL38)</f>
        <v>15</v>
      </c>
      <c r="H38" s="14"/>
      <c r="I38" s="15"/>
      <c r="J38" s="15"/>
      <c r="K38" s="15"/>
      <c r="L38" s="15"/>
      <c r="M38" s="15"/>
      <c r="N38" s="15"/>
      <c r="O38" s="15"/>
      <c r="P38" s="15"/>
      <c r="Q38" s="15"/>
      <c r="R38" s="15"/>
      <c r="S38" s="15"/>
      <c r="T38" s="15"/>
      <c r="U38" s="15"/>
      <c r="V38" s="15"/>
      <c r="W38" s="15"/>
      <c r="X38" s="15"/>
      <c r="Y38" s="15"/>
      <c r="Z38" s="15"/>
      <c r="AA38" s="15"/>
      <c r="AB38" s="15">
        <v>15</v>
      </c>
      <c r="AC38" s="15"/>
      <c r="AD38" s="15"/>
      <c r="AE38" s="15"/>
      <c r="AF38" s="15"/>
      <c r="AG38" s="15"/>
      <c r="AH38" s="15"/>
      <c r="AI38" s="15"/>
      <c r="AJ38" s="15"/>
      <c r="AK38" s="15"/>
      <c r="AL38" s="16"/>
      <c r="AN38" s="171"/>
    </row>
    <row r="39" spans="1:40" s="18" customFormat="1" ht="30" customHeight="1">
      <c r="A39" s="17"/>
      <c r="B39" s="6"/>
      <c r="C39" s="22" t="s">
        <v>97</v>
      </c>
      <c r="D39" s="253" t="s">
        <v>12</v>
      </c>
      <c r="E39" s="254"/>
      <c r="F39" s="4"/>
      <c r="G39" s="23">
        <f>SUM(H39:AL39)</f>
        <v>0</v>
      </c>
      <c r="H39" s="29"/>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4"/>
      <c r="AN39" s="171"/>
    </row>
    <row r="40" spans="1:40" s="18" customFormat="1" ht="30" customHeight="1">
      <c r="A40" s="17"/>
      <c r="B40" s="6"/>
      <c r="C40" s="22" t="s">
        <v>97</v>
      </c>
      <c r="D40" s="253" t="s">
        <v>12</v>
      </c>
      <c r="E40" s="254"/>
      <c r="F40" s="4"/>
      <c r="G40" s="23">
        <f>SUM(H40:AL40)</f>
        <v>0</v>
      </c>
      <c r="H40" s="29"/>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4"/>
      <c r="AN40" s="171"/>
    </row>
    <row r="41" spans="1:40" s="18" customFormat="1" ht="30" customHeight="1">
      <c r="A41" s="17"/>
      <c r="B41" s="6"/>
      <c r="C41" s="22" t="s">
        <v>97</v>
      </c>
      <c r="D41" s="253" t="s">
        <v>12</v>
      </c>
      <c r="E41" s="254"/>
      <c r="F41" s="4"/>
      <c r="G41" s="23">
        <f>SUM(H41:AL41)</f>
        <v>0</v>
      </c>
      <c r="H41" s="29"/>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4"/>
      <c r="AN41" s="171"/>
    </row>
    <row r="42" spans="1:40" s="18" customFormat="1" ht="30" customHeight="1">
      <c r="A42" s="17"/>
      <c r="B42" s="7"/>
      <c r="C42" s="22" t="s">
        <v>97</v>
      </c>
      <c r="D42" s="253" t="s">
        <v>12</v>
      </c>
      <c r="E42" s="254"/>
      <c r="F42" s="4"/>
      <c r="G42" s="23">
        <f>SUM(H42:AL42)</f>
        <v>0</v>
      </c>
      <c r="H42" s="29"/>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4"/>
      <c r="AN42" s="171"/>
    </row>
    <row r="43" spans="1:40" s="74" customFormat="1" ht="30" customHeight="1" thickBot="1">
      <c r="A43" s="17"/>
      <c r="B43" s="176" t="s">
        <v>98</v>
      </c>
      <c r="C43" s="72" t="s">
        <v>12</v>
      </c>
      <c r="D43" s="231" t="s">
        <v>12</v>
      </c>
      <c r="E43" s="232"/>
      <c r="F43" s="73" t="s">
        <v>12</v>
      </c>
      <c r="G43" s="95">
        <f ca="1">SUM(OFFSET(G37,1,0):OFFSET(G43,-1,0))</f>
        <v>15</v>
      </c>
      <c r="H43" s="96">
        <f ca="1">SUM(OFFSET(H37,1,0):OFFSET(H43,-1,0))</f>
        <v>0</v>
      </c>
      <c r="I43" s="97">
        <f ca="1">SUM(OFFSET(I37,1,0):OFFSET(I43,-1,0))</f>
        <v>0</v>
      </c>
      <c r="J43" s="97">
        <f ca="1">SUM(OFFSET(J37,1,0):OFFSET(J43,-1,0))</f>
        <v>0</v>
      </c>
      <c r="K43" s="97">
        <f ca="1">SUM(OFFSET(K37,1,0):OFFSET(K43,-1,0))</f>
        <v>0</v>
      </c>
      <c r="L43" s="97">
        <f ca="1">SUM(OFFSET(L37,1,0):OFFSET(L43,-1,0))</f>
        <v>0</v>
      </c>
      <c r="M43" s="97">
        <f ca="1">SUM(OFFSET(M37,1,0):OFFSET(M43,-1,0))</f>
        <v>0</v>
      </c>
      <c r="N43" s="97">
        <f ca="1">SUM(OFFSET(N37,1,0):OFFSET(N43,-1,0))</f>
        <v>0</v>
      </c>
      <c r="O43" s="97">
        <f ca="1">SUM(OFFSET(O37,1,0):OFFSET(O43,-1,0))</f>
        <v>0</v>
      </c>
      <c r="P43" s="97">
        <f ca="1">SUM(OFFSET(P37,1,0):OFFSET(P43,-1,0))</f>
        <v>0</v>
      </c>
      <c r="Q43" s="97">
        <f ca="1">SUM(OFFSET(Q37,1,0):OFFSET(Q43,-1,0))</f>
        <v>0</v>
      </c>
      <c r="R43" s="97">
        <f ca="1">SUM(OFFSET(R37,1,0):OFFSET(R43,-1,0))</f>
        <v>0</v>
      </c>
      <c r="S43" s="97">
        <f ca="1">SUM(OFFSET(S37,1,0):OFFSET(S43,-1,0))</f>
        <v>0</v>
      </c>
      <c r="T43" s="97">
        <f ca="1">SUM(OFFSET(T37,1,0):OFFSET(T43,-1,0))</f>
        <v>0</v>
      </c>
      <c r="U43" s="97">
        <f ca="1">SUM(OFFSET(U37,1,0):OFFSET(U43,-1,0))</f>
        <v>0</v>
      </c>
      <c r="V43" s="97">
        <f ca="1">SUM(OFFSET(V37,1,0):OFFSET(V43,-1,0))</f>
        <v>0</v>
      </c>
      <c r="W43" s="97">
        <f ca="1">SUM(OFFSET(W37,1,0):OFFSET(W43,-1,0))</f>
        <v>0</v>
      </c>
      <c r="X43" s="97">
        <f ca="1">SUM(OFFSET(X37,1,0):OFFSET(X43,-1,0))</f>
        <v>0</v>
      </c>
      <c r="Y43" s="97">
        <f ca="1">SUM(OFFSET(Y37,1,0):OFFSET(Y43,-1,0))</f>
        <v>0</v>
      </c>
      <c r="Z43" s="97">
        <f ca="1">SUM(OFFSET(Z37,1,0):OFFSET(Z43,-1,0))</f>
        <v>0</v>
      </c>
      <c r="AA43" s="97">
        <f ca="1">SUM(OFFSET(AA37,1,0):OFFSET(AA43,-1,0))</f>
        <v>0</v>
      </c>
      <c r="AB43" s="97">
        <f ca="1">SUM(OFFSET(AB37,1,0):OFFSET(AB43,-1,0))</f>
        <v>15</v>
      </c>
      <c r="AC43" s="97">
        <f ca="1">SUM(OFFSET(AC37,1,0):OFFSET(AC43,-1,0))</f>
        <v>0</v>
      </c>
      <c r="AD43" s="97">
        <f ca="1">SUM(OFFSET(AD37,1,0):OFFSET(AD43,-1,0))</f>
        <v>0</v>
      </c>
      <c r="AE43" s="97">
        <f ca="1">SUM(OFFSET(AE37,1,0):OFFSET(AE43,-1,0))</f>
        <v>0</v>
      </c>
      <c r="AF43" s="97">
        <f ca="1">SUM(OFFSET(AF37,1,0):OFFSET(AF43,-1,0))</f>
        <v>0</v>
      </c>
      <c r="AG43" s="97">
        <f ca="1">SUM(OFFSET(AG37,1,0):OFFSET(AG43,-1,0))</f>
        <v>0</v>
      </c>
      <c r="AH43" s="97">
        <f ca="1">SUM(OFFSET(AH37,1,0):OFFSET(AH43,-1,0))</f>
        <v>0</v>
      </c>
      <c r="AI43" s="97">
        <f ca="1">SUM(OFFSET(AI37,1,0):OFFSET(AI43,-1,0))</f>
        <v>0</v>
      </c>
      <c r="AJ43" s="97">
        <f ca="1">SUM(OFFSET(AJ37,1,0):OFFSET(AJ43,-1,0))</f>
        <v>0</v>
      </c>
      <c r="AK43" s="97">
        <f ca="1">SUM(OFFSET(AK37,1,0):OFFSET(AK43,-1,0))</f>
        <v>0</v>
      </c>
      <c r="AL43" s="98">
        <f ca="1">SUM(OFFSET(AL37,1,0):OFFSET(AL43,-1,0))</f>
        <v>0</v>
      </c>
      <c r="AN43" s="171"/>
    </row>
    <row r="44" spans="1:40" s="18" customFormat="1" ht="30" customHeight="1">
      <c r="A44" s="17"/>
      <c r="B44" s="172" t="s">
        <v>185</v>
      </c>
      <c r="C44" s="22" t="s">
        <v>52</v>
      </c>
      <c r="D44" s="257"/>
      <c r="E44" s="258"/>
      <c r="F44" s="3"/>
      <c r="G44" s="24">
        <f>SUM(H44:AL44)</f>
        <v>0</v>
      </c>
      <c r="H44" s="14"/>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6"/>
      <c r="AN44" s="171"/>
    </row>
    <row r="45" spans="1:40" s="18" customFormat="1" ht="30" customHeight="1">
      <c r="A45" s="17"/>
      <c r="B45" s="6"/>
      <c r="C45" s="22" t="s">
        <v>52</v>
      </c>
      <c r="D45" s="249"/>
      <c r="E45" s="248"/>
      <c r="F45" s="4"/>
      <c r="G45" s="23">
        <f>SUM(H45:AL45)</f>
        <v>0</v>
      </c>
      <c r="H45" s="29"/>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4"/>
      <c r="AN45" s="171"/>
    </row>
    <row r="46" spans="1:40" s="18" customFormat="1" ht="30" customHeight="1">
      <c r="A46" s="17"/>
      <c r="B46" s="6"/>
      <c r="C46" s="22" t="s">
        <v>52</v>
      </c>
      <c r="D46" s="249"/>
      <c r="E46" s="248"/>
      <c r="F46" s="4"/>
      <c r="G46" s="23">
        <f>SUM(H46:AL46)</f>
        <v>0</v>
      </c>
      <c r="H46" s="29"/>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4"/>
      <c r="AN46" s="171"/>
    </row>
    <row r="47" spans="1:40" s="18" customFormat="1" ht="30" customHeight="1">
      <c r="A47" s="17"/>
      <c r="B47" s="7"/>
      <c r="C47" s="22" t="s">
        <v>52</v>
      </c>
      <c r="D47" s="249"/>
      <c r="E47" s="248"/>
      <c r="F47" s="4"/>
      <c r="G47" s="23">
        <f>SUM(H47:AL47)</f>
        <v>0</v>
      </c>
      <c r="H47" s="29"/>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4"/>
      <c r="AN47" s="171"/>
    </row>
    <row r="48" spans="1:40" s="74" customFormat="1" ht="30" customHeight="1" thickBot="1">
      <c r="A48" s="17"/>
      <c r="B48" s="173" t="s">
        <v>53</v>
      </c>
      <c r="C48" s="72" t="s">
        <v>12</v>
      </c>
      <c r="D48" s="231" t="s">
        <v>12</v>
      </c>
      <c r="E48" s="232"/>
      <c r="F48" s="73" t="s">
        <v>12</v>
      </c>
      <c r="G48" s="95">
        <f ca="1">SUM(OFFSET(G43,1,0):OFFSET(G48,-1,0))</f>
        <v>0</v>
      </c>
      <c r="H48" s="96">
        <f ca="1">SUM(OFFSET(H43,1,0):OFFSET(H48,-1,0))</f>
        <v>0</v>
      </c>
      <c r="I48" s="97">
        <f ca="1">SUM(OFFSET(I43,1,0):OFFSET(I48,-1,0))</f>
        <v>0</v>
      </c>
      <c r="J48" s="97">
        <f ca="1">SUM(OFFSET(J43,1,0):OFFSET(J48,-1,0))</f>
        <v>0</v>
      </c>
      <c r="K48" s="97">
        <f ca="1">SUM(OFFSET(K43,1,0):OFFSET(K48,-1,0))</f>
        <v>0</v>
      </c>
      <c r="L48" s="97">
        <f ca="1">SUM(OFFSET(L43,1,0):OFFSET(L48,-1,0))</f>
        <v>0</v>
      </c>
      <c r="M48" s="97">
        <f ca="1">SUM(OFFSET(M43,1,0):OFFSET(M48,-1,0))</f>
        <v>0</v>
      </c>
      <c r="N48" s="97">
        <f ca="1">SUM(OFFSET(N43,1,0):OFFSET(N48,-1,0))</f>
        <v>0</v>
      </c>
      <c r="O48" s="97">
        <f ca="1">SUM(OFFSET(O43,1,0):OFFSET(O48,-1,0))</f>
        <v>0</v>
      </c>
      <c r="P48" s="97">
        <f ca="1">SUM(OFFSET(P43,1,0):OFFSET(P48,-1,0))</f>
        <v>0</v>
      </c>
      <c r="Q48" s="97">
        <f ca="1">SUM(OFFSET(Q43,1,0):OFFSET(Q48,-1,0))</f>
        <v>0</v>
      </c>
      <c r="R48" s="97">
        <f ca="1">SUM(OFFSET(R43,1,0):OFFSET(R48,-1,0))</f>
        <v>0</v>
      </c>
      <c r="S48" s="97">
        <f ca="1">SUM(OFFSET(S43,1,0):OFFSET(S48,-1,0))</f>
        <v>0</v>
      </c>
      <c r="T48" s="97">
        <f ca="1">SUM(OFFSET(T43,1,0):OFFSET(T48,-1,0))</f>
        <v>0</v>
      </c>
      <c r="U48" s="97">
        <f ca="1">SUM(OFFSET(U43,1,0):OFFSET(U48,-1,0))</f>
        <v>0</v>
      </c>
      <c r="V48" s="97">
        <f ca="1">SUM(OFFSET(V43,1,0):OFFSET(V48,-1,0))</f>
        <v>0</v>
      </c>
      <c r="W48" s="97">
        <f ca="1">SUM(OFFSET(W43,1,0):OFFSET(W48,-1,0))</f>
        <v>0</v>
      </c>
      <c r="X48" s="97">
        <f ca="1">SUM(OFFSET(X43,1,0):OFFSET(X48,-1,0))</f>
        <v>0</v>
      </c>
      <c r="Y48" s="97">
        <f ca="1">SUM(OFFSET(Y43,1,0):OFFSET(Y48,-1,0))</f>
        <v>0</v>
      </c>
      <c r="Z48" s="97">
        <f ca="1">SUM(OFFSET(Z43,1,0):OFFSET(Z48,-1,0))</f>
        <v>0</v>
      </c>
      <c r="AA48" s="97">
        <f ca="1">SUM(OFFSET(AA43,1,0):OFFSET(AA48,-1,0))</f>
        <v>0</v>
      </c>
      <c r="AB48" s="97">
        <f ca="1">SUM(OFFSET(AB43,1,0):OFFSET(AB48,-1,0))</f>
        <v>0</v>
      </c>
      <c r="AC48" s="97">
        <f ca="1">SUM(OFFSET(AC43,1,0):OFFSET(AC48,-1,0))</f>
        <v>0</v>
      </c>
      <c r="AD48" s="97">
        <f ca="1">SUM(OFFSET(AD43,1,0):OFFSET(AD48,-1,0))</f>
        <v>0</v>
      </c>
      <c r="AE48" s="97">
        <f ca="1">SUM(OFFSET(AE43,1,0):OFFSET(AE48,-1,0))</f>
        <v>0</v>
      </c>
      <c r="AF48" s="97">
        <f ca="1">SUM(OFFSET(AF43,1,0):OFFSET(AF48,-1,0))</f>
        <v>0</v>
      </c>
      <c r="AG48" s="97">
        <f ca="1">SUM(OFFSET(AG43,1,0):OFFSET(AG48,-1,0))</f>
        <v>0</v>
      </c>
      <c r="AH48" s="97">
        <f ca="1">SUM(OFFSET(AH43,1,0):OFFSET(AH48,-1,0))</f>
        <v>0</v>
      </c>
      <c r="AI48" s="97">
        <f ca="1">SUM(OFFSET(AI43,1,0):OFFSET(AI48,-1,0))</f>
        <v>0</v>
      </c>
      <c r="AJ48" s="97">
        <f ca="1">SUM(OFFSET(AJ43,1,0):OFFSET(AJ48,-1,0))</f>
        <v>0</v>
      </c>
      <c r="AK48" s="97">
        <f ca="1">SUM(OFFSET(AK43,1,0):OFFSET(AK48,-1,0))</f>
        <v>0</v>
      </c>
      <c r="AL48" s="98">
        <f ca="1">SUM(OFFSET(AL43,1,0):OFFSET(AL48,-1,0))</f>
        <v>0</v>
      </c>
      <c r="AN48" s="171"/>
    </row>
    <row r="49" spans="1:40" s="18" customFormat="1" ht="30" customHeight="1">
      <c r="A49" s="17"/>
      <c r="B49" s="172" t="s">
        <v>150</v>
      </c>
      <c r="C49" s="22" t="s">
        <v>152</v>
      </c>
      <c r="D49" s="257"/>
      <c r="E49" s="258"/>
      <c r="F49" s="3"/>
      <c r="G49" s="24">
        <f>SUM(H49:AL49)</f>
        <v>0</v>
      </c>
      <c r="H49" s="14"/>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6"/>
      <c r="AN49" s="171"/>
    </row>
    <row r="50" spans="1:40" s="18" customFormat="1" ht="30" customHeight="1">
      <c r="A50" s="17"/>
      <c r="B50" s="6"/>
      <c r="C50" s="22" t="s">
        <v>152</v>
      </c>
      <c r="D50" s="249"/>
      <c r="E50" s="248"/>
      <c r="F50" s="4"/>
      <c r="G50" s="23">
        <f>SUM(H50:AL50)</f>
        <v>0</v>
      </c>
      <c r="H50" s="29"/>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4"/>
      <c r="AN50" s="171"/>
    </row>
    <row r="51" spans="1:40" s="18" customFormat="1" ht="30" customHeight="1">
      <c r="A51" s="17"/>
      <c r="B51" s="6"/>
      <c r="C51" s="22" t="s">
        <v>152</v>
      </c>
      <c r="D51" s="249"/>
      <c r="E51" s="248"/>
      <c r="F51" s="4"/>
      <c r="G51" s="23">
        <f>SUM(H51:AL51)</f>
        <v>0</v>
      </c>
      <c r="H51" s="29"/>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4"/>
      <c r="AN51" s="171"/>
    </row>
    <row r="52" spans="1:40" s="18" customFormat="1" ht="30" customHeight="1">
      <c r="A52" s="17"/>
      <c r="B52" s="7"/>
      <c r="C52" s="22" t="s">
        <v>152</v>
      </c>
      <c r="D52" s="249"/>
      <c r="E52" s="248"/>
      <c r="F52" s="4"/>
      <c r="G52" s="23">
        <f>SUM(H52:AL52)</f>
        <v>0</v>
      </c>
      <c r="H52" s="29"/>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4"/>
      <c r="AN52" s="171"/>
    </row>
    <row r="53" spans="1:40" s="74" customFormat="1" ht="30" customHeight="1" thickBot="1">
      <c r="A53" s="17"/>
      <c r="B53" s="173" t="s">
        <v>208</v>
      </c>
      <c r="C53" s="72" t="s">
        <v>12</v>
      </c>
      <c r="D53" s="231" t="s">
        <v>12</v>
      </c>
      <c r="E53" s="232"/>
      <c r="F53" s="73" t="s">
        <v>12</v>
      </c>
      <c r="G53" s="95">
        <f ca="1">SUM(OFFSET(G48,1,0):OFFSET(G53,-1,0))</f>
        <v>0</v>
      </c>
      <c r="H53" s="96">
        <f ca="1">SUM(OFFSET(H48,1,0):OFFSET(H53,-1,0))</f>
        <v>0</v>
      </c>
      <c r="I53" s="97">
        <f ca="1">SUM(OFFSET(I48,1,0):OFFSET(I53,-1,0))</f>
        <v>0</v>
      </c>
      <c r="J53" s="97">
        <f ca="1">SUM(OFFSET(J48,1,0):OFFSET(J53,-1,0))</f>
        <v>0</v>
      </c>
      <c r="K53" s="97">
        <f ca="1">SUM(OFFSET(K48,1,0):OFFSET(K53,-1,0))</f>
        <v>0</v>
      </c>
      <c r="L53" s="97">
        <f ca="1">SUM(OFFSET(L48,1,0):OFFSET(L53,-1,0))</f>
        <v>0</v>
      </c>
      <c r="M53" s="97">
        <f ca="1">SUM(OFFSET(M48,1,0):OFFSET(M53,-1,0))</f>
        <v>0</v>
      </c>
      <c r="N53" s="97">
        <f ca="1">SUM(OFFSET(N48,1,0):OFFSET(N53,-1,0))</f>
        <v>0</v>
      </c>
      <c r="O53" s="97">
        <f ca="1">SUM(OFFSET(O48,1,0):OFFSET(O53,-1,0))</f>
        <v>0</v>
      </c>
      <c r="P53" s="97">
        <f ca="1">SUM(OFFSET(P48,1,0):OFFSET(P53,-1,0))</f>
        <v>0</v>
      </c>
      <c r="Q53" s="97">
        <f ca="1">SUM(OFFSET(Q48,1,0):OFFSET(Q53,-1,0))</f>
        <v>0</v>
      </c>
      <c r="R53" s="97">
        <f ca="1">SUM(OFFSET(R48,1,0):OFFSET(R53,-1,0))</f>
        <v>0</v>
      </c>
      <c r="S53" s="97">
        <f ca="1">SUM(OFFSET(S48,1,0):OFFSET(S53,-1,0))</f>
        <v>0</v>
      </c>
      <c r="T53" s="97">
        <f ca="1">SUM(OFFSET(T48,1,0):OFFSET(T53,-1,0))</f>
        <v>0</v>
      </c>
      <c r="U53" s="97">
        <f ca="1">SUM(OFFSET(U48,1,0):OFFSET(U53,-1,0))</f>
        <v>0</v>
      </c>
      <c r="V53" s="97">
        <f ca="1">SUM(OFFSET(V48,1,0):OFFSET(V53,-1,0))</f>
        <v>0</v>
      </c>
      <c r="W53" s="97">
        <f ca="1">SUM(OFFSET(W48,1,0):OFFSET(W53,-1,0))</f>
        <v>0</v>
      </c>
      <c r="X53" s="97">
        <f ca="1">SUM(OFFSET(X48,1,0):OFFSET(X53,-1,0))</f>
        <v>0</v>
      </c>
      <c r="Y53" s="97">
        <f ca="1">SUM(OFFSET(Y48,1,0):OFFSET(Y53,-1,0))</f>
        <v>0</v>
      </c>
      <c r="Z53" s="97">
        <f ca="1">SUM(OFFSET(Z48,1,0):OFFSET(Z53,-1,0))</f>
        <v>0</v>
      </c>
      <c r="AA53" s="97">
        <f ca="1">SUM(OFFSET(AA48,1,0):OFFSET(AA53,-1,0))</f>
        <v>0</v>
      </c>
      <c r="AB53" s="97">
        <f ca="1">SUM(OFFSET(AB48,1,0):OFFSET(AB53,-1,0))</f>
        <v>0</v>
      </c>
      <c r="AC53" s="97">
        <f ca="1">SUM(OFFSET(AC48,1,0):OFFSET(AC53,-1,0))</f>
        <v>0</v>
      </c>
      <c r="AD53" s="97">
        <f ca="1">SUM(OFFSET(AD48,1,0):OFFSET(AD53,-1,0))</f>
        <v>0</v>
      </c>
      <c r="AE53" s="97">
        <f ca="1">SUM(OFFSET(AE48,1,0):OFFSET(AE53,-1,0))</f>
        <v>0</v>
      </c>
      <c r="AF53" s="97">
        <f ca="1">SUM(OFFSET(AF48,1,0):OFFSET(AF53,-1,0))</f>
        <v>0</v>
      </c>
      <c r="AG53" s="97">
        <f ca="1">SUM(OFFSET(AG48,1,0):OFFSET(AG53,-1,0))</f>
        <v>0</v>
      </c>
      <c r="AH53" s="97">
        <f ca="1">SUM(OFFSET(AH48,1,0):OFFSET(AH53,-1,0))</f>
        <v>0</v>
      </c>
      <c r="AI53" s="97">
        <f ca="1">SUM(OFFSET(AI48,1,0):OFFSET(AI53,-1,0))</f>
        <v>0</v>
      </c>
      <c r="AJ53" s="97">
        <f ca="1">SUM(OFFSET(AJ48,1,0):OFFSET(AJ53,-1,0))</f>
        <v>0</v>
      </c>
      <c r="AK53" s="97">
        <f ca="1">SUM(OFFSET(AK48,1,0):OFFSET(AK53,-1,0))</f>
        <v>0</v>
      </c>
      <c r="AL53" s="98">
        <f ca="1">SUM(OFFSET(AL48,1,0):OFFSET(AL53,-1,0))</f>
        <v>0</v>
      </c>
      <c r="AN53" s="171"/>
    </row>
    <row r="54" spans="1:40" s="79" customFormat="1" ht="30" customHeight="1" thickBot="1">
      <c r="A54" s="43"/>
      <c r="B54" s="177" t="s">
        <v>13</v>
      </c>
      <c r="C54" s="77" t="s">
        <v>12</v>
      </c>
      <c r="D54" s="261" t="s">
        <v>12</v>
      </c>
      <c r="E54" s="262"/>
      <c r="F54" s="78" t="s">
        <v>12</v>
      </c>
      <c r="G54" s="102" t="str">
        <f ca="1">SUM(G18,G30,G37,G43,G48,G53)&amp;"min ("&amp;TEXT(ROUNDDOWN(SUM(G18,G30,G37,G43,G48,G53)/60,0),"0")&amp;"h"&amp;TEXT(MOD(SUM(G18,G30,G37,G43,G48,G53),60),"00")&amp;"min)"</f>
        <v>135min (2h15min)</v>
      </c>
      <c r="H54" s="103">
        <f t="shared" ref="H54:AL54" ca="1" si="7">SUM(H18,H30,H37,H43,H48,H53)</f>
        <v>0</v>
      </c>
      <c r="I54" s="104">
        <f t="shared" ca="1" si="7"/>
        <v>0</v>
      </c>
      <c r="J54" s="104">
        <f t="shared" ca="1" si="7"/>
        <v>0</v>
      </c>
      <c r="K54" s="104">
        <f t="shared" ca="1" si="7"/>
        <v>0</v>
      </c>
      <c r="L54" s="104">
        <f t="shared" ca="1" si="7"/>
        <v>0</v>
      </c>
      <c r="M54" s="104">
        <f t="shared" ca="1" si="7"/>
        <v>0</v>
      </c>
      <c r="N54" s="104">
        <f t="shared" ca="1" si="7"/>
        <v>15</v>
      </c>
      <c r="O54" s="104">
        <f t="shared" ca="1" si="7"/>
        <v>0</v>
      </c>
      <c r="P54" s="104">
        <f t="shared" ca="1" si="7"/>
        <v>0</v>
      </c>
      <c r="Q54" s="104">
        <f t="shared" ca="1" si="7"/>
        <v>0</v>
      </c>
      <c r="R54" s="104">
        <f t="shared" ca="1" si="7"/>
        <v>0</v>
      </c>
      <c r="S54" s="104">
        <f t="shared" ca="1" si="7"/>
        <v>0</v>
      </c>
      <c r="T54" s="104">
        <f t="shared" ca="1" si="7"/>
        <v>0</v>
      </c>
      <c r="U54" s="104">
        <f t="shared" ca="1" si="7"/>
        <v>15</v>
      </c>
      <c r="V54" s="104">
        <f t="shared" ca="1" si="7"/>
        <v>0</v>
      </c>
      <c r="W54" s="104">
        <f t="shared" ca="1" si="7"/>
        <v>0</v>
      </c>
      <c r="X54" s="104">
        <f t="shared" ca="1" si="7"/>
        <v>0</v>
      </c>
      <c r="Y54" s="104">
        <f t="shared" ca="1" si="7"/>
        <v>0</v>
      </c>
      <c r="Z54" s="104">
        <f t="shared" ca="1" si="7"/>
        <v>0</v>
      </c>
      <c r="AA54" s="104">
        <f t="shared" ca="1" si="7"/>
        <v>0</v>
      </c>
      <c r="AB54" s="104">
        <f t="shared" ca="1" si="7"/>
        <v>30</v>
      </c>
      <c r="AC54" s="104">
        <f t="shared" ca="1" si="7"/>
        <v>0</v>
      </c>
      <c r="AD54" s="104">
        <f t="shared" ca="1" si="7"/>
        <v>0</v>
      </c>
      <c r="AE54" s="104">
        <f t="shared" ca="1" si="7"/>
        <v>0</v>
      </c>
      <c r="AF54" s="104">
        <f t="shared" ca="1" si="7"/>
        <v>0</v>
      </c>
      <c r="AG54" s="104">
        <f t="shared" ca="1" si="7"/>
        <v>0</v>
      </c>
      <c r="AH54" s="104">
        <f t="shared" ca="1" si="7"/>
        <v>60</v>
      </c>
      <c r="AI54" s="104">
        <f t="shared" ca="1" si="7"/>
        <v>15</v>
      </c>
      <c r="AJ54" s="104">
        <f t="shared" ca="1" si="7"/>
        <v>0</v>
      </c>
      <c r="AK54" s="104">
        <f t="shared" ca="1" si="7"/>
        <v>0</v>
      </c>
      <c r="AL54" s="150">
        <f t="shared" ca="1" si="7"/>
        <v>0</v>
      </c>
      <c r="AN54" s="171"/>
    </row>
    <row r="55" spans="1:40" s="71" customFormat="1" ht="30" customHeight="1" thickTop="1" thickBot="1">
      <c r="A55" s="80" t="s">
        <v>36</v>
      </c>
      <c r="B55" s="81"/>
      <c r="C55" s="82" t="s">
        <v>12</v>
      </c>
      <c r="D55" s="263" t="s">
        <v>12</v>
      </c>
      <c r="E55" s="264"/>
      <c r="F55" s="83"/>
      <c r="G55" s="84"/>
      <c r="H55" s="85"/>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7"/>
      <c r="AN55" s="171"/>
    </row>
    <row r="56" spans="1:40" s="18" customFormat="1" ht="30" customHeight="1">
      <c r="A56" s="20"/>
      <c r="B56" s="5" t="s">
        <v>38</v>
      </c>
      <c r="C56" s="3" t="s">
        <v>35</v>
      </c>
      <c r="D56" s="265"/>
      <c r="E56" s="266"/>
      <c r="F56" s="3"/>
      <c r="G56" s="36">
        <f>SUM(H56:AL56)</f>
        <v>0</v>
      </c>
      <c r="H56" s="8"/>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10"/>
      <c r="AN56" s="171"/>
    </row>
    <row r="57" spans="1:40" ht="30" customHeight="1">
      <c r="A57" s="20"/>
      <c r="B57" s="175" t="s">
        <v>2</v>
      </c>
      <c r="C57" s="28" t="s">
        <v>41</v>
      </c>
      <c r="D57" s="265"/>
      <c r="E57" s="266"/>
      <c r="F57" s="4"/>
      <c r="G57" s="35">
        <f t="shared" ref="G57:G70" si="8">SUM(H57:AL57)</f>
        <v>0</v>
      </c>
      <c r="H57" s="30"/>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3"/>
      <c r="AN57" s="171"/>
    </row>
    <row r="58" spans="1:40" ht="30" customHeight="1">
      <c r="A58" s="20"/>
      <c r="B58" s="178" t="s">
        <v>6</v>
      </c>
      <c r="C58" s="28" t="s">
        <v>41</v>
      </c>
      <c r="D58" s="265" t="s">
        <v>40</v>
      </c>
      <c r="E58" s="266"/>
      <c r="F58" s="4"/>
      <c r="G58" s="35">
        <f t="shared" si="8"/>
        <v>0</v>
      </c>
      <c r="H58" s="30"/>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3"/>
      <c r="AN58" s="171"/>
    </row>
    <row r="59" spans="1:40" ht="30" customHeight="1">
      <c r="A59" s="20"/>
      <c r="B59" s="178" t="s">
        <v>6</v>
      </c>
      <c r="C59" s="28" t="s">
        <v>41</v>
      </c>
      <c r="D59" s="259"/>
      <c r="E59" s="260"/>
      <c r="F59" s="4"/>
      <c r="G59" s="35">
        <f t="shared" si="8"/>
        <v>0</v>
      </c>
      <c r="H59" s="30"/>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3"/>
      <c r="AN59" s="171"/>
    </row>
    <row r="60" spans="1:40" ht="30" customHeight="1">
      <c r="A60" s="20"/>
      <c r="B60" s="178" t="s">
        <v>6</v>
      </c>
      <c r="C60" s="28" t="s">
        <v>41</v>
      </c>
      <c r="D60" s="259"/>
      <c r="E60" s="260"/>
      <c r="F60" s="4"/>
      <c r="G60" s="35">
        <f t="shared" si="8"/>
        <v>0</v>
      </c>
      <c r="H60" s="30"/>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3"/>
      <c r="AN60" s="171"/>
    </row>
    <row r="61" spans="1:40" ht="30" customHeight="1">
      <c r="A61" s="20"/>
      <c r="B61" s="175" t="s">
        <v>2</v>
      </c>
      <c r="C61" s="28" t="s">
        <v>41</v>
      </c>
      <c r="D61" s="265"/>
      <c r="E61" s="266"/>
      <c r="F61" s="4"/>
      <c r="G61" s="35">
        <f t="shared" si="8"/>
        <v>0</v>
      </c>
      <c r="H61" s="30"/>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3"/>
      <c r="AN61" s="171"/>
    </row>
    <row r="62" spans="1:40" ht="30" customHeight="1">
      <c r="A62" s="20"/>
      <c r="B62" s="178" t="s">
        <v>6</v>
      </c>
      <c r="C62" s="28" t="s">
        <v>41</v>
      </c>
      <c r="D62" s="265"/>
      <c r="E62" s="266"/>
      <c r="F62" s="4"/>
      <c r="G62" s="35">
        <f t="shared" si="8"/>
        <v>0</v>
      </c>
      <c r="H62" s="30"/>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3"/>
      <c r="AN62" s="171"/>
    </row>
    <row r="63" spans="1:40" ht="30" customHeight="1">
      <c r="A63" s="20"/>
      <c r="B63" s="178" t="s">
        <v>6</v>
      </c>
      <c r="C63" s="28" t="s">
        <v>41</v>
      </c>
      <c r="D63" s="265"/>
      <c r="E63" s="266"/>
      <c r="F63" s="4"/>
      <c r="G63" s="35">
        <f>SUM(H63:AL63)</f>
        <v>0</v>
      </c>
      <c r="H63" s="30"/>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3"/>
      <c r="AN63" s="171"/>
    </row>
    <row r="64" spans="1:40" ht="30" customHeight="1">
      <c r="A64" s="20"/>
      <c r="B64" s="178" t="s">
        <v>6</v>
      </c>
      <c r="C64" s="28" t="s">
        <v>41</v>
      </c>
      <c r="D64" s="259" t="s">
        <v>40</v>
      </c>
      <c r="E64" s="260"/>
      <c r="F64" s="4"/>
      <c r="G64" s="35">
        <f>SUM(H64:AL64)</f>
        <v>0</v>
      </c>
      <c r="H64" s="30"/>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3"/>
      <c r="AN64" s="171"/>
    </row>
    <row r="65" spans="1:40" ht="30" customHeight="1">
      <c r="A65" s="20"/>
      <c r="B65" s="179" t="s">
        <v>6</v>
      </c>
      <c r="C65" s="28" t="s">
        <v>41</v>
      </c>
      <c r="D65" s="259" t="s">
        <v>40</v>
      </c>
      <c r="E65" s="260"/>
      <c r="F65" s="4"/>
      <c r="G65" s="35">
        <f>SUM(H65:AL65)</f>
        <v>0</v>
      </c>
      <c r="H65" s="30"/>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3"/>
      <c r="AN65" s="171"/>
    </row>
    <row r="66" spans="1:40" s="74" customFormat="1" ht="30" customHeight="1" thickBot="1">
      <c r="A66" s="128"/>
      <c r="B66" s="180" t="s">
        <v>39</v>
      </c>
      <c r="C66" s="126" t="s">
        <v>12</v>
      </c>
      <c r="D66" s="269" t="s">
        <v>12</v>
      </c>
      <c r="E66" s="270"/>
      <c r="F66" s="126" t="s">
        <v>12</v>
      </c>
      <c r="G66" s="124">
        <f ca="1">SUM(OFFSET(G55,1,0):OFFSET(G66,-1,0))</f>
        <v>0</v>
      </c>
      <c r="H66" s="96">
        <f ca="1">SUM(OFFSET(H55,1,0):OFFSET(H66,-1,0))</f>
        <v>0</v>
      </c>
      <c r="I66" s="97">
        <f ca="1">SUM(OFFSET(I55,1,0):OFFSET(I66,-1,0))</f>
        <v>0</v>
      </c>
      <c r="J66" s="97">
        <f ca="1">SUM(OFFSET(J55,1,0):OFFSET(J66,-1,0))</f>
        <v>0</v>
      </c>
      <c r="K66" s="97">
        <f ca="1">SUM(OFFSET(K55,1,0):OFFSET(K66,-1,0))</f>
        <v>0</v>
      </c>
      <c r="L66" s="97">
        <f ca="1">SUM(OFFSET(L55,1,0):OFFSET(L66,-1,0))</f>
        <v>0</v>
      </c>
      <c r="M66" s="97">
        <f ca="1">SUM(OFFSET(M55,1,0):OFFSET(M66,-1,0))</f>
        <v>0</v>
      </c>
      <c r="N66" s="97">
        <f ca="1">SUM(OFFSET(N55,1,0):OFFSET(N66,-1,0))</f>
        <v>0</v>
      </c>
      <c r="O66" s="97">
        <f ca="1">SUM(OFFSET(O55,1,0):OFFSET(O66,-1,0))</f>
        <v>0</v>
      </c>
      <c r="P66" s="97">
        <f ca="1">SUM(OFFSET(P55,1,0):OFFSET(P66,-1,0))</f>
        <v>0</v>
      </c>
      <c r="Q66" s="97">
        <f ca="1">SUM(OFFSET(Q55,1,0):OFFSET(Q66,-1,0))</f>
        <v>0</v>
      </c>
      <c r="R66" s="97">
        <f ca="1">SUM(OFFSET(R55,1,0):OFFSET(R66,-1,0))</f>
        <v>0</v>
      </c>
      <c r="S66" s="97">
        <f ca="1">SUM(OFFSET(S55,1,0):OFFSET(S66,-1,0))</f>
        <v>0</v>
      </c>
      <c r="T66" s="97">
        <f ca="1">SUM(OFFSET(T55,1,0):OFFSET(T66,-1,0))</f>
        <v>0</v>
      </c>
      <c r="U66" s="97">
        <f ca="1">SUM(OFFSET(U55,1,0):OFFSET(U66,-1,0))</f>
        <v>0</v>
      </c>
      <c r="V66" s="97">
        <f ca="1">SUM(OFFSET(V55,1,0):OFFSET(V66,-1,0))</f>
        <v>0</v>
      </c>
      <c r="W66" s="97">
        <f ca="1">SUM(OFFSET(W55,1,0):OFFSET(W66,-1,0))</f>
        <v>0</v>
      </c>
      <c r="X66" s="97">
        <f ca="1">SUM(OFFSET(X55,1,0):OFFSET(X66,-1,0))</f>
        <v>0</v>
      </c>
      <c r="Y66" s="97">
        <f ca="1">SUM(OFFSET(Y55,1,0):OFFSET(Y66,-1,0))</f>
        <v>0</v>
      </c>
      <c r="Z66" s="97">
        <f ca="1">SUM(OFFSET(Z55,1,0):OFFSET(Z66,-1,0))</f>
        <v>0</v>
      </c>
      <c r="AA66" s="97">
        <f ca="1">SUM(OFFSET(AA55,1,0):OFFSET(AA66,-1,0))</f>
        <v>0</v>
      </c>
      <c r="AB66" s="97">
        <f ca="1">SUM(OFFSET(AB55,1,0):OFFSET(AB66,-1,0))</f>
        <v>0</v>
      </c>
      <c r="AC66" s="97">
        <f ca="1">SUM(OFFSET(AC55,1,0):OFFSET(AC66,-1,0))</f>
        <v>0</v>
      </c>
      <c r="AD66" s="97">
        <f ca="1">SUM(OFFSET(AD55,1,0):OFFSET(AD66,-1,0))</f>
        <v>0</v>
      </c>
      <c r="AE66" s="97">
        <f ca="1">SUM(OFFSET(AE55,1,0):OFFSET(AE66,-1,0))</f>
        <v>0</v>
      </c>
      <c r="AF66" s="97">
        <f ca="1">SUM(OFFSET(AF55,1,0):OFFSET(AF66,-1,0))</f>
        <v>0</v>
      </c>
      <c r="AG66" s="97">
        <f ca="1">SUM(OFFSET(AG55,1,0):OFFSET(AG66,-1,0))</f>
        <v>0</v>
      </c>
      <c r="AH66" s="97">
        <f ca="1">SUM(OFFSET(AH55,1,0):OFFSET(AH66,-1,0))</f>
        <v>0</v>
      </c>
      <c r="AI66" s="97">
        <f ca="1">SUM(OFFSET(AI55,1,0):OFFSET(AI66,-1,0))</f>
        <v>0</v>
      </c>
      <c r="AJ66" s="97">
        <f ca="1">SUM(OFFSET(AJ55,1,0):OFFSET(AJ66,-1,0))</f>
        <v>0</v>
      </c>
      <c r="AK66" s="97">
        <f ca="1">SUM(OFFSET(AK55,1,0):OFFSET(AK66,-1,0))</f>
        <v>0</v>
      </c>
      <c r="AL66" s="127">
        <f ca="1">SUM(OFFSET(AL55,1,0):OFFSET(AL66,-1,0))</f>
        <v>0</v>
      </c>
      <c r="AN66" s="171"/>
    </row>
    <row r="67" spans="1:40" s="79" customFormat="1" ht="30" customHeight="1" thickBot="1">
      <c r="A67" s="181"/>
      <c r="B67" s="177" t="s">
        <v>20</v>
      </c>
      <c r="C67" s="77" t="s">
        <v>12</v>
      </c>
      <c r="D67" s="261" t="s">
        <v>12</v>
      </c>
      <c r="E67" s="262"/>
      <c r="F67" s="77" t="s">
        <v>12</v>
      </c>
      <c r="G67" s="182" t="str">
        <f ca="1">SUM(G66)&amp;"min ("&amp;TEXT(ROUNDDOWN(SUM(G66)/60,0),"0")&amp;"h"&amp;TEXT(MOD(SUM(G66),60),"00")&amp;"min)"</f>
        <v>0min (0h00min)</v>
      </c>
      <c r="H67" s="183">
        <f ca="1">SUM(H66)</f>
        <v>0</v>
      </c>
      <c r="I67" s="184">
        <f ca="1">SUM(I66)</f>
        <v>0</v>
      </c>
      <c r="J67" s="184">
        <f ca="1">SUM(J66)</f>
        <v>0</v>
      </c>
      <c r="K67" s="184">
        <f t="shared" ref="K67:AK67" ca="1" si="9">SUM(K66)</f>
        <v>0</v>
      </c>
      <c r="L67" s="184">
        <f t="shared" ca="1" si="9"/>
        <v>0</v>
      </c>
      <c r="M67" s="184">
        <f t="shared" ca="1" si="9"/>
        <v>0</v>
      </c>
      <c r="N67" s="184">
        <f t="shared" ca="1" si="9"/>
        <v>0</v>
      </c>
      <c r="O67" s="184">
        <f t="shared" ca="1" si="9"/>
        <v>0</v>
      </c>
      <c r="P67" s="184">
        <f t="shared" ca="1" si="9"/>
        <v>0</v>
      </c>
      <c r="Q67" s="184">
        <f t="shared" ca="1" si="9"/>
        <v>0</v>
      </c>
      <c r="R67" s="184">
        <f t="shared" ca="1" si="9"/>
        <v>0</v>
      </c>
      <c r="S67" s="184">
        <f t="shared" ca="1" si="9"/>
        <v>0</v>
      </c>
      <c r="T67" s="184">
        <f t="shared" ca="1" si="9"/>
        <v>0</v>
      </c>
      <c r="U67" s="184">
        <f t="shared" ca="1" si="9"/>
        <v>0</v>
      </c>
      <c r="V67" s="184">
        <f t="shared" ca="1" si="9"/>
        <v>0</v>
      </c>
      <c r="W67" s="184">
        <f t="shared" ca="1" si="9"/>
        <v>0</v>
      </c>
      <c r="X67" s="184">
        <f t="shared" ca="1" si="9"/>
        <v>0</v>
      </c>
      <c r="Y67" s="184">
        <f t="shared" ca="1" si="9"/>
        <v>0</v>
      </c>
      <c r="Z67" s="184">
        <f t="shared" ca="1" si="9"/>
        <v>0</v>
      </c>
      <c r="AA67" s="184">
        <f t="shared" ca="1" si="9"/>
        <v>0</v>
      </c>
      <c r="AB67" s="184">
        <f t="shared" ca="1" si="9"/>
        <v>0</v>
      </c>
      <c r="AC67" s="184">
        <f t="shared" ca="1" si="9"/>
        <v>0</v>
      </c>
      <c r="AD67" s="184">
        <f t="shared" ca="1" si="9"/>
        <v>0</v>
      </c>
      <c r="AE67" s="184">
        <f t="shared" ca="1" si="9"/>
        <v>0</v>
      </c>
      <c r="AF67" s="184">
        <f t="shared" ca="1" si="9"/>
        <v>0</v>
      </c>
      <c r="AG67" s="184">
        <f t="shared" ca="1" si="9"/>
        <v>0</v>
      </c>
      <c r="AH67" s="184">
        <f t="shared" ca="1" si="9"/>
        <v>0</v>
      </c>
      <c r="AI67" s="184">
        <f t="shared" ca="1" si="9"/>
        <v>0</v>
      </c>
      <c r="AJ67" s="184">
        <f t="shared" ca="1" si="9"/>
        <v>0</v>
      </c>
      <c r="AK67" s="184">
        <f t="shared" ca="1" si="9"/>
        <v>0</v>
      </c>
      <c r="AL67" s="185">
        <f ca="1">SUM(AL66)</f>
        <v>0</v>
      </c>
      <c r="AN67" s="21"/>
    </row>
    <row r="68" spans="1:40" s="71" customFormat="1" ht="30" customHeight="1" thickTop="1" thickBot="1">
      <c r="A68" s="80" t="s">
        <v>186</v>
      </c>
      <c r="B68" s="81"/>
      <c r="C68" s="82" t="s">
        <v>12</v>
      </c>
      <c r="D68" s="271" t="s">
        <v>12</v>
      </c>
      <c r="E68" s="272"/>
      <c r="F68" s="83"/>
      <c r="G68" s="125"/>
      <c r="H68" s="85"/>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7"/>
      <c r="AN68" s="171"/>
    </row>
    <row r="69" spans="1:40" ht="44.5" customHeight="1">
      <c r="A69" s="20"/>
      <c r="B69" s="186" t="s">
        <v>110</v>
      </c>
      <c r="C69" s="3" t="s">
        <v>111</v>
      </c>
      <c r="D69" s="257"/>
      <c r="E69" s="258"/>
      <c r="F69" s="26" t="s">
        <v>12</v>
      </c>
      <c r="G69" s="19">
        <f>SUM(H69:AL69)</f>
        <v>0</v>
      </c>
      <c r="H69" s="8"/>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10"/>
    </row>
    <row r="70" spans="1:40" ht="48" customHeight="1">
      <c r="A70" s="20"/>
      <c r="B70" s="175" t="s">
        <v>7</v>
      </c>
      <c r="C70" s="22" t="s">
        <v>5</v>
      </c>
      <c r="D70" s="249"/>
      <c r="E70" s="248"/>
      <c r="F70" s="27" t="s">
        <v>12</v>
      </c>
      <c r="G70" s="35">
        <f t="shared" si="8"/>
        <v>0</v>
      </c>
      <c r="H70" s="29"/>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4"/>
    </row>
    <row r="71" spans="1:40" s="74" customFormat="1" ht="30" customHeight="1" thickBot="1">
      <c r="A71" s="88"/>
      <c r="B71" s="187" t="s">
        <v>14</v>
      </c>
      <c r="C71" s="72" t="s">
        <v>12</v>
      </c>
      <c r="D71" s="231" t="s">
        <v>12</v>
      </c>
      <c r="E71" s="232"/>
      <c r="F71" s="73" t="s">
        <v>12</v>
      </c>
      <c r="G71" s="95">
        <f ca="1">SUM(OFFSET(G68,1,0):OFFSET(G71,-1,0))</f>
        <v>0</v>
      </c>
      <c r="H71" s="96">
        <f ca="1">SUM(OFFSET(H68,1,0):OFFSET(H71,-1,0))</f>
        <v>0</v>
      </c>
      <c r="I71" s="97">
        <f ca="1">SUM(OFFSET(I68,1,0):OFFSET(I71,-1,0))</f>
        <v>0</v>
      </c>
      <c r="J71" s="97">
        <f ca="1">SUM(OFFSET(J68,1,0):OFFSET(J71,-1,0))</f>
        <v>0</v>
      </c>
      <c r="K71" s="97">
        <f ca="1">SUM(OFFSET(K68,1,0):OFFSET(K71,-1,0))</f>
        <v>0</v>
      </c>
      <c r="L71" s="97">
        <f ca="1">SUM(OFFSET(L68,1,0):OFFSET(L71,-1,0))</f>
        <v>0</v>
      </c>
      <c r="M71" s="97">
        <f ca="1">SUM(OFFSET(M68,1,0):OFFSET(M71,-1,0))</f>
        <v>0</v>
      </c>
      <c r="N71" s="97">
        <f ca="1">SUM(OFFSET(N68,1,0):OFFSET(N71,-1,0))</f>
        <v>0</v>
      </c>
      <c r="O71" s="97">
        <f ca="1">SUM(OFFSET(O68,1,0):OFFSET(O71,-1,0))</f>
        <v>0</v>
      </c>
      <c r="P71" s="97">
        <f ca="1">SUM(OFFSET(P68,1,0):OFFSET(P71,-1,0))</f>
        <v>0</v>
      </c>
      <c r="Q71" s="97">
        <f ca="1">SUM(OFFSET(Q68,1,0):OFFSET(Q71,-1,0))</f>
        <v>0</v>
      </c>
      <c r="R71" s="97">
        <f ca="1">SUM(OFFSET(R68,1,0):OFFSET(R71,-1,0))</f>
        <v>0</v>
      </c>
      <c r="S71" s="97">
        <f ca="1">SUM(OFFSET(S68,1,0):OFFSET(S71,-1,0))</f>
        <v>0</v>
      </c>
      <c r="T71" s="97">
        <f ca="1">SUM(OFFSET(T68,1,0):OFFSET(T71,-1,0))</f>
        <v>0</v>
      </c>
      <c r="U71" s="97">
        <f ca="1">SUM(OFFSET(U68,1,0):OFFSET(U71,-1,0))</f>
        <v>0</v>
      </c>
      <c r="V71" s="97">
        <f ca="1">SUM(OFFSET(V68,1,0):OFFSET(V71,-1,0))</f>
        <v>0</v>
      </c>
      <c r="W71" s="97">
        <f ca="1">SUM(OFFSET(W68,1,0):OFFSET(W71,-1,0))</f>
        <v>0</v>
      </c>
      <c r="X71" s="97">
        <f ca="1">SUM(OFFSET(X68,1,0):OFFSET(X71,-1,0))</f>
        <v>0</v>
      </c>
      <c r="Y71" s="97">
        <f ca="1">SUM(OFFSET(Y68,1,0):OFFSET(Y71,-1,0))</f>
        <v>0</v>
      </c>
      <c r="Z71" s="97">
        <f ca="1">SUM(OFFSET(Z68,1,0):OFFSET(Z71,-1,0))</f>
        <v>0</v>
      </c>
      <c r="AA71" s="97">
        <f ca="1">SUM(OFFSET(AA68,1,0):OFFSET(AA71,-1,0))</f>
        <v>0</v>
      </c>
      <c r="AB71" s="97">
        <f ca="1">SUM(OFFSET(AB68,1,0):OFFSET(AB71,-1,0))</f>
        <v>0</v>
      </c>
      <c r="AC71" s="97">
        <f ca="1">SUM(OFFSET(AC68,1,0):OFFSET(AC71,-1,0))</f>
        <v>0</v>
      </c>
      <c r="AD71" s="97">
        <f ca="1">SUM(OFFSET(AD68,1,0):OFFSET(AD71,-1,0))</f>
        <v>0</v>
      </c>
      <c r="AE71" s="97">
        <f ca="1">SUM(OFFSET(AE68,1,0):OFFSET(AE71,-1,0))</f>
        <v>0</v>
      </c>
      <c r="AF71" s="97">
        <f ca="1">SUM(OFFSET(AF68,1,0):OFFSET(AF71,-1,0))</f>
        <v>0</v>
      </c>
      <c r="AG71" s="97">
        <f ca="1">SUM(OFFSET(AG68,1,0):OFFSET(AG71,-1,0))</f>
        <v>0</v>
      </c>
      <c r="AH71" s="97">
        <f ca="1">SUM(OFFSET(AH68,1,0):OFFSET(AH71,-1,0))</f>
        <v>0</v>
      </c>
      <c r="AI71" s="97">
        <f ca="1">SUM(OFFSET(AI68,1,0):OFFSET(AI71,-1,0))</f>
        <v>0</v>
      </c>
      <c r="AJ71" s="97">
        <f ca="1">SUM(OFFSET(AJ68,1,0):OFFSET(AJ71,-1,0))</f>
        <v>0</v>
      </c>
      <c r="AK71" s="97">
        <f ca="1">SUM(OFFSET(AK68,1,0):OFFSET(AK71,-1,0))</f>
        <v>0</v>
      </c>
      <c r="AL71" s="98">
        <f ca="1">SUM(OFFSET(AL68,1,0):OFFSET(AL71,-1,0))</f>
        <v>0</v>
      </c>
      <c r="AN71" s="21"/>
    </row>
    <row r="72" spans="1:40" s="79" customFormat="1" ht="30" customHeight="1" thickBot="1">
      <c r="A72" s="188"/>
      <c r="B72" s="155" t="s">
        <v>209</v>
      </c>
      <c r="C72" s="77" t="s">
        <v>12</v>
      </c>
      <c r="D72" s="261" t="s">
        <v>12</v>
      </c>
      <c r="E72" s="262"/>
      <c r="F72" s="78" t="s">
        <v>12</v>
      </c>
      <c r="G72" s="182" t="str">
        <f ca="1">SUM(G71)&amp;"min ("&amp;TEXT(ROUNDDOWN(SUM(G71)/60,0),"0")&amp;"h"&amp;TEXT(MOD(SUM(G71),60),"00")&amp;"min)"</f>
        <v>0min (0h00min)</v>
      </c>
      <c r="H72" s="103">
        <f ca="1">SUM(H71)</f>
        <v>0</v>
      </c>
      <c r="I72" s="104">
        <f ca="1">SUM(I71)</f>
        <v>0</v>
      </c>
      <c r="J72" s="104">
        <f t="shared" ref="J72:AK72" ca="1" si="10">SUM(J71)</f>
        <v>0</v>
      </c>
      <c r="K72" s="104">
        <f t="shared" ca="1" si="10"/>
        <v>0</v>
      </c>
      <c r="L72" s="104">
        <f t="shared" ca="1" si="10"/>
        <v>0</v>
      </c>
      <c r="M72" s="104">
        <f t="shared" ca="1" si="10"/>
        <v>0</v>
      </c>
      <c r="N72" s="104">
        <f t="shared" ca="1" si="10"/>
        <v>0</v>
      </c>
      <c r="O72" s="104">
        <f t="shared" ca="1" si="10"/>
        <v>0</v>
      </c>
      <c r="P72" s="104">
        <f t="shared" ca="1" si="10"/>
        <v>0</v>
      </c>
      <c r="Q72" s="104">
        <f t="shared" ca="1" si="10"/>
        <v>0</v>
      </c>
      <c r="R72" s="104">
        <f t="shared" ca="1" si="10"/>
        <v>0</v>
      </c>
      <c r="S72" s="104">
        <f t="shared" ca="1" si="10"/>
        <v>0</v>
      </c>
      <c r="T72" s="104">
        <f t="shared" ca="1" si="10"/>
        <v>0</v>
      </c>
      <c r="U72" s="104">
        <f t="shared" ca="1" si="10"/>
        <v>0</v>
      </c>
      <c r="V72" s="104">
        <f t="shared" ca="1" si="10"/>
        <v>0</v>
      </c>
      <c r="W72" s="104">
        <f t="shared" ca="1" si="10"/>
        <v>0</v>
      </c>
      <c r="X72" s="104">
        <f t="shared" ca="1" si="10"/>
        <v>0</v>
      </c>
      <c r="Y72" s="104">
        <f t="shared" ca="1" si="10"/>
        <v>0</v>
      </c>
      <c r="Z72" s="104">
        <f t="shared" ca="1" si="10"/>
        <v>0</v>
      </c>
      <c r="AA72" s="104">
        <f t="shared" ca="1" si="10"/>
        <v>0</v>
      </c>
      <c r="AB72" s="104">
        <f t="shared" ca="1" si="10"/>
        <v>0</v>
      </c>
      <c r="AC72" s="104">
        <f t="shared" ca="1" si="10"/>
        <v>0</v>
      </c>
      <c r="AD72" s="104">
        <f t="shared" ca="1" si="10"/>
        <v>0</v>
      </c>
      <c r="AE72" s="104">
        <f t="shared" ca="1" si="10"/>
        <v>0</v>
      </c>
      <c r="AF72" s="104">
        <f t="shared" ca="1" si="10"/>
        <v>0</v>
      </c>
      <c r="AG72" s="104">
        <f t="shared" ca="1" si="10"/>
        <v>0</v>
      </c>
      <c r="AH72" s="104">
        <f t="shared" ca="1" si="10"/>
        <v>0</v>
      </c>
      <c r="AI72" s="104">
        <f t="shared" ca="1" si="10"/>
        <v>0</v>
      </c>
      <c r="AJ72" s="104">
        <f t="shared" ca="1" si="10"/>
        <v>0</v>
      </c>
      <c r="AK72" s="104">
        <f t="shared" ca="1" si="10"/>
        <v>0</v>
      </c>
      <c r="AL72" s="105">
        <f ca="1">SUM(AL71)</f>
        <v>0</v>
      </c>
      <c r="AN72" s="21"/>
    </row>
    <row r="73" spans="1:40" s="92" customFormat="1" ht="30" customHeight="1" thickTop="1" thickBot="1">
      <c r="A73" s="89" t="s">
        <v>15</v>
      </c>
      <c r="B73" s="156"/>
      <c r="C73" s="90" t="s">
        <v>12</v>
      </c>
      <c r="D73" s="267" t="s">
        <v>12</v>
      </c>
      <c r="E73" s="268"/>
      <c r="F73" s="91" t="s">
        <v>12</v>
      </c>
      <c r="G73" s="106" t="str">
        <f ca="1">SUM(G18,G30,G37,G43,G48,G53,G66,G71)&amp;"min ("&amp;TEXT(ROUNDDOWN(SUM(G18,G30,G37,G43,G48,G53,G66,G71)/60,0),"0")&amp;"h"&amp;TEXT((MOD(SUM(G18,G30,G37,G43,G48,G53,G66,G71),60))-(MOD((MOD(SUM(G18,G30,G37,G43,G48,G53,G66,G71),60)),5)),"00")&amp;"min)"</f>
        <v>135min (2h15min)</v>
      </c>
      <c r="H73" s="107">
        <f ca="1">SUM(H18,H30,H37,H43,H53,H48,H66,H71)</f>
        <v>0</v>
      </c>
      <c r="I73" s="129">
        <f ca="1">SUM(I18,I30,I37,I43,I53,I48,I66,I71)</f>
        <v>0</v>
      </c>
      <c r="J73" s="129">
        <f t="shared" ref="J73:AJ73" ca="1" si="11">SUM(J18,J30,J37,J43,J53,J48,J66,J71)</f>
        <v>0</v>
      </c>
      <c r="K73" s="129">
        <f t="shared" ca="1" si="11"/>
        <v>0</v>
      </c>
      <c r="L73" s="129">
        <f t="shared" ca="1" si="11"/>
        <v>0</v>
      </c>
      <c r="M73" s="129">
        <f t="shared" ca="1" si="11"/>
        <v>0</v>
      </c>
      <c r="N73" s="129">
        <f t="shared" ca="1" si="11"/>
        <v>15</v>
      </c>
      <c r="O73" s="129">
        <f t="shared" ca="1" si="11"/>
        <v>0</v>
      </c>
      <c r="P73" s="129">
        <f t="shared" ca="1" si="11"/>
        <v>0</v>
      </c>
      <c r="Q73" s="129">
        <f ca="1">SUM(Q18,Q30,Q37,Q43,Q53,Q48,Q66,Q71)</f>
        <v>0</v>
      </c>
      <c r="R73" s="129">
        <f ca="1">SUM(R18,R30,R37,R43,R53,R48,R66,R71)</f>
        <v>0</v>
      </c>
      <c r="S73" s="129">
        <f t="shared" ca="1" si="11"/>
        <v>0</v>
      </c>
      <c r="T73" s="129">
        <f t="shared" ca="1" si="11"/>
        <v>0</v>
      </c>
      <c r="U73" s="129">
        <f t="shared" ca="1" si="11"/>
        <v>15</v>
      </c>
      <c r="V73" s="129">
        <f t="shared" ca="1" si="11"/>
        <v>0</v>
      </c>
      <c r="W73" s="129">
        <f t="shared" ca="1" si="11"/>
        <v>0</v>
      </c>
      <c r="X73" s="129">
        <f t="shared" ca="1" si="11"/>
        <v>0</v>
      </c>
      <c r="Y73" s="129">
        <f t="shared" ca="1" si="11"/>
        <v>0</v>
      </c>
      <c r="Z73" s="129">
        <f t="shared" ca="1" si="11"/>
        <v>0</v>
      </c>
      <c r="AA73" s="129">
        <f t="shared" ca="1" si="11"/>
        <v>0</v>
      </c>
      <c r="AB73" s="129">
        <f t="shared" ca="1" si="11"/>
        <v>30</v>
      </c>
      <c r="AC73" s="129">
        <f t="shared" ca="1" si="11"/>
        <v>0</v>
      </c>
      <c r="AD73" s="129">
        <f t="shared" ca="1" si="11"/>
        <v>0</v>
      </c>
      <c r="AE73" s="129">
        <f t="shared" ca="1" si="11"/>
        <v>0</v>
      </c>
      <c r="AF73" s="129">
        <f t="shared" ca="1" si="11"/>
        <v>0</v>
      </c>
      <c r="AG73" s="129">
        <f t="shared" ca="1" si="11"/>
        <v>0</v>
      </c>
      <c r="AH73" s="129">
        <f t="shared" ca="1" si="11"/>
        <v>60</v>
      </c>
      <c r="AI73" s="129">
        <f t="shared" ca="1" si="11"/>
        <v>15</v>
      </c>
      <c r="AJ73" s="129">
        <f t="shared" ca="1" si="11"/>
        <v>0</v>
      </c>
      <c r="AK73" s="129">
        <f ca="1">SUM(AK18,AK30,AK37,AK43,AK53,AK48,AK66,AK71)</f>
        <v>0</v>
      </c>
      <c r="AL73" s="108">
        <f ca="1">SUM(AL18,AL30,AL37,AL43,AL48,AL53,AL66,AL71)</f>
        <v>0</v>
      </c>
      <c r="AN73" s="21"/>
    </row>
    <row r="74" spans="1:40" ht="30" customHeight="1" thickTop="1">
      <c r="G74" s="94"/>
    </row>
  </sheetData>
  <sheetProtection algorithmName="SHA-512" hashValue="SHAYKkqCw7XY8tgyxw/I0Ha21oYqqzGC1VfnWNUm2UCXz3Z7LvZ8a3ym4JwjvnEHKbWXf32mUnMxYvheunSaJA==" saltValue="XTmlDDAULg89F2yjOVy7pg==" spinCount="100000" sheet="1" insertRows="0" insertHyperlinks="0" deleteRows="0"/>
  <mergeCells count="72">
    <mergeCell ref="D72:E72"/>
    <mergeCell ref="D73:E73"/>
    <mergeCell ref="D66:E66"/>
    <mergeCell ref="D67:E67"/>
    <mergeCell ref="D68:E68"/>
    <mergeCell ref="D69:E69"/>
    <mergeCell ref="D70:E70"/>
    <mergeCell ref="D71:E71"/>
    <mergeCell ref="D65:E65"/>
    <mergeCell ref="D54:E54"/>
    <mergeCell ref="D55:E55"/>
    <mergeCell ref="D56:E56"/>
    <mergeCell ref="D57:E57"/>
    <mergeCell ref="D58:E58"/>
    <mergeCell ref="D59:E59"/>
    <mergeCell ref="D60:E60"/>
    <mergeCell ref="D61:E61"/>
    <mergeCell ref="D62:E62"/>
    <mergeCell ref="D63:E63"/>
    <mergeCell ref="D64:E64"/>
    <mergeCell ref="D53:E53"/>
    <mergeCell ref="D42:E42"/>
    <mergeCell ref="D43:E43"/>
    <mergeCell ref="D44:E44"/>
    <mergeCell ref="D45:E45"/>
    <mergeCell ref="D46:E46"/>
    <mergeCell ref="D47:E47"/>
    <mergeCell ref="D48:E48"/>
    <mergeCell ref="D49:E49"/>
    <mergeCell ref="D50:E50"/>
    <mergeCell ref="D51:E51"/>
    <mergeCell ref="D52:E52"/>
    <mergeCell ref="B28:B29"/>
    <mergeCell ref="D28:E28"/>
    <mergeCell ref="D29:E29"/>
    <mergeCell ref="D41:E41"/>
    <mergeCell ref="D30:E30"/>
    <mergeCell ref="D31:E31"/>
    <mergeCell ref="D32:E32"/>
    <mergeCell ref="D33:E33"/>
    <mergeCell ref="D34:E34"/>
    <mergeCell ref="D35:E35"/>
    <mergeCell ref="D36:E36"/>
    <mergeCell ref="D37:E37"/>
    <mergeCell ref="D38:E38"/>
    <mergeCell ref="D39:E39"/>
    <mergeCell ref="D40:E40"/>
    <mergeCell ref="D16:E16"/>
    <mergeCell ref="D17:E17"/>
    <mergeCell ref="D18:E18"/>
    <mergeCell ref="B19:B27"/>
    <mergeCell ref="D19:E19"/>
    <mergeCell ref="D20:E20"/>
    <mergeCell ref="D21:E21"/>
    <mergeCell ref="D22:E22"/>
    <mergeCell ref="D23:E23"/>
    <mergeCell ref="D24:E24"/>
    <mergeCell ref="D25:E25"/>
    <mergeCell ref="D26:E26"/>
    <mergeCell ref="D27:E27"/>
    <mergeCell ref="D15:E15"/>
    <mergeCell ref="A1:B3"/>
    <mergeCell ref="A6:B6"/>
    <mergeCell ref="D6:E6"/>
    <mergeCell ref="D7:E7"/>
    <mergeCell ref="D8:E8"/>
    <mergeCell ref="D9:E9"/>
    <mergeCell ref="D10:E10"/>
    <mergeCell ref="D11:E11"/>
    <mergeCell ref="D12:E12"/>
    <mergeCell ref="D13:E13"/>
    <mergeCell ref="D14:E14"/>
  </mergeCells>
  <phoneticPr fontId="1"/>
  <conditionalFormatting sqref="H2:AL2">
    <cfRule type="expression" dxfId="7" priority="2">
      <formula>H5=7</formula>
    </cfRule>
    <cfRule type="expression" dxfId="6" priority="4">
      <formula>H5=6</formula>
    </cfRule>
  </conditionalFormatting>
  <conditionalFormatting sqref="H3:AL3">
    <cfRule type="expression" dxfId="5" priority="1">
      <formula>H5=7</formula>
    </cfRule>
    <cfRule type="expression" dxfId="4" priority="3">
      <formula>H5=6</formula>
    </cfRule>
  </conditionalFormatting>
  <dataValidations count="6">
    <dataValidation type="list" allowBlank="1" showInputMessage="1" showErrorMessage="1" sqref="F56:F65 F44:F47 F8:F17 F31:F36 F38:F42 F49:F52" xr:uid="{F1341835-3EA3-5544-A458-AA758BF40A49}">
      <formula1>OFFSET($AN$7,1,,COUNTIF($AN$8:$AN$66,"*?"))</formula1>
    </dataValidation>
    <dataValidation type="list" allowBlank="1" showInputMessage="1" showErrorMessage="1" sqref="C56:C65" xr:uid="{32FE1DCB-117E-0B42-A05A-D6695E425281}">
      <formula1>"社内トラブル対応,社外トラブル対応,個別対応(対面),個別対応(電話),個別対応(メール/SNS)"</formula1>
    </dataValidation>
    <dataValidation type="list" allowBlank="1" showInputMessage="1" showErrorMessage="1" error="リストから選択してください" sqref="D33:E33 D35:E35 D31:E31" xr:uid="{CF1FA241-2E9C-374D-9965-CB7C4716FC55}">
      <formula1>"期首目標設定面談/フィードバック面談,中間面談,評価面談"</formula1>
    </dataValidation>
    <dataValidation type="list" allowBlank="1" showInputMessage="1" showErrorMessage="1" sqref="D3" xr:uid="{39EF51F5-29B9-A34D-90C2-D9AE28D815A6}">
      <formula1>"DIR,MGR,GL,SL"</formula1>
    </dataValidation>
    <dataValidation type="custom" allowBlank="1" showInputMessage="1" showErrorMessage="1" error="5分単位で入力してください。" sqref="H18:AL18 H30:AL30 H71:AL72 H66:AL68 H37:AL37 H43:AL43 H48:AL48 H53:AL55" xr:uid="{ABC9E169-28C2-754A-85A8-D2445BA2E1C1}">
      <formula1>MOD(H18,5)=0</formula1>
    </dataValidation>
    <dataValidation type="whole" operator="greaterThan" allowBlank="1" showInputMessage="1" showErrorMessage="1" error="1分単位で入力してください。" sqref="H56:AL65" xr:uid="{E688A664-B373-7D45-8C5B-F404785CF6BF}">
      <formula1>0</formula1>
    </dataValidation>
  </dataValidations>
  <pageMargins left="0.70866141732283472" right="0.70866141732283472" top="0.74803149606299213" bottom="0.74803149606299213" header="0.31496062992125984" footer="0.31496062992125984"/>
  <pageSetup paperSize="9" scale="30" orientation="landscape" r:id="rId1"/>
  <rowBreaks count="2" manualBreakCount="2">
    <brk id="53" max="37" man="1"/>
    <brk id="54" max="37" man="1"/>
  </rowBreaks>
  <extLst>
    <ext xmlns:x14="http://schemas.microsoft.com/office/spreadsheetml/2009/9/main" uri="{CCE6A557-97BC-4b89-ADB6-D9C93CAAB3DF}">
      <x14:dataValidations xmlns:xm="http://schemas.microsoft.com/office/excel/2006/main" count="19">
        <x14:dataValidation type="whole" allowBlank="1" showInputMessage="1" showErrorMessage="1" error="基準時間（30～60分以内)を入力してください。" xr:uid="{6FEE7350-F787-9A42-8CB5-3A8B47384A52}">
          <x14:formula1>
            <xm:f>'設定値（管理者用）'!$C$21</xm:f>
          </x14:formula1>
          <x14:formula2>
            <xm:f>'設定値（管理者用）'!$D$21</xm:f>
          </x14:formula2>
          <xm:sqref>H70:AL70</xm:sqref>
        </x14:dataValidation>
        <x14:dataValidation type="whole" allowBlank="1" showInputMessage="1" showErrorMessage="1" error="基準時間（15分以内）を入力してください。" xr:uid="{286F4395-ED5D-C943-A595-F5463626042D}">
          <x14:formula1>
            <xm:f>'設定値（管理者用）'!$C$3</xm:f>
          </x14:formula1>
          <x14:formula2>
            <xm:f>'設定値（管理者用）'!$D$3</xm:f>
          </x14:formula2>
          <xm:sqref>H8:AL17</xm:sqref>
        </x14:dataValidation>
        <x14:dataValidation type="whole" allowBlank="1" showInputMessage="1" showErrorMessage="1" error="基準時間（30分以内）を入力してください。" xr:uid="{6D6A2BDE-A702-7043-AFD7-C79BD175E1C0}">
          <x14:formula1>
            <xm:f>'設定値（管理者用）'!$C$9</xm:f>
          </x14:formula1>
          <x14:formula2>
            <xm:f>'設定値（管理者用）'!$D$9</xm:f>
          </x14:formula2>
          <xm:sqref>H24:AL24</xm:sqref>
        </x14:dataValidation>
        <x14:dataValidation type="whole" allowBlank="1" showInputMessage="1" showErrorMessage="1" error="基準時間（60以内）を入力してください。" xr:uid="{BC005FC3-34E0-2D42-AAB2-575015B1CC3C}">
          <x14:formula1>
            <xm:f>'設定値（管理者用）'!$C$19</xm:f>
          </x14:formula1>
          <x14:formula2>
            <xm:f>'設定値（管理者用）'!$D$19</xm:f>
          </x14:formula2>
          <xm:sqref>H49:AL52</xm:sqref>
        </x14:dataValidation>
        <x14:dataValidation type="custom" allowBlank="1" showInputMessage="1" showErrorMessage="1" error="基準時間（マネジメンタ当たり月合計120分以内、1回15分以内）を入力してください。" xr:uid="{DB594580-35B6-4540-A21A-BCFA2EECC440}">
          <x14:formula1>
            <xm:f>AND('設定値（管理者用）'!$C$18&lt;=H38,H38&lt;='設定値（管理者用）'!$D$18, SUM($H$38:$AL$42)&lt;='設定値（管理者用）'!$E$18)</xm:f>
          </x14:formula1>
          <xm:sqref>H38:AL42</xm:sqref>
        </x14:dataValidation>
        <x14:dataValidation type="whole" allowBlank="1" showInputMessage="1" showErrorMessage="1" error="基準時間（30分以内）を入力してください。" xr:uid="{543B38A2-FF7B-2A4F-91E2-B1D6FDDB02E6}">
          <x14:formula1>
            <xm:f>'設定値（管理者用）'!$C$4</xm:f>
          </x14:formula1>
          <x14:formula2>
            <xm:f>'設定値（管理者用）'!$D$4</xm:f>
          </x14:formula2>
          <xm:sqref>H19:AL19</xm:sqref>
        </x14:dataValidation>
        <x14:dataValidation type="whole" allowBlank="1" showInputMessage="1" showErrorMessage="1" error="基準時間（30分以内）を入力してください。" xr:uid="{3F189C6E-BE60-FB4E-AFFA-10F4D848499D}">
          <x14:formula1>
            <xm:f>'設定値（管理者用）'!$C$7</xm:f>
          </x14:formula1>
          <x14:formula2>
            <xm:f>'設定値（管理者用）'!$D$7</xm:f>
          </x14:formula2>
          <xm:sqref>H22:AL22</xm:sqref>
        </x14:dataValidation>
        <x14:dataValidation type="whole" allowBlank="1" showInputMessage="1" showErrorMessage="1" error="基準時間(60分)を入力してください。" xr:uid="{187F118C-3847-0B4F-9DEA-C013A3F922E6}">
          <x14:formula1>
            <xm:f>'設定値（管理者用）'!$C$14</xm:f>
          </x14:formula1>
          <x14:formula2>
            <xm:f>'設定値（管理者用）'!$D$14</xm:f>
          </x14:formula2>
          <xm:sqref>H29:AL29</xm:sqref>
        </x14:dataValidation>
        <x14:dataValidation type="whole" allowBlank="1" showInputMessage="1" showErrorMessage="1" error="基準時間（120分）を入力してください。" xr:uid="{B3461C8B-B45E-6844-9350-08C473C150F2}">
          <x14:formula1>
            <xm:f>'設定値（管理者用）'!$C$12</xm:f>
          </x14:formula1>
          <x14:formula2>
            <xm:f>'設定値（管理者用）'!$D$12</xm:f>
          </x14:formula2>
          <xm:sqref>H27:AL27</xm:sqref>
        </x14:dataValidation>
        <x14:dataValidation type="whole" allowBlank="1" showInputMessage="1" showErrorMessage="1" error="基準時間（60～90分以内）を入力してください。" xr:uid="{9C5BC387-4586-FA4B-9489-08BC62D26E2B}">
          <x14:formula1>
            <xm:f>'設定値（管理者用）'!$C$6</xm:f>
          </x14:formula1>
          <x14:formula2>
            <xm:f>'設定値（管理者用）'!$D$6</xm:f>
          </x14:formula2>
          <xm:sqref>H21:AL21</xm:sqref>
        </x14:dataValidation>
        <x14:dataValidation type="whole" allowBlank="1" showInputMessage="1" showErrorMessage="1" error="基準時間（60～90分以内）を入力してください。" xr:uid="{6A0D0A43-7D2E-CC4E-8F63-580537D3EE51}">
          <x14:formula1>
            <xm:f>'設定値（管理者用）'!$C$10</xm:f>
          </x14:formula1>
          <x14:formula2>
            <xm:f>'設定値（管理者用）'!$D$10</xm:f>
          </x14:formula2>
          <xm:sqref>H25:AL25</xm:sqref>
        </x14:dataValidation>
        <x14:dataValidation type="whole" allowBlank="1" showInputMessage="1" showErrorMessage="1" error="基準時間(60分)を入力してください。" xr:uid="{F9401A23-82B5-1B49-A258-B065A39A0556}">
          <x14:formula1>
            <xm:f>'設定値（管理者用）'!$C$13</xm:f>
          </x14:formula1>
          <x14:formula2>
            <xm:f>'設定値（管理者用）'!$D$13</xm:f>
          </x14:formula2>
          <xm:sqref>H28:AL28</xm:sqref>
        </x14:dataValidation>
        <x14:dataValidation type="whole" allowBlank="1" showInputMessage="1" showErrorMessage="1" error="基準単位(90分)を入力してください。" xr:uid="{E80D179A-2098-574E-AEE0-971D2FDF31A9}">
          <x14:formula1>
            <xm:f>'設定値（管理者用）'!$C$16</xm:f>
          </x14:formula1>
          <x14:formula2>
            <xm:f>'設定値（管理者用）'!$D$16</xm:f>
          </x14:formula2>
          <xm:sqref>H32:AL32 H34:AL34 H36:AL36</xm:sqref>
        </x14:dataValidation>
        <x14:dataValidation type="whole" allowBlank="1" showInputMessage="1" showErrorMessage="1" error="基準時間（90分）を入力してください。" xr:uid="{44D4E436-0E59-D540-BDFF-7D47A6920226}">
          <x14:formula1>
            <xm:f>'設定値（管理者用）'!$C$5</xm:f>
          </x14:formula1>
          <x14:formula2>
            <xm:f>'設定値（管理者用）'!$D$5</xm:f>
          </x14:formula2>
          <xm:sqref>H20:AL20</xm:sqref>
        </x14:dataValidation>
        <x14:dataValidation type="whole" allowBlank="1" showInputMessage="1" showErrorMessage="1" error="基準時間（60～90分以内)を入力してください。" xr:uid="{364CE1E6-2650-824B-9418-4426A61BA9EB}">
          <x14:formula1>
            <xm:f>'設定値（管理者用）'!$C$8</xm:f>
          </x14:formula1>
          <x14:formula2>
            <xm:f>'設定値（管理者用）'!$D$8</xm:f>
          </x14:formula2>
          <xm:sqref>H23:AL23</xm:sqref>
        </x14:dataValidation>
        <x14:dataValidation type="whole" allowBlank="1" showInputMessage="1" showErrorMessage="1" error="基準単位(60分)を入力してください。" xr:uid="{FC2D1D62-2214-C742-97BC-D36A2E40CF79}">
          <x14:formula1>
            <xm:f>'設定値（管理者用）'!$C$15</xm:f>
          </x14:formula1>
          <x14:formula2>
            <xm:f>'設定値（管理者用）'!$D$15</xm:f>
          </x14:formula2>
          <xm:sqref>H31:AL31 H33:AL33 H35:AL35</xm:sqref>
        </x14:dataValidation>
        <x14:dataValidation type="custom" allowBlank="1" showInputMessage="1" showErrorMessage="1" error="基準時間（1人当たり月合計180分以内）を入力してください。" xr:uid="{AC353376-1CA1-084B-9CA9-075E97BB4E07}">
          <x14:formula1>
            <xm:f>AND('設定値（管理者用）'!$C$17&lt;=H46, H46&lt;='設定値（管理者用）'!$D$17, SUM($H46:$AL46)&lt;='設定値（管理者用）'!$E$17)</xm:f>
          </x14:formula1>
          <xm:sqref>H44:AL47</xm:sqref>
        </x14:dataValidation>
        <x14:dataValidation type="whole" allowBlank="1" showInputMessage="1" showErrorMessage="1" error="基準時間（30分以内）を入力してください。" xr:uid="{99BF0476-CE0A-7B44-8FDD-140A3770DD0B}">
          <x14:formula1>
            <xm:f>'設定値（管理者用）'!$C$11</xm:f>
          </x14:formula1>
          <x14:formula2>
            <xm:f>'設定値（管理者用）'!$D$11</xm:f>
          </x14:formula2>
          <xm:sqref>H26:AL26</xm:sqref>
        </x14:dataValidation>
        <x14:dataValidation type="whole" allowBlank="1" showInputMessage="1" showErrorMessage="1" error="基準時間（30～60分以内)を入力してください。" xr:uid="{43DC351C-5A37-6445-9009-9B299FDBA822}">
          <x14:formula1>
            <xm:f>'設定値（管理者用）'!$C$20</xm:f>
          </x14:formula1>
          <x14:formula2>
            <xm:f>'設定値（管理者用）'!$D$20</xm:f>
          </x14:formula2>
          <xm:sqref>H69:AL69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74"/>
  <sheetViews>
    <sheetView showGridLines="0" tabSelected="1" view="pageBreakPreview" zoomScale="65" zoomScaleNormal="70" zoomScaleSheetLayoutView="40" workbookViewId="0">
      <pane xSplit="6" ySplit="6" topLeftCell="G7" activePane="bottomRight" state="frozen"/>
      <selection sqref="A1:B3"/>
      <selection pane="topRight" sqref="A1:B3"/>
      <selection pane="bottomLeft" sqref="A1:B3"/>
      <selection pane="bottomRight" activeCell="A25" sqref="A25"/>
    </sheetView>
  </sheetViews>
  <sheetFormatPr baseColWidth="10" defaultColWidth="8.6640625" defaultRowHeight="14"/>
  <cols>
    <col min="1" max="1" width="3.33203125" style="48" customWidth="1"/>
    <col min="2" max="2" width="38.5" style="21" customWidth="1"/>
    <col min="3" max="3" width="51.1640625" style="21" customWidth="1"/>
    <col min="4" max="4" width="35.1640625" style="93" customWidth="1"/>
    <col min="5" max="5" width="19.1640625" style="48" customWidth="1"/>
    <col min="6" max="6" width="27.83203125" style="48" customWidth="1"/>
    <col min="7" max="7" width="20.1640625" style="48" customWidth="1"/>
    <col min="8" max="38" width="6.6640625" style="48" customWidth="1"/>
    <col min="39" max="39" width="8.6640625" style="21"/>
    <col min="40" max="40" width="57.1640625" style="21" customWidth="1"/>
    <col min="41" max="16384" width="8.6640625" style="21"/>
  </cols>
  <sheetData>
    <row r="1" spans="1:40" ht="42" customHeight="1" thickTop="1" thickBot="1">
      <c r="A1" s="233">
        <v>45536</v>
      </c>
      <c r="B1" s="234"/>
      <c r="C1" s="158" t="s">
        <v>42</v>
      </c>
      <c r="D1" s="42" t="str">
        <f ca="1">TEXT(ROUNDDOWN(SUM(G18,G30,G37,G43,G48,G66,G71)/60,0),"0")&amp;"h"&amp;TEXT((MOD(SUM(G18,G30,G37,G43,G48,G66,G71),60))-(MOD((MOD(SUM(G18,G30,G37,G43,G48,G66,G71),60)),5)),"00")&amp;"min"</f>
        <v>2h15min</v>
      </c>
      <c r="E1" s="43"/>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row>
    <row r="2" spans="1:40" s="48" customFormat="1" ht="42" customHeight="1" thickTop="1">
      <c r="A2" s="235"/>
      <c r="B2" s="236"/>
      <c r="C2" s="158" t="s">
        <v>16</v>
      </c>
      <c r="D2" s="159" t="s">
        <v>17</v>
      </c>
      <c r="E2" s="159" t="s">
        <v>19</v>
      </c>
      <c r="F2" s="160" t="s">
        <v>18</v>
      </c>
      <c r="G2" s="161" t="s">
        <v>9</v>
      </c>
      <c r="H2" s="45">
        <f>DAY($A$1)</f>
        <v>1</v>
      </c>
      <c r="I2" s="46">
        <f>DAY(H2+1)</f>
        <v>2</v>
      </c>
      <c r="J2" s="46">
        <f t="shared" ref="J2:AI2" si="0">DAY(I2+1)</f>
        <v>3</v>
      </c>
      <c r="K2" s="46">
        <f t="shared" si="0"/>
        <v>4</v>
      </c>
      <c r="L2" s="46">
        <f t="shared" si="0"/>
        <v>5</v>
      </c>
      <c r="M2" s="46">
        <f t="shared" si="0"/>
        <v>6</v>
      </c>
      <c r="N2" s="46">
        <f t="shared" si="0"/>
        <v>7</v>
      </c>
      <c r="O2" s="46">
        <f t="shared" si="0"/>
        <v>8</v>
      </c>
      <c r="P2" s="46">
        <f t="shared" si="0"/>
        <v>9</v>
      </c>
      <c r="Q2" s="46">
        <f t="shared" si="0"/>
        <v>10</v>
      </c>
      <c r="R2" s="46">
        <f t="shared" si="0"/>
        <v>11</v>
      </c>
      <c r="S2" s="46">
        <f t="shared" si="0"/>
        <v>12</v>
      </c>
      <c r="T2" s="46">
        <f t="shared" si="0"/>
        <v>13</v>
      </c>
      <c r="U2" s="46">
        <f t="shared" si="0"/>
        <v>14</v>
      </c>
      <c r="V2" s="46">
        <f t="shared" si="0"/>
        <v>15</v>
      </c>
      <c r="W2" s="46">
        <f t="shared" si="0"/>
        <v>16</v>
      </c>
      <c r="X2" s="46">
        <f t="shared" si="0"/>
        <v>17</v>
      </c>
      <c r="Y2" s="46">
        <f t="shared" si="0"/>
        <v>18</v>
      </c>
      <c r="Z2" s="46">
        <f t="shared" si="0"/>
        <v>19</v>
      </c>
      <c r="AA2" s="46">
        <f t="shared" si="0"/>
        <v>20</v>
      </c>
      <c r="AB2" s="46">
        <f t="shared" si="0"/>
        <v>21</v>
      </c>
      <c r="AC2" s="46">
        <f t="shared" si="0"/>
        <v>22</v>
      </c>
      <c r="AD2" s="46">
        <f t="shared" si="0"/>
        <v>23</v>
      </c>
      <c r="AE2" s="46">
        <f t="shared" si="0"/>
        <v>24</v>
      </c>
      <c r="AF2" s="46">
        <f t="shared" si="0"/>
        <v>25</v>
      </c>
      <c r="AG2" s="46">
        <f t="shared" si="0"/>
        <v>26</v>
      </c>
      <c r="AH2" s="46">
        <f t="shared" si="0"/>
        <v>27</v>
      </c>
      <c r="AI2" s="46">
        <f t="shared" si="0"/>
        <v>28</v>
      </c>
      <c r="AJ2" s="46">
        <f>IF(AI2&lt;&gt;"",IF(MONTH($A$1)=MONTH(AI3+1),DAY(AI2+1),""),"")</f>
        <v>29</v>
      </c>
      <c r="AK2" s="46">
        <f>IF(AJ2&lt;&gt;"",IF(MONTH($A$1)=MONTH(AJ3+1),DAY(AJ2+1),""),"")</f>
        <v>30</v>
      </c>
      <c r="AL2" s="47" t="str">
        <f>IF(AK2&lt;&gt;"",IF(MONTH($A$1)=MONTH(AK3+1),DAY(AK2+1),""),"")</f>
        <v/>
      </c>
      <c r="AN2" s="49"/>
    </row>
    <row r="3" spans="1:40" s="48" customFormat="1" ht="42" customHeight="1" thickBot="1">
      <c r="A3" s="237"/>
      <c r="B3" s="238"/>
      <c r="C3" s="162"/>
      <c r="D3" s="163"/>
      <c r="E3" s="164"/>
      <c r="F3" s="165"/>
      <c r="G3" s="166" t="s">
        <v>8</v>
      </c>
      <c r="H3" s="50">
        <f>$A$1</f>
        <v>45536</v>
      </c>
      <c r="I3" s="51">
        <f>H3+1</f>
        <v>45537</v>
      </c>
      <c r="J3" s="51">
        <f t="shared" ref="J3:Y4" si="1">I3+1</f>
        <v>45538</v>
      </c>
      <c r="K3" s="51">
        <f t="shared" si="1"/>
        <v>45539</v>
      </c>
      <c r="L3" s="51">
        <f t="shared" si="1"/>
        <v>45540</v>
      </c>
      <c r="M3" s="51">
        <f t="shared" si="1"/>
        <v>45541</v>
      </c>
      <c r="N3" s="51">
        <f t="shared" si="1"/>
        <v>45542</v>
      </c>
      <c r="O3" s="51">
        <f t="shared" si="1"/>
        <v>45543</v>
      </c>
      <c r="P3" s="51">
        <f t="shared" si="1"/>
        <v>45544</v>
      </c>
      <c r="Q3" s="51">
        <f t="shared" si="1"/>
        <v>45545</v>
      </c>
      <c r="R3" s="51">
        <f t="shared" si="1"/>
        <v>45546</v>
      </c>
      <c r="S3" s="51">
        <f t="shared" si="1"/>
        <v>45547</v>
      </c>
      <c r="T3" s="51">
        <f t="shared" si="1"/>
        <v>45548</v>
      </c>
      <c r="U3" s="51">
        <f t="shared" si="1"/>
        <v>45549</v>
      </c>
      <c r="V3" s="51">
        <f t="shared" si="1"/>
        <v>45550</v>
      </c>
      <c r="W3" s="51">
        <f t="shared" si="1"/>
        <v>45551</v>
      </c>
      <c r="X3" s="51">
        <f t="shared" si="1"/>
        <v>45552</v>
      </c>
      <c r="Y3" s="51">
        <f t="shared" si="1"/>
        <v>45553</v>
      </c>
      <c r="Z3" s="51">
        <f t="shared" ref="Z3:AL4" si="2">Y3+1</f>
        <v>45554</v>
      </c>
      <c r="AA3" s="51">
        <f t="shared" si="2"/>
        <v>45555</v>
      </c>
      <c r="AB3" s="51">
        <f t="shared" si="2"/>
        <v>45556</v>
      </c>
      <c r="AC3" s="51">
        <f t="shared" si="2"/>
        <v>45557</v>
      </c>
      <c r="AD3" s="51">
        <f t="shared" si="2"/>
        <v>45558</v>
      </c>
      <c r="AE3" s="51">
        <f t="shared" si="2"/>
        <v>45559</v>
      </c>
      <c r="AF3" s="51">
        <f t="shared" si="2"/>
        <v>45560</v>
      </c>
      <c r="AG3" s="51">
        <f t="shared" si="2"/>
        <v>45561</v>
      </c>
      <c r="AH3" s="51">
        <f t="shared" si="2"/>
        <v>45562</v>
      </c>
      <c r="AI3" s="51">
        <f t="shared" si="2"/>
        <v>45563</v>
      </c>
      <c r="AJ3" s="51">
        <f>IF(ISNUMBER(AJ2)=TRUE,AI3+1,"")</f>
        <v>45564</v>
      </c>
      <c r="AK3" s="51">
        <f>IF(ISNUMBER(AK2)=TRUE,AJ3+1,"")</f>
        <v>45565</v>
      </c>
      <c r="AL3" s="52" t="str">
        <f>IF(ISNUMBER(AL2)=TRUE,AK3+1,"")</f>
        <v/>
      </c>
      <c r="AN3" s="167"/>
    </row>
    <row r="4" spans="1:40" s="48" customFormat="1" ht="17.75" hidden="1" customHeight="1" thickTop="1">
      <c r="A4" s="112"/>
      <c r="B4" s="111"/>
      <c r="C4" s="111"/>
      <c r="D4" s="53"/>
      <c r="E4" s="168"/>
      <c r="F4" s="21"/>
      <c r="G4" s="169"/>
      <c r="H4" s="54">
        <f>$A$1</f>
        <v>45536</v>
      </c>
      <c r="I4" s="55">
        <f>H4+1</f>
        <v>45537</v>
      </c>
      <c r="J4" s="55">
        <f t="shared" si="1"/>
        <v>45538</v>
      </c>
      <c r="K4" s="55">
        <f t="shared" si="1"/>
        <v>45539</v>
      </c>
      <c r="L4" s="55">
        <f t="shared" si="1"/>
        <v>45540</v>
      </c>
      <c r="M4" s="55">
        <f t="shared" si="1"/>
        <v>45541</v>
      </c>
      <c r="N4" s="55">
        <f t="shared" si="1"/>
        <v>45542</v>
      </c>
      <c r="O4" s="55">
        <f t="shared" si="1"/>
        <v>45543</v>
      </c>
      <c r="P4" s="55">
        <f t="shared" si="1"/>
        <v>45544</v>
      </c>
      <c r="Q4" s="55">
        <f t="shared" si="1"/>
        <v>45545</v>
      </c>
      <c r="R4" s="55">
        <f t="shared" si="1"/>
        <v>45546</v>
      </c>
      <c r="S4" s="55">
        <f t="shared" si="1"/>
        <v>45547</v>
      </c>
      <c r="T4" s="55">
        <f t="shared" si="1"/>
        <v>45548</v>
      </c>
      <c r="U4" s="55">
        <f t="shared" si="1"/>
        <v>45549</v>
      </c>
      <c r="V4" s="55">
        <f t="shared" si="1"/>
        <v>45550</v>
      </c>
      <c r="W4" s="55">
        <f t="shared" si="1"/>
        <v>45551</v>
      </c>
      <c r="X4" s="55">
        <f t="shared" si="1"/>
        <v>45552</v>
      </c>
      <c r="Y4" s="55">
        <f t="shared" si="1"/>
        <v>45553</v>
      </c>
      <c r="Z4" s="55">
        <f t="shared" si="2"/>
        <v>45554</v>
      </c>
      <c r="AA4" s="55">
        <f t="shared" si="2"/>
        <v>45555</v>
      </c>
      <c r="AB4" s="55">
        <f t="shared" si="2"/>
        <v>45556</v>
      </c>
      <c r="AC4" s="55">
        <f t="shared" si="2"/>
        <v>45557</v>
      </c>
      <c r="AD4" s="55">
        <f t="shared" si="2"/>
        <v>45558</v>
      </c>
      <c r="AE4" s="55">
        <f t="shared" si="2"/>
        <v>45559</v>
      </c>
      <c r="AF4" s="55">
        <f t="shared" si="2"/>
        <v>45560</v>
      </c>
      <c r="AG4" s="55">
        <f t="shared" si="2"/>
        <v>45561</v>
      </c>
      <c r="AH4" s="55">
        <f t="shared" si="2"/>
        <v>45562</v>
      </c>
      <c r="AI4" s="55">
        <f t="shared" si="2"/>
        <v>45563</v>
      </c>
      <c r="AJ4" s="55">
        <f t="shared" si="2"/>
        <v>45564</v>
      </c>
      <c r="AK4" s="55">
        <f t="shared" si="2"/>
        <v>45565</v>
      </c>
      <c r="AL4" s="56">
        <f t="shared" si="2"/>
        <v>45566</v>
      </c>
      <c r="AN4" s="170"/>
    </row>
    <row r="5" spans="1:40" s="48" customFormat="1" ht="17.75" hidden="1" customHeight="1" thickBot="1">
      <c r="A5" s="112"/>
      <c r="B5" s="111"/>
      <c r="C5" s="111"/>
      <c r="D5" s="53"/>
      <c r="E5" s="168"/>
      <c r="F5" s="21"/>
      <c r="G5" s="169"/>
      <c r="H5" s="57">
        <f>WEEKDAY(H4,2)</f>
        <v>7</v>
      </c>
      <c r="I5" s="57">
        <f t="shared" ref="I5:AL5" si="3">WEEKDAY(I4,2)</f>
        <v>1</v>
      </c>
      <c r="J5" s="57">
        <f t="shared" si="3"/>
        <v>2</v>
      </c>
      <c r="K5" s="57">
        <f t="shared" si="3"/>
        <v>3</v>
      </c>
      <c r="L5" s="57">
        <f t="shared" si="3"/>
        <v>4</v>
      </c>
      <c r="M5" s="57">
        <f t="shared" si="3"/>
        <v>5</v>
      </c>
      <c r="N5" s="57">
        <f t="shared" si="3"/>
        <v>6</v>
      </c>
      <c r="O5" s="57">
        <f t="shared" si="3"/>
        <v>7</v>
      </c>
      <c r="P5" s="57">
        <f t="shared" si="3"/>
        <v>1</v>
      </c>
      <c r="Q5" s="57">
        <f t="shared" si="3"/>
        <v>2</v>
      </c>
      <c r="R5" s="57">
        <f t="shared" si="3"/>
        <v>3</v>
      </c>
      <c r="S5" s="57">
        <f t="shared" si="3"/>
        <v>4</v>
      </c>
      <c r="T5" s="57">
        <f t="shared" si="3"/>
        <v>5</v>
      </c>
      <c r="U5" s="57">
        <f t="shared" si="3"/>
        <v>6</v>
      </c>
      <c r="V5" s="57">
        <f t="shared" si="3"/>
        <v>7</v>
      </c>
      <c r="W5" s="57">
        <f t="shared" si="3"/>
        <v>1</v>
      </c>
      <c r="X5" s="57">
        <f t="shared" si="3"/>
        <v>2</v>
      </c>
      <c r="Y5" s="57">
        <f t="shared" si="3"/>
        <v>3</v>
      </c>
      <c r="Z5" s="57">
        <f t="shared" si="3"/>
        <v>4</v>
      </c>
      <c r="AA5" s="57">
        <f t="shared" si="3"/>
        <v>5</v>
      </c>
      <c r="AB5" s="57">
        <f t="shared" si="3"/>
        <v>6</v>
      </c>
      <c r="AC5" s="57">
        <f t="shared" si="3"/>
        <v>7</v>
      </c>
      <c r="AD5" s="57">
        <f t="shared" si="3"/>
        <v>1</v>
      </c>
      <c r="AE5" s="57">
        <f t="shared" si="3"/>
        <v>2</v>
      </c>
      <c r="AF5" s="57">
        <f t="shared" si="3"/>
        <v>3</v>
      </c>
      <c r="AG5" s="57">
        <f t="shared" si="3"/>
        <v>4</v>
      </c>
      <c r="AH5" s="57">
        <f t="shared" si="3"/>
        <v>5</v>
      </c>
      <c r="AI5" s="57">
        <f t="shared" si="3"/>
        <v>6</v>
      </c>
      <c r="AJ5" s="57">
        <f t="shared" si="3"/>
        <v>7</v>
      </c>
      <c r="AK5" s="57">
        <f t="shared" si="3"/>
        <v>1</v>
      </c>
      <c r="AL5" s="58">
        <f t="shared" si="3"/>
        <v>2</v>
      </c>
      <c r="AN5" s="171"/>
    </row>
    <row r="6" spans="1:40" s="63" customFormat="1" ht="20.25" customHeight="1" thickTop="1">
      <c r="A6" s="239" t="s">
        <v>3</v>
      </c>
      <c r="B6" s="240"/>
      <c r="C6" s="59" t="s">
        <v>0</v>
      </c>
      <c r="D6" s="241" t="s">
        <v>4</v>
      </c>
      <c r="E6" s="242"/>
      <c r="F6" s="59" t="s">
        <v>11</v>
      </c>
      <c r="G6" s="59" t="s">
        <v>10</v>
      </c>
      <c r="H6" s="60"/>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2"/>
      <c r="AN6" s="49"/>
    </row>
    <row r="7" spans="1:40" s="71" customFormat="1" ht="30" customHeight="1" thickBot="1">
      <c r="A7" s="64" t="s">
        <v>25</v>
      </c>
      <c r="B7" s="65"/>
      <c r="C7" s="65" t="s">
        <v>12</v>
      </c>
      <c r="D7" s="243" t="s">
        <v>12</v>
      </c>
      <c r="E7" s="244"/>
      <c r="F7" s="66"/>
      <c r="G7" s="67"/>
      <c r="H7" s="68"/>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70"/>
      <c r="AN7" s="49" t="s">
        <v>24</v>
      </c>
    </row>
    <row r="8" spans="1:40" s="18" customFormat="1" ht="30" customHeight="1">
      <c r="A8" s="17"/>
      <c r="B8" s="172" t="s">
        <v>69</v>
      </c>
      <c r="C8" s="26" t="s">
        <v>12</v>
      </c>
      <c r="D8" s="245" t="s">
        <v>12</v>
      </c>
      <c r="E8" s="246"/>
      <c r="F8" s="3" t="s">
        <v>216</v>
      </c>
      <c r="G8" s="24">
        <f t="shared" ref="G8:G17" si="4">SUM(H8:AL8)</f>
        <v>75</v>
      </c>
      <c r="H8" s="14"/>
      <c r="I8" s="15">
        <v>15</v>
      </c>
      <c r="J8" s="15"/>
      <c r="K8" s="15"/>
      <c r="L8" s="15"/>
      <c r="M8" s="15"/>
      <c r="N8" s="15"/>
      <c r="O8" s="15"/>
      <c r="P8" s="15">
        <v>15</v>
      </c>
      <c r="Q8" s="15"/>
      <c r="R8" s="15"/>
      <c r="S8" s="15"/>
      <c r="T8" s="15"/>
      <c r="U8" s="15"/>
      <c r="V8" s="15"/>
      <c r="W8" s="15">
        <v>15</v>
      </c>
      <c r="X8" s="15"/>
      <c r="Y8" s="15"/>
      <c r="Z8" s="15"/>
      <c r="AA8" s="15"/>
      <c r="AB8" s="15"/>
      <c r="AC8" s="15"/>
      <c r="AD8" s="15">
        <v>15</v>
      </c>
      <c r="AE8" s="15"/>
      <c r="AF8" s="15"/>
      <c r="AG8" s="15"/>
      <c r="AH8" s="15"/>
      <c r="AI8" s="15"/>
      <c r="AJ8" s="15"/>
      <c r="AK8" s="15">
        <v>15</v>
      </c>
      <c r="AL8" s="16"/>
      <c r="AN8" s="171" t="s">
        <v>215</v>
      </c>
    </row>
    <row r="9" spans="1:40" s="18" customFormat="1" ht="30" customHeight="1">
      <c r="A9" s="17"/>
      <c r="B9" s="6"/>
      <c r="C9" s="27" t="s">
        <v>12</v>
      </c>
      <c r="D9" s="229" t="s">
        <v>12</v>
      </c>
      <c r="E9" s="230"/>
      <c r="F9" s="4"/>
      <c r="G9" s="23">
        <f t="shared" si="4"/>
        <v>0</v>
      </c>
      <c r="H9" s="29"/>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4"/>
      <c r="AN9" s="171" t="s">
        <v>216</v>
      </c>
    </row>
    <row r="10" spans="1:40" s="18" customFormat="1" ht="30" customHeight="1">
      <c r="A10" s="17"/>
      <c r="B10" s="6"/>
      <c r="C10" s="27" t="s">
        <v>12</v>
      </c>
      <c r="D10" s="229" t="s">
        <v>12</v>
      </c>
      <c r="E10" s="230"/>
      <c r="F10" s="4"/>
      <c r="G10" s="23">
        <f>SUM(H10:AL10)</f>
        <v>0</v>
      </c>
      <c r="H10" s="29"/>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4"/>
      <c r="AN10" s="171"/>
    </row>
    <row r="11" spans="1:40" s="18" customFormat="1" ht="30" customHeight="1">
      <c r="A11" s="17"/>
      <c r="B11" s="6"/>
      <c r="C11" s="27" t="s">
        <v>12</v>
      </c>
      <c r="D11" s="229" t="s">
        <v>12</v>
      </c>
      <c r="E11" s="230"/>
      <c r="F11" s="4"/>
      <c r="G11" s="23">
        <f t="shared" si="4"/>
        <v>0</v>
      </c>
      <c r="H11" s="29"/>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4"/>
      <c r="AN11" s="171"/>
    </row>
    <row r="12" spans="1:40" s="18" customFormat="1" ht="30" customHeight="1">
      <c r="A12" s="17"/>
      <c r="B12" s="6"/>
      <c r="C12" s="27" t="s">
        <v>12</v>
      </c>
      <c r="D12" s="229" t="s">
        <v>12</v>
      </c>
      <c r="E12" s="230"/>
      <c r="F12" s="4"/>
      <c r="G12" s="23">
        <f>SUM(H12:AL12)</f>
        <v>0</v>
      </c>
      <c r="H12" s="29"/>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4"/>
      <c r="AN12" s="171"/>
    </row>
    <row r="13" spans="1:40" s="18" customFormat="1" ht="30" customHeight="1">
      <c r="A13" s="17"/>
      <c r="B13" s="6"/>
      <c r="C13" s="27" t="s">
        <v>12</v>
      </c>
      <c r="D13" s="229" t="s">
        <v>12</v>
      </c>
      <c r="E13" s="230"/>
      <c r="F13" s="4"/>
      <c r="G13" s="23">
        <f t="shared" si="4"/>
        <v>0</v>
      </c>
      <c r="H13" s="29"/>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4"/>
      <c r="AN13" s="171"/>
    </row>
    <row r="14" spans="1:40" s="18" customFormat="1" ht="30" customHeight="1">
      <c r="A14" s="17"/>
      <c r="B14" s="6"/>
      <c r="C14" s="27" t="s">
        <v>12</v>
      </c>
      <c r="D14" s="229" t="s">
        <v>12</v>
      </c>
      <c r="E14" s="230"/>
      <c r="F14" s="4"/>
      <c r="G14" s="23">
        <f>SUM(H14:AL14)</f>
        <v>0</v>
      </c>
      <c r="H14" s="29"/>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4"/>
      <c r="AN14" s="171"/>
    </row>
    <row r="15" spans="1:40" s="18" customFormat="1" ht="30" customHeight="1">
      <c r="A15" s="17"/>
      <c r="B15" s="6"/>
      <c r="C15" s="27" t="s">
        <v>12</v>
      </c>
      <c r="D15" s="229" t="s">
        <v>12</v>
      </c>
      <c r="E15" s="230"/>
      <c r="F15" s="4"/>
      <c r="G15" s="23">
        <f>SUM(H15:AL15)</f>
        <v>0</v>
      </c>
      <c r="H15" s="29"/>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4"/>
      <c r="AN15" s="171"/>
    </row>
    <row r="16" spans="1:40" s="18" customFormat="1" ht="30" customHeight="1">
      <c r="A16" s="17"/>
      <c r="B16" s="6"/>
      <c r="C16" s="27" t="s">
        <v>12</v>
      </c>
      <c r="D16" s="229" t="s">
        <v>12</v>
      </c>
      <c r="E16" s="230"/>
      <c r="F16" s="4"/>
      <c r="G16" s="23">
        <f>SUM(H16:AL16)</f>
        <v>0</v>
      </c>
      <c r="H16" s="29"/>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4"/>
      <c r="AN16" s="171"/>
    </row>
    <row r="17" spans="1:40" s="18" customFormat="1" ht="30" customHeight="1">
      <c r="A17" s="17"/>
      <c r="B17" s="7"/>
      <c r="C17" s="27" t="s">
        <v>12</v>
      </c>
      <c r="D17" s="229" t="s">
        <v>12</v>
      </c>
      <c r="E17" s="230"/>
      <c r="F17" s="4"/>
      <c r="G17" s="23">
        <f t="shared" si="4"/>
        <v>0</v>
      </c>
      <c r="H17" s="29"/>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4"/>
      <c r="AN17" s="171"/>
    </row>
    <row r="18" spans="1:40" s="74" customFormat="1" ht="30" customHeight="1" thickBot="1">
      <c r="A18" s="17"/>
      <c r="B18" s="173" t="s">
        <v>63</v>
      </c>
      <c r="C18" s="72" t="s">
        <v>12</v>
      </c>
      <c r="D18" s="231" t="s">
        <v>12</v>
      </c>
      <c r="E18" s="232"/>
      <c r="F18" s="73" t="s">
        <v>12</v>
      </c>
      <c r="G18" s="95">
        <f ca="1">SUM(G8:OFFSET(G18,-1,0))</f>
        <v>75</v>
      </c>
      <c r="H18" s="96">
        <f ca="1">SUM(H8:OFFSET(H18,-1,0))</f>
        <v>0</v>
      </c>
      <c r="I18" s="97">
        <f ca="1">SUM(I8:OFFSET(I18,-1,0))</f>
        <v>15</v>
      </c>
      <c r="J18" s="97">
        <f ca="1">SUM(J8:OFFSET(J18,-1,0))</f>
        <v>0</v>
      </c>
      <c r="K18" s="97">
        <f ca="1">SUM(K8:OFFSET(K18,-1,0))</f>
        <v>0</v>
      </c>
      <c r="L18" s="97">
        <f ca="1">SUM(L8:OFFSET(L18,-1,0))</f>
        <v>0</v>
      </c>
      <c r="M18" s="97">
        <f ca="1">SUM(M8:OFFSET(M18,-1,0))</f>
        <v>0</v>
      </c>
      <c r="N18" s="97">
        <f ca="1">SUM(N8:OFFSET(N18,-1,0))</f>
        <v>0</v>
      </c>
      <c r="O18" s="97">
        <f ca="1">SUM(O8:OFFSET(O18,-1,0))</f>
        <v>0</v>
      </c>
      <c r="P18" s="97">
        <f ca="1">SUM(P8:OFFSET(P18,-1,0))</f>
        <v>15</v>
      </c>
      <c r="Q18" s="97">
        <f ca="1">SUM(Q8:OFFSET(Q18,-1,0))</f>
        <v>0</v>
      </c>
      <c r="R18" s="97">
        <f ca="1">SUM(R8:OFFSET(R18,-1,0))</f>
        <v>0</v>
      </c>
      <c r="S18" s="97">
        <f ca="1">SUM(S8:OFFSET(S18,-1,0))</f>
        <v>0</v>
      </c>
      <c r="T18" s="97">
        <f ca="1">SUM(T8:OFFSET(T18,-1,0))</f>
        <v>0</v>
      </c>
      <c r="U18" s="97">
        <f ca="1">SUM(U8:OFFSET(U18,-1,0))</f>
        <v>0</v>
      </c>
      <c r="V18" s="97">
        <f ca="1">SUM(V8:OFFSET(V18,-1,0))</f>
        <v>0</v>
      </c>
      <c r="W18" s="97">
        <f ca="1">SUM(W8:OFFSET(W18,-1,0))</f>
        <v>15</v>
      </c>
      <c r="X18" s="97">
        <f ca="1">SUM(X8:OFFSET(X18,-1,0))</f>
        <v>0</v>
      </c>
      <c r="Y18" s="97">
        <f ca="1">SUM(Y8:OFFSET(Y18,-1,0))</f>
        <v>0</v>
      </c>
      <c r="Z18" s="97">
        <f ca="1">SUM(Z8:OFFSET(Z18,-1,0))</f>
        <v>0</v>
      </c>
      <c r="AA18" s="97">
        <f ca="1">SUM(AA8:OFFSET(AA18,-1,0))</f>
        <v>0</v>
      </c>
      <c r="AB18" s="97">
        <f ca="1">SUM(AB8:OFFSET(AB18,-1,0))</f>
        <v>0</v>
      </c>
      <c r="AC18" s="97">
        <f ca="1">SUM(AC8:OFFSET(AC18,-1,0))</f>
        <v>0</v>
      </c>
      <c r="AD18" s="97">
        <f ca="1">SUM(AD8:OFFSET(AD18,-1,0))</f>
        <v>15</v>
      </c>
      <c r="AE18" s="97">
        <f ca="1">SUM(AE8:OFFSET(AE18,-1,0))</f>
        <v>0</v>
      </c>
      <c r="AF18" s="97">
        <f ca="1">SUM(AF8:OFFSET(AF18,-1,0))</f>
        <v>0</v>
      </c>
      <c r="AG18" s="97">
        <f ca="1">SUM(AG8:OFFSET(AG18,-1,0))</f>
        <v>0</v>
      </c>
      <c r="AH18" s="97">
        <f ca="1">SUM(AH8:OFFSET(AH18,-1,0))</f>
        <v>0</v>
      </c>
      <c r="AI18" s="97">
        <f ca="1">SUM(AI8:OFFSET(AI18,-1,0))</f>
        <v>0</v>
      </c>
      <c r="AJ18" s="97">
        <f ca="1">SUM(AJ8:OFFSET(AJ18,-1,0))</f>
        <v>0</v>
      </c>
      <c r="AK18" s="97">
        <f ca="1">SUM(AK8:OFFSET(AK18,-1,0))</f>
        <v>15</v>
      </c>
      <c r="AL18" s="98">
        <f ca="1">SUM(AL8:OFFSET(AL18,-1,0))</f>
        <v>0</v>
      </c>
      <c r="AN18" s="171"/>
    </row>
    <row r="19" spans="1:40" s="18" customFormat="1" ht="30" customHeight="1">
      <c r="A19" s="17"/>
      <c r="B19" s="252" t="s">
        <v>88</v>
      </c>
      <c r="C19" s="41" t="s">
        <v>48</v>
      </c>
      <c r="D19" s="245" t="s">
        <v>12</v>
      </c>
      <c r="E19" s="246"/>
      <c r="F19" s="26" t="s">
        <v>12</v>
      </c>
      <c r="G19" s="25">
        <f t="shared" ref="G19:G36" si="5">SUM(H19:AL19)</f>
        <v>0</v>
      </c>
      <c r="H19" s="8"/>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10"/>
      <c r="AN19" s="171"/>
    </row>
    <row r="20" spans="1:40" s="18" customFormat="1" ht="30" customHeight="1">
      <c r="A20" s="17"/>
      <c r="B20" s="251"/>
      <c r="C20" s="4" t="s">
        <v>49</v>
      </c>
      <c r="D20" s="229" t="s">
        <v>12</v>
      </c>
      <c r="E20" s="230"/>
      <c r="F20" s="27" t="s">
        <v>12</v>
      </c>
      <c r="G20" s="25">
        <f t="shared" si="5"/>
        <v>0</v>
      </c>
      <c r="H20" s="11"/>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c r="AN20" s="171"/>
    </row>
    <row r="21" spans="1:40" s="18" customFormat="1" ht="30" customHeight="1">
      <c r="A21" s="17"/>
      <c r="B21" s="251"/>
      <c r="C21" s="4" t="s">
        <v>182</v>
      </c>
      <c r="D21" s="249" t="s">
        <v>180</v>
      </c>
      <c r="E21" s="248"/>
      <c r="F21" s="27" t="s">
        <v>12</v>
      </c>
      <c r="G21" s="25">
        <f t="shared" si="5"/>
        <v>0</v>
      </c>
      <c r="H21" s="29"/>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4"/>
      <c r="AN21" s="171"/>
    </row>
    <row r="22" spans="1:40" s="18" customFormat="1" ht="30" customHeight="1">
      <c r="A22" s="17"/>
      <c r="B22" s="251"/>
      <c r="C22" s="4" t="s">
        <v>177</v>
      </c>
      <c r="D22" s="249" t="s">
        <v>181</v>
      </c>
      <c r="E22" s="248"/>
      <c r="F22" s="27" t="s">
        <v>12</v>
      </c>
      <c r="G22" s="25">
        <f>SUM(H22:AL22)</f>
        <v>0</v>
      </c>
      <c r="H22" s="29"/>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4"/>
      <c r="AN22" s="171"/>
    </row>
    <row r="23" spans="1:40" s="18" customFormat="1" ht="30" customHeight="1">
      <c r="A23" s="17"/>
      <c r="B23" s="251"/>
      <c r="C23" s="4" t="s">
        <v>183</v>
      </c>
      <c r="D23" s="249" t="s">
        <v>181</v>
      </c>
      <c r="E23" s="248"/>
      <c r="F23" s="27" t="s">
        <v>12</v>
      </c>
      <c r="G23" s="25">
        <f t="shared" ref="G23" si="6">SUM(H23:AL23)</f>
        <v>0</v>
      </c>
      <c r="H23" s="29"/>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4"/>
      <c r="AN23" s="171"/>
    </row>
    <row r="24" spans="1:40" s="18" customFormat="1" ht="30" customHeight="1">
      <c r="A24" s="17"/>
      <c r="B24" s="251"/>
      <c r="C24" s="4" t="s">
        <v>178</v>
      </c>
      <c r="D24" s="249" t="s">
        <v>181</v>
      </c>
      <c r="E24" s="248"/>
      <c r="F24" s="27" t="s">
        <v>12</v>
      </c>
      <c r="G24" s="25">
        <f>SUM(H24:AL24)</f>
        <v>0</v>
      </c>
      <c r="H24" s="29"/>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4"/>
      <c r="AN24" s="171"/>
    </row>
    <row r="25" spans="1:40" s="18" customFormat="1" ht="30" customHeight="1">
      <c r="A25" s="17"/>
      <c r="B25" s="251"/>
      <c r="C25" s="4" t="s">
        <v>184</v>
      </c>
      <c r="D25" s="249" t="s">
        <v>218</v>
      </c>
      <c r="E25" s="248"/>
      <c r="F25" s="27" t="s">
        <v>12</v>
      </c>
      <c r="G25" s="25">
        <f t="shared" si="5"/>
        <v>60</v>
      </c>
      <c r="H25" s="11"/>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v>60</v>
      </c>
      <c r="AH25" s="12"/>
      <c r="AI25" s="12"/>
      <c r="AJ25" s="12"/>
      <c r="AK25" s="12"/>
      <c r="AL25" s="13"/>
      <c r="AN25" s="171"/>
    </row>
    <row r="26" spans="1:40" s="18" customFormat="1" ht="30" customHeight="1">
      <c r="A26" s="17"/>
      <c r="B26" s="251"/>
      <c r="C26" s="4" t="s">
        <v>179</v>
      </c>
      <c r="D26" s="249" t="s">
        <v>181</v>
      </c>
      <c r="E26" s="248"/>
      <c r="F26" s="27" t="s">
        <v>12</v>
      </c>
      <c r="G26" s="25">
        <f>SUM(H26:AL26)</f>
        <v>0</v>
      </c>
      <c r="H26" s="11"/>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c r="AN26" s="171"/>
    </row>
    <row r="27" spans="1:40" s="18" customFormat="1" ht="30" customHeight="1">
      <c r="A27" s="17"/>
      <c r="B27" s="251"/>
      <c r="C27" s="4" t="s">
        <v>50</v>
      </c>
      <c r="D27" s="229" t="s">
        <v>12</v>
      </c>
      <c r="E27" s="230"/>
      <c r="F27" s="27" t="s">
        <v>12</v>
      </c>
      <c r="G27" s="25">
        <f t="shared" si="5"/>
        <v>0</v>
      </c>
      <c r="H27" s="11"/>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c r="AN27" s="171"/>
    </row>
    <row r="28" spans="1:40" s="18" customFormat="1" ht="30" customHeight="1">
      <c r="A28" s="17"/>
      <c r="B28" s="250" t="s">
        <v>91</v>
      </c>
      <c r="C28" s="4" t="s">
        <v>86</v>
      </c>
      <c r="D28" s="229" t="s">
        <v>12</v>
      </c>
      <c r="E28" s="230"/>
      <c r="F28" s="27" t="s">
        <v>12</v>
      </c>
      <c r="G28" s="25">
        <f t="shared" si="5"/>
        <v>0</v>
      </c>
      <c r="H28" s="29"/>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4"/>
      <c r="AN28" s="171"/>
    </row>
    <row r="29" spans="1:40" s="18" customFormat="1" ht="30" customHeight="1">
      <c r="A29" s="17"/>
      <c r="B29" s="251"/>
      <c r="C29" s="4" t="s">
        <v>87</v>
      </c>
      <c r="D29" s="229" t="s">
        <v>12</v>
      </c>
      <c r="E29" s="230"/>
      <c r="F29" s="27" t="s">
        <v>12</v>
      </c>
      <c r="G29" s="25">
        <f t="shared" si="5"/>
        <v>0</v>
      </c>
      <c r="H29" s="29"/>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4"/>
      <c r="AN29" s="171"/>
    </row>
    <row r="30" spans="1:40" s="74" customFormat="1" ht="30" customHeight="1" thickBot="1">
      <c r="A30" s="17"/>
      <c r="B30" s="174" t="s">
        <v>54</v>
      </c>
      <c r="C30" s="75" t="s">
        <v>12</v>
      </c>
      <c r="D30" s="231" t="s">
        <v>12</v>
      </c>
      <c r="E30" s="232"/>
      <c r="F30" s="73" t="s">
        <v>12</v>
      </c>
      <c r="G30" s="95">
        <f ca="1">SUM(OFFSET(G18,1,0):OFFSET(G30,-1,0))</f>
        <v>60</v>
      </c>
      <c r="H30" s="96">
        <f ca="1">SUM(OFFSET(H18,1,0):OFFSET(H30,-1,0))</f>
        <v>0</v>
      </c>
      <c r="I30" s="97">
        <f ca="1">SUM(OFFSET(I18,1,0):OFFSET(I30,-1,0))</f>
        <v>0</v>
      </c>
      <c r="J30" s="97">
        <f ca="1">SUM(OFFSET(J18,1,0):OFFSET(J30,-1,0))</f>
        <v>0</v>
      </c>
      <c r="K30" s="97">
        <f ca="1">SUM(OFFSET(K18,1,0):OFFSET(K30,-1,0))</f>
        <v>0</v>
      </c>
      <c r="L30" s="97">
        <f ca="1">SUM(OFFSET(L18,1,0):OFFSET(L30,-1,0))</f>
        <v>0</v>
      </c>
      <c r="M30" s="97">
        <f ca="1">SUM(OFFSET(M18,1,0):OFFSET(M30,-1,0))</f>
        <v>0</v>
      </c>
      <c r="N30" s="97">
        <f ca="1">SUM(OFFSET(N18,1,0):OFFSET(N30,-1,0))</f>
        <v>0</v>
      </c>
      <c r="O30" s="97">
        <f ca="1">SUM(OFFSET(O18,1,0):OFFSET(O30,-1,0))</f>
        <v>0</v>
      </c>
      <c r="P30" s="97">
        <f ca="1">SUM(OFFSET(P18,1,0):OFFSET(P30,-1,0))</f>
        <v>0</v>
      </c>
      <c r="Q30" s="97">
        <f ca="1">SUM(OFFSET(Q18,1,0):OFFSET(Q30,-1,0))</f>
        <v>0</v>
      </c>
      <c r="R30" s="97">
        <f ca="1">SUM(OFFSET(R18,1,0):OFFSET(R30,-1,0))</f>
        <v>0</v>
      </c>
      <c r="S30" s="97">
        <f ca="1">SUM(OFFSET(S18,1,0):OFFSET(S30,-1,0))</f>
        <v>0</v>
      </c>
      <c r="T30" s="97">
        <f ca="1">SUM(OFFSET(T18,1,0):OFFSET(T30,-1,0))</f>
        <v>0</v>
      </c>
      <c r="U30" s="97">
        <f ca="1">SUM(OFFSET(U18,1,0):OFFSET(U30,-1,0))</f>
        <v>0</v>
      </c>
      <c r="V30" s="97">
        <f ca="1">SUM(OFFSET(V18,1,0):OFFSET(V30,-1,0))</f>
        <v>0</v>
      </c>
      <c r="W30" s="97">
        <f ca="1">SUM(OFFSET(W18,1,0):OFFSET(W30,-1,0))</f>
        <v>0</v>
      </c>
      <c r="X30" s="97">
        <f ca="1">SUM(OFFSET(X18,1,0):OFFSET(X30,-1,0))</f>
        <v>0</v>
      </c>
      <c r="Y30" s="97">
        <f ca="1">SUM(OFFSET(Y18,1,0):OFFSET(Y30,-1,0))</f>
        <v>0</v>
      </c>
      <c r="Z30" s="97">
        <f ca="1">SUM(OFFSET(Z18,1,0):OFFSET(Z30,-1,0))</f>
        <v>0</v>
      </c>
      <c r="AA30" s="97">
        <f ca="1">SUM(OFFSET(AA18,1,0):OFFSET(AA30,-1,0))</f>
        <v>0</v>
      </c>
      <c r="AB30" s="97">
        <f ca="1">SUM(OFFSET(AB18,1,0):OFFSET(AB30,-1,0))</f>
        <v>0</v>
      </c>
      <c r="AC30" s="97">
        <f ca="1">SUM(OFFSET(AC18,1,0):OFFSET(AC30,-1,0))</f>
        <v>0</v>
      </c>
      <c r="AD30" s="97">
        <f ca="1">SUM(OFFSET(AD18,1,0):OFFSET(AD30,-1,0))</f>
        <v>0</v>
      </c>
      <c r="AE30" s="97">
        <f ca="1">SUM(OFFSET(AE18,1,0):OFFSET(AE30,-1,0))</f>
        <v>0</v>
      </c>
      <c r="AF30" s="97">
        <f ca="1">SUM(OFFSET(AF18,1,0):OFFSET(AF30,-1,0))</f>
        <v>0</v>
      </c>
      <c r="AG30" s="97">
        <f ca="1">SUM(OFFSET(AG18,1,0):OFFSET(AG30,-1,0))</f>
        <v>60</v>
      </c>
      <c r="AH30" s="97">
        <f ca="1">SUM(OFFSET(AH18,1,0):OFFSET(AH30,-1,0))</f>
        <v>0</v>
      </c>
      <c r="AI30" s="97">
        <f ca="1">SUM(OFFSET(AI18,1,0):OFFSET(AI30,-1,0))</f>
        <v>0</v>
      </c>
      <c r="AJ30" s="97">
        <f ca="1">SUM(OFFSET(AJ18,1,0):OFFSET(AJ30,-1,0))</f>
        <v>0</v>
      </c>
      <c r="AK30" s="97">
        <f ca="1">SUM(OFFSET(AK18,1,0):OFFSET(AK30,-1,0))</f>
        <v>0</v>
      </c>
      <c r="AL30" s="98">
        <f ca="1">SUM(OFFSET(AL18,1,0):OFFSET(AL30,-1,0))</f>
        <v>0</v>
      </c>
      <c r="AN30" s="171"/>
    </row>
    <row r="31" spans="1:40" s="18" customFormat="1" ht="30" customHeight="1">
      <c r="A31" s="17"/>
      <c r="B31" s="6" t="s">
        <v>37</v>
      </c>
      <c r="C31" s="4" t="s">
        <v>1</v>
      </c>
      <c r="D31" s="249" t="s">
        <v>35</v>
      </c>
      <c r="E31" s="248"/>
      <c r="F31" s="3"/>
      <c r="G31" s="25">
        <f t="shared" si="5"/>
        <v>0</v>
      </c>
      <c r="H31" s="11"/>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3"/>
      <c r="AN31" s="171"/>
    </row>
    <row r="32" spans="1:40" s="18" customFormat="1" ht="30" customHeight="1">
      <c r="A32" s="17"/>
      <c r="B32" s="175"/>
      <c r="C32" s="4" t="s">
        <v>33</v>
      </c>
      <c r="D32" s="229" t="s">
        <v>12</v>
      </c>
      <c r="E32" s="230"/>
      <c r="F32" s="4"/>
      <c r="G32" s="25">
        <f t="shared" si="5"/>
        <v>0</v>
      </c>
      <c r="H32" s="11"/>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3"/>
      <c r="AN32" s="171"/>
    </row>
    <row r="33" spans="1:40" s="18" customFormat="1" ht="30" customHeight="1">
      <c r="A33" s="17"/>
      <c r="B33" s="6"/>
      <c r="C33" s="4" t="s">
        <v>1</v>
      </c>
      <c r="D33" s="249" t="s">
        <v>35</v>
      </c>
      <c r="E33" s="248"/>
      <c r="F33" s="4"/>
      <c r="G33" s="25">
        <f t="shared" si="5"/>
        <v>0</v>
      </c>
      <c r="H33" s="11"/>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c r="AN33" s="171"/>
    </row>
    <row r="34" spans="1:40" s="18" customFormat="1" ht="30" customHeight="1">
      <c r="A34" s="17"/>
      <c r="B34" s="175"/>
      <c r="C34" s="4" t="s">
        <v>34</v>
      </c>
      <c r="D34" s="229" t="s">
        <v>12</v>
      </c>
      <c r="E34" s="230"/>
      <c r="F34" s="4"/>
      <c r="G34" s="25">
        <f t="shared" si="5"/>
        <v>0</v>
      </c>
      <c r="H34" s="11"/>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c r="AN34" s="171"/>
    </row>
    <row r="35" spans="1:40" s="18" customFormat="1" ht="30" customHeight="1">
      <c r="A35" s="17"/>
      <c r="B35" s="6"/>
      <c r="C35" s="4" t="s">
        <v>1</v>
      </c>
      <c r="D35" s="249" t="s">
        <v>35</v>
      </c>
      <c r="E35" s="248"/>
      <c r="F35" s="4"/>
      <c r="G35" s="25">
        <f t="shared" si="5"/>
        <v>0</v>
      </c>
      <c r="H35" s="11"/>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c r="AN35" s="171"/>
    </row>
    <row r="36" spans="1:40" s="18" customFormat="1" ht="30" customHeight="1">
      <c r="A36" s="17"/>
      <c r="B36" s="7"/>
      <c r="C36" s="22" t="s">
        <v>34</v>
      </c>
      <c r="D36" s="253" t="s">
        <v>12</v>
      </c>
      <c r="E36" s="254"/>
      <c r="F36" s="4"/>
      <c r="G36" s="25">
        <f t="shared" si="5"/>
        <v>0</v>
      </c>
      <c r="H36" s="11"/>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c r="AN36" s="171"/>
    </row>
    <row r="37" spans="1:40" s="74" customFormat="1" ht="30" customHeight="1" thickBot="1">
      <c r="A37" s="17"/>
      <c r="B37" s="174" t="s">
        <v>51</v>
      </c>
      <c r="C37" s="72" t="s">
        <v>12</v>
      </c>
      <c r="D37" s="231" t="s">
        <v>12</v>
      </c>
      <c r="E37" s="232"/>
      <c r="F37" s="76" t="s">
        <v>12</v>
      </c>
      <c r="G37" s="95">
        <f ca="1">SUM(OFFSET(G30,1,0):OFFSET(G37,-1,0))</f>
        <v>0</v>
      </c>
      <c r="H37" s="99">
        <f ca="1">SUM(OFFSET(H30,1,0):OFFSET(H37,-1,0))</f>
        <v>0</v>
      </c>
      <c r="I37" s="100">
        <f ca="1">SUM(OFFSET(I30,1,0):OFFSET(I37,-1,0))</f>
        <v>0</v>
      </c>
      <c r="J37" s="100">
        <f ca="1">SUM(OFFSET(J30,1,0):OFFSET(J37,-1,0))</f>
        <v>0</v>
      </c>
      <c r="K37" s="100">
        <f ca="1">SUM(OFFSET(K30,1,0):OFFSET(K37,-1,0))</f>
        <v>0</v>
      </c>
      <c r="L37" s="100">
        <f ca="1">SUM(OFFSET(L30,1,0):OFFSET(L37,-1,0))</f>
        <v>0</v>
      </c>
      <c r="M37" s="100">
        <f ca="1">SUM(OFFSET(M30,1,0):OFFSET(M37,-1,0))</f>
        <v>0</v>
      </c>
      <c r="N37" s="100">
        <f ca="1">SUM(OFFSET(N30,1,0):OFFSET(N37,-1,0))</f>
        <v>0</v>
      </c>
      <c r="O37" s="100">
        <f ca="1">SUM(OFFSET(O30,1,0):OFFSET(O37,-1,0))</f>
        <v>0</v>
      </c>
      <c r="P37" s="100">
        <f ca="1">SUM(OFFSET(P30,1,0):OFFSET(P37,-1,0))</f>
        <v>0</v>
      </c>
      <c r="Q37" s="100">
        <f ca="1">SUM(OFFSET(Q30,1,0):OFFSET(Q37,-1,0))</f>
        <v>0</v>
      </c>
      <c r="R37" s="100">
        <f ca="1">SUM(OFFSET(R30,1,0):OFFSET(R37,-1,0))</f>
        <v>0</v>
      </c>
      <c r="S37" s="100">
        <f ca="1">SUM(OFFSET(S30,1,0):OFFSET(S37,-1,0))</f>
        <v>0</v>
      </c>
      <c r="T37" s="100">
        <f ca="1">SUM(OFFSET(T30,1,0):OFFSET(T37,-1,0))</f>
        <v>0</v>
      </c>
      <c r="U37" s="100">
        <f ca="1">SUM(OFFSET(U30,1,0):OFFSET(U37,-1,0))</f>
        <v>0</v>
      </c>
      <c r="V37" s="100">
        <f ca="1">SUM(OFFSET(V30,1,0):OFFSET(V37,-1,0))</f>
        <v>0</v>
      </c>
      <c r="W37" s="100">
        <f ca="1">SUM(OFFSET(W30,1,0):OFFSET(W37,-1,0))</f>
        <v>0</v>
      </c>
      <c r="X37" s="100">
        <f ca="1">SUM(OFFSET(X30,1,0):OFFSET(X37,-1,0))</f>
        <v>0</v>
      </c>
      <c r="Y37" s="100">
        <f ca="1">SUM(OFFSET(Y30,1,0):OFFSET(Y37,-1,0))</f>
        <v>0</v>
      </c>
      <c r="Z37" s="100">
        <f ca="1">SUM(OFFSET(Z30,1,0):OFFSET(Z37,-1,0))</f>
        <v>0</v>
      </c>
      <c r="AA37" s="100">
        <f ca="1">SUM(OFFSET(AA30,1,0):OFFSET(AA37,-1,0))</f>
        <v>0</v>
      </c>
      <c r="AB37" s="100">
        <f ca="1">SUM(OFFSET(AB30,1,0):OFFSET(AB37,-1,0))</f>
        <v>0</v>
      </c>
      <c r="AC37" s="100">
        <f ca="1">SUM(OFFSET(AC30,1,0):OFFSET(AC37,-1,0))</f>
        <v>0</v>
      </c>
      <c r="AD37" s="100">
        <f ca="1">SUM(OFFSET(AD30,1,0):OFFSET(AD37,-1,0))</f>
        <v>0</v>
      </c>
      <c r="AE37" s="100">
        <f ca="1">SUM(OFFSET(AE30,1,0):OFFSET(AE37,-1,0))</f>
        <v>0</v>
      </c>
      <c r="AF37" s="100">
        <f ca="1">SUM(OFFSET(AF30,1,0):OFFSET(AF37,-1,0))</f>
        <v>0</v>
      </c>
      <c r="AG37" s="100">
        <f ca="1">SUM(OFFSET(AG30,1,0):OFFSET(AG37,-1,0))</f>
        <v>0</v>
      </c>
      <c r="AH37" s="100">
        <f ca="1">SUM(OFFSET(AH30,1,0):OFFSET(AH37,-1,0))</f>
        <v>0</v>
      </c>
      <c r="AI37" s="100">
        <f ca="1">SUM(OFFSET(AI30,1,0):OFFSET(AI37,-1,0))</f>
        <v>0</v>
      </c>
      <c r="AJ37" s="100">
        <f ca="1">SUM(OFFSET(AJ30,1,0):OFFSET(AJ37,-1,0))</f>
        <v>0</v>
      </c>
      <c r="AK37" s="100">
        <f ca="1">SUM(OFFSET(AK30,1,0):OFFSET(AK37,-1,0))</f>
        <v>0</v>
      </c>
      <c r="AL37" s="101">
        <f ca="1">SUM(OFFSET(AL30,1,0):OFFSET(AL37,-1,0))</f>
        <v>0</v>
      </c>
      <c r="AN37" s="171"/>
    </row>
    <row r="38" spans="1:40" s="18" customFormat="1" ht="30" customHeight="1">
      <c r="A38" s="17"/>
      <c r="B38" s="172" t="s">
        <v>95</v>
      </c>
      <c r="C38" s="22" t="s">
        <v>96</v>
      </c>
      <c r="D38" s="255" t="s">
        <v>12</v>
      </c>
      <c r="E38" s="256"/>
      <c r="F38" s="3"/>
      <c r="G38" s="24">
        <f>SUM(H38:AL38)</f>
        <v>0</v>
      </c>
      <c r="H38" s="14"/>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6"/>
      <c r="AN38" s="171"/>
    </row>
    <row r="39" spans="1:40" s="18" customFormat="1" ht="30" customHeight="1">
      <c r="A39" s="17"/>
      <c r="B39" s="6"/>
      <c r="C39" s="22" t="s">
        <v>97</v>
      </c>
      <c r="D39" s="253" t="s">
        <v>12</v>
      </c>
      <c r="E39" s="254"/>
      <c r="F39" s="4"/>
      <c r="G39" s="23">
        <f>SUM(H39:AL39)</f>
        <v>0</v>
      </c>
      <c r="H39" s="29"/>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4"/>
      <c r="AN39" s="171"/>
    </row>
    <row r="40" spans="1:40" s="18" customFormat="1" ht="30" customHeight="1">
      <c r="A40" s="17"/>
      <c r="B40" s="6"/>
      <c r="C40" s="22" t="s">
        <v>97</v>
      </c>
      <c r="D40" s="253" t="s">
        <v>12</v>
      </c>
      <c r="E40" s="254"/>
      <c r="F40" s="4"/>
      <c r="G40" s="23">
        <f>SUM(H40:AL40)</f>
        <v>0</v>
      </c>
      <c r="H40" s="29"/>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4"/>
      <c r="AN40" s="171"/>
    </row>
    <row r="41" spans="1:40" s="18" customFormat="1" ht="30" customHeight="1">
      <c r="A41" s="17"/>
      <c r="B41" s="6"/>
      <c r="C41" s="22" t="s">
        <v>97</v>
      </c>
      <c r="D41" s="253" t="s">
        <v>12</v>
      </c>
      <c r="E41" s="254"/>
      <c r="F41" s="4"/>
      <c r="G41" s="23">
        <f>SUM(H41:AL41)</f>
        <v>0</v>
      </c>
      <c r="H41" s="29"/>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4"/>
      <c r="AN41" s="171"/>
    </row>
    <row r="42" spans="1:40" s="18" customFormat="1" ht="30" customHeight="1">
      <c r="A42" s="17"/>
      <c r="B42" s="7"/>
      <c r="C42" s="22" t="s">
        <v>97</v>
      </c>
      <c r="D42" s="253" t="s">
        <v>12</v>
      </c>
      <c r="E42" s="254"/>
      <c r="F42" s="4"/>
      <c r="G42" s="23">
        <f>SUM(H42:AL42)</f>
        <v>0</v>
      </c>
      <c r="H42" s="29"/>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4"/>
      <c r="AN42" s="171"/>
    </row>
    <row r="43" spans="1:40" s="74" customFormat="1" ht="30" customHeight="1" thickBot="1">
      <c r="A43" s="17"/>
      <c r="B43" s="176" t="s">
        <v>98</v>
      </c>
      <c r="C43" s="72" t="s">
        <v>12</v>
      </c>
      <c r="D43" s="231" t="s">
        <v>12</v>
      </c>
      <c r="E43" s="232"/>
      <c r="F43" s="73" t="s">
        <v>12</v>
      </c>
      <c r="G43" s="95">
        <f ca="1">SUM(OFFSET(G37,1,0):OFFSET(G43,-1,0))</f>
        <v>0</v>
      </c>
      <c r="H43" s="96">
        <f ca="1">SUM(OFFSET(H37,1,0):OFFSET(H43,-1,0))</f>
        <v>0</v>
      </c>
      <c r="I43" s="97">
        <f ca="1">SUM(OFFSET(I37,1,0):OFFSET(I43,-1,0))</f>
        <v>0</v>
      </c>
      <c r="J43" s="97">
        <f ca="1">SUM(OFFSET(J37,1,0):OFFSET(J43,-1,0))</f>
        <v>0</v>
      </c>
      <c r="K43" s="97">
        <f ca="1">SUM(OFFSET(K37,1,0):OFFSET(K43,-1,0))</f>
        <v>0</v>
      </c>
      <c r="L43" s="97">
        <f ca="1">SUM(OFFSET(L37,1,0):OFFSET(L43,-1,0))</f>
        <v>0</v>
      </c>
      <c r="M43" s="97">
        <f ca="1">SUM(OFFSET(M37,1,0):OFFSET(M43,-1,0))</f>
        <v>0</v>
      </c>
      <c r="N43" s="97">
        <f ca="1">SUM(OFFSET(N37,1,0):OFFSET(N43,-1,0))</f>
        <v>0</v>
      </c>
      <c r="O43" s="97">
        <f ca="1">SUM(OFFSET(O37,1,0):OFFSET(O43,-1,0))</f>
        <v>0</v>
      </c>
      <c r="P43" s="97">
        <f ca="1">SUM(OFFSET(P37,1,0):OFFSET(P43,-1,0))</f>
        <v>0</v>
      </c>
      <c r="Q43" s="97">
        <f ca="1">SUM(OFFSET(Q37,1,0):OFFSET(Q43,-1,0))</f>
        <v>0</v>
      </c>
      <c r="R43" s="97">
        <f ca="1">SUM(OFFSET(R37,1,0):OFFSET(R43,-1,0))</f>
        <v>0</v>
      </c>
      <c r="S43" s="97">
        <f ca="1">SUM(OFFSET(S37,1,0):OFFSET(S43,-1,0))</f>
        <v>0</v>
      </c>
      <c r="T43" s="97">
        <f ca="1">SUM(OFFSET(T37,1,0):OFFSET(T43,-1,0))</f>
        <v>0</v>
      </c>
      <c r="U43" s="97">
        <f ca="1">SUM(OFFSET(U37,1,0):OFFSET(U43,-1,0))</f>
        <v>0</v>
      </c>
      <c r="V43" s="97">
        <f ca="1">SUM(OFFSET(V37,1,0):OFFSET(V43,-1,0))</f>
        <v>0</v>
      </c>
      <c r="W43" s="97">
        <f ca="1">SUM(OFFSET(W37,1,0):OFFSET(W43,-1,0))</f>
        <v>0</v>
      </c>
      <c r="X43" s="97">
        <f ca="1">SUM(OFFSET(X37,1,0):OFFSET(X43,-1,0))</f>
        <v>0</v>
      </c>
      <c r="Y43" s="97">
        <f ca="1">SUM(OFFSET(Y37,1,0):OFFSET(Y43,-1,0))</f>
        <v>0</v>
      </c>
      <c r="Z43" s="97">
        <f ca="1">SUM(OFFSET(Z37,1,0):OFFSET(Z43,-1,0))</f>
        <v>0</v>
      </c>
      <c r="AA43" s="97">
        <f ca="1">SUM(OFFSET(AA37,1,0):OFFSET(AA43,-1,0))</f>
        <v>0</v>
      </c>
      <c r="AB43" s="97">
        <f ca="1">SUM(OFFSET(AB37,1,0):OFFSET(AB43,-1,0))</f>
        <v>0</v>
      </c>
      <c r="AC43" s="97">
        <f ca="1">SUM(OFFSET(AC37,1,0):OFFSET(AC43,-1,0))</f>
        <v>0</v>
      </c>
      <c r="AD43" s="97">
        <f ca="1">SUM(OFFSET(AD37,1,0):OFFSET(AD43,-1,0))</f>
        <v>0</v>
      </c>
      <c r="AE43" s="97">
        <f ca="1">SUM(OFFSET(AE37,1,0):OFFSET(AE43,-1,0))</f>
        <v>0</v>
      </c>
      <c r="AF43" s="97">
        <f ca="1">SUM(OFFSET(AF37,1,0):OFFSET(AF43,-1,0))</f>
        <v>0</v>
      </c>
      <c r="AG43" s="97">
        <f ca="1">SUM(OFFSET(AG37,1,0):OFFSET(AG43,-1,0))</f>
        <v>0</v>
      </c>
      <c r="AH43" s="97">
        <f ca="1">SUM(OFFSET(AH37,1,0):OFFSET(AH43,-1,0))</f>
        <v>0</v>
      </c>
      <c r="AI43" s="97">
        <f ca="1">SUM(OFFSET(AI37,1,0):OFFSET(AI43,-1,0))</f>
        <v>0</v>
      </c>
      <c r="AJ43" s="97">
        <f ca="1">SUM(OFFSET(AJ37,1,0):OFFSET(AJ43,-1,0))</f>
        <v>0</v>
      </c>
      <c r="AK43" s="97">
        <f ca="1">SUM(OFFSET(AK37,1,0):OFFSET(AK43,-1,0))</f>
        <v>0</v>
      </c>
      <c r="AL43" s="98">
        <f ca="1">SUM(OFFSET(AL37,1,0):OFFSET(AL43,-1,0))</f>
        <v>0</v>
      </c>
      <c r="AN43" s="171"/>
    </row>
    <row r="44" spans="1:40" s="18" customFormat="1" ht="30" customHeight="1">
      <c r="A44" s="17"/>
      <c r="B44" s="172" t="s">
        <v>185</v>
      </c>
      <c r="C44" s="22" t="s">
        <v>52</v>
      </c>
      <c r="D44" s="257"/>
      <c r="E44" s="258"/>
      <c r="F44" s="3"/>
      <c r="G44" s="24">
        <f>SUM(H44:AL44)</f>
        <v>0</v>
      </c>
      <c r="H44" s="14"/>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6"/>
      <c r="AN44" s="171"/>
    </row>
    <row r="45" spans="1:40" s="18" customFormat="1" ht="30" customHeight="1">
      <c r="A45" s="17"/>
      <c r="B45" s="6"/>
      <c r="C45" s="22" t="s">
        <v>52</v>
      </c>
      <c r="D45" s="249"/>
      <c r="E45" s="248"/>
      <c r="F45" s="4"/>
      <c r="G45" s="23">
        <f>SUM(H45:AL45)</f>
        <v>0</v>
      </c>
      <c r="H45" s="29"/>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4"/>
      <c r="AN45" s="171"/>
    </row>
    <row r="46" spans="1:40" s="18" customFormat="1" ht="30" customHeight="1">
      <c r="A46" s="17"/>
      <c r="B46" s="6"/>
      <c r="C46" s="22" t="s">
        <v>52</v>
      </c>
      <c r="D46" s="249"/>
      <c r="E46" s="248"/>
      <c r="F46" s="4"/>
      <c r="G46" s="23">
        <f>SUM(H46:AL46)</f>
        <v>0</v>
      </c>
      <c r="H46" s="29"/>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4"/>
      <c r="AN46" s="171"/>
    </row>
    <row r="47" spans="1:40" s="18" customFormat="1" ht="30" customHeight="1">
      <c r="A47" s="17"/>
      <c r="B47" s="7"/>
      <c r="C47" s="22" t="s">
        <v>52</v>
      </c>
      <c r="D47" s="249"/>
      <c r="E47" s="248"/>
      <c r="F47" s="4"/>
      <c r="G47" s="23">
        <f>SUM(H47:AL47)</f>
        <v>0</v>
      </c>
      <c r="H47" s="29"/>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4"/>
      <c r="AN47" s="171"/>
    </row>
    <row r="48" spans="1:40" s="74" customFormat="1" ht="30" customHeight="1" thickBot="1">
      <c r="A48" s="17"/>
      <c r="B48" s="173" t="s">
        <v>53</v>
      </c>
      <c r="C48" s="72" t="s">
        <v>12</v>
      </c>
      <c r="D48" s="231" t="s">
        <v>12</v>
      </c>
      <c r="E48" s="232"/>
      <c r="F48" s="73" t="s">
        <v>12</v>
      </c>
      <c r="G48" s="95">
        <f ca="1">SUM(OFFSET(G43,1,0):OFFSET(G48,-1,0))</f>
        <v>0</v>
      </c>
      <c r="H48" s="96">
        <f ca="1">SUM(OFFSET(H43,1,0):OFFSET(H48,-1,0))</f>
        <v>0</v>
      </c>
      <c r="I48" s="97">
        <f ca="1">SUM(OFFSET(I43,1,0):OFFSET(I48,-1,0))</f>
        <v>0</v>
      </c>
      <c r="J48" s="97">
        <f ca="1">SUM(OFFSET(J43,1,0):OFFSET(J48,-1,0))</f>
        <v>0</v>
      </c>
      <c r="K48" s="97">
        <f ca="1">SUM(OFFSET(K43,1,0):OFFSET(K48,-1,0))</f>
        <v>0</v>
      </c>
      <c r="L48" s="97">
        <f ca="1">SUM(OFFSET(L43,1,0):OFFSET(L48,-1,0))</f>
        <v>0</v>
      </c>
      <c r="M48" s="97">
        <f ca="1">SUM(OFFSET(M43,1,0):OFFSET(M48,-1,0))</f>
        <v>0</v>
      </c>
      <c r="N48" s="97">
        <f ca="1">SUM(OFFSET(N43,1,0):OFFSET(N48,-1,0))</f>
        <v>0</v>
      </c>
      <c r="O48" s="97">
        <f ca="1">SUM(OFFSET(O43,1,0):OFFSET(O48,-1,0))</f>
        <v>0</v>
      </c>
      <c r="P48" s="97">
        <f ca="1">SUM(OFFSET(P43,1,0):OFFSET(P48,-1,0))</f>
        <v>0</v>
      </c>
      <c r="Q48" s="97">
        <f ca="1">SUM(OFFSET(Q43,1,0):OFFSET(Q48,-1,0))</f>
        <v>0</v>
      </c>
      <c r="R48" s="97">
        <f ca="1">SUM(OFFSET(R43,1,0):OFFSET(R48,-1,0))</f>
        <v>0</v>
      </c>
      <c r="S48" s="97">
        <f ca="1">SUM(OFFSET(S43,1,0):OFFSET(S48,-1,0))</f>
        <v>0</v>
      </c>
      <c r="T48" s="97">
        <f ca="1">SUM(OFFSET(T43,1,0):OFFSET(T48,-1,0))</f>
        <v>0</v>
      </c>
      <c r="U48" s="97">
        <f ca="1">SUM(OFFSET(U43,1,0):OFFSET(U48,-1,0))</f>
        <v>0</v>
      </c>
      <c r="V48" s="97">
        <f ca="1">SUM(OFFSET(V43,1,0):OFFSET(V48,-1,0))</f>
        <v>0</v>
      </c>
      <c r="W48" s="97">
        <f ca="1">SUM(OFFSET(W43,1,0):OFFSET(W48,-1,0))</f>
        <v>0</v>
      </c>
      <c r="X48" s="97">
        <f ca="1">SUM(OFFSET(X43,1,0):OFFSET(X48,-1,0))</f>
        <v>0</v>
      </c>
      <c r="Y48" s="97">
        <f ca="1">SUM(OFFSET(Y43,1,0):OFFSET(Y48,-1,0))</f>
        <v>0</v>
      </c>
      <c r="Z48" s="97">
        <f ca="1">SUM(OFFSET(Z43,1,0):OFFSET(Z48,-1,0))</f>
        <v>0</v>
      </c>
      <c r="AA48" s="97">
        <f ca="1">SUM(OFFSET(AA43,1,0):OFFSET(AA48,-1,0))</f>
        <v>0</v>
      </c>
      <c r="AB48" s="97">
        <f ca="1">SUM(OFFSET(AB43,1,0):OFFSET(AB48,-1,0))</f>
        <v>0</v>
      </c>
      <c r="AC48" s="97">
        <f ca="1">SUM(OFFSET(AC43,1,0):OFFSET(AC48,-1,0))</f>
        <v>0</v>
      </c>
      <c r="AD48" s="97">
        <f ca="1">SUM(OFFSET(AD43,1,0):OFFSET(AD48,-1,0))</f>
        <v>0</v>
      </c>
      <c r="AE48" s="97">
        <f ca="1">SUM(OFFSET(AE43,1,0):OFFSET(AE48,-1,0))</f>
        <v>0</v>
      </c>
      <c r="AF48" s="97">
        <f ca="1">SUM(OFFSET(AF43,1,0):OFFSET(AF48,-1,0))</f>
        <v>0</v>
      </c>
      <c r="AG48" s="97">
        <f ca="1">SUM(OFFSET(AG43,1,0):OFFSET(AG48,-1,0))</f>
        <v>0</v>
      </c>
      <c r="AH48" s="97">
        <f ca="1">SUM(OFFSET(AH43,1,0):OFFSET(AH48,-1,0))</f>
        <v>0</v>
      </c>
      <c r="AI48" s="97">
        <f ca="1">SUM(OFFSET(AI43,1,0):OFFSET(AI48,-1,0))</f>
        <v>0</v>
      </c>
      <c r="AJ48" s="97">
        <f ca="1">SUM(OFFSET(AJ43,1,0):OFFSET(AJ48,-1,0))</f>
        <v>0</v>
      </c>
      <c r="AK48" s="97">
        <f ca="1">SUM(OFFSET(AK43,1,0):OFFSET(AK48,-1,0))</f>
        <v>0</v>
      </c>
      <c r="AL48" s="98">
        <f ca="1">SUM(OFFSET(AL43,1,0):OFFSET(AL48,-1,0))</f>
        <v>0</v>
      </c>
      <c r="AN48" s="171"/>
    </row>
    <row r="49" spans="1:40" s="18" customFormat="1" ht="30" customHeight="1">
      <c r="A49" s="17"/>
      <c r="B49" s="172" t="s">
        <v>150</v>
      </c>
      <c r="C49" s="22" t="s">
        <v>152</v>
      </c>
      <c r="D49" s="257"/>
      <c r="E49" s="258"/>
      <c r="F49" s="3"/>
      <c r="G49" s="24">
        <f>SUM(H49:AL49)</f>
        <v>0</v>
      </c>
      <c r="H49" s="14"/>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6"/>
      <c r="AN49" s="171"/>
    </row>
    <row r="50" spans="1:40" s="18" customFormat="1" ht="30" customHeight="1">
      <c r="A50" s="17"/>
      <c r="B50" s="6"/>
      <c r="C50" s="22" t="s">
        <v>152</v>
      </c>
      <c r="D50" s="249"/>
      <c r="E50" s="248"/>
      <c r="F50" s="4"/>
      <c r="G50" s="23">
        <f>SUM(H50:AL50)</f>
        <v>0</v>
      </c>
      <c r="H50" s="29"/>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4"/>
      <c r="AN50" s="171"/>
    </row>
    <row r="51" spans="1:40" s="18" customFormat="1" ht="30" customHeight="1">
      <c r="A51" s="17"/>
      <c r="B51" s="6"/>
      <c r="C51" s="22" t="s">
        <v>152</v>
      </c>
      <c r="D51" s="249"/>
      <c r="E51" s="248"/>
      <c r="F51" s="4"/>
      <c r="G51" s="23">
        <f>SUM(H51:AL51)</f>
        <v>0</v>
      </c>
      <c r="H51" s="29"/>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4"/>
      <c r="AN51" s="171"/>
    </row>
    <row r="52" spans="1:40" s="18" customFormat="1" ht="30" customHeight="1">
      <c r="A52" s="17"/>
      <c r="B52" s="7"/>
      <c r="C52" s="22" t="s">
        <v>152</v>
      </c>
      <c r="D52" s="249"/>
      <c r="E52" s="248"/>
      <c r="F52" s="4"/>
      <c r="G52" s="23">
        <f>SUM(H52:AL52)</f>
        <v>0</v>
      </c>
      <c r="H52" s="29"/>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4"/>
      <c r="AN52" s="171"/>
    </row>
    <row r="53" spans="1:40" s="74" customFormat="1" ht="30" customHeight="1" thickBot="1">
      <c r="A53" s="17"/>
      <c r="B53" s="173" t="s">
        <v>208</v>
      </c>
      <c r="C53" s="72" t="s">
        <v>12</v>
      </c>
      <c r="D53" s="231" t="s">
        <v>12</v>
      </c>
      <c r="E53" s="232"/>
      <c r="F53" s="73" t="s">
        <v>12</v>
      </c>
      <c r="G53" s="95">
        <f ca="1">SUM(OFFSET(G48,1,0):OFFSET(G53,-1,0))</f>
        <v>0</v>
      </c>
      <c r="H53" s="96">
        <f ca="1">SUM(OFFSET(H48,1,0):OFFSET(H53,-1,0))</f>
        <v>0</v>
      </c>
      <c r="I53" s="97">
        <f ca="1">SUM(OFFSET(I48,1,0):OFFSET(I53,-1,0))</f>
        <v>0</v>
      </c>
      <c r="J53" s="97">
        <f ca="1">SUM(OFFSET(J48,1,0):OFFSET(J53,-1,0))</f>
        <v>0</v>
      </c>
      <c r="K53" s="97">
        <f ca="1">SUM(OFFSET(K48,1,0):OFFSET(K53,-1,0))</f>
        <v>0</v>
      </c>
      <c r="L53" s="97">
        <f ca="1">SUM(OFFSET(L48,1,0):OFFSET(L53,-1,0))</f>
        <v>0</v>
      </c>
      <c r="M53" s="97">
        <f ca="1">SUM(OFFSET(M48,1,0):OFFSET(M53,-1,0))</f>
        <v>0</v>
      </c>
      <c r="N53" s="97">
        <f ca="1">SUM(OFFSET(N48,1,0):OFFSET(N53,-1,0))</f>
        <v>0</v>
      </c>
      <c r="O53" s="97">
        <f ca="1">SUM(OFFSET(O48,1,0):OFFSET(O53,-1,0))</f>
        <v>0</v>
      </c>
      <c r="P53" s="97">
        <f ca="1">SUM(OFFSET(P48,1,0):OFFSET(P53,-1,0))</f>
        <v>0</v>
      </c>
      <c r="Q53" s="97">
        <f ca="1">SUM(OFFSET(Q48,1,0):OFFSET(Q53,-1,0))</f>
        <v>0</v>
      </c>
      <c r="R53" s="97">
        <f ca="1">SUM(OFFSET(R48,1,0):OFFSET(R53,-1,0))</f>
        <v>0</v>
      </c>
      <c r="S53" s="97">
        <f ca="1">SUM(OFFSET(S48,1,0):OFFSET(S53,-1,0))</f>
        <v>0</v>
      </c>
      <c r="T53" s="97">
        <f ca="1">SUM(OFFSET(T48,1,0):OFFSET(T53,-1,0))</f>
        <v>0</v>
      </c>
      <c r="U53" s="97">
        <f ca="1">SUM(OFFSET(U48,1,0):OFFSET(U53,-1,0))</f>
        <v>0</v>
      </c>
      <c r="V53" s="97">
        <f ca="1">SUM(OFFSET(V48,1,0):OFFSET(V53,-1,0))</f>
        <v>0</v>
      </c>
      <c r="W53" s="97">
        <f ca="1">SUM(OFFSET(W48,1,0):OFFSET(W53,-1,0))</f>
        <v>0</v>
      </c>
      <c r="X53" s="97">
        <f ca="1">SUM(OFFSET(X48,1,0):OFFSET(X53,-1,0))</f>
        <v>0</v>
      </c>
      <c r="Y53" s="97">
        <f ca="1">SUM(OFFSET(Y48,1,0):OFFSET(Y53,-1,0))</f>
        <v>0</v>
      </c>
      <c r="Z53" s="97">
        <f ca="1">SUM(OFFSET(Z48,1,0):OFFSET(Z53,-1,0))</f>
        <v>0</v>
      </c>
      <c r="AA53" s="97">
        <f ca="1">SUM(OFFSET(AA48,1,0):OFFSET(AA53,-1,0))</f>
        <v>0</v>
      </c>
      <c r="AB53" s="97">
        <f ca="1">SUM(OFFSET(AB48,1,0):OFFSET(AB53,-1,0))</f>
        <v>0</v>
      </c>
      <c r="AC53" s="97">
        <f ca="1">SUM(OFFSET(AC48,1,0):OFFSET(AC53,-1,0))</f>
        <v>0</v>
      </c>
      <c r="AD53" s="97">
        <f ca="1">SUM(OFFSET(AD48,1,0):OFFSET(AD53,-1,0))</f>
        <v>0</v>
      </c>
      <c r="AE53" s="97">
        <f ca="1">SUM(OFFSET(AE48,1,0):OFFSET(AE53,-1,0))</f>
        <v>0</v>
      </c>
      <c r="AF53" s="97">
        <f ca="1">SUM(OFFSET(AF48,1,0):OFFSET(AF53,-1,0))</f>
        <v>0</v>
      </c>
      <c r="AG53" s="97">
        <f ca="1">SUM(OFFSET(AG48,1,0):OFFSET(AG53,-1,0))</f>
        <v>0</v>
      </c>
      <c r="AH53" s="97">
        <f ca="1">SUM(OFFSET(AH48,1,0):OFFSET(AH53,-1,0))</f>
        <v>0</v>
      </c>
      <c r="AI53" s="97">
        <f ca="1">SUM(OFFSET(AI48,1,0):OFFSET(AI53,-1,0))</f>
        <v>0</v>
      </c>
      <c r="AJ53" s="97">
        <f ca="1">SUM(OFFSET(AJ48,1,0):OFFSET(AJ53,-1,0))</f>
        <v>0</v>
      </c>
      <c r="AK53" s="97">
        <f ca="1">SUM(OFFSET(AK48,1,0):OFFSET(AK53,-1,0))</f>
        <v>0</v>
      </c>
      <c r="AL53" s="98">
        <f ca="1">SUM(OFFSET(AL48,1,0):OFFSET(AL53,-1,0))</f>
        <v>0</v>
      </c>
      <c r="AN53" s="171"/>
    </row>
    <row r="54" spans="1:40" s="79" customFormat="1" ht="30" customHeight="1" thickBot="1">
      <c r="A54" s="43"/>
      <c r="B54" s="177" t="s">
        <v>13</v>
      </c>
      <c r="C54" s="77" t="s">
        <v>12</v>
      </c>
      <c r="D54" s="261" t="s">
        <v>12</v>
      </c>
      <c r="E54" s="262"/>
      <c r="F54" s="78" t="s">
        <v>12</v>
      </c>
      <c r="G54" s="102" t="str">
        <f ca="1">SUM(G18,G30,G37,G43,G48,G53)&amp;"min ("&amp;TEXT(ROUNDDOWN(SUM(G18,G30,G37,G43,G48,G53)/60,0),"0")&amp;"h"&amp;TEXT(MOD(SUM(G18,G30,G37,G43,G48,G53),60),"00")&amp;"min)"</f>
        <v>135min (2h15min)</v>
      </c>
      <c r="H54" s="103">
        <f t="shared" ref="H54:AL54" ca="1" si="7">SUM(H18,H30,H37,H43,H48,H53)</f>
        <v>0</v>
      </c>
      <c r="I54" s="104">
        <f t="shared" ca="1" si="7"/>
        <v>15</v>
      </c>
      <c r="J54" s="104">
        <f t="shared" ca="1" si="7"/>
        <v>0</v>
      </c>
      <c r="K54" s="104">
        <f t="shared" ca="1" si="7"/>
        <v>0</v>
      </c>
      <c r="L54" s="104">
        <f t="shared" ca="1" si="7"/>
        <v>0</v>
      </c>
      <c r="M54" s="104">
        <f t="shared" ca="1" si="7"/>
        <v>0</v>
      </c>
      <c r="N54" s="104">
        <f t="shared" ca="1" si="7"/>
        <v>0</v>
      </c>
      <c r="O54" s="104">
        <f t="shared" ca="1" si="7"/>
        <v>0</v>
      </c>
      <c r="P54" s="104">
        <f t="shared" ca="1" si="7"/>
        <v>15</v>
      </c>
      <c r="Q54" s="104">
        <f t="shared" ca="1" si="7"/>
        <v>0</v>
      </c>
      <c r="R54" s="104">
        <f t="shared" ca="1" si="7"/>
        <v>0</v>
      </c>
      <c r="S54" s="104">
        <f t="shared" ca="1" si="7"/>
        <v>0</v>
      </c>
      <c r="T54" s="104">
        <f t="shared" ca="1" si="7"/>
        <v>0</v>
      </c>
      <c r="U54" s="104">
        <f t="shared" ca="1" si="7"/>
        <v>0</v>
      </c>
      <c r="V54" s="104">
        <f t="shared" ca="1" si="7"/>
        <v>0</v>
      </c>
      <c r="W54" s="104">
        <f t="shared" ca="1" si="7"/>
        <v>15</v>
      </c>
      <c r="X54" s="104">
        <f t="shared" ca="1" si="7"/>
        <v>0</v>
      </c>
      <c r="Y54" s="104">
        <f t="shared" ca="1" si="7"/>
        <v>0</v>
      </c>
      <c r="Z54" s="104">
        <f t="shared" ca="1" si="7"/>
        <v>0</v>
      </c>
      <c r="AA54" s="104">
        <f t="shared" ca="1" si="7"/>
        <v>0</v>
      </c>
      <c r="AB54" s="104">
        <f t="shared" ca="1" si="7"/>
        <v>0</v>
      </c>
      <c r="AC54" s="104">
        <f t="shared" ca="1" si="7"/>
        <v>0</v>
      </c>
      <c r="AD54" s="104">
        <f t="shared" ca="1" si="7"/>
        <v>15</v>
      </c>
      <c r="AE54" s="104">
        <f t="shared" ca="1" si="7"/>
        <v>0</v>
      </c>
      <c r="AF54" s="104">
        <f t="shared" ca="1" si="7"/>
        <v>0</v>
      </c>
      <c r="AG54" s="104">
        <f t="shared" ca="1" si="7"/>
        <v>60</v>
      </c>
      <c r="AH54" s="104">
        <f t="shared" ca="1" si="7"/>
        <v>0</v>
      </c>
      <c r="AI54" s="104">
        <f t="shared" ca="1" si="7"/>
        <v>0</v>
      </c>
      <c r="AJ54" s="104">
        <f t="shared" ca="1" si="7"/>
        <v>0</v>
      </c>
      <c r="AK54" s="104">
        <f t="shared" ca="1" si="7"/>
        <v>15</v>
      </c>
      <c r="AL54" s="150">
        <f t="shared" ca="1" si="7"/>
        <v>0</v>
      </c>
      <c r="AN54" s="171"/>
    </row>
    <row r="55" spans="1:40" s="71" customFormat="1" ht="30" customHeight="1" thickTop="1" thickBot="1">
      <c r="A55" s="80" t="s">
        <v>36</v>
      </c>
      <c r="B55" s="81"/>
      <c r="C55" s="82" t="s">
        <v>12</v>
      </c>
      <c r="D55" s="263" t="s">
        <v>12</v>
      </c>
      <c r="E55" s="264"/>
      <c r="F55" s="83"/>
      <c r="G55" s="84"/>
      <c r="H55" s="85"/>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7"/>
      <c r="AN55" s="171"/>
    </row>
    <row r="56" spans="1:40" s="18" customFormat="1" ht="30" customHeight="1">
      <c r="A56" s="20"/>
      <c r="B56" s="5" t="s">
        <v>38</v>
      </c>
      <c r="C56" s="3" t="s">
        <v>35</v>
      </c>
      <c r="D56" s="265"/>
      <c r="E56" s="266"/>
      <c r="F56" s="3"/>
      <c r="G56" s="36">
        <f>SUM(H56:AL56)</f>
        <v>0</v>
      </c>
      <c r="H56" s="8"/>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10"/>
      <c r="AN56" s="171"/>
    </row>
    <row r="57" spans="1:40" ht="30" customHeight="1">
      <c r="A57" s="20"/>
      <c r="B57" s="175" t="s">
        <v>2</v>
      </c>
      <c r="C57" s="28" t="s">
        <v>41</v>
      </c>
      <c r="D57" s="265"/>
      <c r="E57" s="266"/>
      <c r="F57" s="4"/>
      <c r="G57" s="35">
        <f t="shared" ref="G57:G70" si="8">SUM(H57:AL57)</f>
        <v>0</v>
      </c>
      <c r="H57" s="30"/>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3"/>
      <c r="AN57" s="171"/>
    </row>
    <row r="58" spans="1:40" ht="30" customHeight="1">
      <c r="A58" s="20"/>
      <c r="B58" s="178" t="s">
        <v>6</v>
      </c>
      <c r="C58" s="28" t="s">
        <v>41</v>
      </c>
      <c r="D58" s="265" t="s">
        <v>40</v>
      </c>
      <c r="E58" s="266"/>
      <c r="F58" s="4"/>
      <c r="G58" s="35">
        <f t="shared" si="8"/>
        <v>0</v>
      </c>
      <c r="H58" s="30"/>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3"/>
      <c r="AN58" s="171"/>
    </row>
    <row r="59" spans="1:40" ht="30" customHeight="1">
      <c r="A59" s="20"/>
      <c r="B59" s="178" t="s">
        <v>6</v>
      </c>
      <c r="C59" s="28" t="s">
        <v>41</v>
      </c>
      <c r="D59" s="259"/>
      <c r="E59" s="260"/>
      <c r="F59" s="4"/>
      <c r="G59" s="35">
        <f t="shared" si="8"/>
        <v>0</v>
      </c>
      <c r="H59" s="30"/>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3"/>
      <c r="AN59" s="171"/>
    </row>
    <row r="60" spans="1:40" ht="30" customHeight="1">
      <c r="A60" s="20"/>
      <c r="B60" s="178" t="s">
        <v>6</v>
      </c>
      <c r="C60" s="28" t="s">
        <v>41</v>
      </c>
      <c r="D60" s="259"/>
      <c r="E60" s="260"/>
      <c r="F60" s="4"/>
      <c r="G60" s="35">
        <f t="shared" si="8"/>
        <v>0</v>
      </c>
      <c r="H60" s="30"/>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3"/>
      <c r="AN60" s="171"/>
    </row>
    <row r="61" spans="1:40" ht="30" customHeight="1">
      <c r="A61" s="20"/>
      <c r="B61" s="175" t="s">
        <v>2</v>
      </c>
      <c r="C61" s="28" t="s">
        <v>41</v>
      </c>
      <c r="D61" s="265"/>
      <c r="E61" s="266"/>
      <c r="F61" s="4"/>
      <c r="G61" s="35">
        <f t="shared" si="8"/>
        <v>0</v>
      </c>
      <c r="H61" s="30"/>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3"/>
      <c r="AN61" s="171"/>
    </row>
    <row r="62" spans="1:40" ht="30" customHeight="1">
      <c r="A62" s="20"/>
      <c r="B62" s="178" t="s">
        <v>6</v>
      </c>
      <c r="C62" s="28" t="s">
        <v>41</v>
      </c>
      <c r="D62" s="265"/>
      <c r="E62" s="266"/>
      <c r="F62" s="4"/>
      <c r="G62" s="35">
        <f t="shared" si="8"/>
        <v>0</v>
      </c>
      <c r="H62" s="30"/>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3"/>
      <c r="AN62" s="171"/>
    </row>
    <row r="63" spans="1:40" ht="30" customHeight="1">
      <c r="A63" s="20"/>
      <c r="B63" s="178" t="s">
        <v>6</v>
      </c>
      <c r="C63" s="28" t="s">
        <v>41</v>
      </c>
      <c r="D63" s="265"/>
      <c r="E63" s="266"/>
      <c r="F63" s="4"/>
      <c r="G63" s="35">
        <f>SUM(H63:AL63)</f>
        <v>0</v>
      </c>
      <c r="H63" s="30"/>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3"/>
      <c r="AN63" s="171"/>
    </row>
    <row r="64" spans="1:40" ht="30" customHeight="1">
      <c r="A64" s="20"/>
      <c r="B64" s="178" t="s">
        <v>6</v>
      </c>
      <c r="C64" s="28" t="s">
        <v>41</v>
      </c>
      <c r="D64" s="259" t="s">
        <v>40</v>
      </c>
      <c r="E64" s="260"/>
      <c r="F64" s="4"/>
      <c r="G64" s="35">
        <f>SUM(H64:AL64)</f>
        <v>0</v>
      </c>
      <c r="H64" s="30"/>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3"/>
      <c r="AN64" s="171"/>
    </row>
    <row r="65" spans="1:40" ht="30" customHeight="1">
      <c r="A65" s="20"/>
      <c r="B65" s="179" t="s">
        <v>6</v>
      </c>
      <c r="C65" s="28" t="s">
        <v>41</v>
      </c>
      <c r="D65" s="259" t="s">
        <v>40</v>
      </c>
      <c r="E65" s="260"/>
      <c r="F65" s="4"/>
      <c r="G65" s="35">
        <f>SUM(H65:AL65)</f>
        <v>0</v>
      </c>
      <c r="H65" s="30"/>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3"/>
      <c r="AN65" s="171"/>
    </row>
    <row r="66" spans="1:40" s="74" customFormat="1" ht="30" customHeight="1" thickBot="1">
      <c r="A66" s="128"/>
      <c r="B66" s="180" t="s">
        <v>39</v>
      </c>
      <c r="C66" s="126" t="s">
        <v>12</v>
      </c>
      <c r="D66" s="269" t="s">
        <v>12</v>
      </c>
      <c r="E66" s="270"/>
      <c r="F66" s="126" t="s">
        <v>12</v>
      </c>
      <c r="G66" s="124">
        <f ca="1">SUM(OFFSET(G55,1,0):OFFSET(G66,-1,0))</f>
        <v>0</v>
      </c>
      <c r="H66" s="96">
        <f ca="1">SUM(OFFSET(H55,1,0):OFFSET(H66,-1,0))</f>
        <v>0</v>
      </c>
      <c r="I66" s="97">
        <f ca="1">SUM(OFFSET(I55,1,0):OFFSET(I66,-1,0))</f>
        <v>0</v>
      </c>
      <c r="J66" s="97">
        <f ca="1">SUM(OFFSET(J55,1,0):OFFSET(J66,-1,0))</f>
        <v>0</v>
      </c>
      <c r="K66" s="97">
        <f ca="1">SUM(OFFSET(K55,1,0):OFFSET(K66,-1,0))</f>
        <v>0</v>
      </c>
      <c r="L66" s="97">
        <f ca="1">SUM(OFFSET(L55,1,0):OFFSET(L66,-1,0))</f>
        <v>0</v>
      </c>
      <c r="M66" s="97">
        <f ca="1">SUM(OFFSET(M55,1,0):OFFSET(M66,-1,0))</f>
        <v>0</v>
      </c>
      <c r="N66" s="97">
        <f ca="1">SUM(OFFSET(N55,1,0):OFFSET(N66,-1,0))</f>
        <v>0</v>
      </c>
      <c r="O66" s="97">
        <f ca="1">SUM(OFFSET(O55,1,0):OFFSET(O66,-1,0))</f>
        <v>0</v>
      </c>
      <c r="P66" s="97">
        <f ca="1">SUM(OFFSET(P55,1,0):OFFSET(P66,-1,0))</f>
        <v>0</v>
      </c>
      <c r="Q66" s="97">
        <f ca="1">SUM(OFFSET(Q55,1,0):OFFSET(Q66,-1,0))</f>
        <v>0</v>
      </c>
      <c r="R66" s="97">
        <f ca="1">SUM(OFFSET(R55,1,0):OFFSET(R66,-1,0))</f>
        <v>0</v>
      </c>
      <c r="S66" s="97">
        <f ca="1">SUM(OFFSET(S55,1,0):OFFSET(S66,-1,0))</f>
        <v>0</v>
      </c>
      <c r="T66" s="97">
        <f ca="1">SUM(OFFSET(T55,1,0):OFFSET(T66,-1,0))</f>
        <v>0</v>
      </c>
      <c r="U66" s="97">
        <f ca="1">SUM(OFFSET(U55,1,0):OFFSET(U66,-1,0))</f>
        <v>0</v>
      </c>
      <c r="V66" s="97">
        <f ca="1">SUM(OFFSET(V55,1,0):OFFSET(V66,-1,0))</f>
        <v>0</v>
      </c>
      <c r="W66" s="97">
        <f ca="1">SUM(OFFSET(W55,1,0):OFFSET(W66,-1,0))</f>
        <v>0</v>
      </c>
      <c r="X66" s="97">
        <f ca="1">SUM(OFFSET(X55,1,0):OFFSET(X66,-1,0))</f>
        <v>0</v>
      </c>
      <c r="Y66" s="97">
        <f ca="1">SUM(OFFSET(Y55,1,0):OFFSET(Y66,-1,0))</f>
        <v>0</v>
      </c>
      <c r="Z66" s="97">
        <f ca="1">SUM(OFFSET(Z55,1,0):OFFSET(Z66,-1,0))</f>
        <v>0</v>
      </c>
      <c r="AA66" s="97">
        <f ca="1">SUM(OFFSET(AA55,1,0):OFFSET(AA66,-1,0))</f>
        <v>0</v>
      </c>
      <c r="AB66" s="97">
        <f ca="1">SUM(OFFSET(AB55,1,0):OFFSET(AB66,-1,0))</f>
        <v>0</v>
      </c>
      <c r="AC66" s="97">
        <f ca="1">SUM(OFFSET(AC55,1,0):OFFSET(AC66,-1,0))</f>
        <v>0</v>
      </c>
      <c r="AD66" s="97">
        <f ca="1">SUM(OFFSET(AD55,1,0):OFFSET(AD66,-1,0))</f>
        <v>0</v>
      </c>
      <c r="AE66" s="97">
        <f ca="1">SUM(OFFSET(AE55,1,0):OFFSET(AE66,-1,0))</f>
        <v>0</v>
      </c>
      <c r="AF66" s="97">
        <f ca="1">SUM(OFFSET(AF55,1,0):OFFSET(AF66,-1,0))</f>
        <v>0</v>
      </c>
      <c r="AG66" s="97">
        <f ca="1">SUM(OFFSET(AG55,1,0):OFFSET(AG66,-1,0))</f>
        <v>0</v>
      </c>
      <c r="AH66" s="97">
        <f ca="1">SUM(OFFSET(AH55,1,0):OFFSET(AH66,-1,0))</f>
        <v>0</v>
      </c>
      <c r="AI66" s="97">
        <f ca="1">SUM(OFFSET(AI55,1,0):OFFSET(AI66,-1,0))</f>
        <v>0</v>
      </c>
      <c r="AJ66" s="97">
        <f ca="1">SUM(OFFSET(AJ55,1,0):OFFSET(AJ66,-1,0))</f>
        <v>0</v>
      </c>
      <c r="AK66" s="97">
        <f ca="1">SUM(OFFSET(AK55,1,0):OFFSET(AK66,-1,0))</f>
        <v>0</v>
      </c>
      <c r="AL66" s="127">
        <f ca="1">SUM(OFFSET(AL55,1,0):OFFSET(AL66,-1,0))</f>
        <v>0</v>
      </c>
      <c r="AN66" s="171"/>
    </row>
    <row r="67" spans="1:40" s="79" customFormat="1" ht="30" customHeight="1" thickBot="1">
      <c r="A67" s="181"/>
      <c r="B67" s="177" t="s">
        <v>20</v>
      </c>
      <c r="C67" s="77" t="s">
        <v>12</v>
      </c>
      <c r="D67" s="261" t="s">
        <v>12</v>
      </c>
      <c r="E67" s="262"/>
      <c r="F67" s="77" t="s">
        <v>12</v>
      </c>
      <c r="G67" s="182" t="str">
        <f ca="1">SUM(G66)&amp;"min ("&amp;TEXT(ROUNDDOWN(SUM(G66)/60,0),"0")&amp;"h"&amp;TEXT(MOD(SUM(G66),60),"00")&amp;"min)"</f>
        <v>0min (0h00min)</v>
      </c>
      <c r="H67" s="183">
        <f ca="1">SUM(H66)</f>
        <v>0</v>
      </c>
      <c r="I67" s="184">
        <f ca="1">SUM(I66)</f>
        <v>0</v>
      </c>
      <c r="J67" s="184">
        <f ca="1">SUM(J66)</f>
        <v>0</v>
      </c>
      <c r="K67" s="184">
        <f t="shared" ref="K67:AK67" ca="1" si="9">SUM(K66)</f>
        <v>0</v>
      </c>
      <c r="L67" s="184">
        <f t="shared" ca="1" si="9"/>
        <v>0</v>
      </c>
      <c r="M67" s="184">
        <f t="shared" ca="1" si="9"/>
        <v>0</v>
      </c>
      <c r="N67" s="184">
        <f t="shared" ca="1" si="9"/>
        <v>0</v>
      </c>
      <c r="O67" s="184">
        <f t="shared" ca="1" si="9"/>
        <v>0</v>
      </c>
      <c r="P67" s="184">
        <f t="shared" ca="1" si="9"/>
        <v>0</v>
      </c>
      <c r="Q67" s="184">
        <f t="shared" ca="1" si="9"/>
        <v>0</v>
      </c>
      <c r="R67" s="184">
        <f t="shared" ca="1" si="9"/>
        <v>0</v>
      </c>
      <c r="S67" s="184">
        <f t="shared" ca="1" si="9"/>
        <v>0</v>
      </c>
      <c r="T67" s="184">
        <f t="shared" ca="1" si="9"/>
        <v>0</v>
      </c>
      <c r="U67" s="184">
        <f t="shared" ca="1" si="9"/>
        <v>0</v>
      </c>
      <c r="V67" s="184">
        <f t="shared" ca="1" si="9"/>
        <v>0</v>
      </c>
      <c r="W67" s="184">
        <f t="shared" ca="1" si="9"/>
        <v>0</v>
      </c>
      <c r="X67" s="184">
        <f t="shared" ca="1" si="9"/>
        <v>0</v>
      </c>
      <c r="Y67" s="184">
        <f t="shared" ca="1" si="9"/>
        <v>0</v>
      </c>
      <c r="Z67" s="184">
        <f t="shared" ca="1" si="9"/>
        <v>0</v>
      </c>
      <c r="AA67" s="184">
        <f t="shared" ca="1" si="9"/>
        <v>0</v>
      </c>
      <c r="AB67" s="184">
        <f t="shared" ca="1" si="9"/>
        <v>0</v>
      </c>
      <c r="AC67" s="184">
        <f t="shared" ca="1" si="9"/>
        <v>0</v>
      </c>
      <c r="AD67" s="184">
        <f t="shared" ca="1" si="9"/>
        <v>0</v>
      </c>
      <c r="AE67" s="184">
        <f t="shared" ca="1" si="9"/>
        <v>0</v>
      </c>
      <c r="AF67" s="184">
        <f t="shared" ca="1" si="9"/>
        <v>0</v>
      </c>
      <c r="AG67" s="184">
        <f t="shared" ca="1" si="9"/>
        <v>0</v>
      </c>
      <c r="AH67" s="184">
        <f t="shared" ca="1" si="9"/>
        <v>0</v>
      </c>
      <c r="AI67" s="184">
        <f t="shared" ca="1" si="9"/>
        <v>0</v>
      </c>
      <c r="AJ67" s="184">
        <f t="shared" ca="1" si="9"/>
        <v>0</v>
      </c>
      <c r="AK67" s="184">
        <f t="shared" ca="1" si="9"/>
        <v>0</v>
      </c>
      <c r="AL67" s="185">
        <f ca="1">SUM(AL66)</f>
        <v>0</v>
      </c>
      <c r="AN67" s="21"/>
    </row>
    <row r="68" spans="1:40" s="71" customFormat="1" ht="30" customHeight="1" thickTop="1" thickBot="1">
      <c r="A68" s="80" t="s">
        <v>186</v>
      </c>
      <c r="B68" s="81"/>
      <c r="C68" s="82" t="s">
        <v>12</v>
      </c>
      <c r="D68" s="271" t="s">
        <v>12</v>
      </c>
      <c r="E68" s="272"/>
      <c r="F68" s="83"/>
      <c r="G68" s="125"/>
      <c r="H68" s="85"/>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7"/>
      <c r="AN68" s="171"/>
    </row>
    <row r="69" spans="1:40" ht="44.5" customHeight="1">
      <c r="A69" s="20"/>
      <c r="B69" s="186" t="s">
        <v>110</v>
      </c>
      <c r="C69" s="3" t="s">
        <v>111</v>
      </c>
      <c r="D69" s="257"/>
      <c r="E69" s="258"/>
      <c r="F69" s="26" t="s">
        <v>12</v>
      </c>
      <c r="G69" s="19">
        <f>SUM(H69:AL69)</f>
        <v>0</v>
      </c>
      <c r="H69" s="8"/>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10"/>
    </row>
    <row r="70" spans="1:40" ht="48" customHeight="1">
      <c r="A70" s="20"/>
      <c r="B70" s="175" t="s">
        <v>7</v>
      </c>
      <c r="C70" s="22" t="s">
        <v>5</v>
      </c>
      <c r="D70" s="249"/>
      <c r="E70" s="248"/>
      <c r="F70" s="27" t="s">
        <v>12</v>
      </c>
      <c r="G70" s="35">
        <f t="shared" si="8"/>
        <v>0</v>
      </c>
      <c r="H70" s="29"/>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4"/>
    </row>
    <row r="71" spans="1:40" s="74" customFormat="1" ht="30" customHeight="1" thickBot="1">
      <c r="A71" s="88"/>
      <c r="B71" s="187" t="s">
        <v>14</v>
      </c>
      <c r="C71" s="72" t="s">
        <v>12</v>
      </c>
      <c r="D71" s="231" t="s">
        <v>12</v>
      </c>
      <c r="E71" s="232"/>
      <c r="F71" s="73" t="s">
        <v>12</v>
      </c>
      <c r="G71" s="95">
        <f ca="1">SUM(OFFSET(G68,1,0):OFFSET(G71,-1,0))</f>
        <v>0</v>
      </c>
      <c r="H71" s="96">
        <f ca="1">SUM(OFFSET(H68,1,0):OFFSET(H71,-1,0))</f>
        <v>0</v>
      </c>
      <c r="I71" s="97">
        <f ca="1">SUM(OFFSET(I68,1,0):OFFSET(I71,-1,0))</f>
        <v>0</v>
      </c>
      <c r="J71" s="97">
        <f ca="1">SUM(OFFSET(J68,1,0):OFFSET(J71,-1,0))</f>
        <v>0</v>
      </c>
      <c r="K71" s="97">
        <f ca="1">SUM(OFFSET(K68,1,0):OFFSET(K71,-1,0))</f>
        <v>0</v>
      </c>
      <c r="L71" s="97">
        <f ca="1">SUM(OFFSET(L68,1,0):OFFSET(L71,-1,0))</f>
        <v>0</v>
      </c>
      <c r="M71" s="97">
        <f ca="1">SUM(OFFSET(M68,1,0):OFFSET(M71,-1,0))</f>
        <v>0</v>
      </c>
      <c r="N71" s="97">
        <f ca="1">SUM(OFFSET(N68,1,0):OFFSET(N71,-1,0))</f>
        <v>0</v>
      </c>
      <c r="O71" s="97">
        <f ca="1">SUM(OFFSET(O68,1,0):OFFSET(O71,-1,0))</f>
        <v>0</v>
      </c>
      <c r="P71" s="97">
        <f ca="1">SUM(OFFSET(P68,1,0):OFFSET(P71,-1,0))</f>
        <v>0</v>
      </c>
      <c r="Q71" s="97">
        <f ca="1">SUM(OFFSET(Q68,1,0):OFFSET(Q71,-1,0))</f>
        <v>0</v>
      </c>
      <c r="R71" s="97">
        <f ca="1">SUM(OFFSET(R68,1,0):OFFSET(R71,-1,0))</f>
        <v>0</v>
      </c>
      <c r="S71" s="97">
        <f ca="1">SUM(OFFSET(S68,1,0):OFFSET(S71,-1,0))</f>
        <v>0</v>
      </c>
      <c r="T71" s="97">
        <f ca="1">SUM(OFFSET(T68,1,0):OFFSET(T71,-1,0))</f>
        <v>0</v>
      </c>
      <c r="U71" s="97">
        <f ca="1">SUM(OFFSET(U68,1,0):OFFSET(U71,-1,0))</f>
        <v>0</v>
      </c>
      <c r="V71" s="97">
        <f ca="1">SUM(OFFSET(V68,1,0):OFFSET(V71,-1,0))</f>
        <v>0</v>
      </c>
      <c r="W71" s="97">
        <f ca="1">SUM(OFFSET(W68,1,0):OFFSET(W71,-1,0))</f>
        <v>0</v>
      </c>
      <c r="X71" s="97">
        <f ca="1">SUM(OFFSET(X68,1,0):OFFSET(X71,-1,0))</f>
        <v>0</v>
      </c>
      <c r="Y71" s="97">
        <f ca="1">SUM(OFFSET(Y68,1,0):OFFSET(Y71,-1,0))</f>
        <v>0</v>
      </c>
      <c r="Z71" s="97">
        <f ca="1">SUM(OFFSET(Z68,1,0):OFFSET(Z71,-1,0))</f>
        <v>0</v>
      </c>
      <c r="AA71" s="97">
        <f ca="1">SUM(OFFSET(AA68,1,0):OFFSET(AA71,-1,0))</f>
        <v>0</v>
      </c>
      <c r="AB71" s="97">
        <f ca="1">SUM(OFFSET(AB68,1,0):OFFSET(AB71,-1,0))</f>
        <v>0</v>
      </c>
      <c r="AC71" s="97">
        <f ca="1">SUM(OFFSET(AC68,1,0):OFFSET(AC71,-1,0))</f>
        <v>0</v>
      </c>
      <c r="AD71" s="97">
        <f ca="1">SUM(OFFSET(AD68,1,0):OFFSET(AD71,-1,0))</f>
        <v>0</v>
      </c>
      <c r="AE71" s="97">
        <f ca="1">SUM(OFFSET(AE68,1,0):OFFSET(AE71,-1,0))</f>
        <v>0</v>
      </c>
      <c r="AF71" s="97">
        <f ca="1">SUM(OFFSET(AF68,1,0):OFFSET(AF71,-1,0))</f>
        <v>0</v>
      </c>
      <c r="AG71" s="97">
        <f ca="1">SUM(OFFSET(AG68,1,0):OFFSET(AG71,-1,0))</f>
        <v>0</v>
      </c>
      <c r="AH71" s="97">
        <f ca="1">SUM(OFFSET(AH68,1,0):OFFSET(AH71,-1,0))</f>
        <v>0</v>
      </c>
      <c r="AI71" s="97">
        <f ca="1">SUM(OFFSET(AI68,1,0):OFFSET(AI71,-1,0))</f>
        <v>0</v>
      </c>
      <c r="AJ71" s="97">
        <f ca="1">SUM(OFFSET(AJ68,1,0):OFFSET(AJ71,-1,0))</f>
        <v>0</v>
      </c>
      <c r="AK71" s="97">
        <f ca="1">SUM(OFFSET(AK68,1,0):OFFSET(AK71,-1,0))</f>
        <v>0</v>
      </c>
      <c r="AL71" s="98">
        <f ca="1">SUM(OFFSET(AL68,1,0):OFFSET(AL71,-1,0))</f>
        <v>0</v>
      </c>
      <c r="AN71" s="21"/>
    </row>
    <row r="72" spans="1:40" s="79" customFormat="1" ht="30" customHeight="1" thickBot="1">
      <c r="A72" s="188"/>
      <c r="B72" s="155" t="s">
        <v>209</v>
      </c>
      <c r="C72" s="77" t="s">
        <v>12</v>
      </c>
      <c r="D72" s="261" t="s">
        <v>12</v>
      </c>
      <c r="E72" s="262"/>
      <c r="F72" s="78" t="s">
        <v>12</v>
      </c>
      <c r="G72" s="182" t="str">
        <f ca="1">SUM(G71)&amp;"min ("&amp;TEXT(ROUNDDOWN(SUM(G71)/60,0),"0")&amp;"h"&amp;TEXT(MOD(SUM(G71),60),"00")&amp;"min)"</f>
        <v>0min (0h00min)</v>
      </c>
      <c r="H72" s="103">
        <f ca="1">SUM(H71)</f>
        <v>0</v>
      </c>
      <c r="I72" s="104">
        <f ca="1">SUM(I71)</f>
        <v>0</v>
      </c>
      <c r="J72" s="104">
        <f t="shared" ref="J72:AK72" ca="1" si="10">SUM(J71)</f>
        <v>0</v>
      </c>
      <c r="K72" s="104">
        <f t="shared" ca="1" si="10"/>
        <v>0</v>
      </c>
      <c r="L72" s="104">
        <f t="shared" ca="1" si="10"/>
        <v>0</v>
      </c>
      <c r="M72" s="104">
        <f t="shared" ca="1" si="10"/>
        <v>0</v>
      </c>
      <c r="N72" s="104">
        <f t="shared" ca="1" si="10"/>
        <v>0</v>
      </c>
      <c r="O72" s="104">
        <f t="shared" ca="1" si="10"/>
        <v>0</v>
      </c>
      <c r="P72" s="104">
        <f t="shared" ca="1" si="10"/>
        <v>0</v>
      </c>
      <c r="Q72" s="104">
        <f t="shared" ca="1" si="10"/>
        <v>0</v>
      </c>
      <c r="R72" s="104">
        <f t="shared" ca="1" si="10"/>
        <v>0</v>
      </c>
      <c r="S72" s="104">
        <f t="shared" ca="1" si="10"/>
        <v>0</v>
      </c>
      <c r="T72" s="104">
        <f t="shared" ca="1" si="10"/>
        <v>0</v>
      </c>
      <c r="U72" s="104">
        <f t="shared" ca="1" si="10"/>
        <v>0</v>
      </c>
      <c r="V72" s="104">
        <f t="shared" ca="1" si="10"/>
        <v>0</v>
      </c>
      <c r="W72" s="104">
        <f t="shared" ca="1" si="10"/>
        <v>0</v>
      </c>
      <c r="X72" s="104">
        <f t="shared" ca="1" si="10"/>
        <v>0</v>
      </c>
      <c r="Y72" s="104">
        <f t="shared" ca="1" si="10"/>
        <v>0</v>
      </c>
      <c r="Z72" s="104">
        <f t="shared" ca="1" si="10"/>
        <v>0</v>
      </c>
      <c r="AA72" s="104">
        <f t="shared" ca="1" si="10"/>
        <v>0</v>
      </c>
      <c r="AB72" s="104">
        <f t="shared" ca="1" si="10"/>
        <v>0</v>
      </c>
      <c r="AC72" s="104">
        <f t="shared" ca="1" si="10"/>
        <v>0</v>
      </c>
      <c r="AD72" s="104">
        <f t="shared" ca="1" si="10"/>
        <v>0</v>
      </c>
      <c r="AE72" s="104">
        <f t="shared" ca="1" si="10"/>
        <v>0</v>
      </c>
      <c r="AF72" s="104">
        <f t="shared" ca="1" si="10"/>
        <v>0</v>
      </c>
      <c r="AG72" s="104">
        <f t="shared" ca="1" si="10"/>
        <v>0</v>
      </c>
      <c r="AH72" s="104">
        <f t="shared" ca="1" si="10"/>
        <v>0</v>
      </c>
      <c r="AI72" s="104">
        <f t="shared" ca="1" si="10"/>
        <v>0</v>
      </c>
      <c r="AJ72" s="104">
        <f t="shared" ca="1" si="10"/>
        <v>0</v>
      </c>
      <c r="AK72" s="104">
        <f t="shared" ca="1" si="10"/>
        <v>0</v>
      </c>
      <c r="AL72" s="105">
        <f ca="1">SUM(AL71)</f>
        <v>0</v>
      </c>
      <c r="AN72" s="21"/>
    </row>
    <row r="73" spans="1:40" s="92" customFormat="1" ht="30" customHeight="1" thickTop="1" thickBot="1">
      <c r="A73" s="89" t="s">
        <v>15</v>
      </c>
      <c r="B73" s="156"/>
      <c r="C73" s="90" t="s">
        <v>12</v>
      </c>
      <c r="D73" s="267" t="s">
        <v>12</v>
      </c>
      <c r="E73" s="268"/>
      <c r="F73" s="91" t="s">
        <v>12</v>
      </c>
      <c r="G73" s="106" t="str">
        <f ca="1">SUM(G18,G30,G37,G43,G48,G53,G66,G71)&amp;"min ("&amp;TEXT(ROUNDDOWN(SUM(G18,G30,G37,G43,G48,G53,G66,G71)/60,0),"0")&amp;"h"&amp;TEXT((MOD(SUM(G18,G30,G37,G43,G48,G53,G66,G71),60))-(MOD((MOD(SUM(G18,G30,G37,G43,G48,G53,G66,G71),60)),5)),"00")&amp;"min)"</f>
        <v>135min (2h15min)</v>
      </c>
      <c r="H73" s="107">
        <f ca="1">SUM(H18,H30,H37,H43,H53,H48,H66,H71)</f>
        <v>0</v>
      </c>
      <c r="I73" s="129">
        <f ca="1">SUM(I18,I30,I37,I43,I53,I48,I66,I71)</f>
        <v>15</v>
      </c>
      <c r="J73" s="129">
        <f t="shared" ref="J73:AJ73" ca="1" si="11">SUM(J18,J30,J37,J43,J53,J48,J66,J71)</f>
        <v>0</v>
      </c>
      <c r="K73" s="129">
        <f t="shared" ca="1" si="11"/>
        <v>0</v>
      </c>
      <c r="L73" s="129">
        <f t="shared" ca="1" si="11"/>
        <v>0</v>
      </c>
      <c r="M73" s="129">
        <f t="shared" ca="1" si="11"/>
        <v>0</v>
      </c>
      <c r="N73" s="129">
        <f t="shared" ca="1" si="11"/>
        <v>0</v>
      </c>
      <c r="O73" s="129">
        <f t="shared" ca="1" si="11"/>
        <v>0</v>
      </c>
      <c r="P73" s="129">
        <f t="shared" ca="1" si="11"/>
        <v>15</v>
      </c>
      <c r="Q73" s="129">
        <f ca="1">SUM(Q18,Q30,Q37,Q43,Q53,Q48,Q66,Q71)</f>
        <v>0</v>
      </c>
      <c r="R73" s="129">
        <f ca="1">SUM(R18,R30,R37,R43,R53,R48,R66,R71)</f>
        <v>0</v>
      </c>
      <c r="S73" s="129">
        <f t="shared" ca="1" si="11"/>
        <v>0</v>
      </c>
      <c r="T73" s="129">
        <f t="shared" ca="1" si="11"/>
        <v>0</v>
      </c>
      <c r="U73" s="129">
        <f t="shared" ca="1" si="11"/>
        <v>0</v>
      </c>
      <c r="V73" s="129">
        <f t="shared" ca="1" si="11"/>
        <v>0</v>
      </c>
      <c r="W73" s="129">
        <f t="shared" ca="1" si="11"/>
        <v>15</v>
      </c>
      <c r="X73" s="129">
        <f t="shared" ca="1" si="11"/>
        <v>0</v>
      </c>
      <c r="Y73" s="129">
        <f t="shared" ca="1" si="11"/>
        <v>0</v>
      </c>
      <c r="Z73" s="129">
        <f t="shared" ca="1" si="11"/>
        <v>0</v>
      </c>
      <c r="AA73" s="129">
        <f t="shared" ca="1" si="11"/>
        <v>0</v>
      </c>
      <c r="AB73" s="129">
        <f t="shared" ca="1" si="11"/>
        <v>0</v>
      </c>
      <c r="AC73" s="129">
        <f t="shared" ca="1" si="11"/>
        <v>0</v>
      </c>
      <c r="AD73" s="129">
        <f t="shared" ca="1" si="11"/>
        <v>15</v>
      </c>
      <c r="AE73" s="129">
        <f t="shared" ca="1" si="11"/>
        <v>0</v>
      </c>
      <c r="AF73" s="129">
        <f t="shared" ca="1" si="11"/>
        <v>0</v>
      </c>
      <c r="AG73" s="129">
        <f t="shared" ca="1" si="11"/>
        <v>60</v>
      </c>
      <c r="AH73" s="129">
        <f t="shared" ca="1" si="11"/>
        <v>0</v>
      </c>
      <c r="AI73" s="129">
        <f t="shared" ca="1" si="11"/>
        <v>0</v>
      </c>
      <c r="AJ73" s="129">
        <f t="shared" ca="1" si="11"/>
        <v>0</v>
      </c>
      <c r="AK73" s="129">
        <f ca="1">SUM(AK18,AK30,AK37,AK43,AK53,AK48,AK66,AK71)</f>
        <v>15</v>
      </c>
      <c r="AL73" s="108">
        <f ca="1">SUM(AL18,AL30,AL37,AL43,AL48,AL53,AL66,AL71)</f>
        <v>0</v>
      </c>
      <c r="AN73" s="21"/>
    </row>
    <row r="74" spans="1:40" ht="30" customHeight="1" thickTop="1">
      <c r="G74" s="94"/>
    </row>
  </sheetData>
  <sheetProtection algorithmName="SHA-512" hashValue="SHAYKkqCw7XY8tgyxw/I0Ha21oYqqzGC1VfnWNUm2UCXz3Z7LvZ8a3ym4JwjvnEHKbWXf32mUnMxYvheunSaJA==" saltValue="XTmlDDAULg89F2yjOVy7pg==" spinCount="100000" sheet="1" insertRows="0" insertHyperlinks="0" deleteRows="0"/>
  <mergeCells count="72">
    <mergeCell ref="D49:E49"/>
    <mergeCell ref="D50:E50"/>
    <mergeCell ref="D51:E51"/>
    <mergeCell ref="D52:E52"/>
    <mergeCell ref="D53:E53"/>
    <mergeCell ref="D68:E68"/>
    <mergeCell ref="D67:E67"/>
    <mergeCell ref="D70:E70"/>
    <mergeCell ref="D61:E61"/>
    <mergeCell ref="D39:E39"/>
    <mergeCell ref="D40:E40"/>
    <mergeCell ref="D42:E42"/>
    <mergeCell ref="D43:E43"/>
    <mergeCell ref="D54:E54"/>
    <mergeCell ref="D55:E55"/>
    <mergeCell ref="D44:E44"/>
    <mergeCell ref="D45:E45"/>
    <mergeCell ref="D46:E46"/>
    <mergeCell ref="D47:E47"/>
    <mergeCell ref="D48:E48"/>
    <mergeCell ref="D41:E41"/>
    <mergeCell ref="D71:E71"/>
    <mergeCell ref="D72:E72"/>
    <mergeCell ref="D73:E73"/>
    <mergeCell ref="D22:E22"/>
    <mergeCell ref="D26:E26"/>
    <mergeCell ref="D62:E62"/>
    <mergeCell ref="D63:E63"/>
    <mergeCell ref="D64:E64"/>
    <mergeCell ref="D65:E65"/>
    <mergeCell ref="D66:E66"/>
    <mergeCell ref="D69:E69"/>
    <mergeCell ref="D56:E56"/>
    <mergeCell ref="D57:E57"/>
    <mergeCell ref="D58:E58"/>
    <mergeCell ref="D59:E59"/>
    <mergeCell ref="D60:E60"/>
    <mergeCell ref="D38:E38"/>
    <mergeCell ref="B28:B29"/>
    <mergeCell ref="D28:E28"/>
    <mergeCell ref="D29:E29"/>
    <mergeCell ref="D30:E30"/>
    <mergeCell ref="D31:E31"/>
    <mergeCell ref="D32:E32"/>
    <mergeCell ref="D33:E33"/>
    <mergeCell ref="D34:E34"/>
    <mergeCell ref="D35:E35"/>
    <mergeCell ref="D36:E36"/>
    <mergeCell ref="D37:E37"/>
    <mergeCell ref="D16:E16"/>
    <mergeCell ref="D17:E17"/>
    <mergeCell ref="D18:E18"/>
    <mergeCell ref="B19:B27"/>
    <mergeCell ref="D19:E19"/>
    <mergeCell ref="D20:E20"/>
    <mergeCell ref="D21:E21"/>
    <mergeCell ref="D25:E25"/>
    <mergeCell ref="D27:E27"/>
    <mergeCell ref="D23:E23"/>
    <mergeCell ref="D24:E24"/>
    <mergeCell ref="D15:E15"/>
    <mergeCell ref="A1:B3"/>
    <mergeCell ref="A6:B6"/>
    <mergeCell ref="D6:E6"/>
    <mergeCell ref="D7:E7"/>
    <mergeCell ref="D8:E8"/>
    <mergeCell ref="D9:E9"/>
    <mergeCell ref="D10:E10"/>
    <mergeCell ref="D11:E11"/>
    <mergeCell ref="D12:E12"/>
    <mergeCell ref="D13:E13"/>
    <mergeCell ref="D14:E14"/>
  </mergeCells>
  <phoneticPr fontId="1"/>
  <conditionalFormatting sqref="H2:AL2">
    <cfRule type="expression" dxfId="3" priority="2">
      <formula>H5=7</formula>
    </cfRule>
    <cfRule type="expression" dxfId="2" priority="4">
      <formula>H5=6</formula>
    </cfRule>
  </conditionalFormatting>
  <conditionalFormatting sqref="H3:AL3">
    <cfRule type="expression" dxfId="1" priority="1">
      <formula>H5=7</formula>
    </cfRule>
    <cfRule type="expression" dxfId="0" priority="3">
      <formula>H5=6</formula>
    </cfRule>
  </conditionalFormatting>
  <dataValidations count="6">
    <dataValidation type="list" allowBlank="1" showInputMessage="1" showErrorMessage="1" sqref="F56:F65 F44:F47 F8:F17 F31:F36 F38:F42 F49:F52" xr:uid="{00000000-0002-0000-0500-000000000000}">
      <formula1>OFFSET($AN$7,1,,COUNTIF($AN$8:$AN$66,"*?"))</formula1>
    </dataValidation>
    <dataValidation type="list" allowBlank="1" showInputMessage="1" showErrorMessage="1" sqref="C56:C65" xr:uid="{00000000-0002-0000-0500-000001000000}">
      <formula1>"社内トラブル対応,社外トラブル対応,個別対応(対面),個別対応(電話),個別対応(メール/SNS)"</formula1>
    </dataValidation>
    <dataValidation type="list" allowBlank="1" showInputMessage="1" showErrorMessage="1" error="リストから選択してください" sqref="D33:E33 D35:E35 D31:E31" xr:uid="{00000000-0002-0000-0500-000002000000}">
      <formula1>"期首目標設定面談/フィードバック面談,中間面談,評価面談"</formula1>
    </dataValidation>
    <dataValidation type="list" allowBlank="1" showInputMessage="1" showErrorMessage="1" sqref="D3" xr:uid="{00000000-0002-0000-0500-000003000000}">
      <formula1>"DIR,MGR,GL,SL"</formula1>
    </dataValidation>
    <dataValidation type="custom" allowBlank="1" showInputMessage="1" showErrorMessage="1" error="5分単位で入力してください。" sqref="H18:AL18 H30:AL30 H71:AL72 H66:AL68 H37:AL37 H43:AL43 H48:AL48 H53:AL55" xr:uid="{00000000-0002-0000-0500-000004000000}">
      <formula1>MOD(H18,5)=0</formula1>
    </dataValidation>
    <dataValidation type="whole" operator="greaterThan" allowBlank="1" showInputMessage="1" showErrorMessage="1" error="1分単位で入力してください。" sqref="H56:AL65" xr:uid="{00000000-0002-0000-0500-000005000000}">
      <formula1>0</formula1>
    </dataValidation>
  </dataValidations>
  <pageMargins left="0.70866141732283472" right="0.70866141732283472" top="0.74803149606299213" bottom="0.74803149606299213" header="0.31496062992125984" footer="0.31496062992125984"/>
  <pageSetup paperSize="9" scale="30" orientation="landscape" r:id="rId1"/>
  <rowBreaks count="2" manualBreakCount="2">
    <brk id="53" max="37" man="1"/>
    <brk id="54" max="37" man="1"/>
  </rowBreaks>
  <extLst>
    <ext xmlns:x14="http://schemas.microsoft.com/office/spreadsheetml/2009/9/main" uri="{CCE6A557-97BC-4b89-ADB6-D9C93CAAB3DF}">
      <x14:dataValidations xmlns:xm="http://schemas.microsoft.com/office/excel/2006/main" count="19">
        <x14:dataValidation type="whole" allowBlank="1" showInputMessage="1" showErrorMessage="1" error="基準時間（30～60分以内)を入力してください。" xr:uid="{00000000-0002-0000-0500-000006000000}">
          <x14:formula1>
            <xm:f>'設定値（管理者用）'!$C$21</xm:f>
          </x14:formula1>
          <x14:formula2>
            <xm:f>'設定値（管理者用）'!$D$21</xm:f>
          </x14:formula2>
          <xm:sqref>H70:AL70</xm:sqref>
        </x14:dataValidation>
        <x14:dataValidation type="whole" allowBlank="1" showInputMessage="1" showErrorMessage="1" error="基準時間（15分以内）を入力してください。" xr:uid="{00000000-0002-0000-0500-000007000000}">
          <x14:formula1>
            <xm:f>'設定値（管理者用）'!$C$3</xm:f>
          </x14:formula1>
          <x14:formula2>
            <xm:f>'設定値（管理者用）'!$D$3</xm:f>
          </x14:formula2>
          <xm:sqref>H8:AL17</xm:sqref>
        </x14:dataValidation>
        <x14:dataValidation type="whole" allowBlank="1" showInputMessage="1" showErrorMessage="1" error="基準時間（30分以内）を入力してください。" xr:uid="{00000000-0002-0000-0500-000008000000}">
          <x14:formula1>
            <xm:f>'設定値（管理者用）'!$C$9</xm:f>
          </x14:formula1>
          <x14:formula2>
            <xm:f>'設定値（管理者用）'!$D$9</xm:f>
          </x14:formula2>
          <xm:sqref>H24:AL24</xm:sqref>
        </x14:dataValidation>
        <x14:dataValidation type="whole" allowBlank="1" showInputMessage="1" showErrorMessage="1" error="基準時間（60以内）を入力してください。" xr:uid="{00000000-0002-0000-0500-000009000000}">
          <x14:formula1>
            <xm:f>'設定値（管理者用）'!$C$19</xm:f>
          </x14:formula1>
          <x14:formula2>
            <xm:f>'設定値（管理者用）'!$D$19</xm:f>
          </x14:formula2>
          <xm:sqref>H49:AL52</xm:sqref>
        </x14:dataValidation>
        <x14:dataValidation type="custom" allowBlank="1" showInputMessage="1" showErrorMessage="1" error="基準時間（マネジメンタ当たり月合計120分以内、1回15分以内）を入力してください。" xr:uid="{00000000-0002-0000-0500-00000A000000}">
          <x14:formula1>
            <xm:f>AND('設定値（管理者用）'!$C$18&lt;=H38,H38&lt;='設定値（管理者用）'!$D$18, SUM($H$38:$AL$42)&lt;='設定値（管理者用）'!$E$18)</xm:f>
          </x14:formula1>
          <xm:sqref>H38:AL42</xm:sqref>
        </x14:dataValidation>
        <x14:dataValidation type="whole" allowBlank="1" showInputMessage="1" showErrorMessage="1" error="基準時間（30分以内）を入力してください。" xr:uid="{00000000-0002-0000-0500-00000B000000}">
          <x14:formula1>
            <xm:f>'設定値（管理者用）'!$C$4</xm:f>
          </x14:formula1>
          <x14:formula2>
            <xm:f>'設定値（管理者用）'!$D$4</xm:f>
          </x14:formula2>
          <xm:sqref>H19:AL19</xm:sqref>
        </x14:dataValidation>
        <x14:dataValidation type="whole" allowBlank="1" showInputMessage="1" showErrorMessage="1" error="基準時間（30分以内）を入力してください。" xr:uid="{00000000-0002-0000-0500-00000C000000}">
          <x14:formula1>
            <xm:f>'設定値（管理者用）'!$C$7</xm:f>
          </x14:formula1>
          <x14:formula2>
            <xm:f>'設定値（管理者用）'!$D$7</xm:f>
          </x14:formula2>
          <xm:sqref>H22:AL22</xm:sqref>
        </x14:dataValidation>
        <x14:dataValidation type="whole" allowBlank="1" showInputMessage="1" showErrorMessage="1" error="基準時間(60分)を入力してください。" xr:uid="{00000000-0002-0000-0500-00000D000000}">
          <x14:formula1>
            <xm:f>'設定値（管理者用）'!$C$14</xm:f>
          </x14:formula1>
          <x14:formula2>
            <xm:f>'設定値（管理者用）'!$D$14</xm:f>
          </x14:formula2>
          <xm:sqref>H29:AL29</xm:sqref>
        </x14:dataValidation>
        <x14:dataValidation type="whole" allowBlank="1" showInputMessage="1" showErrorMessage="1" error="基準時間（120分）を入力してください。" xr:uid="{00000000-0002-0000-0500-00000E000000}">
          <x14:formula1>
            <xm:f>'設定値（管理者用）'!$C$12</xm:f>
          </x14:formula1>
          <x14:formula2>
            <xm:f>'設定値（管理者用）'!$D$12</xm:f>
          </x14:formula2>
          <xm:sqref>H27:AL27</xm:sqref>
        </x14:dataValidation>
        <x14:dataValidation type="whole" allowBlank="1" showInputMessage="1" showErrorMessage="1" error="基準時間（60～90分以内）を入力してください。" xr:uid="{00000000-0002-0000-0500-00000F000000}">
          <x14:formula1>
            <xm:f>'設定値（管理者用）'!$C$6</xm:f>
          </x14:formula1>
          <x14:formula2>
            <xm:f>'設定値（管理者用）'!$D$6</xm:f>
          </x14:formula2>
          <xm:sqref>H21:AL21</xm:sqref>
        </x14:dataValidation>
        <x14:dataValidation type="whole" allowBlank="1" showInputMessage="1" showErrorMessage="1" error="基準時間（60～90分以内）を入力してください。" xr:uid="{00000000-0002-0000-0500-000010000000}">
          <x14:formula1>
            <xm:f>'設定値（管理者用）'!$C$10</xm:f>
          </x14:formula1>
          <x14:formula2>
            <xm:f>'設定値（管理者用）'!$D$10</xm:f>
          </x14:formula2>
          <xm:sqref>H25:AL25</xm:sqref>
        </x14:dataValidation>
        <x14:dataValidation type="whole" allowBlank="1" showInputMessage="1" showErrorMessage="1" error="基準時間(60分)を入力してください。" xr:uid="{00000000-0002-0000-0500-000011000000}">
          <x14:formula1>
            <xm:f>'設定値（管理者用）'!$C$13</xm:f>
          </x14:formula1>
          <x14:formula2>
            <xm:f>'設定値（管理者用）'!$D$13</xm:f>
          </x14:formula2>
          <xm:sqref>H28:AL28</xm:sqref>
        </x14:dataValidation>
        <x14:dataValidation type="whole" allowBlank="1" showInputMessage="1" showErrorMessage="1" error="基準単位(90分)を入力してください。" xr:uid="{00000000-0002-0000-0500-000012000000}">
          <x14:formula1>
            <xm:f>'設定値（管理者用）'!$C$16</xm:f>
          </x14:formula1>
          <x14:formula2>
            <xm:f>'設定値（管理者用）'!$D$16</xm:f>
          </x14:formula2>
          <xm:sqref>H32:AL32 H34:AL34 H36:AL36</xm:sqref>
        </x14:dataValidation>
        <x14:dataValidation type="whole" allowBlank="1" showInputMessage="1" showErrorMessage="1" error="基準時間（90分）を入力してください。" xr:uid="{00000000-0002-0000-0500-000013000000}">
          <x14:formula1>
            <xm:f>'設定値（管理者用）'!$C$5</xm:f>
          </x14:formula1>
          <x14:formula2>
            <xm:f>'設定値（管理者用）'!$D$5</xm:f>
          </x14:formula2>
          <xm:sqref>H20:AL20</xm:sqref>
        </x14:dataValidation>
        <x14:dataValidation type="whole" allowBlank="1" showInputMessage="1" showErrorMessage="1" error="基準時間（60～90分以内)を入力してください。" xr:uid="{00000000-0002-0000-0500-000014000000}">
          <x14:formula1>
            <xm:f>'設定値（管理者用）'!$C$8</xm:f>
          </x14:formula1>
          <x14:formula2>
            <xm:f>'設定値（管理者用）'!$D$8</xm:f>
          </x14:formula2>
          <xm:sqref>H23:AL23</xm:sqref>
        </x14:dataValidation>
        <x14:dataValidation type="whole" allowBlank="1" showInputMessage="1" showErrorMessage="1" error="基準単位(60分)を入力してください。" xr:uid="{00000000-0002-0000-0500-000015000000}">
          <x14:formula1>
            <xm:f>'設定値（管理者用）'!$C$15</xm:f>
          </x14:formula1>
          <x14:formula2>
            <xm:f>'設定値（管理者用）'!$D$15</xm:f>
          </x14:formula2>
          <xm:sqref>H31:AL31 H33:AL33 H35:AL35</xm:sqref>
        </x14:dataValidation>
        <x14:dataValidation type="custom" allowBlank="1" showInputMessage="1" showErrorMessage="1" error="基準時間（1人当たり月合計180分以内）を入力してください。" xr:uid="{00000000-0002-0000-0500-000016000000}">
          <x14:formula1>
            <xm:f>AND('設定値（管理者用）'!$C$17&lt;=H46, H46&lt;='設定値（管理者用）'!$D$17, SUM($H46:$AL46)&lt;='設定値（管理者用）'!$E$17)</xm:f>
          </x14:formula1>
          <xm:sqref>H44:AL47</xm:sqref>
        </x14:dataValidation>
        <x14:dataValidation type="whole" allowBlank="1" showInputMessage="1" showErrorMessage="1" error="基準時間（30分以内）を入力してください。" xr:uid="{00000000-0002-0000-0500-000017000000}">
          <x14:formula1>
            <xm:f>'設定値（管理者用）'!$C$11</xm:f>
          </x14:formula1>
          <x14:formula2>
            <xm:f>'設定値（管理者用）'!$D$11</xm:f>
          </x14:formula2>
          <xm:sqref>H26:AL26</xm:sqref>
        </x14:dataValidation>
        <x14:dataValidation type="whole" allowBlank="1" showInputMessage="1" showErrorMessage="1" error="基準時間（30～60分以内)を入力してください。" xr:uid="{00000000-0002-0000-0500-000018000000}">
          <x14:formula1>
            <xm:f>'設定値（管理者用）'!$C$20</xm:f>
          </x14:formula1>
          <x14:formula2>
            <xm:f>'設定値（管理者用）'!$D$20</xm:f>
          </x14:formula2>
          <xm:sqref>H69:AL69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showGridLines="0" view="pageBreakPreview" zoomScale="70" zoomScaleNormal="100" zoomScaleSheetLayoutView="70" workbookViewId="0">
      <selection activeCell="F25" sqref="F25"/>
    </sheetView>
  </sheetViews>
  <sheetFormatPr baseColWidth="10" defaultColWidth="8.83203125" defaultRowHeight="14"/>
  <cols>
    <col min="1" max="1" width="5.1640625" style="1" bestFit="1" customWidth="1"/>
    <col min="2" max="3" width="100.6640625" style="1" customWidth="1"/>
    <col min="4" max="16384" width="8.83203125" style="1"/>
  </cols>
  <sheetData>
    <row r="1" spans="1:3" ht="117" customHeight="1">
      <c r="A1" s="38" t="s">
        <v>26</v>
      </c>
      <c r="B1" s="38" t="s">
        <v>43</v>
      </c>
      <c r="C1" s="38" t="s">
        <v>44</v>
      </c>
    </row>
    <row r="2" spans="1:3" ht="100" customHeight="1">
      <c r="A2" s="37">
        <v>1</v>
      </c>
      <c r="B2" s="40" t="s">
        <v>45</v>
      </c>
      <c r="C2" s="39"/>
    </row>
    <row r="3" spans="1:3" ht="99.75" customHeight="1">
      <c r="A3" s="37">
        <v>2</v>
      </c>
      <c r="B3" s="40" t="s">
        <v>45</v>
      </c>
      <c r="C3" s="39"/>
    </row>
    <row r="4" spans="1:3" ht="100" customHeight="1">
      <c r="A4" s="37">
        <v>3</v>
      </c>
      <c r="B4" s="40" t="s">
        <v>45</v>
      </c>
      <c r="C4" s="39"/>
    </row>
    <row r="5" spans="1:3" ht="100" customHeight="1">
      <c r="A5" s="37">
        <v>4</v>
      </c>
      <c r="B5" s="40" t="s">
        <v>45</v>
      </c>
      <c r="C5" s="39"/>
    </row>
    <row r="6" spans="1:3" ht="100" customHeight="1">
      <c r="A6" s="37">
        <v>5</v>
      </c>
      <c r="B6" s="40" t="s">
        <v>45</v>
      </c>
      <c r="C6" s="39"/>
    </row>
    <row r="7" spans="1:3" ht="100" customHeight="1">
      <c r="A7" s="37">
        <v>6</v>
      </c>
      <c r="B7" s="40" t="s">
        <v>45</v>
      </c>
      <c r="C7" s="39"/>
    </row>
    <row r="8" spans="1:3" ht="100" customHeight="1">
      <c r="A8" s="37">
        <v>7</v>
      </c>
      <c r="B8" s="40" t="s">
        <v>45</v>
      </c>
      <c r="C8" s="39"/>
    </row>
    <row r="9" spans="1:3" ht="100" customHeight="1">
      <c r="A9" s="37">
        <v>8</v>
      </c>
      <c r="B9" s="40" t="s">
        <v>45</v>
      </c>
      <c r="C9" s="39"/>
    </row>
    <row r="10" spans="1:3" ht="100" customHeight="1">
      <c r="A10" s="37">
        <v>9</v>
      </c>
      <c r="B10" s="40" t="s">
        <v>45</v>
      </c>
      <c r="C10" s="39"/>
    </row>
    <row r="11" spans="1:3" ht="100" customHeight="1">
      <c r="A11" s="37">
        <v>10</v>
      </c>
      <c r="B11" s="40" t="s">
        <v>45</v>
      </c>
      <c r="C11" s="39"/>
    </row>
    <row r="12" spans="1:3" ht="100" customHeight="1">
      <c r="A12" s="37">
        <v>11</v>
      </c>
      <c r="B12" s="40" t="s">
        <v>45</v>
      </c>
      <c r="C12" s="39"/>
    </row>
    <row r="13" spans="1:3" ht="100" customHeight="1">
      <c r="A13" s="37">
        <v>12</v>
      </c>
      <c r="B13" s="40" t="s">
        <v>45</v>
      </c>
      <c r="C13" s="39"/>
    </row>
  </sheetData>
  <phoneticPr fontId="1"/>
  <pageMargins left="0.7" right="0.7" top="0.75" bottom="0.75" header="0.3" footer="0.3"/>
  <pageSetup paperSize="9" scale="41"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設定値（管理者用）</vt:lpstr>
      <vt:lpstr>【参考】定常業務</vt:lpstr>
      <vt:lpstr>【参考】突発業務</vt:lpstr>
      <vt:lpstr>【参考】組織運用業務</vt:lpstr>
      <vt:lpstr>【記入例】管理職勤務表_YYYYMM</vt:lpstr>
      <vt:lpstr>管理職勤務表_２０２４０７</vt:lpstr>
      <vt:lpstr>管理職勤務表_202408</vt:lpstr>
      <vt:lpstr>管理職勤務表_202409</vt:lpstr>
      <vt:lpstr>対応内容</vt:lpstr>
      <vt:lpstr>【記入例】管理職勤務表_YYYYMM!Print_Area</vt:lpstr>
      <vt:lpstr>【参考】組織運用業務!Print_Area</vt:lpstr>
      <vt:lpstr>【参考】定常業務!Print_Area</vt:lpstr>
      <vt:lpstr>【参考】突発業務!Print_Area</vt:lpstr>
      <vt:lpstr>管理職勤務表_２０２４０７!Print_Area</vt:lpstr>
      <vt:lpstr>管理職勤務表_202408!Print_Area</vt:lpstr>
      <vt:lpstr>管理職勤務表_202409!Print_Area</vt:lpstr>
      <vt:lpstr>対応内容!Print_Area</vt:lpstr>
      <vt:lpstr>【記入例】管理職勤務表_YYYYMM!Print_Titles</vt:lpstr>
      <vt:lpstr>管理職勤務表_２０２４０７!Print_Titles</vt:lpstr>
      <vt:lpstr>管理職勤務表_202408!Print_Titles</vt:lpstr>
      <vt:lpstr>管理職勤務表_202409!Print_Titles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nubbu</dc:creator>
  <cp:lastModifiedBy>T S</cp:lastModifiedBy>
  <cp:lastPrinted>2018-06-25T13:25:53Z</cp:lastPrinted>
  <dcterms:created xsi:type="dcterms:W3CDTF">2017-07-12T09:15:00Z</dcterms:created>
  <dcterms:modified xsi:type="dcterms:W3CDTF">2024-09-30T12:30:13Z</dcterms:modified>
</cp:coreProperties>
</file>