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thomas_buehrens_dfw_wa_gov/Documents/Documents/Scripts/Kalama Winter Steelhead Expansions Below KFH/"/>
    </mc:Choice>
  </mc:AlternateContent>
  <xr:revisionPtr revIDLastSave="19" documentId="8_{D653234F-DCF3-4F26-A082-E59780538946}" xr6:coauthVersionLast="47" xr6:coauthVersionMax="47" xr10:uidLastSave="{02467D20-53EC-4D6F-9CEC-362AACB41D95}"/>
  <bookViews>
    <workbookView xWindow="-120" yWindow="-120" windowWidth="29040" windowHeight="15840" activeTab="1" xr2:uid="{7FBA35F6-707E-49F0-AB35-5DD7F18C36CE}"/>
  </bookViews>
  <sheets>
    <sheet name="Sheet1" sheetId="1" r:id="rId1"/>
    <sheet name="method descri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3" i="1"/>
</calcChain>
</file>

<file path=xl/sharedStrings.xml><?xml version="1.0" encoding="utf-8"?>
<sst xmlns="http://schemas.openxmlformats.org/spreadsheetml/2006/main" count="238" uniqueCount="36">
  <si>
    <t>TSA</t>
  </si>
  <si>
    <t>pHOS</t>
  </si>
  <si>
    <t>NOSA</t>
  </si>
  <si>
    <t>Above KFH only</t>
  </si>
  <si>
    <t>Year</t>
  </si>
  <si>
    <t>Whole Population</t>
  </si>
  <si>
    <t>TB calc</t>
  </si>
  <si>
    <t>Below KFH</t>
  </si>
  <si>
    <t>1.TSA</t>
  </si>
  <si>
    <t>2.NOSA</t>
  </si>
  <si>
    <t>5. TSA</t>
  </si>
  <si>
    <t>4.TSA</t>
  </si>
  <si>
    <t>6.NOSA</t>
  </si>
  <si>
    <t>7.TSA</t>
  </si>
  <si>
    <t>8.NOSA</t>
  </si>
  <si>
    <t>Popfit</t>
  </si>
  <si>
    <t>Popfit Notes</t>
  </si>
  <si>
    <t>1.</t>
  </si>
  <si>
    <t>2.</t>
  </si>
  <si>
    <t>4.</t>
  </si>
  <si>
    <t>5.</t>
  </si>
  <si>
    <t>6.</t>
  </si>
  <si>
    <t>7.</t>
  </si>
  <si>
    <t>8.</t>
  </si>
  <si>
    <t>Method Numbers</t>
  </si>
  <si>
    <t>Type</t>
  </si>
  <si>
    <t>Method Notes</t>
  </si>
  <si>
    <t>Partial</t>
  </si>
  <si>
    <t>Same</t>
  </si>
  <si>
    <t>This is total KFH trap counts of wild steelhead passed upstream minus directed harvest of wild steelhead (when it was allowed)</t>
  </si>
  <si>
    <t>This is total KFH trap counts of wild and hatchery steelhead passed upstream minus directed harvest of wild steelhead (when it was allowed), minus directed harvest of hatchery steelhead.</t>
  </si>
  <si>
    <t>Redd count expansions * 1.62 fish per redd</t>
  </si>
  <si>
    <t>5. upper95%CI</t>
  </si>
  <si>
    <t>5.lower95%CI</t>
  </si>
  <si>
    <t>Multivariate autoregressive state space model using above falls NOSA to predict below falls TSA.</t>
  </si>
  <si>
    <t>sum of NOSA above falls and TSA from redds when available below falls, otherwise MARSS estimates of TSA below falls.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</si>
</sst>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1" fontId="0" fillId="2" borderId="0" xfId="0" applyNumberFormat="1" applyFill="1" applyAlignment="1">
      <alignment horizontal="center"/>
    </xf>
    <xf numFmtId="1" fontId="0" fillId="2" borderId="0" xfId="0" applyNumberForma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1" fontId="0" fillId="0" borderId="0" xfId="0" applyNumberFormat="1" applyFill="1"/>
    <xf numFmtId="0" fontId="0" fillId="0" borderId="0" xfId="0" applyFill="1"/>
    <xf numFmtId="0" fontId="0" fillId="2" borderId="0" xfId="0" applyFill="1" applyAlignment="1">
      <alignment horizontal="center" vertical="center"/>
    </xf>
    <xf numFmtId="164" fontId="0" fillId="0" borderId="0" xfId="0" applyNumberFormat="1" applyFill="1"/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B603F-3C42-4FFB-B222-E6D3368C2A04}">
  <dimension ref="A1:M48"/>
  <sheetViews>
    <sheetView topLeftCell="A16" workbookViewId="0">
      <selection activeCell="E30" sqref="E30"/>
    </sheetView>
  </sheetViews>
  <sheetFormatPr defaultRowHeight="15" x14ac:dyDescent="0.25"/>
  <cols>
    <col min="2" max="4" width="9.140625" style="10"/>
    <col min="5" max="5" width="5.85546875" bestFit="1" customWidth="1"/>
    <col min="6" max="6" width="6.28515625" bestFit="1" customWidth="1"/>
    <col min="7" max="7" width="13.7109375" bestFit="1" customWidth="1"/>
    <col min="8" max="8" width="13.7109375" customWidth="1"/>
    <col min="11" max="11" width="9.140625" style="10"/>
  </cols>
  <sheetData>
    <row r="1" spans="1:13" x14ac:dyDescent="0.25">
      <c r="B1" s="14" t="s">
        <v>3</v>
      </c>
      <c r="C1" s="14"/>
      <c r="D1" s="14"/>
      <c r="E1" s="16" t="s">
        <v>7</v>
      </c>
      <c r="F1" s="16"/>
      <c r="G1" s="16"/>
      <c r="H1" s="16"/>
      <c r="I1" s="16"/>
      <c r="J1" s="16"/>
      <c r="K1" s="15" t="s">
        <v>5</v>
      </c>
      <c r="L1" s="15"/>
      <c r="M1" s="15"/>
    </row>
    <row r="2" spans="1:13" x14ac:dyDescent="0.25">
      <c r="A2" s="13" t="s">
        <v>4</v>
      </c>
      <c r="B2" s="8" t="s">
        <v>8</v>
      </c>
      <c r="C2" s="8" t="s">
        <v>1</v>
      </c>
      <c r="D2" s="8" t="s">
        <v>9</v>
      </c>
      <c r="E2" s="2" t="s">
        <v>11</v>
      </c>
      <c r="F2" s="2" t="s">
        <v>10</v>
      </c>
      <c r="G2" s="11" t="s">
        <v>32</v>
      </c>
      <c r="H2" s="11" t="s">
        <v>33</v>
      </c>
      <c r="I2" s="2" t="s">
        <v>1</v>
      </c>
      <c r="J2" s="2" t="s">
        <v>12</v>
      </c>
      <c r="K2" s="8" t="s">
        <v>13</v>
      </c>
      <c r="L2" s="1" t="s">
        <v>1</v>
      </c>
      <c r="M2" s="1" t="s">
        <v>14</v>
      </c>
    </row>
    <row r="3" spans="1:13" x14ac:dyDescent="0.25">
      <c r="A3">
        <v>1977</v>
      </c>
      <c r="B3" s="9">
        <v>945.99369552437827</v>
      </c>
      <c r="C3" s="12">
        <v>0.18181939352635734</v>
      </c>
      <c r="D3" s="9">
        <v>773.99369552437827</v>
      </c>
      <c r="E3" s="5"/>
      <c r="F3" s="5">
        <v>74.481871982090098</v>
      </c>
      <c r="G3" s="5">
        <v>52.432013065761403</v>
      </c>
      <c r="H3" s="5">
        <v>105.804620680854</v>
      </c>
      <c r="I3" s="3" t="s">
        <v>6</v>
      </c>
      <c r="J3" s="3" t="s">
        <v>6</v>
      </c>
      <c r="K3" s="9">
        <f>SUM(IF(E3&lt;&gt;"",B3+E3,F3+B3))</f>
        <v>1020.4755675064683</v>
      </c>
      <c r="L3" t="s">
        <v>6</v>
      </c>
      <c r="M3" t="s">
        <v>6</v>
      </c>
    </row>
    <row r="4" spans="1:13" x14ac:dyDescent="0.25">
      <c r="A4">
        <v>1978</v>
      </c>
      <c r="B4" s="9">
        <v>1614.8934765363761</v>
      </c>
      <c r="C4" s="12">
        <v>0.57031625514728135</v>
      </c>
      <c r="D4" s="9">
        <v>693.89347653637594</v>
      </c>
      <c r="E4" s="5"/>
      <c r="F4" s="5">
        <v>66.058092389780995</v>
      </c>
      <c r="G4" s="5">
        <v>46.0462808767534</v>
      </c>
      <c r="H4" s="5">
        <v>94.767079709576507</v>
      </c>
      <c r="I4" s="3" t="s">
        <v>6</v>
      </c>
      <c r="J4" s="3" t="s">
        <v>6</v>
      </c>
      <c r="K4" s="9">
        <f t="shared" ref="K4:K48" si="0">SUM(IF(E4&lt;&gt;"",B4+E4,F4+B4))</f>
        <v>1680.9515689261571</v>
      </c>
      <c r="L4" t="s">
        <v>6</v>
      </c>
      <c r="M4" t="s">
        <v>6</v>
      </c>
    </row>
    <row r="5" spans="1:13" x14ac:dyDescent="0.25">
      <c r="A5">
        <v>1979</v>
      </c>
      <c r="B5" s="9">
        <v>521.3458394252641</v>
      </c>
      <c r="C5" s="12">
        <v>0.28771688322162725</v>
      </c>
      <c r="D5" s="9">
        <v>371.34583942526416</v>
      </c>
      <c r="E5" s="5"/>
      <c r="F5" s="5">
        <v>50.207117258629097</v>
      </c>
      <c r="G5" s="5">
        <v>34.894927910685801</v>
      </c>
      <c r="H5" s="5">
        <v>72.238424732489605</v>
      </c>
      <c r="I5" s="3" t="s">
        <v>6</v>
      </c>
      <c r="J5" s="3" t="s">
        <v>6</v>
      </c>
      <c r="K5" s="9">
        <f t="shared" si="0"/>
        <v>571.55295668389317</v>
      </c>
      <c r="L5" t="s">
        <v>6</v>
      </c>
      <c r="M5" t="s">
        <v>6</v>
      </c>
    </row>
    <row r="6" spans="1:13" x14ac:dyDescent="0.25">
      <c r="A6">
        <v>1980</v>
      </c>
      <c r="B6" s="9">
        <v>1347.0111827194762</v>
      </c>
      <c r="C6" s="12">
        <v>0.23904775560208441</v>
      </c>
      <c r="D6" s="9">
        <v>1025.0111827194762</v>
      </c>
      <c r="E6" s="5"/>
      <c r="F6" s="5">
        <v>96.711767436523402</v>
      </c>
      <c r="G6" s="5">
        <v>67.044254042251694</v>
      </c>
      <c r="H6" s="5">
        <v>139.50734621943499</v>
      </c>
      <c r="I6" s="3" t="s">
        <v>6</v>
      </c>
      <c r="J6" s="3" t="s">
        <v>6</v>
      </c>
      <c r="K6" s="9">
        <f t="shared" si="0"/>
        <v>1443.7229501559996</v>
      </c>
      <c r="L6" t="s">
        <v>6</v>
      </c>
      <c r="M6" t="s">
        <v>6</v>
      </c>
    </row>
    <row r="7" spans="1:13" x14ac:dyDescent="0.25">
      <c r="A7">
        <v>1981</v>
      </c>
      <c r="B7" s="9">
        <v>2769.6071437061491</v>
      </c>
      <c r="C7" s="12">
        <v>0.22385846361240502</v>
      </c>
      <c r="D7" s="9">
        <v>2149.6071437061491</v>
      </c>
      <c r="E7" s="5"/>
      <c r="F7" s="5">
        <v>155.519859440912</v>
      </c>
      <c r="G7" s="5">
        <v>107.545628165016</v>
      </c>
      <c r="H7" s="5">
        <v>224.89455957623599</v>
      </c>
      <c r="I7" s="3" t="s">
        <v>6</v>
      </c>
      <c r="J7" s="3" t="s">
        <v>6</v>
      </c>
      <c r="K7" s="9">
        <f t="shared" si="0"/>
        <v>2925.1270031470613</v>
      </c>
      <c r="L7" t="s">
        <v>6</v>
      </c>
      <c r="M7" t="s">
        <v>6</v>
      </c>
    </row>
    <row r="8" spans="1:13" x14ac:dyDescent="0.25">
      <c r="A8">
        <v>1982</v>
      </c>
      <c r="B8" s="9">
        <v>1108.3538026475967</v>
      </c>
      <c r="C8" s="12">
        <v>0.21563511527554224</v>
      </c>
      <c r="D8" s="9">
        <v>869.35380264759658</v>
      </c>
      <c r="E8" s="5"/>
      <c r="F8" s="5">
        <v>91.969438059807601</v>
      </c>
      <c r="G8" s="5">
        <v>63.446698546810602</v>
      </c>
      <c r="H8" s="5">
        <v>133.314699279368</v>
      </c>
      <c r="I8" s="3" t="s">
        <v>6</v>
      </c>
      <c r="J8" s="3" t="s">
        <v>6</v>
      </c>
      <c r="K8" s="9">
        <f t="shared" si="0"/>
        <v>1200.3232407074042</v>
      </c>
      <c r="L8" t="s">
        <v>6</v>
      </c>
      <c r="M8" t="s">
        <v>6</v>
      </c>
    </row>
    <row r="9" spans="1:13" x14ac:dyDescent="0.25">
      <c r="A9">
        <v>1983</v>
      </c>
      <c r="B9" s="9">
        <v>873.87850114051389</v>
      </c>
      <c r="C9" s="12">
        <v>0.39135875245088408</v>
      </c>
      <c r="D9" s="9">
        <v>531.87850114051389</v>
      </c>
      <c r="E9" s="5"/>
      <c r="F9" s="5">
        <v>64.654954929880503</v>
      </c>
      <c r="G9" s="5">
        <v>44.499894069987803</v>
      </c>
      <c r="H9" s="5">
        <v>93.938722425053797</v>
      </c>
      <c r="I9" s="3" t="s">
        <v>6</v>
      </c>
      <c r="J9" s="3" t="s">
        <v>6</v>
      </c>
      <c r="K9" s="9">
        <f t="shared" si="0"/>
        <v>938.53345607039444</v>
      </c>
      <c r="L9" t="s">
        <v>6</v>
      </c>
      <c r="M9" t="s">
        <v>6</v>
      </c>
    </row>
    <row r="10" spans="1:13" x14ac:dyDescent="0.25">
      <c r="A10">
        <v>1984</v>
      </c>
      <c r="B10" s="9">
        <v>2006.9618936242996</v>
      </c>
      <c r="C10" s="12">
        <v>0.53015456017381624</v>
      </c>
      <c r="D10" s="9">
        <v>942.96189362429959</v>
      </c>
      <c r="E10" s="5"/>
      <c r="F10" s="5">
        <v>82.898639098432</v>
      </c>
      <c r="G10" s="5">
        <v>56.928362297079303</v>
      </c>
      <c r="H10" s="5">
        <v>120.716354503749</v>
      </c>
      <c r="I10" s="3" t="s">
        <v>6</v>
      </c>
      <c r="J10" s="3" t="s">
        <v>6</v>
      </c>
      <c r="K10" s="9">
        <f t="shared" si="0"/>
        <v>2089.8605327227315</v>
      </c>
      <c r="L10" t="s">
        <v>6</v>
      </c>
      <c r="M10" t="s">
        <v>6</v>
      </c>
    </row>
    <row r="11" spans="1:13" x14ac:dyDescent="0.25">
      <c r="A11">
        <v>1985</v>
      </c>
      <c r="B11" s="9">
        <v>1066.6932453146626</v>
      </c>
      <c r="C11" s="12">
        <v>0.4078023385923662</v>
      </c>
      <c r="D11" s="9">
        <v>631.69324531466259</v>
      </c>
      <c r="E11" s="5"/>
      <c r="F11" s="5">
        <v>71.162280299150396</v>
      </c>
      <c r="G11" s="5">
        <v>48.762633085915297</v>
      </c>
      <c r="H11" s="5">
        <v>103.85144970437599</v>
      </c>
      <c r="I11" s="3" t="s">
        <v>6</v>
      </c>
      <c r="J11" s="3" t="s">
        <v>6</v>
      </c>
      <c r="K11" s="9">
        <f t="shared" si="0"/>
        <v>1137.8555256138129</v>
      </c>
      <c r="L11" t="s">
        <v>6</v>
      </c>
      <c r="M11" t="s">
        <v>6</v>
      </c>
    </row>
    <row r="12" spans="1:13" x14ac:dyDescent="0.25">
      <c r="A12">
        <v>1986</v>
      </c>
      <c r="B12" s="9">
        <v>2532.153538532616</v>
      </c>
      <c r="C12" s="12">
        <v>0.63700718596026928</v>
      </c>
      <c r="D12" s="9">
        <v>919.15353853261604</v>
      </c>
      <c r="E12" s="5"/>
      <c r="F12" s="5">
        <v>88.030259143826399</v>
      </c>
      <c r="G12" s="5">
        <v>60.194471716854999</v>
      </c>
      <c r="H12" s="5">
        <v>128.73817651196899</v>
      </c>
      <c r="I12" s="3" t="s">
        <v>6</v>
      </c>
      <c r="J12" s="3" t="s">
        <v>6</v>
      </c>
      <c r="K12" s="9">
        <f t="shared" si="0"/>
        <v>2620.1837976764423</v>
      </c>
      <c r="L12" t="s">
        <v>6</v>
      </c>
      <c r="M12" t="s">
        <v>6</v>
      </c>
    </row>
    <row r="13" spans="1:13" x14ac:dyDescent="0.25">
      <c r="A13">
        <v>1987</v>
      </c>
      <c r="B13" s="9">
        <v>1793.6654918901563</v>
      </c>
      <c r="C13" s="12">
        <v>0.452704254874368</v>
      </c>
      <c r="D13" s="9">
        <v>981.66549189015632</v>
      </c>
      <c r="E13" s="5"/>
      <c r="F13" s="5">
        <v>95.020498879882993</v>
      </c>
      <c r="G13" s="5">
        <v>64.842549421953805</v>
      </c>
      <c r="H13" s="5">
        <v>139.243371642092</v>
      </c>
      <c r="I13" s="3" t="s">
        <v>6</v>
      </c>
      <c r="J13" s="3" t="s">
        <v>6</v>
      </c>
      <c r="K13" s="9">
        <f t="shared" si="0"/>
        <v>1888.6859907700393</v>
      </c>
      <c r="L13" t="s">
        <v>6</v>
      </c>
      <c r="M13" t="s">
        <v>6</v>
      </c>
    </row>
    <row r="14" spans="1:13" x14ac:dyDescent="0.25">
      <c r="A14">
        <v>1988</v>
      </c>
      <c r="B14" s="9">
        <v>2135</v>
      </c>
      <c r="C14" s="12">
        <v>0.49461358313817333</v>
      </c>
      <c r="D14" s="9">
        <v>1079</v>
      </c>
      <c r="E14" s="5"/>
      <c r="F14" s="5">
        <v>92.499503719120895</v>
      </c>
      <c r="G14" s="5">
        <v>62.998564271179902</v>
      </c>
      <c r="H14" s="5">
        <v>135.81512987269599</v>
      </c>
      <c r="I14" s="3" t="s">
        <v>6</v>
      </c>
      <c r="J14" s="3" t="s">
        <v>6</v>
      </c>
      <c r="K14" s="9">
        <f t="shared" si="0"/>
        <v>2227.4995037191211</v>
      </c>
      <c r="L14" t="s">
        <v>6</v>
      </c>
      <c r="M14" t="s">
        <v>6</v>
      </c>
    </row>
    <row r="15" spans="1:13" x14ac:dyDescent="0.25">
      <c r="A15">
        <v>1989</v>
      </c>
      <c r="B15" s="9">
        <v>769</v>
      </c>
      <c r="C15" s="12">
        <v>0.34980494148244473</v>
      </c>
      <c r="D15" s="9">
        <v>500</v>
      </c>
      <c r="E15" s="5"/>
      <c r="F15" s="5">
        <v>55.739867384338098</v>
      </c>
      <c r="G15" s="5">
        <v>37.890952066056798</v>
      </c>
      <c r="H15" s="5">
        <v>81.996694371974499</v>
      </c>
      <c r="I15" s="3" t="s">
        <v>6</v>
      </c>
      <c r="J15" s="3" t="s">
        <v>6</v>
      </c>
      <c r="K15" s="9">
        <f t="shared" si="0"/>
        <v>824.73986738433814</v>
      </c>
      <c r="L15" t="s">
        <v>6</v>
      </c>
      <c r="M15" t="s">
        <v>6</v>
      </c>
    </row>
    <row r="16" spans="1:13" x14ac:dyDescent="0.25">
      <c r="A16">
        <v>1990</v>
      </c>
      <c r="B16" s="9">
        <v>756</v>
      </c>
      <c r="C16" s="12">
        <v>0.52910052910052907</v>
      </c>
      <c r="D16" s="9">
        <v>356</v>
      </c>
      <c r="E16" s="5"/>
      <c r="F16" s="5">
        <v>46.7502299339654</v>
      </c>
      <c r="G16" s="5">
        <v>31.722039475096</v>
      </c>
      <c r="H16" s="5">
        <v>68.897966052733594</v>
      </c>
      <c r="I16" s="3" t="s">
        <v>6</v>
      </c>
      <c r="J16" s="3" t="s">
        <v>6</v>
      </c>
      <c r="K16" s="9">
        <f t="shared" si="0"/>
        <v>802.75022993396544</v>
      </c>
      <c r="L16" t="s">
        <v>6</v>
      </c>
      <c r="M16" t="s">
        <v>6</v>
      </c>
    </row>
    <row r="17" spans="1:13" x14ac:dyDescent="0.25">
      <c r="A17">
        <v>1991</v>
      </c>
      <c r="B17" s="9">
        <v>1287.5765620829488</v>
      </c>
      <c r="C17" s="12">
        <v>0.255518785980204</v>
      </c>
      <c r="D17" s="9">
        <v>958.57656208294895</v>
      </c>
      <c r="E17" s="5"/>
      <c r="F17" s="5">
        <v>90.511566324369795</v>
      </c>
      <c r="G17" s="5">
        <v>61.308149367953497</v>
      </c>
      <c r="H17" s="5">
        <v>133.625687986808</v>
      </c>
      <c r="I17" s="3" t="s">
        <v>6</v>
      </c>
      <c r="J17" s="3" t="s">
        <v>6</v>
      </c>
      <c r="K17" s="9">
        <f t="shared" si="0"/>
        <v>1378.0881284073187</v>
      </c>
      <c r="L17" t="s">
        <v>6</v>
      </c>
      <c r="M17" t="s">
        <v>6</v>
      </c>
    </row>
    <row r="18" spans="1:13" x14ac:dyDescent="0.25">
      <c r="A18">
        <v>1992</v>
      </c>
      <c r="B18" s="9">
        <v>2847</v>
      </c>
      <c r="C18" s="12">
        <v>0.30663856691253949</v>
      </c>
      <c r="D18" s="9">
        <v>1974</v>
      </c>
      <c r="E18" s="5"/>
      <c r="F18" s="5">
        <v>146.16317453743</v>
      </c>
      <c r="G18" s="5">
        <v>98.836530479741697</v>
      </c>
      <c r="H18" s="5">
        <v>216.15159382024399</v>
      </c>
      <c r="I18" s="3" t="s">
        <v>6</v>
      </c>
      <c r="J18" s="3" t="s">
        <v>6</v>
      </c>
      <c r="K18" s="9">
        <f t="shared" si="0"/>
        <v>2993.1631745374298</v>
      </c>
      <c r="L18" t="s">
        <v>6</v>
      </c>
      <c r="M18" t="s">
        <v>6</v>
      </c>
    </row>
    <row r="19" spans="1:13" x14ac:dyDescent="0.25">
      <c r="A19">
        <v>1993</v>
      </c>
      <c r="B19" s="9">
        <v>1155</v>
      </c>
      <c r="C19" s="12">
        <v>0.27012987012987011</v>
      </c>
      <c r="D19" s="9">
        <v>843</v>
      </c>
      <c r="E19" s="5"/>
      <c r="F19" s="5">
        <v>92.960574018196297</v>
      </c>
      <c r="G19" s="5">
        <v>62.7584159943505</v>
      </c>
      <c r="H19" s="5">
        <v>137.697361937409</v>
      </c>
      <c r="I19" s="3" t="s">
        <v>6</v>
      </c>
      <c r="J19" s="3" t="s">
        <v>6</v>
      </c>
      <c r="K19" s="9">
        <f t="shared" si="0"/>
        <v>1247.9605740181962</v>
      </c>
      <c r="L19" t="s">
        <v>6</v>
      </c>
      <c r="M19" t="s">
        <v>6</v>
      </c>
    </row>
    <row r="20" spans="1:13" x14ac:dyDescent="0.25">
      <c r="A20">
        <v>1994</v>
      </c>
      <c r="B20" s="9">
        <v>916.27076182566498</v>
      </c>
      <c r="C20" s="12">
        <v>0.20845366670811741</v>
      </c>
      <c r="D20" s="9">
        <v>725.27076182566498</v>
      </c>
      <c r="E20" s="5"/>
      <c r="F20" s="5">
        <v>79.697674856198205</v>
      </c>
      <c r="G20" s="5">
        <v>53.720542552511901</v>
      </c>
      <c r="H20" s="5">
        <v>118.23632219044499</v>
      </c>
      <c r="I20" s="3" t="s">
        <v>6</v>
      </c>
      <c r="J20" s="3" t="s">
        <v>6</v>
      </c>
      <c r="K20" s="9">
        <f t="shared" si="0"/>
        <v>995.96843668186318</v>
      </c>
      <c r="L20" t="s">
        <v>6</v>
      </c>
      <c r="M20" t="s">
        <v>6</v>
      </c>
    </row>
    <row r="21" spans="1:13" x14ac:dyDescent="0.25">
      <c r="A21">
        <v>1995</v>
      </c>
      <c r="B21" s="9">
        <v>1314.9856245730934</v>
      </c>
      <c r="C21" s="12">
        <v>0.21673240731625829</v>
      </c>
      <c r="D21" s="9">
        <v>1029.9856245730934</v>
      </c>
      <c r="E21" s="5"/>
      <c r="F21" s="5">
        <v>91.010191124450301</v>
      </c>
      <c r="G21" s="5">
        <v>61.253927154454502</v>
      </c>
      <c r="H21" s="5">
        <v>135.22161391584501</v>
      </c>
      <c r="I21" s="3" t="s">
        <v>6</v>
      </c>
      <c r="J21" s="3" t="s">
        <v>6</v>
      </c>
      <c r="K21" s="9">
        <f t="shared" si="0"/>
        <v>1405.9958156975438</v>
      </c>
      <c r="L21" t="s">
        <v>6</v>
      </c>
      <c r="M21" t="s">
        <v>6</v>
      </c>
    </row>
    <row r="22" spans="1:13" x14ac:dyDescent="0.25">
      <c r="A22">
        <v>1996</v>
      </c>
      <c r="B22" s="9">
        <v>1606.0349829879242</v>
      </c>
      <c r="C22" s="12">
        <v>0.54855592146626631</v>
      </c>
      <c r="D22" s="9">
        <v>725.03498298792408</v>
      </c>
      <c r="E22" s="5"/>
      <c r="F22" s="5">
        <v>70.517194602603993</v>
      </c>
      <c r="G22" s="5">
        <v>47.393148812624602</v>
      </c>
      <c r="H22" s="5">
        <v>104.923915359194</v>
      </c>
      <c r="I22" s="3" t="s">
        <v>6</v>
      </c>
      <c r="J22" s="3" t="s">
        <v>6</v>
      </c>
      <c r="K22" s="9">
        <f t="shared" si="0"/>
        <v>1676.5521775905281</v>
      </c>
      <c r="L22" t="s">
        <v>6</v>
      </c>
      <c r="M22" t="s">
        <v>6</v>
      </c>
    </row>
    <row r="23" spans="1:13" x14ac:dyDescent="0.25">
      <c r="A23">
        <v>1997</v>
      </c>
      <c r="B23" s="9">
        <v>505</v>
      </c>
      <c r="C23" s="12">
        <v>9.7029702970297033E-2</v>
      </c>
      <c r="D23" s="9">
        <v>456</v>
      </c>
      <c r="E23" s="5"/>
      <c r="F23" s="5">
        <v>49.818073884119201</v>
      </c>
      <c r="G23" s="5">
        <v>33.4358259100635</v>
      </c>
      <c r="H23" s="5">
        <v>74.226983122811802</v>
      </c>
      <c r="I23" s="3" t="s">
        <v>6</v>
      </c>
      <c r="J23" s="3" t="s">
        <v>6</v>
      </c>
      <c r="K23" s="9">
        <f t="shared" si="0"/>
        <v>554.81807388411926</v>
      </c>
      <c r="L23" t="s">
        <v>6</v>
      </c>
      <c r="M23" t="s">
        <v>6</v>
      </c>
    </row>
    <row r="24" spans="1:13" x14ac:dyDescent="0.25">
      <c r="A24">
        <v>1998</v>
      </c>
      <c r="B24" s="9">
        <v>425</v>
      </c>
      <c r="C24" s="12">
        <v>0</v>
      </c>
      <c r="D24" s="9">
        <v>425</v>
      </c>
      <c r="E24" s="5"/>
      <c r="F24" s="5">
        <v>45.893437356885102</v>
      </c>
      <c r="G24" s="5">
        <v>30.761822962862599</v>
      </c>
      <c r="H24" s="5">
        <v>68.4682307343448</v>
      </c>
      <c r="I24" s="3" t="s">
        <v>6</v>
      </c>
      <c r="J24" s="3" t="s">
        <v>6</v>
      </c>
      <c r="K24" s="9">
        <f t="shared" si="0"/>
        <v>470.8934373568851</v>
      </c>
      <c r="L24" t="s">
        <v>6</v>
      </c>
      <c r="M24" t="s">
        <v>6</v>
      </c>
    </row>
    <row r="25" spans="1:13" x14ac:dyDescent="0.25">
      <c r="A25">
        <v>1999</v>
      </c>
      <c r="B25" s="9">
        <v>490</v>
      </c>
      <c r="C25" s="12">
        <v>0</v>
      </c>
      <c r="D25" s="9">
        <v>490</v>
      </c>
      <c r="E25" s="5"/>
      <c r="F25" s="5">
        <v>53.139751971981603</v>
      </c>
      <c r="G25" s="5">
        <v>35.577063993149601</v>
      </c>
      <c r="H25" s="5">
        <v>79.372295594359798</v>
      </c>
      <c r="I25" s="3" t="s">
        <v>6</v>
      </c>
      <c r="J25" s="3" t="s">
        <v>6</v>
      </c>
      <c r="K25" s="9">
        <f t="shared" si="0"/>
        <v>543.13975197198158</v>
      </c>
      <c r="L25" t="s">
        <v>6</v>
      </c>
      <c r="M25" t="s">
        <v>6</v>
      </c>
    </row>
    <row r="26" spans="1:13" x14ac:dyDescent="0.25">
      <c r="A26">
        <v>2000</v>
      </c>
      <c r="B26" s="9">
        <v>829</v>
      </c>
      <c r="C26" s="12">
        <v>0</v>
      </c>
      <c r="D26" s="9">
        <v>829</v>
      </c>
      <c r="E26" s="5"/>
      <c r="F26" s="5">
        <v>78.411661529116799</v>
      </c>
      <c r="G26" s="5">
        <v>52.455344369546701</v>
      </c>
      <c r="H26" s="5">
        <v>117.21186349366999</v>
      </c>
      <c r="I26" s="3" t="s">
        <v>6</v>
      </c>
      <c r="J26" s="3" t="s">
        <v>6</v>
      </c>
      <c r="K26" s="9">
        <f t="shared" si="0"/>
        <v>907.41166152911683</v>
      </c>
      <c r="L26" t="s">
        <v>6</v>
      </c>
      <c r="M26" t="s">
        <v>6</v>
      </c>
    </row>
    <row r="27" spans="1:13" x14ac:dyDescent="0.25">
      <c r="A27">
        <v>2001</v>
      </c>
      <c r="B27" s="9">
        <v>938</v>
      </c>
      <c r="C27" s="12">
        <v>0</v>
      </c>
      <c r="D27" s="9">
        <v>938</v>
      </c>
      <c r="E27" s="5"/>
      <c r="F27" s="5">
        <v>96.723477428009502</v>
      </c>
      <c r="G27" s="5">
        <v>64.800284051932294</v>
      </c>
      <c r="H27" s="5">
        <v>144.37330364584599</v>
      </c>
      <c r="I27" s="3" t="s">
        <v>6</v>
      </c>
      <c r="J27" s="3" t="s">
        <v>6</v>
      </c>
      <c r="K27" s="9">
        <f t="shared" si="0"/>
        <v>1034.7234774280096</v>
      </c>
      <c r="L27" t="s">
        <v>6</v>
      </c>
      <c r="M27" t="s">
        <v>6</v>
      </c>
    </row>
    <row r="28" spans="1:13" x14ac:dyDescent="0.25">
      <c r="A28">
        <v>2002</v>
      </c>
      <c r="B28" s="9">
        <v>1377</v>
      </c>
      <c r="C28" s="12">
        <v>0</v>
      </c>
      <c r="D28" s="9">
        <v>1377</v>
      </c>
      <c r="E28" s="6">
        <v>116</v>
      </c>
      <c r="F28" s="5">
        <v>130.419362265274</v>
      </c>
      <c r="G28" s="5">
        <v>89.653874237951797</v>
      </c>
      <c r="H28" s="5">
        <v>189.720859229534</v>
      </c>
      <c r="I28" s="3" t="s">
        <v>6</v>
      </c>
      <c r="J28" s="3" t="s">
        <v>6</v>
      </c>
      <c r="K28" s="9">
        <f t="shared" si="0"/>
        <v>1493</v>
      </c>
      <c r="L28" t="s">
        <v>6</v>
      </c>
      <c r="M28" t="s">
        <v>6</v>
      </c>
    </row>
    <row r="29" spans="1:13" x14ac:dyDescent="0.25">
      <c r="A29">
        <v>2003</v>
      </c>
      <c r="B29" s="9">
        <v>1719</v>
      </c>
      <c r="C29" s="12">
        <v>0</v>
      </c>
      <c r="D29" s="9">
        <v>1719</v>
      </c>
      <c r="E29" s="6">
        <v>96</v>
      </c>
      <c r="F29" s="5">
        <v>158.18560477939101</v>
      </c>
      <c r="G29" s="5">
        <v>108.878274577046</v>
      </c>
      <c r="H29" s="5">
        <v>229.82257623594799</v>
      </c>
      <c r="I29" s="3" t="s">
        <v>6</v>
      </c>
      <c r="J29" s="3" t="s">
        <v>6</v>
      </c>
      <c r="K29" s="9">
        <f t="shared" si="0"/>
        <v>1815</v>
      </c>
      <c r="L29" t="s">
        <v>6</v>
      </c>
      <c r="M29" t="s">
        <v>6</v>
      </c>
    </row>
    <row r="30" spans="1:13" x14ac:dyDescent="0.25">
      <c r="A30">
        <v>2004</v>
      </c>
      <c r="B30" s="9">
        <v>2156</v>
      </c>
      <c r="C30" s="12">
        <v>0</v>
      </c>
      <c r="D30" s="9">
        <v>2156</v>
      </c>
      <c r="E30" s="7">
        <v>244</v>
      </c>
      <c r="F30" s="5">
        <v>196.409652060165</v>
      </c>
      <c r="G30" s="5">
        <v>135.09421070681401</v>
      </c>
      <c r="H30" s="5">
        <v>285.55443805149798</v>
      </c>
      <c r="I30" s="3" t="s">
        <v>6</v>
      </c>
      <c r="J30" s="3" t="s">
        <v>6</v>
      </c>
      <c r="K30" s="9">
        <f t="shared" si="0"/>
        <v>2400</v>
      </c>
      <c r="L30" t="s">
        <v>6</v>
      </c>
      <c r="M30" t="s">
        <v>6</v>
      </c>
    </row>
    <row r="31" spans="1:13" x14ac:dyDescent="0.25">
      <c r="A31">
        <v>2005</v>
      </c>
      <c r="B31" s="9">
        <v>1784</v>
      </c>
      <c r="C31" s="12">
        <v>0</v>
      </c>
      <c r="D31" s="9">
        <v>1784</v>
      </c>
      <c r="E31" s="5">
        <v>72</v>
      </c>
      <c r="F31" s="5">
        <v>160.224468195269</v>
      </c>
      <c r="G31" s="5">
        <v>110.091703796091</v>
      </c>
      <c r="H31" s="5">
        <v>233.18632851759099</v>
      </c>
      <c r="I31" s="3" t="s">
        <v>6</v>
      </c>
      <c r="J31" s="3" t="s">
        <v>6</v>
      </c>
      <c r="K31" s="9">
        <f t="shared" si="0"/>
        <v>1856</v>
      </c>
      <c r="L31" t="s">
        <v>6</v>
      </c>
      <c r="M31" t="s">
        <v>6</v>
      </c>
    </row>
    <row r="32" spans="1:13" x14ac:dyDescent="0.25">
      <c r="A32">
        <v>2006</v>
      </c>
      <c r="B32" s="9">
        <v>1560</v>
      </c>
      <c r="C32" s="12">
        <v>0</v>
      </c>
      <c r="D32" s="9">
        <v>1560</v>
      </c>
      <c r="E32" s="5">
        <v>164</v>
      </c>
      <c r="F32" s="5">
        <v>146.391614089554</v>
      </c>
      <c r="G32" s="5">
        <v>100.46508616539001</v>
      </c>
      <c r="H32" s="5">
        <v>213.31295770219</v>
      </c>
      <c r="I32" s="3" t="s">
        <v>6</v>
      </c>
      <c r="J32" s="3" t="s">
        <v>6</v>
      </c>
      <c r="K32" s="9">
        <f t="shared" si="0"/>
        <v>1724</v>
      </c>
      <c r="L32" t="s">
        <v>6</v>
      </c>
      <c r="M32" t="s">
        <v>6</v>
      </c>
    </row>
    <row r="33" spans="1:13" x14ac:dyDescent="0.25">
      <c r="A33">
        <v>2007</v>
      </c>
      <c r="B33" s="9">
        <v>910</v>
      </c>
      <c r="C33" s="12">
        <v>0</v>
      </c>
      <c r="D33" s="9">
        <v>910</v>
      </c>
      <c r="E33" s="5">
        <v>140</v>
      </c>
      <c r="F33" s="5">
        <v>100.999625108762</v>
      </c>
      <c r="G33" s="5">
        <v>69.201990965549996</v>
      </c>
      <c r="H33" s="5">
        <v>147.40795936331901</v>
      </c>
      <c r="I33" s="3" t="s">
        <v>6</v>
      </c>
      <c r="J33" s="3" t="s">
        <v>6</v>
      </c>
      <c r="K33" s="9">
        <f t="shared" si="0"/>
        <v>1050</v>
      </c>
      <c r="L33" t="s">
        <v>6</v>
      </c>
      <c r="M33" t="s">
        <v>6</v>
      </c>
    </row>
    <row r="34" spans="1:13" x14ac:dyDescent="0.25">
      <c r="A34">
        <v>2008</v>
      </c>
      <c r="B34" s="9">
        <v>668</v>
      </c>
      <c r="C34" s="12">
        <v>0</v>
      </c>
      <c r="D34" s="9">
        <v>668</v>
      </c>
      <c r="E34" s="5">
        <v>82</v>
      </c>
      <c r="F34" s="5">
        <v>77.6461498943046</v>
      </c>
      <c r="G34" s="5">
        <v>52.995147392558103</v>
      </c>
      <c r="H34" s="5">
        <v>113.76371026482801</v>
      </c>
      <c r="I34" s="3" t="s">
        <v>6</v>
      </c>
      <c r="J34" s="3" t="s">
        <v>6</v>
      </c>
      <c r="K34" s="9">
        <f t="shared" si="0"/>
        <v>750</v>
      </c>
      <c r="L34" t="s">
        <v>6</v>
      </c>
      <c r="M34" t="s">
        <v>6</v>
      </c>
    </row>
    <row r="35" spans="1:13" x14ac:dyDescent="0.25">
      <c r="A35">
        <v>2009</v>
      </c>
      <c r="B35" s="9">
        <v>940</v>
      </c>
      <c r="C35" s="12">
        <v>0</v>
      </c>
      <c r="D35" s="9">
        <v>940</v>
      </c>
      <c r="E35" s="4"/>
      <c r="F35" s="4">
        <v>89.092222715881306</v>
      </c>
      <c r="G35" s="4">
        <v>59.021840454763897</v>
      </c>
      <c r="H35" s="4">
        <v>134.48283020824601</v>
      </c>
      <c r="I35" s="3" t="s">
        <v>6</v>
      </c>
      <c r="J35" s="3" t="s">
        <v>6</v>
      </c>
      <c r="K35" s="9">
        <f t="shared" si="0"/>
        <v>1029.0922227158812</v>
      </c>
      <c r="L35" t="s">
        <v>6</v>
      </c>
      <c r="M35" t="s">
        <v>6</v>
      </c>
    </row>
    <row r="36" spans="1:13" x14ac:dyDescent="0.25">
      <c r="A36">
        <v>2010</v>
      </c>
      <c r="B36" s="9">
        <v>865</v>
      </c>
      <c r="C36" s="12">
        <v>0</v>
      </c>
      <c r="D36" s="9">
        <v>865</v>
      </c>
      <c r="E36" s="4"/>
      <c r="F36" s="4">
        <v>83.367500053382599</v>
      </c>
      <c r="G36" s="4">
        <v>54.969575216193498</v>
      </c>
      <c r="H36" s="4">
        <v>126.436124671076</v>
      </c>
      <c r="I36" s="3" t="s">
        <v>6</v>
      </c>
      <c r="J36" s="3" t="s">
        <v>6</v>
      </c>
      <c r="K36" s="9">
        <f t="shared" si="0"/>
        <v>948.36750005338263</v>
      </c>
      <c r="L36" t="s">
        <v>6</v>
      </c>
      <c r="M36" t="s">
        <v>6</v>
      </c>
    </row>
    <row r="37" spans="1:13" x14ac:dyDescent="0.25">
      <c r="A37">
        <v>2011</v>
      </c>
      <c r="B37" s="9">
        <v>560</v>
      </c>
      <c r="C37" s="12">
        <v>0</v>
      </c>
      <c r="D37" s="9">
        <v>560</v>
      </c>
      <c r="E37" s="4"/>
      <c r="F37" s="4">
        <v>66.678304285321005</v>
      </c>
      <c r="G37" s="4">
        <v>43.882583485240701</v>
      </c>
      <c r="H37" s="4">
        <v>101.315736432455</v>
      </c>
      <c r="I37" s="3" t="s">
        <v>6</v>
      </c>
      <c r="J37" s="3" t="s">
        <v>6</v>
      </c>
      <c r="K37" s="9">
        <f t="shared" si="0"/>
        <v>626.67830428532102</v>
      </c>
      <c r="L37" t="s">
        <v>6</v>
      </c>
      <c r="M37" t="s">
        <v>6</v>
      </c>
    </row>
    <row r="38" spans="1:13" x14ac:dyDescent="0.25">
      <c r="A38">
        <v>2012</v>
      </c>
      <c r="B38" s="9">
        <v>955</v>
      </c>
      <c r="C38" s="12">
        <v>0</v>
      </c>
      <c r="D38" s="9">
        <v>955</v>
      </c>
      <c r="E38" s="4"/>
      <c r="F38" s="4">
        <v>87.211949204820399</v>
      </c>
      <c r="G38" s="4">
        <v>57.4448475335439</v>
      </c>
      <c r="H38" s="4">
        <v>132.40393892007199</v>
      </c>
      <c r="I38" s="3" t="s">
        <v>6</v>
      </c>
      <c r="J38" s="3" t="s">
        <v>6</v>
      </c>
      <c r="K38" s="9">
        <f t="shared" si="0"/>
        <v>1042.2119492048205</v>
      </c>
      <c r="L38" t="s">
        <v>6</v>
      </c>
      <c r="M38" t="s">
        <v>6</v>
      </c>
    </row>
    <row r="39" spans="1:13" x14ac:dyDescent="0.25">
      <c r="A39">
        <v>2013</v>
      </c>
      <c r="B39" s="9">
        <v>730</v>
      </c>
      <c r="C39" s="12">
        <v>0</v>
      </c>
      <c r="D39" s="9">
        <v>730</v>
      </c>
      <c r="E39" s="4">
        <v>106</v>
      </c>
      <c r="F39" s="4">
        <v>81.794169816601297</v>
      </c>
      <c r="G39" s="4">
        <v>55.227480093584902</v>
      </c>
      <c r="H39" s="4">
        <v>121.14053012467799</v>
      </c>
      <c r="I39" s="3" t="s">
        <v>6</v>
      </c>
      <c r="J39" s="3" t="s">
        <v>6</v>
      </c>
      <c r="K39" s="9">
        <f t="shared" si="0"/>
        <v>836</v>
      </c>
      <c r="L39" t="s">
        <v>6</v>
      </c>
      <c r="M39" t="s">
        <v>6</v>
      </c>
    </row>
    <row r="40" spans="1:13" x14ac:dyDescent="0.25">
      <c r="A40">
        <v>2014</v>
      </c>
      <c r="B40" s="9">
        <v>853</v>
      </c>
      <c r="C40" s="12">
        <v>0</v>
      </c>
      <c r="D40" s="9">
        <v>853</v>
      </c>
      <c r="E40" s="4"/>
      <c r="F40" s="4">
        <v>88.912223631911601</v>
      </c>
      <c r="G40" s="4">
        <v>58.347132609185799</v>
      </c>
      <c r="H40" s="4">
        <v>135.48880909233401</v>
      </c>
      <c r="I40" s="3" t="s">
        <v>6</v>
      </c>
      <c r="J40" s="3" t="s">
        <v>6</v>
      </c>
      <c r="K40" s="9">
        <f t="shared" si="0"/>
        <v>941.91222363191162</v>
      </c>
      <c r="L40" t="s">
        <v>6</v>
      </c>
      <c r="M40" t="s">
        <v>6</v>
      </c>
    </row>
    <row r="41" spans="1:13" x14ac:dyDescent="0.25">
      <c r="A41">
        <v>2015</v>
      </c>
      <c r="B41" s="9">
        <v>1085</v>
      </c>
      <c r="C41" s="12">
        <v>0</v>
      </c>
      <c r="D41" s="9">
        <v>1085</v>
      </c>
      <c r="E41" s="4"/>
      <c r="F41" s="4">
        <v>103.606140675577</v>
      </c>
      <c r="G41" s="4">
        <v>67.670078301852996</v>
      </c>
      <c r="H41" s="4">
        <v>158.625978498291</v>
      </c>
      <c r="I41" s="3" t="s">
        <v>6</v>
      </c>
      <c r="J41" s="3" t="s">
        <v>6</v>
      </c>
      <c r="K41" s="9">
        <f t="shared" si="0"/>
        <v>1188.6061406755771</v>
      </c>
      <c r="L41" t="s">
        <v>6</v>
      </c>
      <c r="M41" t="s">
        <v>6</v>
      </c>
    </row>
    <row r="42" spans="1:13" x14ac:dyDescent="0.25">
      <c r="A42">
        <v>2016</v>
      </c>
      <c r="B42" s="9">
        <v>1083</v>
      </c>
      <c r="C42" s="12">
        <v>0</v>
      </c>
      <c r="D42" s="9">
        <v>1083</v>
      </c>
      <c r="E42" s="4"/>
      <c r="F42" s="4">
        <v>98.458110407549995</v>
      </c>
      <c r="G42" s="4">
        <v>64.161577879485506</v>
      </c>
      <c r="H42" s="4">
        <v>151.08729905666499</v>
      </c>
      <c r="I42" s="3" t="s">
        <v>6</v>
      </c>
      <c r="J42" s="3" t="s">
        <v>6</v>
      </c>
      <c r="K42" s="9">
        <f t="shared" si="0"/>
        <v>1181.4581104075501</v>
      </c>
      <c r="L42" t="s">
        <v>6</v>
      </c>
      <c r="M42" t="s">
        <v>6</v>
      </c>
    </row>
    <row r="43" spans="1:13" x14ac:dyDescent="0.25">
      <c r="A43">
        <v>2017</v>
      </c>
      <c r="B43" s="9">
        <v>617</v>
      </c>
      <c r="C43" s="12">
        <v>0</v>
      </c>
      <c r="D43" s="9">
        <v>617</v>
      </c>
      <c r="E43" s="4"/>
      <c r="F43" s="4">
        <v>65.331568124810801</v>
      </c>
      <c r="G43" s="4">
        <v>42.515064474771798</v>
      </c>
      <c r="H43" s="4">
        <v>100.392974734392</v>
      </c>
      <c r="I43" s="3" t="s">
        <v>6</v>
      </c>
      <c r="J43" s="3" t="s">
        <v>6</v>
      </c>
      <c r="K43" s="9">
        <f t="shared" si="0"/>
        <v>682.33156812481081</v>
      </c>
      <c r="L43" t="s">
        <v>6</v>
      </c>
      <c r="M43" t="s">
        <v>6</v>
      </c>
    </row>
    <row r="44" spans="1:13" x14ac:dyDescent="0.25">
      <c r="A44">
        <v>2018</v>
      </c>
      <c r="B44" s="9">
        <v>535</v>
      </c>
      <c r="C44" s="12">
        <v>0</v>
      </c>
      <c r="D44" s="9">
        <v>535</v>
      </c>
      <c r="E44" s="4"/>
      <c r="F44" s="4">
        <v>48.280158420614903</v>
      </c>
      <c r="G44" s="4">
        <v>31.4699913241896</v>
      </c>
      <c r="H44" s="4">
        <v>74.069727986481993</v>
      </c>
      <c r="I44" s="3" t="s">
        <v>6</v>
      </c>
      <c r="J44" s="3" t="s">
        <v>6</v>
      </c>
      <c r="K44" s="9">
        <f t="shared" si="0"/>
        <v>583.28015842061495</v>
      </c>
      <c r="L44" t="s">
        <v>6</v>
      </c>
      <c r="M44" t="s">
        <v>6</v>
      </c>
    </row>
    <row r="45" spans="1:13" x14ac:dyDescent="0.25">
      <c r="A45">
        <v>2019</v>
      </c>
      <c r="B45" s="9">
        <v>138</v>
      </c>
      <c r="C45" s="12">
        <v>0</v>
      </c>
      <c r="D45" s="9">
        <v>138</v>
      </c>
      <c r="E45" s="4">
        <v>64</v>
      </c>
      <c r="F45" s="4">
        <v>24.115661605153601</v>
      </c>
      <c r="G45" s="4">
        <v>16.174779643913599</v>
      </c>
      <c r="H45" s="4">
        <v>35.955057655027602</v>
      </c>
      <c r="I45" s="3" t="s">
        <v>6</v>
      </c>
      <c r="J45" s="3" t="s">
        <v>6</v>
      </c>
      <c r="K45" s="9">
        <f t="shared" si="0"/>
        <v>202</v>
      </c>
      <c r="L45" t="s">
        <v>6</v>
      </c>
      <c r="M45" t="s">
        <v>6</v>
      </c>
    </row>
    <row r="46" spans="1:13" x14ac:dyDescent="0.25">
      <c r="A46">
        <v>2020</v>
      </c>
      <c r="B46" s="9">
        <v>442</v>
      </c>
      <c r="C46" s="12">
        <v>0</v>
      </c>
      <c r="D46" s="9">
        <v>442</v>
      </c>
      <c r="E46" s="4">
        <v>22</v>
      </c>
      <c r="F46" s="4">
        <v>35.8164288336312</v>
      </c>
      <c r="G46" s="4">
        <v>23.978546704130899</v>
      </c>
      <c r="H46" s="4">
        <v>53.498512241927102</v>
      </c>
      <c r="I46" s="3" t="s">
        <v>6</v>
      </c>
      <c r="J46" s="3" t="s">
        <v>6</v>
      </c>
      <c r="K46" s="9">
        <f t="shared" si="0"/>
        <v>464</v>
      </c>
      <c r="L46" t="s">
        <v>6</v>
      </c>
      <c r="M46" t="s">
        <v>6</v>
      </c>
    </row>
    <row r="47" spans="1:13" x14ac:dyDescent="0.25">
      <c r="A47">
        <v>2021</v>
      </c>
      <c r="B47" s="9">
        <v>269</v>
      </c>
      <c r="C47" s="12">
        <v>0</v>
      </c>
      <c r="D47" s="9">
        <v>269</v>
      </c>
      <c r="E47" s="4"/>
      <c r="F47" s="4">
        <v>33.985477128743803</v>
      </c>
      <c r="G47" s="4">
        <v>21.9909156489271</v>
      </c>
      <c r="H47" s="4">
        <v>52.522263015670198</v>
      </c>
      <c r="I47" s="3" t="s">
        <v>6</v>
      </c>
      <c r="J47" s="3" t="s">
        <v>6</v>
      </c>
      <c r="K47" s="9">
        <f t="shared" si="0"/>
        <v>302.98547712874381</v>
      </c>
      <c r="L47" t="s">
        <v>6</v>
      </c>
      <c r="M47" t="s">
        <v>6</v>
      </c>
    </row>
    <row r="48" spans="1:13" x14ac:dyDescent="0.25">
      <c r="A48">
        <v>2022</v>
      </c>
      <c r="B48" s="9">
        <v>730</v>
      </c>
      <c r="C48" s="12">
        <v>0</v>
      </c>
      <c r="D48" s="9">
        <v>730</v>
      </c>
      <c r="E48" s="4"/>
      <c r="F48" s="4">
        <v>61.653172042979797</v>
      </c>
      <c r="G48" s="4">
        <v>38.598530468838902</v>
      </c>
      <c r="H48" s="4">
        <v>98.478195329999807</v>
      </c>
      <c r="I48" s="3" t="s">
        <v>6</v>
      </c>
      <c r="J48" s="3" t="s">
        <v>6</v>
      </c>
      <c r="K48" s="9">
        <f t="shared" si="0"/>
        <v>791.6531720429798</v>
      </c>
      <c r="L48" t="s">
        <v>6</v>
      </c>
      <c r="M48" t="s">
        <v>6</v>
      </c>
    </row>
  </sheetData>
  <mergeCells count="3">
    <mergeCell ref="B1:D1"/>
    <mergeCell ref="K1:M1"/>
    <mergeCell ref="E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7D9B-3DA6-4893-9A76-BCECED3FFA5C}">
  <dimension ref="A1:E8"/>
  <sheetViews>
    <sheetView tabSelected="1" workbookViewId="0">
      <selection activeCell="E15" sqref="E15"/>
    </sheetView>
  </sheetViews>
  <sheetFormatPr defaultRowHeight="15" x14ac:dyDescent="0.25"/>
  <cols>
    <col min="2" max="2" width="17.28515625" bestFit="1" customWidth="1"/>
    <col min="3" max="3" width="16.7109375" bestFit="1" customWidth="1"/>
  </cols>
  <sheetData>
    <row r="1" spans="1:5" x14ac:dyDescent="0.25">
      <c r="A1" t="s">
        <v>15</v>
      </c>
      <c r="B1" t="s">
        <v>16</v>
      </c>
      <c r="C1" t="s">
        <v>24</v>
      </c>
      <c r="D1" t="s">
        <v>25</v>
      </c>
      <c r="E1" t="s">
        <v>26</v>
      </c>
    </row>
    <row r="2" spans="1:5" x14ac:dyDescent="0.25">
      <c r="A2" t="s">
        <v>27</v>
      </c>
      <c r="B2" t="s">
        <v>3</v>
      </c>
      <c r="C2" t="s">
        <v>17</v>
      </c>
      <c r="D2" t="s">
        <v>0</v>
      </c>
      <c r="E2" t="s">
        <v>30</v>
      </c>
    </row>
    <row r="3" spans="1:5" x14ac:dyDescent="0.25">
      <c r="A3" t="s">
        <v>27</v>
      </c>
      <c r="B3" t="s">
        <v>3</v>
      </c>
      <c r="C3" t="s">
        <v>18</v>
      </c>
      <c r="D3" t="s">
        <v>2</v>
      </c>
      <c r="E3" t="s">
        <v>29</v>
      </c>
    </row>
    <row r="4" spans="1:5" x14ac:dyDescent="0.25">
      <c r="A4" t="s">
        <v>27</v>
      </c>
      <c r="B4" t="s">
        <v>7</v>
      </c>
      <c r="C4" t="s">
        <v>19</v>
      </c>
      <c r="D4" t="s">
        <v>0</v>
      </c>
      <c r="E4" t="s">
        <v>31</v>
      </c>
    </row>
    <row r="5" spans="1:5" x14ac:dyDescent="0.25">
      <c r="A5" t="s">
        <v>27</v>
      </c>
      <c r="B5" t="s">
        <v>7</v>
      </c>
      <c r="C5" t="s">
        <v>20</v>
      </c>
      <c r="D5" t="s">
        <v>0</v>
      </c>
      <c r="E5" t="s">
        <v>34</v>
      </c>
    </row>
    <row r="6" spans="1:5" x14ac:dyDescent="0.25">
      <c r="A6" t="s">
        <v>27</v>
      </c>
      <c r="B6" t="s">
        <v>7</v>
      </c>
      <c r="C6" t="s">
        <v>21</v>
      </c>
      <c r="D6" t="s">
        <v>2</v>
      </c>
    </row>
    <row r="7" spans="1:5" x14ac:dyDescent="0.25">
      <c r="A7" t="s">
        <v>28</v>
      </c>
      <c r="B7" t="s">
        <v>5</v>
      </c>
      <c r="C7" t="s">
        <v>22</v>
      </c>
      <c r="D7" t="s">
        <v>0</v>
      </c>
      <c r="E7" t="s">
        <v>35</v>
      </c>
    </row>
    <row r="8" spans="1:5" x14ac:dyDescent="0.25">
      <c r="A8" t="s">
        <v>28</v>
      </c>
      <c r="B8" t="s">
        <v>5</v>
      </c>
      <c r="C8" t="s">
        <v>23</v>
      </c>
      <c r="D8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method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Jeremy T (DFW)</dc:creator>
  <cp:lastModifiedBy>Buehrens, Thomas W (DFW)</cp:lastModifiedBy>
  <dcterms:created xsi:type="dcterms:W3CDTF">2023-04-20T17:56:25Z</dcterms:created>
  <dcterms:modified xsi:type="dcterms:W3CDTF">2023-04-21T22:19:41Z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2023-04-20T17:56:26Z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7f664287-0826-402f-b405-b3bd3f48dd88</vt:lpwstr>
  </property>
  <property fmtid="{D5CDD505-2E9C-101B-9397-08002B2CF9AE}" pid="8" name="MSIP_Label_45011977-b912-4387-97a4-f4c94a801377_ContentBits">
    <vt:lpwstr>0</vt:lpwstr>
  </property>
</Properties>
</file>