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thomas_buehrens_dfw_wa_gov/Documents/Documents/BPA Projects/BPA CWT/Lower Columbia Coho Escapement/Analysis/2010-15/final data/"/>
    </mc:Choice>
  </mc:AlternateContent>
  <xr:revisionPtr revIDLastSave="26" documentId="13_ncr:40009_{6A705F77-2D5C-4240-A708-D4E5BBBF40BA}" xr6:coauthVersionLast="45" xr6:coauthVersionMax="45" xr10:uidLastSave="{C9DF9B03-D903-4ADB-BD8A-D3E7827E8E51}"/>
  <bookViews>
    <workbookView xWindow="28680" yWindow="-120" windowWidth="29040" windowHeight="15840" xr2:uid="{00000000-000D-0000-FFFF-FFFF00000000}"/>
  </bookViews>
  <sheets>
    <sheet name="IMW_redds_02.14.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" l="1"/>
  <c r="D33" i="1"/>
  <c r="D30" i="1"/>
  <c r="D31" i="1"/>
  <c r="Y34" i="1"/>
  <c r="Y33" i="1"/>
  <c r="X32" i="1"/>
  <c r="W32" i="1"/>
  <c r="V32" i="1"/>
  <c r="U32" i="1"/>
  <c r="T32" i="1"/>
  <c r="S32" i="1"/>
  <c r="R32" i="1"/>
  <c r="Q32" i="1"/>
  <c r="P32" i="1"/>
  <c r="O32" i="1"/>
  <c r="D3" i="1"/>
  <c r="D4" i="1"/>
  <c r="O26" i="1" l="1"/>
  <c r="O29" i="1"/>
  <c r="Y30" i="1" s="1"/>
  <c r="AH31" i="1"/>
  <c r="AH30" i="1"/>
  <c r="AF28" i="1"/>
  <c r="AE28" i="1"/>
  <c r="AD28" i="1"/>
  <c r="Y28" i="1"/>
  <c r="AD27" i="1"/>
  <c r="AC27" i="1"/>
  <c r="AB27" i="1"/>
  <c r="Y27" i="1"/>
  <c r="AB25" i="1"/>
  <c r="AA25" i="1"/>
  <c r="Z25" i="1"/>
  <c r="AG21" i="1"/>
  <c r="AF21" i="1"/>
  <c r="AC21" i="1"/>
  <c r="AE19" i="1"/>
  <c r="AD19" i="1"/>
  <c r="AA19" i="1"/>
  <c r="AD18" i="1"/>
  <c r="AC18" i="1"/>
  <c r="AB18" i="1"/>
  <c r="Y18" i="1"/>
  <c r="AB16" i="1"/>
  <c r="AA16" i="1"/>
  <c r="Z16" i="1"/>
  <c r="AG15" i="1"/>
  <c r="Z15" i="1"/>
  <c r="Y15" i="1"/>
  <c r="AH13" i="1"/>
  <c r="AE13" i="1"/>
  <c r="AH12" i="1"/>
  <c r="AG12" i="1"/>
  <c r="AF12" i="1"/>
  <c r="AF10" i="1"/>
  <c r="AE10" i="1"/>
  <c r="AD10" i="1"/>
  <c r="AD9" i="1"/>
  <c r="AC9" i="1"/>
  <c r="AB9" i="1"/>
  <c r="Y9" i="1"/>
  <c r="AB7" i="1"/>
  <c r="AA7" i="1"/>
  <c r="Z7" i="1"/>
  <c r="Y3" i="1"/>
  <c r="Y5" i="1"/>
  <c r="Z5" i="1"/>
  <c r="AA5" i="1"/>
  <c r="AB5" i="1"/>
  <c r="AC5" i="1"/>
  <c r="AD5" i="1"/>
  <c r="AE5" i="1"/>
  <c r="AF5" i="1"/>
  <c r="AG5" i="1"/>
  <c r="AH5" i="1"/>
  <c r="Y8" i="1"/>
  <c r="Z8" i="1"/>
  <c r="AA8" i="1"/>
  <c r="AB8" i="1"/>
  <c r="AC8" i="1"/>
  <c r="AD8" i="1"/>
  <c r="AE8" i="1"/>
  <c r="AF8" i="1"/>
  <c r="AG8" i="1"/>
  <c r="AH8" i="1"/>
  <c r="Y11" i="1"/>
  <c r="Z11" i="1"/>
  <c r="AA11" i="1"/>
  <c r="AB11" i="1"/>
  <c r="AC11" i="1"/>
  <c r="AD11" i="1"/>
  <c r="AE11" i="1"/>
  <c r="AF11" i="1"/>
  <c r="AG11" i="1"/>
  <c r="AH11" i="1"/>
  <c r="Y14" i="1"/>
  <c r="Z14" i="1"/>
  <c r="AA14" i="1"/>
  <c r="AB14" i="1"/>
  <c r="AC14" i="1"/>
  <c r="AD14" i="1"/>
  <c r="AE14" i="1"/>
  <c r="AF14" i="1"/>
  <c r="AG14" i="1"/>
  <c r="AH14" i="1"/>
  <c r="Y17" i="1"/>
  <c r="Z17" i="1"/>
  <c r="AA17" i="1"/>
  <c r="AB17" i="1"/>
  <c r="AC17" i="1"/>
  <c r="AD17" i="1"/>
  <c r="AE17" i="1"/>
  <c r="AF17" i="1"/>
  <c r="AG17" i="1"/>
  <c r="AH17" i="1"/>
  <c r="Y20" i="1"/>
  <c r="Z20" i="1"/>
  <c r="AA20" i="1"/>
  <c r="AB20" i="1"/>
  <c r="AC20" i="1"/>
  <c r="AD20" i="1"/>
  <c r="AE20" i="1"/>
  <c r="AF20" i="1"/>
  <c r="AG20" i="1"/>
  <c r="AH20" i="1"/>
  <c r="Y23" i="1"/>
  <c r="Z23" i="1"/>
  <c r="AA23" i="1"/>
  <c r="AB23" i="1"/>
  <c r="AC23" i="1"/>
  <c r="AD23" i="1"/>
  <c r="AE23" i="1"/>
  <c r="AF23" i="1"/>
  <c r="AG23" i="1"/>
  <c r="AH23" i="1"/>
  <c r="Y26" i="1"/>
  <c r="Z26" i="1"/>
  <c r="AA26" i="1"/>
  <c r="AB26" i="1"/>
  <c r="AC26" i="1"/>
  <c r="AD26" i="1"/>
  <c r="AE26" i="1"/>
  <c r="AF26" i="1"/>
  <c r="AG26" i="1"/>
  <c r="AH26" i="1"/>
  <c r="Y29" i="1"/>
  <c r="Z29" i="1"/>
  <c r="AA29" i="1"/>
  <c r="AB29" i="1"/>
  <c r="AC29" i="1"/>
  <c r="AD29" i="1"/>
  <c r="AE29" i="1"/>
  <c r="AF29" i="1"/>
  <c r="AG29" i="1"/>
  <c r="AH29" i="1"/>
  <c r="AD3" i="1"/>
  <c r="X29" i="1"/>
  <c r="W29" i="1"/>
  <c r="AG31" i="1" s="1"/>
  <c r="V29" i="1"/>
  <c r="AF31" i="1" s="1"/>
  <c r="U29" i="1"/>
  <c r="AE31" i="1" s="1"/>
  <c r="T29" i="1"/>
  <c r="AD30" i="1" s="1"/>
  <c r="S29" i="1"/>
  <c r="AC30" i="1" s="1"/>
  <c r="R29" i="1"/>
  <c r="AB30" i="1" s="1"/>
  <c r="Q29" i="1"/>
  <c r="AA30" i="1" s="1"/>
  <c r="P29" i="1"/>
  <c r="Z30" i="1" s="1"/>
  <c r="X26" i="1"/>
  <c r="AH27" i="1" s="1"/>
  <c r="W26" i="1"/>
  <c r="AG27" i="1" s="1"/>
  <c r="V26" i="1"/>
  <c r="AF27" i="1" s="1"/>
  <c r="U26" i="1"/>
  <c r="AE27" i="1" s="1"/>
  <c r="T26" i="1"/>
  <c r="S26" i="1"/>
  <c r="AC28" i="1" s="1"/>
  <c r="R26" i="1"/>
  <c r="AB28" i="1" s="1"/>
  <c r="Q26" i="1"/>
  <c r="AA28" i="1" s="1"/>
  <c r="P26" i="1"/>
  <c r="Z27" i="1" s="1"/>
  <c r="X23" i="1"/>
  <c r="AH24" i="1" s="1"/>
  <c r="W23" i="1"/>
  <c r="AG24" i="1" s="1"/>
  <c r="V23" i="1"/>
  <c r="AF24" i="1" s="1"/>
  <c r="U23" i="1"/>
  <c r="AE24" i="1" s="1"/>
  <c r="T23" i="1"/>
  <c r="AD24" i="1" s="1"/>
  <c r="S23" i="1"/>
  <c r="AC24" i="1" s="1"/>
  <c r="R23" i="1"/>
  <c r="AB24" i="1" s="1"/>
  <c r="Q23" i="1"/>
  <c r="AA24" i="1" s="1"/>
  <c r="P23" i="1"/>
  <c r="Z24" i="1" s="1"/>
  <c r="O23" i="1"/>
  <c r="Y24" i="1" s="1"/>
  <c r="X20" i="1"/>
  <c r="AH22" i="1" s="1"/>
  <c r="W20" i="1"/>
  <c r="AG22" i="1" s="1"/>
  <c r="V20" i="1"/>
  <c r="AF22" i="1" s="1"/>
  <c r="U20" i="1"/>
  <c r="AE22" i="1" s="1"/>
  <c r="T20" i="1"/>
  <c r="AD21" i="1" s="1"/>
  <c r="S20" i="1"/>
  <c r="AC22" i="1" s="1"/>
  <c r="R20" i="1"/>
  <c r="AB21" i="1" s="1"/>
  <c r="Q20" i="1"/>
  <c r="AA21" i="1" s="1"/>
  <c r="P20" i="1"/>
  <c r="Z21" i="1" s="1"/>
  <c r="O20" i="1"/>
  <c r="Y21" i="1" s="1"/>
  <c r="X17" i="1"/>
  <c r="AH18" i="1" s="1"/>
  <c r="W17" i="1"/>
  <c r="AG18" i="1" s="1"/>
  <c r="V17" i="1"/>
  <c r="AF18" i="1" s="1"/>
  <c r="U17" i="1"/>
  <c r="AE18" i="1" s="1"/>
  <c r="T17" i="1"/>
  <c r="S17" i="1"/>
  <c r="AC19" i="1" s="1"/>
  <c r="R17" i="1"/>
  <c r="AB19" i="1" s="1"/>
  <c r="Q17" i="1"/>
  <c r="AA18" i="1" s="1"/>
  <c r="P17" i="1"/>
  <c r="Z18" i="1" s="1"/>
  <c r="O17" i="1"/>
  <c r="Y19" i="1" s="1"/>
  <c r="X14" i="1"/>
  <c r="AH15" i="1" s="1"/>
  <c r="W14" i="1"/>
  <c r="AG16" i="1" s="1"/>
  <c r="V14" i="1"/>
  <c r="AF15" i="1" s="1"/>
  <c r="U14" i="1"/>
  <c r="AE15" i="1" s="1"/>
  <c r="T14" i="1"/>
  <c r="AD15" i="1" s="1"/>
  <c r="S14" i="1"/>
  <c r="AC15" i="1" s="1"/>
  <c r="R14" i="1"/>
  <c r="AB15" i="1" s="1"/>
  <c r="Q14" i="1"/>
  <c r="AA15" i="1" s="1"/>
  <c r="P14" i="1"/>
  <c r="O14" i="1"/>
  <c r="Y16" i="1" s="1"/>
  <c r="X11" i="1"/>
  <c r="W11" i="1"/>
  <c r="AG13" i="1" s="1"/>
  <c r="V11" i="1"/>
  <c r="AF13" i="1" s="1"/>
  <c r="U11" i="1"/>
  <c r="AE12" i="1" s="1"/>
  <c r="T11" i="1"/>
  <c r="AD12" i="1" s="1"/>
  <c r="S11" i="1"/>
  <c r="AC12" i="1" s="1"/>
  <c r="R11" i="1"/>
  <c r="AB12" i="1" s="1"/>
  <c r="Q11" i="1"/>
  <c r="AA12" i="1" s="1"/>
  <c r="P11" i="1"/>
  <c r="Z12" i="1" s="1"/>
  <c r="O11" i="1"/>
  <c r="Y12" i="1" s="1"/>
  <c r="X8" i="1"/>
  <c r="AH9" i="1" s="1"/>
  <c r="W8" i="1"/>
  <c r="AG9" i="1" s="1"/>
  <c r="V8" i="1"/>
  <c r="AF9" i="1" s="1"/>
  <c r="U8" i="1"/>
  <c r="AE9" i="1" s="1"/>
  <c r="T8" i="1"/>
  <c r="S8" i="1"/>
  <c r="AC10" i="1" s="1"/>
  <c r="R8" i="1"/>
  <c r="AB10" i="1" s="1"/>
  <c r="Q8" i="1"/>
  <c r="AA10" i="1" s="1"/>
  <c r="P8" i="1"/>
  <c r="Z9" i="1" s="1"/>
  <c r="O8" i="1"/>
  <c r="Y10" i="1" s="1"/>
  <c r="X5" i="1"/>
  <c r="AH6" i="1" s="1"/>
  <c r="W5" i="1"/>
  <c r="AG6" i="1" s="1"/>
  <c r="V5" i="1"/>
  <c r="AF6" i="1" s="1"/>
  <c r="U5" i="1"/>
  <c r="AE6" i="1" s="1"/>
  <c r="T5" i="1"/>
  <c r="AD6" i="1" s="1"/>
  <c r="S5" i="1"/>
  <c r="AC6" i="1" s="1"/>
  <c r="R5" i="1"/>
  <c r="AB6" i="1" s="1"/>
  <c r="Q5" i="1"/>
  <c r="AA6" i="1" s="1"/>
  <c r="P5" i="1"/>
  <c r="Z6" i="1" s="1"/>
  <c r="O5" i="1"/>
  <c r="Y6" i="1" s="1"/>
  <c r="D6" i="1" s="1"/>
  <c r="P2" i="1"/>
  <c r="Z3" i="1" s="1"/>
  <c r="Q2" i="1"/>
  <c r="AA3" i="1" s="1"/>
  <c r="R2" i="1"/>
  <c r="AB3" i="1" s="1"/>
  <c r="S2" i="1"/>
  <c r="AC3" i="1" s="1"/>
  <c r="T2" i="1"/>
  <c r="AD4" i="1" s="1"/>
  <c r="U2" i="1"/>
  <c r="AE4" i="1" s="1"/>
  <c r="V2" i="1"/>
  <c r="AF3" i="1" s="1"/>
  <c r="W2" i="1"/>
  <c r="AG3" i="1" s="1"/>
  <c r="X2" i="1"/>
  <c r="AH3" i="1" s="1"/>
  <c r="O2" i="1"/>
  <c r="Y4" i="1" s="1"/>
  <c r="AF30" i="1" l="1"/>
  <c r="AG30" i="1"/>
  <c r="D24" i="1"/>
  <c r="D15" i="1"/>
  <c r="D12" i="1"/>
  <c r="D18" i="1"/>
  <c r="AA4" i="1"/>
  <c r="Y7" i="1"/>
  <c r="AA9" i="1"/>
  <c r="D9" i="1" s="1"/>
  <c r="AE21" i="1"/>
  <c r="D21" i="1" s="1"/>
  <c r="Y25" i="1"/>
  <c r="AA27" i="1"/>
  <c r="D27" i="1" s="1"/>
  <c r="AE30" i="1"/>
  <c r="AF19" i="1"/>
  <c r="AH21" i="1"/>
  <c r="AC7" i="1"/>
  <c r="AG10" i="1"/>
  <c r="Y13" i="1"/>
  <c r="AC16" i="1"/>
  <c r="D16" i="1" s="1"/>
  <c r="AG19" i="1"/>
  <c r="Y22" i="1"/>
  <c r="AC25" i="1"/>
  <c r="AG28" i="1"/>
  <c r="Y31" i="1"/>
  <c r="AH4" i="1"/>
  <c r="AD7" i="1"/>
  <c r="AH10" i="1"/>
  <c r="Z13" i="1"/>
  <c r="AD16" i="1"/>
  <c r="AH19" i="1"/>
  <c r="Z22" i="1"/>
  <c r="AD25" i="1"/>
  <c r="AH28" i="1"/>
  <c r="Z31" i="1"/>
  <c r="AG4" i="1"/>
  <c r="AE7" i="1"/>
  <c r="AA13" i="1"/>
  <c r="AE16" i="1"/>
  <c r="AA22" i="1"/>
  <c r="AE25" i="1"/>
  <c r="AA31" i="1"/>
  <c r="AE3" i="1"/>
  <c r="AF4" i="1"/>
  <c r="AF7" i="1"/>
  <c r="AB13" i="1"/>
  <c r="AF16" i="1"/>
  <c r="AB22" i="1"/>
  <c r="AF25" i="1"/>
  <c r="AB31" i="1"/>
  <c r="AG7" i="1"/>
  <c r="AC13" i="1"/>
  <c r="AG25" i="1"/>
  <c r="AC31" i="1"/>
  <c r="AH7" i="1"/>
  <c r="Z10" i="1"/>
  <c r="D10" i="1" s="1"/>
  <c r="AD13" i="1"/>
  <c r="AH16" i="1"/>
  <c r="Z19" i="1"/>
  <c r="D19" i="1" s="1"/>
  <c r="AD22" i="1"/>
  <c r="AH25" i="1"/>
  <c r="Z28" i="1"/>
  <c r="D28" i="1" s="1"/>
  <c r="AD31" i="1"/>
  <c r="Z4" i="1"/>
  <c r="AC4" i="1"/>
  <c r="AB4" i="1"/>
  <c r="D25" i="1" l="1"/>
  <c r="D22" i="1"/>
  <c r="D7" i="1"/>
  <c r="D13" i="1"/>
</calcChain>
</file>

<file path=xl/sharedStrings.xml><?xml version="1.0" encoding="utf-8"?>
<sst xmlns="http://schemas.openxmlformats.org/spreadsheetml/2006/main" count="67" uniqueCount="37">
  <si>
    <t>GRTS_Population</t>
  </si>
  <si>
    <t>Year</t>
  </si>
  <si>
    <t>IMW_miles</t>
  </si>
  <si>
    <t>IMW_redd_tot</t>
  </si>
  <si>
    <t>sch1</t>
  </si>
  <si>
    <t>sch2</t>
  </si>
  <si>
    <t>sch3</t>
  </si>
  <si>
    <t>sch4</t>
  </si>
  <si>
    <t>sch5</t>
  </si>
  <si>
    <t>sch6</t>
  </si>
  <si>
    <t>sch7</t>
  </si>
  <si>
    <t>sch8</t>
  </si>
  <si>
    <t>sch9</t>
  </si>
  <si>
    <t>sch10</t>
  </si>
  <si>
    <t>Abernathy</t>
  </si>
  <si>
    <t>Mill</t>
  </si>
  <si>
    <t>Germany</t>
  </si>
  <si>
    <t>psch1</t>
  </si>
  <si>
    <t>psch2</t>
  </si>
  <si>
    <t>psch3</t>
  </si>
  <si>
    <t>psch4</t>
  </si>
  <si>
    <t>psch5</t>
  </si>
  <si>
    <t>psch6</t>
  </si>
  <si>
    <t>psch7</t>
  </si>
  <si>
    <t>psch8</t>
  </si>
  <si>
    <t>psch9</t>
  </si>
  <si>
    <t>psch10</t>
  </si>
  <si>
    <t>schexp1</t>
  </si>
  <si>
    <t>schexp2</t>
  </si>
  <si>
    <t>schexp3</t>
  </si>
  <si>
    <t>schexp4</t>
  </si>
  <si>
    <t>schexp5</t>
  </si>
  <si>
    <t>schexp6</t>
  </si>
  <si>
    <t>schexp7</t>
  </si>
  <si>
    <t>schexp8</t>
  </si>
  <si>
    <t>schexp9</t>
  </si>
  <si>
    <t>schexp10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</si>
</sst>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4"/>
  <sheetViews>
    <sheetView tabSelected="1" topLeftCell="A16" workbookViewId="0">
      <selection activeCell="J42" sqref="J42"/>
    </sheetView>
  </sheetViews>
  <sheetFormatPr defaultRowHeight="15" x14ac:dyDescent="0.25"/>
  <cols>
    <col min="1" max="1" width="16.28515625" bestFit="1" customWidth="1"/>
    <col min="3" max="3" width="11" bestFit="1" customWidth="1"/>
    <col min="4" max="4" width="14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 x14ac:dyDescent="0.25">
      <c r="A2" t="s">
        <v>14</v>
      </c>
      <c r="B2">
        <v>2010</v>
      </c>
      <c r="C2">
        <v>22.71</v>
      </c>
      <c r="D2">
        <v>120</v>
      </c>
      <c r="O2">
        <f>E2/$D2</f>
        <v>0</v>
      </c>
      <c r="P2">
        <f t="shared" ref="P2:X2" si="0">F2/$D2</f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</row>
    <row r="3" spans="1:34" x14ac:dyDescent="0.25">
      <c r="A3" t="s">
        <v>15</v>
      </c>
      <c r="B3">
        <v>2010</v>
      </c>
      <c r="C3">
        <v>0</v>
      </c>
      <c r="D3">
        <f>ROUND(SUM(Y3:AH3),0)</f>
        <v>0</v>
      </c>
      <c r="Y3" t="str">
        <f>IF(AND(E3&gt;0,O2&gt;0),E3/O2,"")</f>
        <v/>
      </c>
      <c r="Z3" t="str">
        <f t="shared" ref="Z3:AH3" si="1">IF(AND(F3&gt;0,P2&gt;0),F3/P2,"")</f>
        <v/>
      </c>
      <c r="AA3" t="str">
        <f t="shared" si="1"/>
        <v/>
      </c>
      <c r="AB3" t="str">
        <f t="shared" si="1"/>
        <v/>
      </c>
      <c r="AC3" t="str">
        <f t="shared" si="1"/>
        <v/>
      </c>
      <c r="AD3" t="str">
        <f t="shared" si="1"/>
        <v/>
      </c>
      <c r="AE3" t="str">
        <f t="shared" si="1"/>
        <v/>
      </c>
      <c r="AF3" t="str">
        <f t="shared" si="1"/>
        <v/>
      </c>
      <c r="AG3" t="str">
        <f t="shared" si="1"/>
        <v/>
      </c>
      <c r="AH3" t="str">
        <f t="shared" si="1"/>
        <v/>
      </c>
    </row>
    <row r="4" spans="1:34" x14ac:dyDescent="0.25">
      <c r="A4" t="s">
        <v>16</v>
      </c>
      <c r="B4">
        <v>2010</v>
      </c>
      <c r="C4">
        <v>0</v>
      </c>
      <c r="D4">
        <f>ROUND(SUM(Y4:AH4),0)</f>
        <v>0</v>
      </c>
      <c r="Y4" t="str">
        <f>IF(AND(E4&gt;0,O2&gt;0),E4/O2,"")</f>
        <v/>
      </c>
      <c r="Z4" t="str">
        <f t="shared" ref="Z4:AH4" si="2">IF(AND(F4&gt;0,P2&gt;0),F4/P2,"")</f>
        <v/>
      </c>
      <c r="AA4" t="str">
        <f t="shared" si="2"/>
        <v/>
      </c>
      <c r="AB4" t="str">
        <f t="shared" si="2"/>
        <v/>
      </c>
      <c r="AC4" t="str">
        <f t="shared" si="2"/>
        <v/>
      </c>
      <c r="AD4" t="str">
        <f t="shared" si="2"/>
        <v/>
      </c>
      <c r="AE4" t="str">
        <f t="shared" si="2"/>
        <v/>
      </c>
      <c r="AF4" t="str">
        <f t="shared" si="2"/>
        <v/>
      </c>
      <c r="AG4" t="str">
        <f t="shared" si="2"/>
        <v/>
      </c>
      <c r="AH4" t="str">
        <f t="shared" si="2"/>
        <v/>
      </c>
    </row>
    <row r="5" spans="1:34" x14ac:dyDescent="0.25">
      <c r="A5" t="s">
        <v>14</v>
      </c>
      <c r="B5">
        <v>2011</v>
      </c>
      <c r="C5">
        <v>22.71</v>
      </c>
      <c r="D5">
        <v>80</v>
      </c>
      <c r="O5">
        <f>E5/$D5</f>
        <v>0</v>
      </c>
      <c r="P5">
        <f t="shared" ref="P5" si="3">F5/$D5</f>
        <v>0</v>
      </c>
      <c r="Q5">
        <f t="shared" ref="Q5" si="4">G5/$D5</f>
        <v>0</v>
      </c>
      <c r="R5">
        <f t="shared" ref="R5" si="5">H5/$D5</f>
        <v>0</v>
      </c>
      <c r="S5">
        <f t="shared" ref="S5" si="6">I5/$D5</f>
        <v>0</v>
      </c>
      <c r="T5">
        <f t="shared" ref="T5" si="7">J5/$D5</f>
        <v>0</v>
      </c>
      <c r="U5">
        <f t="shared" ref="U5" si="8">K5/$D5</f>
        <v>0</v>
      </c>
      <c r="V5">
        <f t="shared" ref="V5" si="9">L5/$D5</f>
        <v>0</v>
      </c>
      <c r="W5">
        <f t="shared" ref="W5" si="10">M5/$D5</f>
        <v>0</v>
      </c>
      <c r="X5">
        <f t="shared" ref="X5" si="11">N5/$D5</f>
        <v>0</v>
      </c>
      <c r="Y5" t="str">
        <f>IF(AND(E5&gt;0,O4&gt;0),E5/O4,"")</f>
        <v/>
      </c>
      <c r="Z5" t="str">
        <f t="shared" ref="Z5:Z6" si="12">IF(AND(F5&gt;0,P4&gt;0),F5/P4,"")</f>
        <v/>
      </c>
      <c r="AA5" t="str">
        <f t="shared" ref="AA5:AA6" si="13">IF(AND(G5&gt;0,Q4&gt;0),G5/Q4,"")</f>
        <v/>
      </c>
      <c r="AB5" t="str">
        <f t="shared" ref="AB5:AB6" si="14">IF(AND(H5&gt;0,R4&gt;0),H5/R4,"")</f>
        <v/>
      </c>
      <c r="AC5" t="str">
        <f t="shared" ref="AC5:AC6" si="15">IF(AND(I5&gt;0,S4&gt;0),I5/S4,"")</f>
        <v/>
      </c>
      <c r="AD5" t="str">
        <f t="shared" ref="AD5:AD6" si="16">IF(AND(J5&gt;0,T4&gt;0),J5/T4,"")</f>
        <v/>
      </c>
      <c r="AE5" t="str">
        <f t="shared" ref="AE5:AE6" si="17">IF(AND(K5&gt;0,U4&gt;0),K5/U4,"")</f>
        <v/>
      </c>
      <c r="AF5" t="str">
        <f t="shared" ref="AF5:AF6" si="18">IF(AND(L5&gt;0,V4&gt;0),L5/V4,"")</f>
        <v/>
      </c>
      <c r="AG5" t="str">
        <f t="shared" ref="AG5:AG6" si="19">IF(AND(M5&gt;0,W4&gt;0),M5/W4,"")</f>
        <v/>
      </c>
      <c r="AH5" t="str">
        <f t="shared" ref="AH5:AH6" si="20">IF(AND(N5&gt;0,X4&gt;0),N5/X4,"")</f>
        <v/>
      </c>
    </row>
    <row r="6" spans="1:34" x14ac:dyDescent="0.25">
      <c r="A6" t="s">
        <v>15</v>
      </c>
      <c r="B6">
        <v>2011</v>
      </c>
      <c r="C6">
        <v>0</v>
      </c>
      <c r="D6">
        <f>ROUND(SUM(Y6:AH6),0)</f>
        <v>0</v>
      </c>
      <c r="Y6" t="str">
        <f>IF(AND(E6&gt;0,O5&gt;0),E6/O5,"")</f>
        <v/>
      </c>
      <c r="Z6" t="str">
        <f t="shared" si="12"/>
        <v/>
      </c>
      <c r="AA6" t="str">
        <f t="shared" si="13"/>
        <v/>
      </c>
      <c r="AB6" t="str">
        <f t="shared" si="14"/>
        <v/>
      </c>
      <c r="AC6" t="str">
        <f t="shared" si="15"/>
        <v/>
      </c>
      <c r="AD6" t="str">
        <f t="shared" si="16"/>
        <v/>
      </c>
      <c r="AE6" t="str">
        <f t="shared" si="17"/>
        <v/>
      </c>
      <c r="AF6" t="str">
        <f t="shared" si="18"/>
        <v/>
      </c>
      <c r="AG6" t="str">
        <f t="shared" si="19"/>
        <v/>
      </c>
      <c r="AH6" t="str">
        <f t="shared" si="20"/>
        <v/>
      </c>
    </row>
    <row r="7" spans="1:34" x14ac:dyDescent="0.25">
      <c r="A7" t="s">
        <v>16</v>
      </c>
      <c r="B7">
        <v>2011</v>
      </c>
      <c r="C7">
        <v>0</v>
      </c>
      <c r="D7">
        <f>ROUND(SUM(Y7:AH7),0)</f>
        <v>0</v>
      </c>
      <c r="Y7" t="str">
        <f>IF(AND(E7&gt;0,O5&gt;0),E7/O5,"")</f>
        <v/>
      </c>
      <c r="Z7" t="str">
        <f t="shared" ref="Z7" si="21">IF(AND(F7&gt;0,P5&gt;0),F7/P5,"")</f>
        <v/>
      </c>
      <c r="AA7" t="str">
        <f t="shared" ref="AA7" si="22">IF(AND(G7&gt;0,Q5&gt;0),G7/Q5,"")</f>
        <v/>
      </c>
      <c r="AB7" t="str">
        <f t="shared" ref="AB7" si="23">IF(AND(H7&gt;0,R5&gt;0),H7/R5,"")</f>
        <v/>
      </c>
      <c r="AC7" t="str">
        <f t="shared" ref="AC7" si="24">IF(AND(I7&gt;0,S5&gt;0),I7/S5,"")</f>
        <v/>
      </c>
      <c r="AD7" t="str">
        <f t="shared" ref="AD7" si="25">IF(AND(J7&gt;0,T5&gt;0),J7/T5,"")</f>
        <v/>
      </c>
      <c r="AE7" t="str">
        <f t="shared" ref="AE7" si="26">IF(AND(K7&gt;0,U5&gt;0),K7/U5,"")</f>
        <v/>
      </c>
      <c r="AF7" t="str">
        <f t="shared" ref="AF7" si="27">IF(AND(L7&gt;0,V5&gt;0),L7/V5,"")</f>
        <v/>
      </c>
      <c r="AG7" t="str">
        <f t="shared" ref="AG7" si="28">IF(AND(M7&gt;0,W5&gt;0),M7/W5,"")</f>
        <v/>
      </c>
      <c r="AH7" t="str">
        <f t="shared" ref="AH7" si="29">IF(AND(N7&gt;0,X5&gt;0),N7/X5,"")</f>
        <v/>
      </c>
    </row>
    <row r="8" spans="1:34" x14ac:dyDescent="0.25">
      <c r="A8" t="s">
        <v>14</v>
      </c>
      <c r="B8">
        <v>2012</v>
      </c>
      <c r="C8">
        <v>22.71</v>
      </c>
      <c r="D8">
        <v>56</v>
      </c>
      <c r="O8">
        <f>E8/$D8</f>
        <v>0</v>
      </c>
      <c r="P8">
        <f t="shared" ref="P8" si="30">F8/$D8</f>
        <v>0</v>
      </c>
      <c r="Q8">
        <f t="shared" ref="Q8" si="31">G8/$D8</f>
        <v>0</v>
      </c>
      <c r="R8">
        <f t="shared" ref="R8" si="32">H8/$D8</f>
        <v>0</v>
      </c>
      <c r="S8">
        <f t="shared" ref="S8" si="33">I8/$D8</f>
        <v>0</v>
      </c>
      <c r="T8">
        <f t="shared" ref="T8" si="34">J8/$D8</f>
        <v>0</v>
      </c>
      <c r="U8">
        <f t="shared" ref="U8" si="35">K8/$D8</f>
        <v>0</v>
      </c>
      <c r="V8">
        <f t="shared" ref="V8" si="36">L8/$D8</f>
        <v>0</v>
      </c>
      <c r="W8">
        <f t="shared" ref="W8" si="37">M8/$D8</f>
        <v>0</v>
      </c>
      <c r="X8">
        <f t="shared" ref="X8" si="38">N8/$D8</f>
        <v>0</v>
      </c>
      <c r="Y8" t="str">
        <f t="shared" ref="Y8:Y29" si="39">IF(AND(E8&gt;0,O7&gt;0),E8/O7,"")</f>
        <v/>
      </c>
      <c r="Z8" t="str">
        <f t="shared" ref="Z8:Z30" si="40">IF(AND(F8&gt;0,P7&gt;0),F8/P7,"")</f>
        <v/>
      </c>
      <c r="AA8" t="str">
        <f t="shared" ref="AA8:AA30" si="41">IF(AND(G8&gt;0,Q7&gt;0),G8/Q7,"")</f>
        <v/>
      </c>
      <c r="AB8" t="str">
        <f t="shared" ref="AB8:AB30" si="42">IF(AND(H8&gt;0,R7&gt;0),H8/R7,"")</f>
        <v/>
      </c>
      <c r="AC8" t="str">
        <f t="shared" ref="AC8:AC30" si="43">IF(AND(I8&gt;0,S7&gt;0),I8/S7,"")</f>
        <v/>
      </c>
      <c r="AD8" t="str">
        <f t="shared" ref="AD8:AD30" si="44">IF(AND(J8&gt;0,T7&gt;0),J8/T7,"")</f>
        <v/>
      </c>
      <c r="AE8" t="str">
        <f t="shared" ref="AE8:AE30" si="45">IF(AND(K8&gt;0,U7&gt;0),K8/U7,"")</f>
        <v/>
      </c>
      <c r="AF8" t="str">
        <f t="shared" ref="AF8:AF30" si="46">IF(AND(L8&gt;0,V7&gt;0),L8/V7,"")</f>
        <v/>
      </c>
      <c r="AG8" t="str">
        <f t="shared" ref="AG8:AG30" si="47">IF(AND(M8&gt;0,W7&gt;0),M8/W7,"")</f>
        <v/>
      </c>
      <c r="AH8" t="str">
        <f t="shared" ref="AH8:AH30" si="48">IF(AND(N8&gt;0,X7&gt;0),N8/X7,"")</f>
        <v/>
      </c>
    </row>
    <row r="9" spans="1:34" x14ac:dyDescent="0.25">
      <c r="A9" t="s">
        <v>15</v>
      </c>
      <c r="B9">
        <v>2012</v>
      </c>
      <c r="C9">
        <v>0</v>
      </c>
      <c r="D9">
        <f>ROUND(SUM(Y9:AH9),0)</f>
        <v>0</v>
      </c>
      <c r="Y9" t="str">
        <f>IF(AND(E9&gt;0,O8&gt;0),E9/O8,"")</f>
        <v/>
      </c>
      <c r="Z9" t="str">
        <f t="shared" si="40"/>
        <v/>
      </c>
      <c r="AA9" t="str">
        <f t="shared" si="41"/>
        <v/>
      </c>
      <c r="AB9" t="str">
        <f t="shared" si="42"/>
        <v/>
      </c>
      <c r="AC9" t="str">
        <f t="shared" si="43"/>
        <v/>
      </c>
      <c r="AD9" t="str">
        <f t="shared" si="44"/>
        <v/>
      </c>
      <c r="AE9" t="str">
        <f t="shared" si="45"/>
        <v/>
      </c>
      <c r="AF9" t="str">
        <f t="shared" si="46"/>
        <v/>
      </c>
      <c r="AG9" t="str">
        <f t="shared" si="47"/>
        <v/>
      </c>
      <c r="AH9" t="str">
        <f t="shared" si="48"/>
        <v/>
      </c>
    </row>
    <row r="10" spans="1:34" x14ac:dyDescent="0.25">
      <c r="A10" t="s">
        <v>16</v>
      </c>
      <c r="B10">
        <v>2012</v>
      </c>
      <c r="C10">
        <v>0</v>
      </c>
      <c r="D10">
        <f>ROUND(SUM(Y10:AH10),0)</f>
        <v>0</v>
      </c>
      <c r="Y10" t="str">
        <f>IF(AND(E10&gt;0,O8&gt;0),E10/O8,"")</f>
        <v/>
      </c>
      <c r="Z10" t="str">
        <f t="shared" ref="Z10" si="49">IF(AND(F10&gt;0,P8&gt;0),F10/P8,"")</f>
        <v/>
      </c>
      <c r="AA10" t="str">
        <f t="shared" ref="AA10" si="50">IF(AND(G10&gt;0,Q8&gt;0),G10/Q8,"")</f>
        <v/>
      </c>
      <c r="AB10" t="str">
        <f t="shared" ref="AB10" si="51">IF(AND(H10&gt;0,R8&gt;0),H10/R8,"")</f>
        <v/>
      </c>
      <c r="AC10" t="str">
        <f t="shared" ref="AC10" si="52">IF(AND(I10&gt;0,S8&gt;0),I10/S8,"")</f>
        <v/>
      </c>
      <c r="AD10" t="str">
        <f t="shared" ref="AD10" si="53">IF(AND(J10&gt;0,T8&gt;0),J10/T8,"")</f>
        <v/>
      </c>
      <c r="AE10" t="str">
        <f t="shared" ref="AE10" si="54">IF(AND(K10&gt;0,U8&gt;0),K10/U8,"")</f>
        <v/>
      </c>
      <c r="AF10" t="str">
        <f t="shared" ref="AF10" si="55">IF(AND(L10&gt;0,V8&gt;0),L10/V8,"")</f>
        <v/>
      </c>
      <c r="AG10" t="str">
        <f t="shared" ref="AG10" si="56">IF(AND(M10&gt;0,W8&gt;0),M10/W8,"")</f>
        <v/>
      </c>
      <c r="AH10" t="str">
        <f t="shared" ref="AH10" si="57">IF(AND(N10&gt;0,X8&gt;0),N10/X8,"")</f>
        <v/>
      </c>
    </row>
    <row r="11" spans="1:34" x14ac:dyDescent="0.25">
      <c r="A11" t="s">
        <v>14</v>
      </c>
      <c r="B11">
        <v>2013</v>
      </c>
      <c r="C11">
        <v>22.71</v>
      </c>
      <c r="D11">
        <v>85</v>
      </c>
      <c r="E11">
        <v>75</v>
      </c>
      <c r="F11">
        <v>58</v>
      </c>
      <c r="G11">
        <v>70</v>
      </c>
      <c r="H11">
        <v>60</v>
      </c>
      <c r="I11">
        <v>46</v>
      </c>
      <c r="J11">
        <v>4</v>
      </c>
      <c r="O11">
        <f>E11/$D11</f>
        <v>0.88235294117647056</v>
      </c>
      <c r="P11">
        <f t="shared" ref="P11" si="58">F11/$D11</f>
        <v>0.68235294117647061</v>
      </c>
      <c r="Q11">
        <f t="shared" ref="Q11" si="59">G11/$D11</f>
        <v>0.82352941176470584</v>
      </c>
      <c r="R11">
        <f t="shared" ref="R11" si="60">H11/$D11</f>
        <v>0.70588235294117652</v>
      </c>
      <c r="S11">
        <f t="shared" ref="S11" si="61">I11/$D11</f>
        <v>0.54117647058823526</v>
      </c>
      <c r="T11">
        <f t="shared" ref="T11" si="62">J11/$D11</f>
        <v>4.7058823529411764E-2</v>
      </c>
      <c r="U11">
        <f t="shared" ref="U11" si="63">K11/$D11</f>
        <v>0</v>
      </c>
      <c r="V11">
        <f t="shared" ref="V11" si="64">L11/$D11</f>
        <v>0</v>
      </c>
      <c r="W11">
        <f t="shared" ref="W11" si="65">M11/$D11</f>
        <v>0</v>
      </c>
      <c r="X11">
        <f t="shared" ref="X11" si="66">N11/$D11</f>
        <v>0</v>
      </c>
      <c r="Y11" t="str">
        <f t="shared" si="39"/>
        <v/>
      </c>
      <c r="Z11" t="str">
        <f t="shared" si="40"/>
        <v/>
      </c>
      <c r="AA11" t="str">
        <f t="shared" si="41"/>
        <v/>
      </c>
      <c r="AB11" t="str">
        <f t="shared" si="42"/>
        <v/>
      </c>
      <c r="AC11" t="str">
        <f t="shared" si="43"/>
        <v/>
      </c>
      <c r="AD11" t="str">
        <f t="shared" si="44"/>
        <v/>
      </c>
      <c r="AE11" t="str">
        <f t="shared" si="45"/>
        <v/>
      </c>
      <c r="AF11" t="str">
        <f t="shared" si="46"/>
        <v/>
      </c>
      <c r="AG11" t="str">
        <f t="shared" si="47"/>
        <v/>
      </c>
      <c r="AH11" t="str">
        <f t="shared" si="48"/>
        <v/>
      </c>
    </row>
    <row r="12" spans="1:34" x14ac:dyDescent="0.25">
      <c r="A12" t="s">
        <v>15</v>
      </c>
      <c r="B12">
        <v>2013</v>
      </c>
      <c r="C12">
        <v>24.39</v>
      </c>
      <c r="D12">
        <f>ROUND(SUM(Y12:AH12),0)</f>
        <v>22</v>
      </c>
      <c r="F12">
        <v>2</v>
      </c>
      <c r="G12">
        <v>11</v>
      </c>
      <c r="H12">
        <v>3</v>
      </c>
      <c r="I12">
        <v>1</v>
      </c>
      <c r="J12">
        <v>0</v>
      </c>
      <c r="Y12" t="str">
        <f>IF(AND(E12&gt;0,O11&gt;0),E12/O11,"")</f>
        <v/>
      </c>
      <c r="Z12">
        <f t="shared" si="40"/>
        <v>2.9310344827586206</v>
      </c>
      <c r="AA12">
        <f t="shared" si="41"/>
        <v>13.357142857142858</v>
      </c>
      <c r="AB12">
        <f t="shared" si="42"/>
        <v>4.25</v>
      </c>
      <c r="AC12">
        <f t="shared" si="43"/>
        <v>1.847826086956522</v>
      </c>
      <c r="AD12" t="str">
        <f t="shared" si="44"/>
        <v/>
      </c>
      <c r="AE12" t="str">
        <f t="shared" si="45"/>
        <v/>
      </c>
      <c r="AF12" t="str">
        <f t="shared" si="46"/>
        <v/>
      </c>
      <c r="AG12" t="str">
        <f t="shared" si="47"/>
        <v/>
      </c>
      <c r="AH12" t="str">
        <f t="shared" si="48"/>
        <v/>
      </c>
    </row>
    <row r="13" spans="1:34" x14ac:dyDescent="0.25">
      <c r="A13" t="s">
        <v>16</v>
      </c>
      <c r="B13">
        <v>2013</v>
      </c>
      <c r="C13">
        <v>12.34</v>
      </c>
      <c r="D13">
        <f>ROUND(SUM(Y13:AH13),0)</f>
        <v>33</v>
      </c>
      <c r="E13">
        <v>24</v>
      </c>
      <c r="F13">
        <v>4</v>
      </c>
      <c r="Y13">
        <f>IF(AND(E13&gt;0,O11&gt;0),E13/O11,"")</f>
        <v>27.2</v>
      </c>
      <c r="Z13">
        <f t="shared" ref="Z13" si="67">IF(AND(F13&gt;0,P11&gt;0),F13/P11,"")</f>
        <v>5.8620689655172411</v>
      </c>
      <c r="AA13" t="str">
        <f t="shared" ref="AA13" si="68">IF(AND(G13&gt;0,Q11&gt;0),G13/Q11,"")</f>
        <v/>
      </c>
      <c r="AB13" t="str">
        <f t="shared" ref="AB13" si="69">IF(AND(H13&gt;0,R11&gt;0),H13/R11,"")</f>
        <v/>
      </c>
      <c r="AC13" t="str">
        <f t="shared" ref="AC13" si="70">IF(AND(I13&gt;0,S11&gt;0),I13/S11,"")</f>
        <v/>
      </c>
      <c r="AD13" t="str">
        <f t="shared" ref="AD13" si="71">IF(AND(J13&gt;0,T11&gt;0),J13/T11,"")</f>
        <v/>
      </c>
      <c r="AE13" t="str">
        <f t="shared" ref="AE13" si="72">IF(AND(K13&gt;0,U11&gt;0),K13/U11,"")</f>
        <v/>
      </c>
      <c r="AF13" t="str">
        <f t="shared" ref="AF13" si="73">IF(AND(L13&gt;0,V11&gt;0),L13/V11,"")</f>
        <v/>
      </c>
      <c r="AG13" t="str">
        <f t="shared" ref="AG13" si="74">IF(AND(M13&gt;0,W11&gt;0),M13/W11,"")</f>
        <v/>
      </c>
      <c r="AH13" t="str">
        <f t="shared" ref="AH13" si="75">IF(AND(N13&gt;0,X11&gt;0),N13/X11,"")</f>
        <v/>
      </c>
    </row>
    <row r="14" spans="1:34" x14ac:dyDescent="0.25">
      <c r="A14" t="s">
        <v>14</v>
      </c>
      <c r="B14">
        <v>2014</v>
      </c>
      <c r="C14">
        <v>22.71</v>
      </c>
      <c r="D14">
        <v>205</v>
      </c>
      <c r="E14">
        <v>170</v>
      </c>
      <c r="F14">
        <v>163</v>
      </c>
      <c r="G14">
        <v>148</v>
      </c>
      <c r="H14">
        <v>163</v>
      </c>
      <c r="I14">
        <v>163</v>
      </c>
      <c r="J14">
        <v>140</v>
      </c>
      <c r="K14">
        <v>50</v>
      </c>
      <c r="O14">
        <f>E14/$D14</f>
        <v>0.82926829268292679</v>
      </c>
      <c r="P14">
        <f t="shared" ref="P14" si="76">F14/$D14</f>
        <v>0.79512195121951224</v>
      </c>
      <c r="Q14">
        <f t="shared" ref="Q14" si="77">G14/$D14</f>
        <v>0.7219512195121951</v>
      </c>
      <c r="R14">
        <f t="shared" ref="R14" si="78">H14/$D14</f>
        <v>0.79512195121951224</v>
      </c>
      <c r="S14">
        <f t="shared" ref="S14" si="79">I14/$D14</f>
        <v>0.79512195121951224</v>
      </c>
      <c r="T14">
        <f t="shared" ref="T14" si="80">J14/$D14</f>
        <v>0.68292682926829273</v>
      </c>
      <c r="U14">
        <f t="shared" ref="U14" si="81">K14/$D14</f>
        <v>0.24390243902439024</v>
      </c>
      <c r="V14">
        <f t="shared" ref="V14" si="82">L14/$D14</f>
        <v>0</v>
      </c>
      <c r="W14">
        <f t="shared" ref="W14" si="83">M14/$D14</f>
        <v>0</v>
      </c>
      <c r="X14">
        <f t="shared" ref="X14" si="84">N14/$D14</f>
        <v>0</v>
      </c>
      <c r="Y14" t="str">
        <f t="shared" si="39"/>
        <v/>
      </c>
      <c r="Z14" t="str">
        <f t="shared" si="40"/>
        <v/>
      </c>
      <c r="AA14" t="str">
        <f t="shared" si="41"/>
        <v/>
      </c>
      <c r="AB14" t="str">
        <f t="shared" si="42"/>
        <v/>
      </c>
      <c r="AC14" t="str">
        <f t="shared" si="43"/>
        <v/>
      </c>
      <c r="AD14" t="str">
        <f t="shared" si="44"/>
        <v/>
      </c>
      <c r="AE14" t="str">
        <f t="shared" si="45"/>
        <v/>
      </c>
      <c r="AF14" t="str">
        <f t="shared" si="46"/>
        <v/>
      </c>
      <c r="AG14" t="str">
        <f t="shared" si="47"/>
        <v/>
      </c>
      <c r="AH14" t="str">
        <f t="shared" si="48"/>
        <v/>
      </c>
    </row>
    <row r="15" spans="1:34" x14ac:dyDescent="0.25">
      <c r="A15" t="s">
        <v>15</v>
      </c>
      <c r="B15">
        <v>2014</v>
      </c>
      <c r="C15">
        <v>24.39</v>
      </c>
      <c r="D15">
        <f>ROUND(SUM(Y15:AH15),0)</f>
        <v>230</v>
      </c>
      <c r="G15">
        <v>110</v>
      </c>
      <c r="H15">
        <v>40</v>
      </c>
      <c r="I15">
        <v>9</v>
      </c>
      <c r="J15">
        <v>5</v>
      </c>
      <c r="K15">
        <v>2</v>
      </c>
      <c r="Y15" t="str">
        <f>IF(AND(E15&gt;0,O14&gt;0),E15/O14,"")</f>
        <v/>
      </c>
      <c r="Z15" t="str">
        <f t="shared" si="40"/>
        <v/>
      </c>
      <c r="AA15">
        <f t="shared" si="41"/>
        <v>152.36486486486487</v>
      </c>
      <c r="AB15">
        <f t="shared" si="42"/>
        <v>50.306748466257666</v>
      </c>
      <c r="AC15">
        <f t="shared" si="43"/>
        <v>11.319018404907975</v>
      </c>
      <c r="AD15">
        <f t="shared" si="44"/>
        <v>7.3214285714285712</v>
      </c>
      <c r="AE15">
        <f t="shared" si="45"/>
        <v>8.2000000000000011</v>
      </c>
      <c r="AF15" t="str">
        <f t="shared" si="46"/>
        <v/>
      </c>
      <c r="AG15" t="str">
        <f t="shared" si="47"/>
        <v/>
      </c>
      <c r="AH15" t="str">
        <f t="shared" si="48"/>
        <v/>
      </c>
    </row>
    <row r="16" spans="1:34" x14ac:dyDescent="0.25">
      <c r="A16" t="s">
        <v>16</v>
      </c>
      <c r="B16">
        <v>2014</v>
      </c>
      <c r="C16">
        <v>12.34</v>
      </c>
      <c r="D16">
        <f>ROUND(SUM(Y16:AH16),0)</f>
        <v>117</v>
      </c>
      <c r="E16">
        <v>49</v>
      </c>
      <c r="F16">
        <v>46</v>
      </c>
      <c r="Y16">
        <f>IF(AND(E16&gt;0,O14&gt;0),E16/O14,"")</f>
        <v>59.088235294117652</v>
      </c>
      <c r="Z16">
        <f t="shared" ref="Z16" si="85">IF(AND(F16&gt;0,P14&gt;0),F16/P14,"")</f>
        <v>57.852760736196316</v>
      </c>
      <c r="AA16" t="str">
        <f t="shared" ref="AA16" si="86">IF(AND(G16&gt;0,Q14&gt;0),G16/Q14,"")</f>
        <v/>
      </c>
      <c r="AB16" t="str">
        <f t="shared" ref="AB16" si="87">IF(AND(H16&gt;0,R14&gt;0),H16/R14,"")</f>
        <v/>
      </c>
      <c r="AC16" t="str">
        <f t="shared" ref="AC16" si="88">IF(AND(I16&gt;0,S14&gt;0),I16/S14,"")</f>
        <v/>
      </c>
      <c r="AD16" t="str">
        <f t="shared" ref="AD16" si="89">IF(AND(J16&gt;0,T14&gt;0),J16/T14,"")</f>
        <v/>
      </c>
      <c r="AE16" t="str">
        <f t="shared" ref="AE16" si="90">IF(AND(K16&gt;0,U14&gt;0),K16/U14,"")</f>
        <v/>
      </c>
      <c r="AF16" t="str">
        <f t="shared" ref="AF16" si="91">IF(AND(L16&gt;0,V14&gt;0),L16/V14,"")</f>
        <v/>
      </c>
      <c r="AG16" t="str">
        <f t="shared" ref="AG16" si="92">IF(AND(M16&gt;0,W14&gt;0),M16/W14,"")</f>
        <v/>
      </c>
      <c r="AH16" t="str">
        <f t="shared" ref="AH16" si="93">IF(AND(N16&gt;0,X14&gt;0),N16/X14,"")</f>
        <v/>
      </c>
    </row>
    <row r="17" spans="1:34" x14ac:dyDescent="0.25">
      <c r="A17" t="s">
        <v>14</v>
      </c>
      <c r="B17">
        <v>2015</v>
      </c>
      <c r="C17">
        <v>22.71</v>
      </c>
      <c r="D17">
        <v>60</v>
      </c>
      <c r="E17">
        <v>37</v>
      </c>
      <c r="F17">
        <v>45</v>
      </c>
      <c r="G17">
        <v>45</v>
      </c>
      <c r="H17">
        <v>45</v>
      </c>
      <c r="I17">
        <v>35</v>
      </c>
      <c r="J17">
        <v>24</v>
      </c>
      <c r="K17">
        <v>45</v>
      </c>
      <c r="O17">
        <f>E17/$D17</f>
        <v>0.6166666666666667</v>
      </c>
      <c r="P17">
        <f t="shared" ref="P17" si="94">F17/$D17</f>
        <v>0.75</v>
      </c>
      <c r="Q17">
        <f t="shared" ref="Q17" si="95">G17/$D17</f>
        <v>0.75</v>
      </c>
      <c r="R17">
        <f t="shared" ref="R17" si="96">H17/$D17</f>
        <v>0.75</v>
      </c>
      <c r="S17">
        <f t="shared" ref="S17" si="97">I17/$D17</f>
        <v>0.58333333333333337</v>
      </c>
      <c r="T17">
        <f t="shared" ref="T17" si="98">J17/$D17</f>
        <v>0.4</v>
      </c>
      <c r="U17">
        <f t="shared" ref="U17" si="99">K17/$D17</f>
        <v>0.75</v>
      </c>
      <c r="V17">
        <f t="shared" ref="V17" si="100">L17/$D17</f>
        <v>0</v>
      </c>
      <c r="W17">
        <f t="shared" ref="W17" si="101">M17/$D17</f>
        <v>0</v>
      </c>
      <c r="X17">
        <f t="shared" ref="X17" si="102">N17/$D17</f>
        <v>0</v>
      </c>
      <c r="Y17" t="str">
        <f t="shared" si="39"/>
        <v/>
      </c>
      <c r="Z17" t="str">
        <f t="shared" si="40"/>
        <v/>
      </c>
      <c r="AA17" t="str">
        <f t="shared" si="41"/>
        <v/>
      </c>
      <c r="AB17" t="str">
        <f t="shared" si="42"/>
        <v/>
      </c>
      <c r="AC17" t="str">
        <f t="shared" si="43"/>
        <v/>
      </c>
      <c r="AD17" t="str">
        <f t="shared" si="44"/>
        <v/>
      </c>
      <c r="AE17" t="str">
        <f t="shared" si="45"/>
        <v/>
      </c>
      <c r="AF17" t="str">
        <f t="shared" si="46"/>
        <v/>
      </c>
      <c r="AG17" t="str">
        <f t="shared" si="47"/>
        <v/>
      </c>
      <c r="AH17" t="str">
        <f t="shared" si="48"/>
        <v/>
      </c>
    </row>
    <row r="18" spans="1:34" x14ac:dyDescent="0.25">
      <c r="A18" t="s">
        <v>15</v>
      </c>
      <c r="B18">
        <v>2015</v>
      </c>
      <c r="C18">
        <v>24.39</v>
      </c>
      <c r="D18">
        <f>ROUND(SUM(Y18:AH18),0)</f>
        <v>50</v>
      </c>
      <c r="E18">
        <v>3</v>
      </c>
      <c r="G18">
        <v>16</v>
      </c>
      <c r="H18">
        <v>7</v>
      </c>
      <c r="I18">
        <v>1</v>
      </c>
      <c r="J18">
        <v>4</v>
      </c>
      <c r="K18">
        <v>2</v>
      </c>
      <c r="Y18">
        <f>IF(AND(E18&gt;0,O17&gt;0),E18/O17,"")</f>
        <v>4.8648648648648649</v>
      </c>
      <c r="Z18" t="str">
        <f t="shared" si="40"/>
        <v/>
      </c>
      <c r="AA18">
        <f t="shared" si="41"/>
        <v>21.333333333333332</v>
      </c>
      <c r="AB18">
        <f t="shared" si="42"/>
        <v>9.3333333333333339</v>
      </c>
      <c r="AC18">
        <f t="shared" si="43"/>
        <v>1.7142857142857142</v>
      </c>
      <c r="AD18">
        <f t="shared" si="44"/>
        <v>10</v>
      </c>
      <c r="AE18">
        <f t="shared" si="45"/>
        <v>2.6666666666666665</v>
      </c>
      <c r="AF18" t="str">
        <f t="shared" si="46"/>
        <v/>
      </c>
      <c r="AG18" t="str">
        <f t="shared" si="47"/>
        <v/>
      </c>
      <c r="AH18" t="str">
        <f t="shared" si="48"/>
        <v/>
      </c>
    </row>
    <row r="19" spans="1:34" x14ac:dyDescent="0.25">
      <c r="A19" t="s">
        <v>16</v>
      </c>
      <c r="B19">
        <v>2015</v>
      </c>
      <c r="C19">
        <v>12.34</v>
      </c>
      <c r="D19">
        <f>ROUND(SUM(Y19:AH19),0)</f>
        <v>39</v>
      </c>
      <c r="E19">
        <v>5</v>
      </c>
      <c r="F19">
        <v>23</v>
      </c>
      <c r="Y19">
        <f>IF(AND(E19&gt;0,O17&gt;0),E19/O17,"")</f>
        <v>8.108108108108107</v>
      </c>
      <c r="Z19">
        <f t="shared" ref="Z19" si="103">IF(AND(F19&gt;0,P17&gt;0),F19/P17,"")</f>
        <v>30.666666666666668</v>
      </c>
      <c r="AA19" t="str">
        <f t="shared" ref="AA19" si="104">IF(AND(G19&gt;0,Q17&gt;0),G19/Q17,"")</f>
        <v/>
      </c>
      <c r="AB19" t="str">
        <f t="shared" ref="AB19" si="105">IF(AND(H19&gt;0,R17&gt;0),H19/R17,"")</f>
        <v/>
      </c>
      <c r="AC19" t="str">
        <f t="shared" ref="AC19" si="106">IF(AND(I19&gt;0,S17&gt;0),I19/S17,"")</f>
        <v/>
      </c>
      <c r="AD19" t="str">
        <f t="shared" ref="AD19" si="107">IF(AND(J19&gt;0,T17&gt;0),J19/T17,"")</f>
        <v/>
      </c>
      <c r="AE19" t="str">
        <f t="shared" ref="AE19" si="108">IF(AND(K19&gt;0,U17&gt;0),K19/U17,"")</f>
        <v/>
      </c>
      <c r="AF19" t="str">
        <f t="shared" ref="AF19" si="109">IF(AND(L19&gt;0,V17&gt;0),L19/V17,"")</f>
        <v/>
      </c>
      <c r="AG19" t="str">
        <f t="shared" ref="AG19" si="110">IF(AND(M19&gt;0,W17&gt;0),M19/W17,"")</f>
        <v/>
      </c>
      <c r="AH19" t="str">
        <f t="shared" ref="AH19" si="111">IF(AND(N19&gt;0,X17&gt;0),N19/X17,"")</f>
        <v/>
      </c>
    </row>
    <row r="20" spans="1:34" x14ac:dyDescent="0.25">
      <c r="A20" t="s">
        <v>14</v>
      </c>
      <c r="B20">
        <v>2016</v>
      </c>
      <c r="C20">
        <v>22.71</v>
      </c>
      <c r="D20">
        <v>138</v>
      </c>
      <c r="E20">
        <v>138</v>
      </c>
      <c r="F20">
        <v>138</v>
      </c>
      <c r="G20">
        <v>132</v>
      </c>
      <c r="H20">
        <v>130</v>
      </c>
      <c r="I20">
        <v>100</v>
      </c>
      <c r="J20">
        <v>105</v>
      </c>
      <c r="K20">
        <v>72</v>
      </c>
      <c r="L20">
        <v>136</v>
      </c>
      <c r="M20">
        <v>27</v>
      </c>
      <c r="N20">
        <v>119</v>
      </c>
      <c r="O20">
        <f>E20/$D20</f>
        <v>1</v>
      </c>
      <c r="P20">
        <f t="shared" ref="P20" si="112">F20/$D20</f>
        <v>1</v>
      </c>
      <c r="Q20">
        <f t="shared" ref="Q20" si="113">G20/$D20</f>
        <v>0.95652173913043481</v>
      </c>
      <c r="R20">
        <f t="shared" ref="R20" si="114">H20/$D20</f>
        <v>0.94202898550724634</v>
      </c>
      <c r="S20">
        <f t="shared" ref="S20" si="115">I20/$D20</f>
        <v>0.72463768115942029</v>
      </c>
      <c r="T20">
        <f t="shared" ref="T20" si="116">J20/$D20</f>
        <v>0.76086956521739135</v>
      </c>
      <c r="U20">
        <f t="shared" ref="U20" si="117">K20/$D20</f>
        <v>0.52173913043478259</v>
      </c>
      <c r="V20">
        <f t="shared" ref="V20" si="118">L20/$D20</f>
        <v>0.98550724637681164</v>
      </c>
      <c r="W20">
        <f t="shared" ref="W20" si="119">M20/$D20</f>
        <v>0.19565217391304349</v>
      </c>
      <c r="X20">
        <f t="shared" ref="X20" si="120">N20/$D20</f>
        <v>0.8623188405797102</v>
      </c>
      <c r="Y20" t="str">
        <f t="shared" si="39"/>
        <v/>
      </c>
      <c r="Z20" t="str">
        <f t="shared" si="40"/>
        <v/>
      </c>
      <c r="AA20" t="str">
        <f t="shared" si="41"/>
        <v/>
      </c>
      <c r="AB20" t="str">
        <f t="shared" si="42"/>
        <v/>
      </c>
      <c r="AC20" t="str">
        <f t="shared" si="43"/>
        <v/>
      </c>
      <c r="AD20" t="str">
        <f t="shared" si="44"/>
        <v/>
      </c>
      <c r="AE20" t="str">
        <f t="shared" si="45"/>
        <v/>
      </c>
      <c r="AF20" t="str">
        <f t="shared" si="46"/>
        <v/>
      </c>
      <c r="AG20" t="str">
        <f t="shared" si="47"/>
        <v/>
      </c>
      <c r="AH20" t="str">
        <f t="shared" si="48"/>
        <v/>
      </c>
    </row>
    <row r="21" spans="1:34" x14ac:dyDescent="0.25">
      <c r="A21" t="s">
        <v>15</v>
      </c>
      <c r="B21">
        <v>2016</v>
      </c>
      <c r="C21">
        <v>24.39</v>
      </c>
      <c r="D21">
        <f>ROUND(SUM(Y21:AH21),0)</f>
        <v>91</v>
      </c>
      <c r="F21">
        <v>30</v>
      </c>
      <c r="G21">
        <v>6</v>
      </c>
      <c r="H21">
        <v>20</v>
      </c>
      <c r="I21">
        <v>1</v>
      </c>
      <c r="J21">
        <v>7</v>
      </c>
      <c r="K21">
        <v>3</v>
      </c>
      <c r="N21">
        <v>15</v>
      </c>
      <c r="Y21" t="str">
        <f>IF(AND(E21&gt;0,O20&gt;0),E21/O20,"")</f>
        <v/>
      </c>
      <c r="Z21">
        <f t="shared" si="40"/>
        <v>30</v>
      </c>
      <c r="AA21">
        <f t="shared" si="41"/>
        <v>6.2727272727272725</v>
      </c>
      <c r="AB21">
        <f t="shared" si="42"/>
        <v>21.23076923076923</v>
      </c>
      <c r="AC21">
        <f t="shared" si="43"/>
        <v>1.38</v>
      </c>
      <c r="AD21">
        <f t="shared" si="44"/>
        <v>9.1999999999999993</v>
      </c>
      <c r="AE21">
        <f t="shared" si="45"/>
        <v>5.75</v>
      </c>
      <c r="AF21" t="str">
        <f t="shared" si="46"/>
        <v/>
      </c>
      <c r="AG21" t="str">
        <f t="shared" si="47"/>
        <v/>
      </c>
      <c r="AH21">
        <f t="shared" si="48"/>
        <v>17.394957983193276</v>
      </c>
    </row>
    <row r="22" spans="1:34" x14ac:dyDescent="0.25">
      <c r="A22" t="s">
        <v>16</v>
      </c>
      <c r="B22">
        <v>2016</v>
      </c>
      <c r="C22">
        <v>12.34</v>
      </c>
      <c r="D22">
        <f>ROUND(SUM(Y22:AH22),0)</f>
        <v>57</v>
      </c>
      <c r="E22">
        <v>1</v>
      </c>
      <c r="F22">
        <v>21</v>
      </c>
      <c r="L22">
        <v>34</v>
      </c>
      <c r="M22">
        <v>0</v>
      </c>
      <c r="Y22">
        <f>IF(AND(E22&gt;0,O20&gt;0),E22/O20,"")</f>
        <v>1</v>
      </c>
      <c r="Z22">
        <f t="shared" ref="Z22" si="121">IF(AND(F22&gt;0,P20&gt;0),F22/P20,"")</f>
        <v>21</v>
      </c>
      <c r="AA22" t="str">
        <f t="shared" ref="AA22" si="122">IF(AND(G22&gt;0,Q20&gt;0),G22/Q20,"")</f>
        <v/>
      </c>
      <c r="AB22" t="str">
        <f t="shared" ref="AB22" si="123">IF(AND(H22&gt;0,R20&gt;0),H22/R20,"")</f>
        <v/>
      </c>
      <c r="AC22" t="str">
        <f t="shared" ref="AC22" si="124">IF(AND(I22&gt;0,S20&gt;0),I22/S20,"")</f>
        <v/>
      </c>
      <c r="AD22" t="str">
        <f t="shared" ref="AD22" si="125">IF(AND(J22&gt;0,T20&gt;0),J22/T20,"")</f>
        <v/>
      </c>
      <c r="AE22" t="str">
        <f t="shared" ref="AE22" si="126">IF(AND(K22&gt;0,U20&gt;0),K22/U20,"")</f>
        <v/>
      </c>
      <c r="AF22">
        <f t="shared" ref="AF22" si="127">IF(AND(L22&gt;0,V20&gt;0),L22/V20,"")</f>
        <v>34.5</v>
      </c>
      <c r="AG22" t="str">
        <f t="shared" ref="AG22" si="128">IF(AND(M22&gt;0,W20&gt;0),M22/W20,"")</f>
        <v/>
      </c>
      <c r="AH22" t="str">
        <f t="shared" ref="AH22" si="129">IF(AND(N22&gt;0,X20&gt;0),N22/X20,"")</f>
        <v/>
      </c>
    </row>
    <row r="23" spans="1:34" x14ac:dyDescent="0.25">
      <c r="A23" t="s">
        <v>14</v>
      </c>
      <c r="B23">
        <v>2017</v>
      </c>
      <c r="C23">
        <v>22.71</v>
      </c>
      <c r="D23">
        <v>63</v>
      </c>
      <c r="E23">
        <v>63</v>
      </c>
      <c r="F23">
        <v>62</v>
      </c>
      <c r="G23">
        <v>56</v>
      </c>
      <c r="H23">
        <v>57</v>
      </c>
      <c r="I23">
        <v>63</v>
      </c>
      <c r="J23">
        <v>48</v>
      </c>
      <c r="K23">
        <v>14</v>
      </c>
      <c r="L23">
        <v>57</v>
      </c>
      <c r="M23">
        <v>48</v>
      </c>
      <c r="O23">
        <f>E23/$D23</f>
        <v>1</v>
      </c>
      <c r="P23">
        <f t="shared" ref="P23" si="130">F23/$D23</f>
        <v>0.98412698412698407</v>
      </c>
      <c r="Q23">
        <f t="shared" ref="Q23" si="131">G23/$D23</f>
        <v>0.88888888888888884</v>
      </c>
      <c r="R23">
        <f t="shared" ref="R23" si="132">H23/$D23</f>
        <v>0.90476190476190477</v>
      </c>
      <c r="S23">
        <f t="shared" ref="S23" si="133">I23/$D23</f>
        <v>1</v>
      </c>
      <c r="T23">
        <f t="shared" ref="T23" si="134">J23/$D23</f>
        <v>0.76190476190476186</v>
      </c>
      <c r="U23">
        <f t="shared" ref="U23" si="135">K23/$D23</f>
        <v>0.22222222222222221</v>
      </c>
      <c r="V23">
        <f t="shared" ref="V23" si="136">L23/$D23</f>
        <v>0.90476190476190477</v>
      </c>
      <c r="W23">
        <f t="shared" ref="W23" si="137">M23/$D23</f>
        <v>0.76190476190476186</v>
      </c>
      <c r="X23">
        <f t="shared" ref="X23" si="138">N23/$D23</f>
        <v>0</v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F23" t="str">
        <f t="shared" si="46"/>
        <v/>
      </c>
      <c r="AG23" t="str">
        <f t="shared" si="47"/>
        <v/>
      </c>
      <c r="AH23" t="str">
        <f t="shared" si="48"/>
        <v/>
      </c>
    </row>
    <row r="24" spans="1:34" x14ac:dyDescent="0.25">
      <c r="A24" t="s">
        <v>15</v>
      </c>
      <c r="B24">
        <v>2017</v>
      </c>
      <c r="C24">
        <v>24.39</v>
      </c>
      <c r="D24">
        <f>ROUND(SUM(Y24:AH24),0)</f>
        <v>43</v>
      </c>
      <c r="J24">
        <v>1</v>
      </c>
      <c r="L24">
        <v>14</v>
      </c>
      <c r="M24">
        <v>20</v>
      </c>
      <c r="Y24" t="str">
        <f>IF(AND(E24&gt;0,O23&gt;0),E24/O23,"")</f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>
        <f t="shared" si="44"/>
        <v>1.3125</v>
      </c>
      <c r="AE24" t="str">
        <f t="shared" si="45"/>
        <v/>
      </c>
      <c r="AF24">
        <f t="shared" si="46"/>
        <v>15.473684210526315</v>
      </c>
      <c r="AG24">
        <f t="shared" si="47"/>
        <v>26.25</v>
      </c>
      <c r="AH24" t="str">
        <f t="shared" si="48"/>
        <v/>
      </c>
    </row>
    <row r="25" spans="1:34" x14ac:dyDescent="0.25">
      <c r="A25" t="s">
        <v>16</v>
      </c>
      <c r="B25">
        <v>2017</v>
      </c>
      <c r="C25">
        <v>12.34</v>
      </c>
      <c r="D25">
        <f>ROUND(SUM(Y25:AH25),0)</f>
        <v>70</v>
      </c>
      <c r="F25">
        <v>9</v>
      </c>
      <c r="G25">
        <v>5</v>
      </c>
      <c r="H25">
        <v>24</v>
      </c>
      <c r="I25">
        <v>13</v>
      </c>
      <c r="J25">
        <v>12</v>
      </c>
      <c r="K25">
        <v>0</v>
      </c>
      <c r="Y25" t="str">
        <f>IF(AND(E25&gt;0,O23&gt;0),E25/O23,"")</f>
        <v/>
      </c>
      <c r="Z25">
        <f t="shared" ref="Z25" si="139">IF(AND(F25&gt;0,P23&gt;0),F25/P23,"")</f>
        <v>9.1451612903225818</v>
      </c>
      <c r="AA25">
        <f t="shared" ref="AA25" si="140">IF(AND(G25&gt;0,Q23&gt;0),G25/Q23,"")</f>
        <v>5.625</v>
      </c>
      <c r="AB25">
        <f t="shared" ref="AB25" si="141">IF(AND(H25&gt;0,R23&gt;0),H25/R23,"")</f>
        <v>26.526315789473685</v>
      </c>
      <c r="AC25">
        <f t="shared" ref="AC25" si="142">IF(AND(I25&gt;0,S23&gt;0),I25/S23,"")</f>
        <v>13</v>
      </c>
      <c r="AD25">
        <f t="shared" ref="AD25" si="143">IF(AND(J25&gt;0,T23&gt;0),J25/T23,"")</f>
        <v>15.75</v>
      </c>
      <c r="AE25" t="str">
        <f t="shared" ref="AE25" si="144">IF(AND(K25&gt;0,U23&gt;0),K25/U23,"")</f>
        <v/>
      </c>
      <c r="AF25" t="str">
        <f t="shared" ref="AF25" si="145">IF(AND(L25&gt;0,V23&gt;0),L25/V23,"")</f>
        <v/>
      </c>
      <c r="AG25" t="str">
        <f t="shared" ref="AG25" si="146">IF(AND(M25&gt;0,W23&gt;0),M25/W23,"")</f>
        <v/>
      </c>
      <c r="AH25" t="str">
        <f t="shared" ref="AH25" si="147">IF(AND(N25&gt;0,X23&gt;0),N25/X23,"")</f>
        <v/>
      </c>
    </row>
    <row r="26" spans="1:34" x14ac:dyDescent="0.25">
      <c r="A26" t="s">
        <v>14</v>
      </c>
      <c r="B26">
        <v>2018</v>
      </c>
      <c r="C26">
        <v>22.71</v>
      </c>
      <c r="D26">
        <v>72</v>
      </c>
      <c r="E26">
        <v>72</v>
      </c>
      <c r="F26">
        <v>65</v>
      </c>
      <c r="G26">
        <v>72</v>
      </c>
      <c r="H26">
        <v>63</v>
      </c>
      <c r="O26">
        <f>E26/$D26</f>
        <v>1</v>
      </c>
      <c r="P26">
        <f t="shared" ref="P26" si="148">F26/$D26</f>
        <v>0.90277777777777779</v>
      </c>
      <c r="Q26">
        <f t="shared" ref="Q26" si="149">G26/$D26</f>
        <v>1</v>
      </c>
      <c r="R26">
        <f t="shared" ref="R26" si="150">H26/$D26</f>
        <v>0.875</v>
      </c>
      <c r="S26">
        <f t="shared" ref="S26" si="151">I26/$D26</f>
        <v>0</v>
      </c>
      <c r="T26">
        <f t="shared" ref="T26" si="152">J26/$D26</f>
        <v>0</v>
      </c>
      <c r="U26">
        <f t="shared" ref="U26" si="153">K26/$D26</f>
        <v>0</v>
      </c>
      <c r="V26">
        <f t="shared" ref="V26" si="154">L26/$D26</f>
        <v>0</v>
      </c>
      <c r="W26">
        <f t="shared" ref="W26" si="155">M26/$D26</f>
        <v>0</v>
      </c>
      <c r="X26">
        <f t="shared" ref="X26" si="156">N26/$D26</f>
        <v>0</v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F26" t="str">
        <f t="shared" si="46"/>
        <v/>
      </c>
      <c r="AG26" t="str">
        <f t="shared" si="47"/>
        <v/>
      </c>
      <c r="AH26" t="str">
        <f t="shared" si="48"/>
        <v/>
      </c>
    </row>
    <row r="27" spans="1:34" x14ac:dyDescent="0.25">
      <c r="A27" t="s">
        <v>15</v>
      </c>
      <c r="B27">
        <v>2018</v>
      </c>
      <c r="C27">
        <v>24.39</v>
      </c>
      <c r="D27">
        <f>ROUND(SUM(Y27:AH27),0)</f>
        <v>54</v>
      </c>
      <c r="E27">
        <v>3</v>
      </c>
      <c r="F27">
        <v>14</v>
      </c>
      <c r="G27">
        <v>30</v>
      </c>
      <c r="H27">
        <v>5</v>
      </c>
      <c r="Y27">
        <f>IF(AND(E27&gt;0,O26&gt;0),E27/O26,"")</f>
        <v>3</v>
      </c>
      <c r="Z27">
        <f t="shared" si="40"/>
        <v>15.507692307692308</v>
      </c>
      <c r="AA27">
        <f t="shared" si="41"/>
        <v>30</v>
      </c>
      <c r="AB27">
        <f t="shared" si="42"/>
        <v>5.7142857142857144</v>
      </c>
      <c r="AC27" t="str">
        <f t="shared" si="43"/>
        <v/>
      </c>
      <c r="AD27" t="str">
        <f t="shared" si="44"/>
        <v/>
      </c>
      <c r="AE27" t="str">
        <f t="shared" si="45"/>
        <v/>
      </c>
      <c r="AF27" t="str">
        <f t="shared" si="46"/>
        <v/>
      </c>
      <c r="AG27" t="str">
        <f t="shared" si="47"/>
        <v/>
      </c>
      <c r="AH27" t="str">
        <f t="shared" si="48"/>
        <v/>
      </c>
    </row>
    <row r="28" spans="1:34" x14ac:dyDescent="0.25">
      <c r="A28" t="s">
        <v>16</v>
      </c>
      <c r="B28">
        <v>2018</v>
      </c>
      <c r="C28">
        <v>12.34</v>
      </c>
      <c r="D28">
        <f>ROUND(SUM(Y28:AH28),0)</f>
        <v>83</v>
      </c>
      <c r="E28">
        <v>26</v>
      </c>
      <c r="F28">
        <v>33</v>
      </c>
      <c r="G28">
        <v>20</v>
      </c>
      <c r="Y28">
        <f>IF(AND(E28&gt;0,O26&gt;0),E28/O26,"")</f>
        <v>26</v>
      </c>
      <c r="Z28">
        <f t="shared" ref="Z28" si="157">IF(AND(F28&gt;0,P26&gt;0),F28/P26,"")</f>
        <v>36.553846153846152</v>
      </c>
      <c r="AA28">
        <f t="shared" ref="AA28" si="158">IF(AND(G28&gt;0,Q26&gt;0),G28/Q26,"")</f>
        <v>20</v>
      </c>
      <c r="AB28" t="str">
        <f t="shared" ref="AB28" si="159">IF(AND(H28&gt;0,R26&gt;0),H28/R26,"")</f>
        <v/>
      </c>
      <c r="AC28" t="str">
        <f t="shared" ref="AC28" si="160">IF(AND(I28&gt;0,S26&gt;0),I28/S26,"")</f>
        <v/>
      </c>
      <c r="AD28" t="str">
        <f t="shared" ref="AD28" si="161">IF(AND(J28&gt;0,T26&gt;0),J28/T26,"")</f>
        <v/>
      </c>
      <c r="AE28" t="str">
        <f t="shared" ref="AE28" si="162">IF(AND(K28&gt;0,U26&gt;0),K28/U26,"")</f>
        <v/>
      </c>
      <c r="AF28" t="str">
        <f t="shared" ref="AF28" si="163">IF(AND(L28&gt;0,V26&gt;0),L28/V26,"")</f>
        <v/>
      </c>
      <c r="AG28" t="str">
        <f t="shared" ref="AG28" si="164">IF(AND(M28&gt;0,W26&gt;0),M28/W26,"")</f>
        <v/>
      </c>
      <c r="AH28" t="str">
        <f t="shared" ref="AH28" si="165">IF(AND(N28&gt;0,X26&gt;0),N28/X26,"")</f>
        <v/>
      </c>
    </row>
    <row r="29" spans="1:34" x14ac:dyDescent="0.25">
      <c r="A29" t="s">
        <v>14</v>
      </c>
      <c r="B29">
        <v>2019</v>
      </c>
      <c r="C29">
        <v>22.71</v>
      </c>
      <c r="D29">
        <v>239</v>
      </c>
      <c r="E29">
        <v>239</v>
      </c>
      <c r="O29">
        <f>E29/$D29</f>
        <v>1</v>
      </c>
      <c r="P29">
        <f t="shared" ref="P29" si="166">F29/$D29</f>
        <v>0</v>
      </c>
      <c r="Q29">
        <f t="shared" ref="Q29" si="167">G29/$D29</f>
        <v>0</v>
      </c>
      <c r="R29">
        <f t="shared" ref="R29" si="168">H29/$D29</f>
        <v>0</v>
      </c>
      <c r="S29">
        <f t="shared" ref="S29" si="169">I29/$D29</f>
        <v>0</v>
      </c>
      <c r="T29">
        <f t="shared" ref="T29" si="170">J29/$D29</f>
        <v>0</v>
      </c>
      <c r="U29">
        <f t="shared" ref="U29" si="171">K29/$D29</f>
        <v>0</v>
      </c>
      <c r="V29">
        <f t="shared" ref="V29" si="172">L29/$D29</f>
        <v>0</v>
      </c>
      <c r="W29">
        <f t="shared" ref="W29" si="173">M29/$D29</f>
        <v>0</v>
      </c>
      <c r="X29">
        <f t="shared" ref="X29" si="174">N29/$D29</f>
        <v>0</v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F29" t="str">
        <f t="shared" si="46"/>
        <v/>
      </c>
      <c r="AG29" t="str">
        <f t="shared" si="47"/>
        <v/>
      </c>
      <c r="AH29" t="str">
        <f t="shared" si="48"/>
        <v/>
      </c>
    </row>
    <row r="30" spans="1:34" x14ac:dyDescent="0.25">
      <c r="A30" t="s">
        <v>15</v>
      </c>
      <c r="B30">
        <v>2019</v>
      </c>
      <c r="C30">
        <v>24.39</v>
      </c>
      <c r="D30">
        <f>ROUND(SUM(Y30:AH30),0)</f>
        <v>107</v>
      </c>
      <c r="E30">
        <v>107</v>
      </c>
      <c r="Y30">
        <f>IF(AND(E30&gt;0,O29&gt;0),E30/O29,"")</f>
        <v>107</v>
      </c>
      <c r="Z30" t="str">
        <f>IF(AND(F30&gt;0,P29&gt;0),F30/P29,"")</f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F30" t="str">
        <f t="shared" si="46"/>
        <v/>
      </c>
      <c r="AG30" t="str">
        <f t="shared" si="47"/>
        <v/>
      </c>
      <c r="AH30" t="str">
        <f t="shared" si="48"/>
        <v/>
      </c>
    </row>
    <row r="31" spans="1:34" x14ac:dyDescent="0.25">
      <c r="A31" t="s">
        <v>16</v>
      </c>
      <c r="B31">
        <v>2019</v>
      </c>
      <c r="C31">
        <v>12.34</v>
      </c>
      <c r="D31">
        <f>ROUND(SUM(Y31:AH31),0)</f>
        <v>83</v>
      </c>
      <c r="E31">
        <v>83</v>
      </c>
      <c r="Y31">
        <f>IF(AND(E31&gt;0,O29&gt;0),E31/O29,"")</f>
        <v>83</v>
      </c>
      <c r="Z31" t="str">
        <f t="shared" ref="Z31" si="175">IF(AND(F31&gt;0,P29&gt;0),F31/P29,"")</f>
        <v/>
      </c>
      <c r="AA31" t="str">
        <f t="shared" ref="AA31" si="176">IF(AND(G31&gt;0,Q29&gt;0),G31/Q29,"")</f>
        <v/>
      </c>
      <c r="AB31" t="str">
        <f t="shared" ref="AB31" si="177">IF(AND(H31&gt;0,R29&gt;0),H31/R29,"")</f>
        <v/>
      </c>
      <c r="AC31" t="str">
        <f t="shared" ref="AC31" si="178">IF(AND(I31&gt;0,S29&gt;0),I31/S29,"")</f>
        <v/>
      </c>
      <c r="AD31" t="str">
        <f t="shared" ref="AD31" si="179">IF(AND(J31&gt;0,T29&gt;0),J31/T29,"")</f>
        <v/>
      </c>
      <c r="AE31" t="str">
        <f t="shared" ref="AE31" si="180">IF(AND(K31&gt;0,U29&gt;0),K31/U29,"")</f>
        <v/>
      </c>
      <c r="AF31" t="str">
        <f t="shared" ref="AF31" si="181">IF(AND(L31&gt;0,V29&gt;0),L31/V29,"")</f>
        <v/>
      </c>
      <c r="AG31" t="str">
        <f t="shared" ref="AG31" si="182">IF(AND(M31&gt;0,W29&gt;0),M31/W29,"")</f>
        <v/>
      </c>
      <c r="AH31" t="str">
        <f t="shared" ref="AH31" si="183">IF(AND(N31&gt;0,X29&gt;0),N31/X29,"")</f>
        <v/>
      </c>
    </row>
    <row r="32" spans="1:34" x14ac:dyDescent="0.25">
      <c r="A32" t="s">
        <v>14</v>
      </c>
      <c r="B32">
        <v>2020</v>
      </c>
      <c r="C32">
        <v>22.71</v>
      </c>
      <c r="D32">
        <v>142</v>
      </c>
      <c r="E32">
        <v>142</v>
      </c>
      <c r="O32">
        <f>E32/$D32</f>
        <v>1</v>
      </c>
      <c r="P32">
        <f t="shared" ref="P32" si="184">F32/$D32</f>
        <v>0</v>
      </c>
      <c r="Q32">
        <f t="shared" ref="Q32" si="185">G32/$D32</f>
        <v>0</v>
      </c>
      <c r="R32">
        <f t="shared" ref="R32" si="186">H32/$D32</f>
        <v>0</v>
      </c>
      <c r="S32">
        <f t="shared" ref="S32" si="187">I32/$D32</f>
        <v>0</v>
      </c>
      <c r="T32">
        <f t="shared" ref="T32" si="188">J32/$D32</f>
        <v>0</v>
      </c>
      <c r="U32">
        <f t="shared" ref="U32" si="189">K32/$D32</f>
        <v>0</v>
      </c>
      <c r="V32">
        <f t="shared" ref="V32" si="190">L32/$D32</f>
        <v>0</v>
      </c>
      <c r="W32">
        <f t="shared" ref="W32" si="191">M32/$D32</f>
        <v>0</v>
      </c>
      <c r="X32">
        <f t="shared" ref="X32" si="192">N32/$D32</f>
        <v>0</v>
      </c>
    </row>
    <row r="33" spans="1:25" x14ac:dyDescent="0.25">
      <c r="A33" t="s">
        <v>15</v>
      </c>
      <c r="B33">
        <v>2020</v>
      </c>
      <c r="C33">
        <v>24.39</v>
      </c>
      <c r="D33">
        <f>ROUND(SUM(Y33:AH33),0)</f>
        <v>116</v>
      </c>
      <c r="E33">
        <v>116</v>
      </c>
      <c r="Y33">
        <f>IF(AND(E33&gt;0,O32&gt;0),E33/O32,"")</f>
        <v>116</v>
      </c>
    </row>
    <row r="34" spans="1:25" x14ac:dyDescent="0.25">
      <c r="A34" t="s">
        <v>16</v>
      </c>
      <c r="B34">
        <v>2020</v>
      </c>
      <c r="C34">
        <v>12.34</v>
      </c>
      <c r="D34">
        <f>ROUND(SUM(Y34:AH34),0)</f>
        <v>75</v>
      </c>
      <c r="E34">
        <v>75</v>
      </c>
      <c r="Y34">
        <f>IF(AND(E34&gt;0,O32&gt;0),E34/O32,"")</f>
        <v>75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IMW_redds_02.14.2020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Buehrens, Thomas W (DFW)</cp:lastModifiedBy>
  <dcterms:created xsi:type="dcterms:W3CDTF">2021-06-26T02:25:05Z</dcterms:created>
  <dcterms:modified xsi:type="dcterms:W3CDTF">2021-06-29T18:43:26Z</dcterms:modified>
</cp:coreProperties>
</file>