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Agribirds Sweden iCloud/stats/AgriBirds/"/>
    </mc:Choice>
  </mc:AlternateContent>
  <xr:revisionPtr revIDLastSave="0" documentId="13_ncr:1_{C707727F-FD95-D842-9B16-94D3FC501076}" xr6:coauthVersionLast="37" xr6:coauthVersionMax="37" xr10:uidLastSave="{00000000-0000-0000-0000-000000000000}"/>
  <bookViews>
    <workbookView xWindow="0" yWindow="0" windowWidth="25600" windowHeight="16000" activeTab="1" xr2:uid="{35F07964-D0D1-074B-B2DE-3DC75B2C7EA3}"/>
  </bookViews>
  <sheets>
    <sheet name="observations" sheetId="1" r:id="rId1"/>
    <sheet name="YH_RBS_observations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5" i="3"/>
  <c r="E6" i="3"/>
  <c r="E5" i="3"/>
  <c r="D5" i="3"/>
  <c r="C5" i="3"/>
  <c r="B5" i="3"/>
  <c r="D4" i="3"/>
  <c r="C4" i="3"/>
  <c r="B4" i="3"/>
  <c r="D6" i="3"/>
  <c r="C6" i="3"/>
  <c r="B6" i="3"/>
  <c r="D3" i="3"/>
  <c r="C3" i="3"/>
  <c r="B3" i="3"/>
  <c r="AA136" i="2" l="1"/>
  <c r="S136" i="2"/>
  <c r="AA120" i="2"/>
  <c r="S120" i="2"/>
  <c r="AA109" i="2"/>
  <c r="S109" i="2"/>
  <c r="AA148" i="2"/>
  <c r="S148" i="2"/>
  <c r="AA92" i="2"/>
  <c r="S92" i="2"/>
  <c r="AA95" i="2"/>
  <c r="AA141" i="2"/>
  <c r="AA10" i="2" l="1"/>
  <c r="AA11" i="2"/>
  <c r="AA12" i="2"/>
  <c r="AA13" i="2"/>
  <c r="AA14" i="2"/>
  <c r="AA15" i="2"/>
  <c r="AA16" i="2"/>
  <c r="AA17" i="2"/>
  <c r="AA18" i="2"/>
  <c r="AA2" i="2"/>
  <c r="AA19" i="2"/>
  <c r="AA20" i="2"/>
  <c r="AA4" i="2"/>
  <c r="AA21" i="2"/>
  <c r="AA22" i="2"/>
  <c r="AA23" i="2"/>
  <c r="AA24" i="2"/>
  <c r="AA25" i="2"/>
  <c r="AA26" i="2"/>
  <c r="AA5" i="2"/>
  <c r="AA27" i="2"/>
  <c r="AA28" i="2"/>
  <c r="AA29" i="2"/>
  <c r="AA30" i="2"/>
  <c r="AA31" i="2"/>
  <c r="AA6" i="2"/>
  <c r="AA3" i="2"/>
  <c r="AA32" i="2"/>
  <c r="AA61" i="2"/>
  <c r="AA7" i="2"/>
  <c r="AA62" i="2"/>
  <c r="AA33" i="2"/>
  <c r="AA34" i="2"/>
  <c r="AA35" i="2"/>
  <c r="AA36" i="2"/>
  <c r="AA37" i="2"/>
  <c r="AA63" i="2"/>
  <c r="AA50" i="2"/>
  <c r="AA47" i="2"/>
  <c r="AA64" i="2"/>
  <c r="AA8" i="2"/>
  <c r="AA38" i="2"/>
  <c r="AA65" i="2"/>
  <c r="AA51" i="2"/>
  <c r="AA39" i="2"/>
  <c r="AA40" i="2"/>
  <c r="AA41" i="2"/>
  <c r="AA42" i="2"/>
  <c r="AA66" i="2"/>
  <c r="AA43" i="2"/>
  <c r="AA44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52" i="2"/>
  <c r="AA83" i="2"/>
  <c r="AA84" i="2"/>
  <c r="AA85" i="2"/>
  <c r="AA86" i="2"/>
  <c r="AA87" i="2"/>
  <c r="AA88" i="2"/>
  <c r="AA89" i="2"/>
  <c r="AA90" i="2"/>
  <c r="AA91" i="2"/>
  <c r="AA45" i="2"/>
  <c r="AA93" i="2"/>
  <c r="AA94" i="2"/>
  <c r="AA96" i="2"/>
  <c r="AA97" i="2"/>
  <c r="AA98" i="2"/>
  <c r="AA99" i="2"/>
  <c r="AA53" i="2"/>
  <c r="AA100" i="2"/>
  <c r="AA54" i="2"/>
  <c r="AA101" i="2"/>
  <c r="AA102" i="2"/>
  <c r="AA103" i="2"/>
  <c r="AA104" i="2"/>
  <c r="AA105" i="2"/>
  <c r="AA106" i="2"/>
  <c r="AA107" i="2"/>
  <c r="AA108" i="2"/>
  <c r="AA110" i="2"/>
  <c r="AA111" i="2"/>
  <c r="AA55" i="2"/>
  <c r="AA112" i="2"/>
  <c r="AA113" i="2"/>
  <c r="AA114" i="2"/>
  <c r="AA115" i="2"/>
  <c r="AA116" i="2"/>
  <c r="AA117" i="2"/>
  <c r="AA118" i="2"/>
  <c r="AA48" i="2"/>
  <c r="AA119" i="2"/>
  <c r="AA56" i="2"/>
  <c r="AA46" i="2"/>
  <c r="AA57" i="2"/>
  <c r="AA121" i="2"/>
  <c r="AA122" i="2"/>
  <c r="AA123" i="2"/>
  <c r="AA124" i="2"/>
  <c r="AA125" i="2"/>
  <c r="AA126" i="2"/>
  <c r="AA127" i="2"/>
  <c r="AA58" i="2"/>
  <c r="AA128" i="2"/>
  <c r="AA129" i="2"/>
  <c r="AA130" i="2"/>
  <c r="AA131" i="2"/>
  <c r="AA132" i="2"/>
  <c r="AA133" i="2"/>
  <c r="AA134" i="2"/>
  <c r="AA135" i="2"/>
  <c r="AA137" i="2"/>
  <c r="AA138" i="2"/>
  <c r="AA139" i="2"/>
  <c r="AA140" i="2"/>
  <c r="AA59" i="2"/>
  <c r="AA142" i="2"/>
  <c r="AA143" i="2"/>
  <c r="AA144" i="2"/>
  <c r="AA145" i="2"/>
  <c r="AA146" i="2"/>
  <c r="AA147" i="2"/>
  <c r="AA149" i="2"/>
  <c r="AA150" i="2"/>
  <c r="AA151" i="2"/>
  <c r="AA152" i="2"/>
  <c r="AA153" i="2"/>
  <c r="AA154" i="2"/>
  <c r="AA155" i="2"/>
  <c r="AA156" i="2"/>
  <c r="AA157" i="2"/>
  <c r="AA60" i="2"/>
  <c r="AA158" i="2"/>
  <c r="AA159" i="2"/>
  <c r="AA160" i="2"/>
  <c r="AA161" i="2"/>
  <c r="AA162" i="2"/>
  <c r="AA163" i="2"/>
  <c r="AA49" i="2"/>
  <c r="AA164" i="2"/>
  <c r="AA165" i="2"/>
  <c r="AA166" i="2"/>
  <c r="AA167" i="2"/>
  <c r="AA168" i="2"/>
  <c r="AA169" i="2"/>
  <c r="AA170" i="2"/>
  <c r="AA171" i="2"/>
  <c r="AA172" i="2"/>
  <c r="AA9" i="2"/>
</calcChain>
</file>

<file path=xl/sharedStrings.xml><?xml version="1.0" encoding="utf-8"?>
<sst xmlns="http://schemas.openxmlformats.org/spreadsheetml/2006/main" count="2173" uniqueCount="63">
  <si>
    <t>observationid</t>
  </si>
  <si>
    <t>objectid</t>
  </si>
  <si>
    <t>type</t>
  </si>
  <si>
    <t>visitdate</t>
  </si>
  <si>
    <t>visittime</t>
  </si>
  <si>
    <t>species</t>
  </si>
  <si>
    <t>remarks</t>
  </si>
  <si>
    <t>areasize</t>
  </si>
  <si>
    <t>cuttingdate</t>
  </si>
  <si>
    <t>pasture</t>
  </si>
  <si>
    <t>NULL</t>
  </si>
  <si>
    <t>NA</t>
  </si>
  <si>
    <t>yellowhammer</t>
  </si>
  <si>
    <t>red-backed shrike</t>
  </si>
  <si>
    <t>clearcut</t>
  </si>
  <si>
    <t>objectID</t>
  </si>
  <si>
    <t>yellowhammers</t>
  </si>
  <si>
    <t>shrikes</t>
  </si>
  <si>
    <t>date</t>
  </si>
  <si>
    <t>time</t>
  </si>
  <si>
    <t>grass</t>
  </si>
  <si>
    <t>spruce</t>
  </si>
  <si>
    <t>shrubs</t>
  </si>
  <si>
    <t>birch</t>
  </si>
  <si>
    <t>raspberry</t>
  </si>
  <si>
    <t>branches</t>
  </si>
  <si>
    <t>bare</t>
  </si>
  <si>
    <t>stones</t>
  </si>
  <si>
    <t>total</t>
  </si>
  <si>
    <t>trees</t>
  </si>
  <si>
    <t>stubs</t>
  </si>
  <si>
    <t>vegheight</t>
  </si>
  <si>
    <t>edgeN</t>
  </si>
  <si>
    <t>edgeE</t>
  </si>
  <si>
    <t>edgeS</t>
  </si>
  <si>
    <t>edgeW</t>
  </si>
  <si>
    <t>yes</t>
  </si>
  <si>
    <t>no</t>
  </si>
  <si>
    <t>forest</t>
  </si>
  <si>
    <t>open</t>
  </si>
  <si>
    <t>hedge</t>
  </si>
  <si>
    <t>water</t>
  </si>
  <si>
    <t>plantation</t>
  </si>
  <si>
    <t>arable</t>
  </si>
  <si>
    <t>type_lvl1</t>
  </si>
  <si>
    <t>type_lvl2</t>
  </si>
  <si>
    <t>agriculture</t>
  </si>
  <si>
    <t>spontaneous</t>
  </si>
  <si>
    <t>edges</t>
  </si>
  <si>
    <t>distfl10ha</t>
  </si>
  <si>
    <t>distcc</t>
  </si>
  <si>
    <t>farmland_250</t>
  </si>
  <si>
    <t>clearcuts250</t>
  </si>
  <si>
    <t>mean</t>
  </si>
  <si>
    <t>sd</t>
  </si>
  <si>
    <t>n</t>
  </si>
  <si>
    <t>pastures</t>
  </si>
  <si>
    <t>clearcuts</t>
  </si>
  <si>
    <t>extraagri</t>
  </si>
  <si>
    <t>extracc</t>
  </si>
  <si>
    <t>Areasize</t>
  </si>
  <si>
    <t>propcc_250</t>
  </si>
  <si>
    <t>propfl_250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</si>
</sst>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6D64-E979-8440-A8F5-41BD676FC9ED}">
  <dimension ref="A1:I221"/>
  <sheetViews>
    <sheetView workbookViewId="0">
      <selection activeCell="D12" sqref="D12"/>
    </sheetView>
  </sheetViews>
  <sheetFormatPr baseColWidth="10" defaultRowHeight="16"/>
  <cols>
    <col min="4" max="4" width="10.7109375" style="1"/>
    <col min="5" max="5" width="10.7109375" style="2"/>
    <col min="6" max="6" width="15" bestFit="1" customWidth="1"/>
    <col min="9" max="9" width="10.7109375" style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526</v>
      </c>
      <c r="B2">
        <v>0</v>
      </c>
      <c r="C2" t="s">
        <v>9</v>
      </c>
      <c r="D2" s="1">
        <v>43240</v>
      </c>
      <c r="E2" s="2">
        <v>0.39166666666666666</v>
      </c>
      <c r="F2" t="s">
        <v>10</v>
      </c>
      <c r="G2" t="s">
        <v>10</v>
      </c>
      <c r="H2">
        <v>69356</v>
      </c>
      <c r="I2" s="1" t="s">
        <v>11</v>
      </c>
    </row>
    <row r="3" spans="1:9">
      <c r="A3">
        <v>290</v>
      </c>
      <c r="B3">
        <v>1</v>
      </c>
      <c r="C3" t="s">
        <v>9</v>
      </c>
      <c r="D3" s="1">
        <v>43243</v>
      </c>
      <c r="E3" s="2">
        <v>0.35138888888888892</v>
      </c>
      <c r="F3" t="s">
        <v>10</v>
      </c>
      <c r="G3" t="s">
        <v>10</v>
      </c>
      <c r="H3">
        <v>52570</v>
      </c>
      <c r="I3" s="1" t="s">
        <v>11</v>
      </c>
    </row>
    <row r="4" spans="1:9">
      <c r="A4">
        <v>288</v>
      </c>
      <c r="B4">
        <v>2</v>
      </c>
      <c r="C4" t="s">
        <v>9</v>
      </c>
      <c r="D4" s="1">
        <v>43243</v>
      </c>
      <c r="E4" s="2">
        <v>0.34722222222222227</v>
      </c>
      <c r="F4" t="s">
        <v>12</v>
      </c>
      <c r="G4" t="s">
        <v>10</v>
      </c>
      <c r="H4">
        <v>36264</v>
      </c>
      <c r="I4" s="1" t="s">
        <v>11</v>
      </c>
    </row>
    <row r="5" spans="1:9">
      <c r="A5">
        <v>289</v>
      </c>
      <c r="B5">
        <v>2</v>
      </c>
      <c r="C5" t="s">
        <v>9</v>
      </c>
      <c r="D5" s="1">
        <v>43243</v>
      </c>
      <c r="E5" s="2">
        <v>0.34722222222222227</v>
      </c>
      <c r="F5" t="s">
        <v>12</v>
      </c>
      <c r="G5" t="s">
        <v>10</v>
      </c>
      <c r="H5">
        <v>36264</v>
      </c>
      <c r="I5" s="1" t="s">
        <v>11</v>
      </c>
    </row>
    <row r="6" spans="1:9">
      <c r="A6">
        <v>287</v>
      </c>
      <c r="B6">
        <v>3</v>
      </c>
      <c r="C6" t="s">
        <v>9</v>
      </c>
      <c r="D6" s="1">
        <v>43243</v>
      </c>
      <c r="E6" s="2">
        <v>0.33749999999999997</v>
      </c>
      <c r="F6" t="s">
        <v>10</v>
      </c>
      <c r="G6" t="s">
        <v>10</v>
      </c>
      <c r="H6">
        <v>31659</v>
      </c>
      <c r="I6" s="1" t="s">
        <v>11</v>
      </c>
    </row>
    <row r="7" spans="1:9">
      <c r="A7">
        <v>545</v>
      </c>
      <c r="B7">
        <v>4</v>
      </c>
      <c r="C7" t="s">
        <v>9</v>
      </c>
      <c r="D7" s="1">
        <v>43250</v>
      </c>
      <c r="E7" s="2">
        <v>0.32500000000000001</v>
      </c>
      <c r="F7" t="s">
        <v>10</v>
      </c>
      <c r="G7" t="s">
        <v>10</v>
      </c>
      <c r="H7">
        <v>14440</v>
      </c>
      <c r="I7" s="1" t="s">
        <v>11</v>
      </c>
    </row>
    <row r="8" spans="1:9">
      <c r="A8">
        <v>544</v>
      </c>
      <c r="B8">
        <v>5</v>
      </c>
      <c r="C8" t="s">
        <v>9</v>
      </c>
      <c r="D8" s="1">
        <v>43250</v>
      </c>
      <c r="E8" s="2">
        <v>0.32013888888888892</v>
      </c>
      <c r="F8" t="s">
        <v>10</v>
      </c>
      <c r="G8" t="s">
        <v>10</v>
      </c>
      <c r="H8">
        <v>8392</v>
      </c>
      <c r="I8" s="1" t="s">
        <v>11</v>
      </c>
    </row>
    <row r="9" spans="1:9">
      <c r="A9">
        <v>546</v>
      </c>
      <c r="B9">
        <v>6</v>
      </c>
      <c r="C9" t="s">
        <v>9</v>
      </c>
      <c r="D9" s="1">
        <v>43251</v>
      </c>
      <c r="E9" s="2">
        <v>0.21458333333333335</v>
      </c>
      <c r="F9" t="s">
        <v>10</v>
      </c>
      <c r="G9" t="s">
        <v>10</v>
      </c>
      <c r="H9">
        <v>28218</v>
      </c>
      <c r="I9" s="1" t="s">
        <v>11</v>
      </c>
    </row>
    <row r="10" spans="1:9">
      <c r="A10">
        <v>518</v>
      </c>
      <c r="B10">
        <v>8</v>
      </c>
      <c r="C10" t="s">
        <v>9</v>
      </c>
      <c r="D10" s="1">
        <v>43236</v>
      </c>
      <c r="E10" s="2">
        <v>0.2986111111111111</v>
      </c>
      <c r="F10" t="s">
        <v>10</v>
      </c>
      <c r="G10" t="s">
        <v>10</v>
      </c>
      <c r="H10">
        <v>65593</v>
      </c>
      <c r="I10" s="1" t="s">
        <v>11</v>
      </c>
    </row>
    <row r="11" spans="1:9">
      <c r="A11">
        <v>380</v>
      </c>
      <c r="B11">
        <v>26</v>
      </c>
      <c r="C11" t="s">
        <v>9</v>
      </c>
      <c r="D11" s="1">
        <v>43249</v>
      </c>
      <c r="E11" s="2">
        <v>0.23055555555555554</v>
      </c>
      <c r="F11" t="s">
        <v>10</v>
      </c>
      <c r="G11" t="s">
        <v>10</v>
      </c>
      <c r="H11">
        <v>13487</v>
      </c>
      <c r="I11" s="1" t="s">
        <v>11</v>
      </c>
    </row>
    <row r="12" spans="1:9">
      <c r="A12">
        <v>541</v>
      </c>
      <c r="B12">
        <v>27</v>
      </c>
      <c r="C12" t="s">
        <v>9</v>
      </c>
      <c r="D12" s="1">
        <v>43250</v>
      </c>
      <c r="E12" s="2">
        <v>0.2298611111111111</v>
      </c>
      <c r="F12" t="s">
        <v>10</v>
      </c>
      <c r="G12" t="s">
        <v>10</v>
      </c>
      <c r="H12">
        <v>7686</v>
      </c>
      <c r="I12" s="1" t="s">
        <v>11</v>
      </c>
    </row>
    <row r="13" spans="1:9">
      <c r="A13">
        <v>400</v>
      </c>
      <c r="B13">
        <v>28</v>
      </c>
      <c r="C13" t="s">
        <v>9</v>
      </c>
      <c r="D13" s="1">
        <v>43250</v>
      </c>
      <c r="E13" s="2">
        <v>0.23680555555555557</v>
      </c>
      <c r="F13" t="s">
        <v>13</v>
      </c>
      <c r="G13" t="s">
        <v>10</v>
      </c>
      <c r="H13">
        <v>56250</v>
      </c>
      <c r="I13" s="1" t="s">
        <v>11</v>
      </c>
    </row>
    <row r="14" spans="1:9">
      <c r="A14">
        <v>401</v>
      </c>
      <c r="B14">
        <v>28</v>
      </c>
      <c r="C14" t="s">
        <v>9</v>
      </c>
      <c r="D14" s="1">
        <v>43250</v>
      </c>
      <c r="E14" s="2">
        <v>0.23680555555555557</v>
      </c>
      <c r="F14" t="s">
        <v>13</v>
      </c>
      <c r="G14" t="s">
        <v>10</v>
      </c>
      <c r="H14">
        <v>56250</v>
      </c>
      <c r="I14" s="1" t="s">
        <v>11</v>
      </c>
    </row>
    <row r="15" spans="1:9">
      <c r="A15">
        <v>402</v>
      </c>
      <c r="B15">
        <v>28</v>
      </c>
      <c r="C15" t="s">
        <v>9</v>
      </c>
      <c r="D15" s="1">
        <v>43250</v>
      </c>
      <c r="E15" s="2">
        <v>0.23680555555555557</v>
      </c>
      <c r="F15" t="s">
        <v>12</v>
      </c>
      <c r="G15" t="s">
        <v>10</v>
      </c>
      <c r="H15">
        <v>56250</v>
      </c>
      <c r="I15" s="1" t="s">
        <v>11</v>
      </c>
    </row>
    <row r="16" spans="1:9">
      <c r="A16">
        <v>523</v>
      </c>
      <c r="B16">
        <v>29</v>
      </c>
      <c r="C16" t="s">
        <v>9</v>
      </c>
      <c r="D16" s="1">
        <v>43237</v>
      </c>
      <c r="E16" s="2">
        <v>0.31944444444444448</v>
      </c>
      <c r="F16" t="s">
        <v>10</v>
      </c>
      <c r="G16" t="s">
        <v>10</v>
      </c>
      <c r="H16">
        <v>55208</v>
      </c>
      <c r="I16" s="1" t="s">
        <v>11</v>
      </c>
    </row>
    <row r="17" spans="1:9">
      <c r="A17">
        <v>522</v>
      </c>
      <c r="B17">
        <v>33</v>
      </c>
      <c r="C17" t="s">
        <v>9</v>
      </c>
      <c r="D17" s="1">
        <v>43237</v>
      </c>
      <c r="E17" s="2">
        <v>0.27986111111111112</v>
      </c>
      <c r="F17" t="s">
        <v>10</v>
      </c>
      <c r="G17" t="s">
        <v>10</v>
      </c>
      <c r="H17">
        <v>23223</v>
      </c>
      <c r="I17" s="1" t="s">
        <v>11</v>
      </c>
    </row>
    <row r="18" spans="1:9">
      <c r="A18">
        <v>409</v>
      </c>
      <c r="B18">
        <v>35</v>
      </c>
      <c r="C18" t="s">
        <v>9</v>
      </c>
      <c r="D18" s="1">
        <v>43250</v>
      </c>
      <c r="E18" s="2">
        <v>0.34375</v>
      </c>
      <c r="F18" t="s">
        <v>13</v>
      </c>
      <c r="G18" t="s">
        <v>10</v>
      </c>
      <c r="H18">
        <v>29103</v>
      </c>
      <c r="I18" s="1" t="s">
        <v>11</v>
      </c>
    </row>
    <row r="19" spans="1:9">
      <c r="A19">
        <v>543</v>
      </c>
      <c r="B19">
        <v>41</v>
      </c>
      <c r="C19" t="s">
        <v>9</v>
      </c>
      <c r="D19" s="1">
        <v>43250</v>
      </c>
      <c r="E19" s="2">
        <v>0.30138888888888887</v>
      </c>
      <c r="F19" t="s">
        <v>10</v>
      </c>
      <c r="G19" t="s">
        <v>10</v>
      </c>
      <c r="H19">
        <v>18230</v>
      </c>
      <c r="I19" s="1" t="s">
        <v>11</v>
      </c>
    </row>
    <row r="20" spans="1:9">
      <c r="A20">
        <v>524</v>
      </c>
      <c r="B20">
        <v>43</v>
      </c>
      <c r="C20" t="s">
        <v>9</v>
      </c>
      <c r="D20" s="1">
        <v>43238</v>
      </c>
      <c r="E20" s="2">
        <v>0.22500000000000001</v>
      </c>
      <c r="F20" t="s">
        <v>10</v>
      </c>
      <c r="G20" t="s">
        <v>10</v>
      </c>
      <c r="H20">
        <v>7044</v>
      </c>
      <c r="I20" s="1" t="s">
        <v>11</v>
      </c>
    </row>
    <row r="21" spans="1:9">
      <c r="A21">
        <v>430</v>
      </c>
      <c r="B21">
        <v>51</v>
      </c>
      <c r="C21" t="s">
        <v>9</v>
      </c>
      <c r="D21" s="1">
        <v>43252</v>
      </c>
      <c r="E21" s="2">
        <v>0.23611111111111113</v>
      </c>
      <c r="F21" t="s">
        <v>12</v>
      </c>
      <c r="G21" t="s">
        <v>10</v>
      </c>
      <c r="H21">
        <v>15169</v>
      </c>
      <c r="I21" s="1" t="s">
        <v>11</v>
      </c>
    </row>
    <row r="22" spans="1:9">
      <c r="A22">
        <v>427</v>
      </c>
      <c r="B22">
        <v>52</v>
      </c>
      <c r="C22" t="s">
        <v>9</v>
      </c>
      <c r="D22" s="1">
        <v>43252</v>
      </c>
      <c r="E22" s="2">
        <v>0.22916666666666666</v>
      </c>
      <c r="F22" t="s">
        <v>12</v>
      </c>
      <c r="G22" t="s">
        <v>10</v>
      </c>
      <c r="H22">
        <v>25073</v>
      </c>
      <c r="I22" s="1" t="s">
        <v>11</v>
      </c>
    </row>
    <row r="23" spans="1:9">
      <c r="A23">
        <v>516</v>
      </c>
      <c r="B23">
        <v>53</v>
      </c>
      <c r="C23" t="s">
        <v>9</v>
      </c>
      <c r="D23" s="1">
        <v>43235</v>
      </c>
      <c r="E23" s="2">
        <v>0.33749999999999997</v>
      </c>
      <c r="F23" t="s">
        <v>10</v>
      </c>
      <c r="G23" t="s">
        <v>10</v>
      </c>
      <c r="H23">
        <v>76123</v>
      </c>
      <c r="I23" s="1" t="s">
        <v>11</v>
      </c>
    </row>
    <row r="24" spans="1:9">
      <c r="A24">
        <v>535</v>
      </c>
      <c r="B24">
        <v>67</v>
      </c>
      <c r="C24" t="s">
        <v>9</v>
      </c>
      <c r="D24" s="1">
        <v>43245</v>
      </c>
      <c r="E24" s="2">
        <v>0.32777777777777778</v>
      </c>
      <c r="F24" t="s">
        <v>10</v>
      </c>
      <c r="G24" t="s">
        <v>10</v>
      </c>
      <c r="H24">
        <v>27431</v>
      </c>
      <c r="I24" s="1" t="s">
        <v>11</v>
      </c>
    </row>
    <row r="25" spans="1:9">
      <c r="A25">
        <v>239</v>
      </c>
      <c r="B25">
        <v>68</v>
      </c>
      <c r="C25" t="s">
        <v>9</v>
      </c>
      <c r="D25" s="1">
        <v>43241</v>
      </c>
      <c r="E25" s="2">
        <v>0.28194444444444444</v>
      </c>
      <c r="F25" t="s">
        <v>13</v>
      </c>
      <c r="G25" t="s">
        <v>10</v>
      </c>
      <c r="H25">
        <v>21015</v>
      </c>
      <c r="I25" s="1" t="s">
        <v>11</v>
      </c>
    </row>
    <row r="26" spans="1:9">
      <c r="A26">
        <v>335</v>
      </c>
      <c r="B26">
        <v>70</v>
      </c>
      <c r="C26" t="s">
        <v>9</v>
      </c>
      <c r="D26" s="1">
        <v>43248</v>
      </c>
      <c r="E26" s="2">
        <v>0.21111111111111111</v>
      </c>
      <c r="F26" t="s">
        <v>10</v>
      </c>
      <c r="G26" t="s">
        <v>10</v>
      </c>
      <c r="H26">
        <v>14937</v>
      </c>
      <c r="I26" s="1" t="s">
        <v>11</v>
      </c>
    </row>
    <row r="27" spans="1:9">
      <c r="A27">
        <v>336</v>
      </c>
      <c r="B27">
        <v>71</v>
      </c>
      <c r="C27" t="s">
        <v>9</v>
      </c>
      <c r="D27" s="1">
        <v>43248</v>
      </c>
      <c r="E27" s="2">
        <v>0.22013888888888888</v>
      </c>
      <c r="F27" t="s">
        <v>10</v>
      </c>
      <c r="G27" t="s">
        <v>10</v>
      </c>
      <c r="H27">
        <v>4521</v>
      </c>
      <c r="I27" s="1" t="s">
        <v>11</v>
      </c>
    </row>
    <row r="28" spans="1:9">
      <c r="A28">
        <v>312</v>
      </c>
      <c r="B28">
        <v>76</v>
      </c>
      <c r="C28" t="s">
        <v>9</v>
      </c>
      <c r="D28" s="1">
        <v>43244</v>
      </c>
      <c r="E28" s="2">
        <v>0.34722222222222227</v>
      </c>
      <c r="F28" t="s">
        <v>12</v>
      </c>
      <c r="G28" t="s">
        <v>10</v>
      </c>
      <c r="H28">
        <v>57580</v>
      </c>
      <c r="I28" s="1" t="s">
        <v>11</v>
      </c>
    </row>
    <row r="29" spans="1:9">
      <c r="A29">
        <v>313</v>
      </c>
      <c r="B29">
        <v>76</v>
      </c>
      <c r="C29" t="s">
        <v>9</v>
      </c>
      <c r="D29" s="1">
        <v>43244</v>
      </c>
      <c r="E29" s="2">
        <v>0.34722222222222227</v>
      </c>
      <c r="F29" t="s">
        <v>12</v>
      </c>
      <c r="G29" t="s">
        <v>10</v>
      </c>
      <c r="H29">
        <v>57580</v>
      </c>
      <c r="I29" s="1" t="s">
        <v>11</v>
      </c>
    </row>
    <row r="30" spans="1:9">
      <c r="A30">
        <v>298</v>
      </c>
      <c r="B30">
        <v>78</v>
      </c>
      <c r="C30" t="s">
        <v>9</v>
      </c>
      <c r="D30" s="1">
        <v>43244</v>
      </c>
      <c r="E30" s="2">
        <v>0.27152777777777776</v>
      </c>
      <c r="F30" t="s">
        <v>12</v>
      </c>
      <c r="G30" t="s">
        <v>10</v>
      </c>
      <c r="H30">
        <v>99884</v>
      </c>
      <c r="I30" s="1" t="s">
        <v>11</v>
      </c>
    </row>
    <row r="31" spans="1:9">
      <c r="A31">
        <v>299</v>
      </c>
      <c r="B31">
        <v>78</v>
      </c>
      <c r="C31" t="s">
        <v>9</v>
      </c>
      <c r="D31" s="1">
        <v>43244</v>
      </c>
      <c r="E31" s="2">
        <v>0.27152777777777776</v>
      </c>
      <c r="F31" t="s">
        <v>12</v>
      </c>
      <c r="G31" t="s">
        <v>10</v>
      </c>
      <c r="H31">
        <v>99884</v>
      </c>
      <c r="I31" s="1" t="s">
        <v>11</v>
      </c>
    </row>
    <row r="32" spans="1:9">
      <c r="A32">
        <v>443</v>
      </c>
      <c r="B32">
        <v>81</v>
      </c>
      <c r="C32" t="s">
        <v>9</v>
      </c>
      <c r="D32" s="1">
        <v>43254</v>
      </c>
      <c r="E32" s="2">
        <v>0.22916666666666666</v>
      </c>
      <c r="F32" t="s">
        <v>12</v>
      </c>
      <c r="G32" t="s">
        <v>10</v>
      </c>
      <c r="H32">
        <v>38542</v>
      </c>
      <c r="I32" s="1" t="s">
        <v>11</v>
      </c>
    </row>
    <row r="33" spans="1:9">
      <c r="A33">
        <v>437</v>
      </c>
      <c r="B33">
        <v>83</v>
      </c>
      <c r="C33" t="s">
        <v>9</v>
      </c>
      <c r="D33" s="1">
        <v>43252</v>
      </c>
      <c r="E33" s="2">
        <v>0.27291666666666664</v>
      </c>
      <c r="F33" t="s">
        <v>13</v>
      </c>
      <c r="G33" t="s">
        <v>10</v>
      </c>
      <c r="H33">
        <v>41893</v>
      </c>
      <c r="I33" s="1" t="s">
        <v>11</v>
      </c>
    </row>
    <row r="34" spans="1:9">
      <c r="A34">
        <v>438</v>
      </c>
      <c r="B34">
        <v>83</v>
      </c>
      <c r="C34" t="s">
        <v>9</v>
      </c>
      <c r="D34" s="1">
        <v>43252</v>
      </c>
      <c r="E34" s="2">
        <v>0.27291666666666664</v>
      </c>
      <c r="F34" t="s">
        <v>12</v>
      </c>
      <c r="G34" t="s">
        <v>10</v>
      </c>
      <c r="H34">
        <v>41893</v>
      </c>
      <c r="I34" s="1" t="s">
        <v>11</v>
      </c>
    </row>
    <row r="35" spans="1:9">
      <c r="A35">
        <v>439</v>
      </c>
      <c r="B35">
        <v>83</v>
      </c>
      <c r="C35" t="s">
        <v>9</v>
      </c>
      <c r="D35" s="1">
        <v>43252</v>
      </c>
      <c r="E35" s="2">
        <v>0.27291666666666664</v>
      </c>
      <c r="F35" t="s">
        <v>12</v>
      </c>
      <c r="G35" t="s">
        <v>10</v>
      </c>
      <c r="H35">
        <v>41893</v>
      </c>
      <c r="I35" s="1" t="s">
        <v>11</v>
      </c>
    </row>
    <row r="36" spans="1:9">
      <c r="A36">
        <v>441</v>
      </c>
      <c r="B36">
        <v>84</v>
      </c>
      <c r="C36" t="s">
        <v>9</v>
      </c>
      <c r="D36" s="1">
        <v>43252</v>
      </c>
      <c r="E36" s="2">
        <v>0.28472222222222221</v>
      </c>
      <c r="F36" t="s">
        <v>13</v>
      </c>
      <c r="G36" t="s">
        <v>10</v>
      </c>
      <c r="H36">
        <v>8356</v>
      </c>
      <c r="I36" s="1" t="s">
        <v>11</v>
      </c>
    </row>
    <row r="37" spans="1:9">
      <c r="A37">
        <v>442</v>
      </c>
      <c r="B37">
        <v>84</v>
      </c>
      <c r="C37" t="s">
        <v>9</v>
      </c>
      <c r="D37" s="1">
        <v>43252</v>
      </c>
      <c r="E37" s="2">
        <v>0.28472222222222221</v>
      </c>
      <c r="F37" t="s">
        <v>13</v>
      </c>
      <c r="G37" t="s">
        <v>10</v>
      </c>
      <c r="H37">
        <v>8356</v>
      </c>
      <c r="I37" s="1" t="s">
        <v>11</v>
      </c>
    </row>
    <row r="38" spans="1:9">
      <c r="A38">
        <v>521</v>
      </c>
      <c r="B38">
        <v>201</v>
      </c>
      <c r="C38" t="s">
        <v>9</v>
      </c>
      <c r="D38" s="1">
        <v>43237</v>
      </c>
      <c r="E38" s="2">
        <v>0.22152777777777777</v>
      </c>
      <c r="F38" t="s">
        <v>10</v>
      </c>
      <c r="G38" t="s">
        <v>10</v>
      </c>
      <c r="H38">
        <v>27946</v>
      </c>
      <c r="I38" s="1" t="s">
        <v>11</v>
      </c>
    </row>
    <row r="39" spans="1:9">
      <c r="A39">
        <v>482</v>
      </c>
      <c r="B39">
        <v>202</v>
      </c>
      <c r="D39" s="1">
        <v>43255</v>
      </c>
      <c r="E39" s="2">
        <v>0.30138888888888887</v>
      </c>
      <c r="F39" t="s">
        <v>12</v>
      </c>
      <c r="G39" t="s">
        <v>10</v>
      </c>
      <c r="H39">
        <v>4175</v>
      </c>
      <c r="I39" s="1" t="s">
        <v>11</v>
      </c>
    </row>
    <row r="40" spans="1:9">
      <c r="A40">
        <v>481</v>
      </c>
      <c r="B40">
        <v>203</v>
      </c>
      <c r="C40" t="s">
        <v>9</v>
      </c>
      <c r="D40" s="1">
        <v>43256</v>
      </c>
      <c r="E40" s="2">
        <v>0.28541666666666665</v>
      </c>
      <c r="F40" t="s">
        <v>13</v>
      </c>
      <c r="G40" t="s">
        <v>10</v>
      </c>
      <c r="H40">
        <v>44636</v>
      </c>
      <c r="I40" s="1" t="s">
        <v>11</v>
      </c>
    </row>
    <row r="41" spans="1:9">
      <c r="A41">
        <v>483</v>
      </c>
      <c r="B41">
        <v>204</v>
      </c>
      <c r="D41" s="1">
        <v>43249</v>
      </c>
      <c r="E41" s="2">
        <v>0.26319444444444445</v>
      </c>
      <c r="F41" t="s">
        <v>12</v>
      </c>
      <c r="G41" t="s">
        <v>10</v>
      </c>
      <c r="H41">
        <v>7582</v>
      </c>
      <c r="I41" s="1" t="s">
        <v>11</v>
      </c>
    </row>
    <row r="42" spans="1:9">
      <c r="A42">
        <v>484</v>
      </c>
      <c r="B42">
        <v>205</v>
      </c>
      <c r="C42" t="s">
        <v>9</v>
      </c>
      <c r="D42" s="1">
        <v>43249</v>
      </c>
      <c r="E42" s="2">
        <v>0.21736111111111112</v>
      </c>
      <c r="F42" t="s">
        <v>12</v>
      </c>
      <c r="G42" t="s">
        <v>10</v>
      </c>
      <c r="H42">
        <v>5550</v>
      </c>
      <c r="I42" s="1" t="s">
        <v>11</v>
      </c>
    </row>
    <row r="43" spans="1:9">
      <c r="A43">
        <v>485</v>
      </c>
      <c r="B43">
        <v>206</v>
      </c>
      <c r="D43" s="1">
        <v>43249</v>
      </c>
      <c r="E43" s="2">
        <v>0.22708333333333333</v>
      </c>
      <c r="F43" t="s">
        <v>12</v>
      </c>
      <c r="G43" t="s">
        <v>10</v>
      </c>
      <c r="H43">
        <v>30305</v>
      </c>
      <c r="I43" s="1" t="s">
        <v>11</v>
      </c>
    </row>
    <row r="44" spans="1:9">
      <c r="A44">
        <v>486</v>
      </c>
      <c r="B44">
        <v>207</v>
      </c>
      <c r="D44" s="1">
        <v>43249</v>
      </c>
      <c r="E44" s="2">
        <v>0.22916666666666666</v>
      </c>
      <c r="F44" t="s">
        <v>12</v>
      </c>
      <c r="G44" t="s">
        <v>10</v>
      </c>
      <c r="H44">
        <v>16925</v>
      </c>
      <c r="I44" s="1" t="s">
        <v>11</v>
      </c>
    </row>
    <row r="45" spans="1:9">
      <c r="A45">
        <v>487</v>
      </c>
      <c r="B45">
        <v>208</v>
      </c>
      <c r="D45" s="1">
        <v>43250</v>
      </c>
      <c r="E45" s="2">
        <v>0.29097222222222224</v>
      </c>
      <c r="F45" t="s">
        <v>12</v>
      </c>
      <c r="G45" t="s">
        <v>10</v>
      </c>
      <c r="H45">
        <v>85629</v>
      </c>
      <c r="I45" s="1" t="s">
        <v>11</v>
      </c>
    </row>
    <row r="46" spans="1:9">
      <c r="A46">
        <v>489</v>
      </c>
      <c r="B46">
        <v>209</v>
      </c>
      <c r="D46" s="1">
        <v>43250</v>
      </c>
      <c r="E46" s="2">
        <v>0.28819444444444448</v>
      </c>
      <c r="F46" t="s">
        <v>12</v>
      </c>
      <c r="G46" t="s">
        <v>10</v>
      </c>
      <c r="H46">
        <v>15192</v>
      </c>
      <c r="I46" s="1" t="s">
        <v>11</v>
      </c>
    </row>
    <row r="47" spans="1:9">
      <c r="A47">
        <v>490</v>
      </c>
      <c r="B47">
        <v>210</v>
      </c>
      <c r="D47" s="1">
        <v>43251</v>
      </c>
      <c r="E47" s="2">
        <v>0.22222222222222221</v>
      </c>
      <c r="F47" t="s">
        <v>12</v>
      </c>
      <c r="G47" t="s">
        <v>10</v>
      </c>
      <c r="H47">
        <v>8497</v>
      </c>
      <c r="I47" s="1" t="s">
        <v>11</v>
      </c>
    </row>
    <row r="48" spans="1:9">
      <c r="A48">
        <v>491</v>
      </c>
      <c r="B48">
        <v>211</v>
      </c>
      <c r="D48" s="1">
        <v>43238</v>
      </c>
      <c r="E48" s="2">
        <v>0.38611111111111113</v>
      </c>
      <c r="F48" t="s">
        <v>13</v>
      </c>
      <c r="G48" t="s">
        <v>10</v>
      </c>
      <c r="H48">
        <v>41579</v>
      </c>
      <c r="I48" s="1" t="s">
        <v>11</v>
      </c>
    </row>
    <row r="49" spans="1:9">
      <c r="A49">
        <v>492</v>
      </c>
      <c r="B49">
        <v>211</v>
      </c>
      <c r="D49" s="1">
        <v>43238</v>
      </c>
      <c r="E49" s="2">
        <v>0.38611111111111113</v>
      </c>
      <c r="F49" t="s">
        <v>12</v>
      </c>
      <c r="G49" t="s">
        <v>10</v>
      </c>
      <c r="H49">
        <v>41579</v>
      </c>
      <c r="I49" s="1" t="s">
        <v>11</v>
      </c>
    </row>
    <row r="50" spans="1:9">
      <c r="A50">
        <v>493</v>
      </c>
      <c r="B50">
        <v>212</v>
      </c>
      <c r="D50" s="1">
        <v>43238</v>
      </c>
      <c r="E50" s="2">
        <v>0.38194444444444442</v>
      </c>
      <c r="F50" t="s">
        <v>13</v>
      </c>
      <c r="G50" t="s">
        <v>10</v>
      </c>
      <c r="H50">
        <v>4902</v>
      </c>
      <c r="I50" s="1" t="s">
        <v>11</v>
      </c>
    </row>
    <row r="51" spans="1:9">
      <c r="A51">
        <v>494</v>
      </c>
      <c r="B51">
        <v>212</v>
      </c>
      <c r="D51" s="1">
        <v>43238</v>
      </c>
      <c r="E51" s="2">
        <v>0.38194444444444442</v>
      </c>
      <c r="F51" t="s">
        <v>13</v>
      </c>
      <c r="G51" t="s">
        <v>10</v>
      </c>
      <c r="H51">
        <v>4902</v>
      </c>
      <c r="I51" s="1" t="s">
        <v>11</v>
      </c>
    </row>
    <row r="52" spans="1:9">
      <c r="A52">
        <v>495</v>
      </c>
      <c r="B52">
        <v>213</v>
      </c>
      <c r="D52" s="1">
        <v>43238</v>
      </c>
      <c r="E52" s="2">
        <v>0.37708333333333338</v>
      </c>
      <c r="F52" t="s">
        <v>12</v>
      </c>
      <c r="G52" t="s">
        <v>10</v>
      </c>
      <c r="H52">
        <v>6712</v>
      </c>
      <c r="I52" s="1" t="s">
        <v>11</v>
      </c>
    </row>
    <row r="53" spans="1:9">
      <c r="A53">
        <v>496</v>
      </c>
      <c r="B53">
        <v>214</v>
      </c>
      <c r="D53" s="1">
        <v>43236</v>
      </c>
      <c r="E53" s="2">
        <v>0.34027777777777773</v>
      </c>
      <c r="F53" t="s">
        <v>13</v>
      </c>
      <c r="G53" t="s">
        <v>10</v>
      </c>
      <c r="H53">
        <v>16527</v>
      </c>
      <c r="I53" s="1" t="s">
        <v>11</v>
      </c>
    </row>
    <row r="54" spans="1:9">
      <c r="A54">
        <v>497</v>
      </c>
      <c r="B54">
        <v>215</v>
      </c>
      <c r="D54" s="1">
        <v>43243</v>
      </c>
      <c r="E54" s="2">
        <v>0.3444444444444445</v>
      </c>
      <c r="F54" t="s">
        <v>12</v>
      </c>
      <c r="G54" t="s">
        <v>10</v>
      </c>
      <c r="H54">
        <v>13891</v>
      </c>
      <c r="I54" s="1" t="s">
        <v>11</v>
      </c>
    </row>
    <row r="55" spans="1:9">
      <c r="A55">
        <v>498</v>
      </c>
      <c r="B55">
        <v>216</v>
      </c>
      <c r="D55" s="1">
        <v>43244</v>
      </c>
      <c r="E55" s="2">
        <v>0.22916666666666666</v>
      </c>
      <c r="F55" t="s">
        <v>12</v>
      </c>
      <c r="G55" t="s">
        <v>10</v>
      </c>
      <c r="H55">
        <v>6854</v>
      </c>
      <c r="I55" s="1" t="s">
        <v>11</v>
      </c>
    </row>
    <row r="56" spans="1:9">
      <c r="A56">
        <v>499</v>
      </c>
      <c r="B56">
        <v>216</v>
      </c>
      <c r="D56" s="1">
        <v>43244</v>
      </c>
      <c r="E56" s="2">
        <v>0.23055555555555554</v>
      </c>
      <c r="F56" t="s">
        <v>12</v>
      </c>
      <c r="G56" t="s">
        <v>10</v>
      </c>
      <c r="H56">
        <v>6854</v>
      </c>
      <c r="I56" s="1" t="s">
        <v>11</v>
      </c>
    </row>
    <row r="57" spans="1:9">
      <c r="A57">
        <v>500</v>
      </c>
      <c r="B57">
        <v>217</v>
      </c>
      <c r="D57" s="1">
        <v>43242</v>
      </c>
      <c r="E57" s="2">
        <v>0.23680555555555557</v>
      </c>
      <c r="F57" t="s">
        <v>12</v>
      </c>
      <c r="G57" t="s">
        <v>10</v>
      </c>
      <c r="H57">
        <v>42314</v>
      </c>
      <c r="I57" s="1" t="s">
        <v>11</v>
      </c>
    </row>
    <row r="58" spans="1:9">
      <c r="A58">
        <v>501</v>
      </c>
      <c r="B58">
        <v>217</v>
      </c>
      <c r="D58" s="1">
        <v>43242</v>
      </c>
      <c r="E58" s="2">
        <v>0.26597222222222222</v>
      </c>
      <c r="F58" t="s">
        <v>13</v>
      </c>
      <c r="G58" t="s">
        <v>10</v>
      </c>
      <c r="H58">
        <v>42314</v>
      </c>
      <c r="I58" s="1" t="s">
        <v>11</v>
      </c>
    </row>
    <row r="59" spans="1:9">
      <c r="A59">
        <v>559</v>
      </c>
      <c r="B59">
        <v>217</v>
      </c>
      <c r="D59" s="1">
        <v>43242</v>
      </c>
      <c r="E59" s="2">
        <v>0.26597222222222222</v>
      </c>
      <c r="F59" t="s">
        <v>10</v>
      </c>
      <c r="G59" t="s">
        <v>10</v>
      </c>
      <c r="H59">
        <v>42314</v>
      </c>
      <c r="I59" s="1" t="s">
        <v>11</v>
      </c>
    </row>
    <row r="60" spans="1:9">
      <c r="A60">
        <v>555</v>
      </c>
      <c r="B60">
        <v>218</v>
      </c>
      <c r="D60" s="1">
        <v>43242</v>
      </c>
      <c r="E60" s="2">
        <v>0.2722222222222222</v>
      </c>
      <c r="F60" t="s">
        <v>10</v>
      </c>
      <c r="G60" t="s">
        <v>10</v>
      </c>
      <c r="H60">
        <v>9762</v>
      </c>
      <c r="I60" s="1" t="s">
        <v>11</v>
      </c>
    </row>
    <row r="61" spans="1:9">
      <c r="A61">
        <v>556</v>
      </c>
      <c r="B61">
        <v>219</v>
      </c>
      <c r="D61" s="1">
        <v>43251</v>
      </c>
      <c r="E61" s="2">
        <v>0.2951388888888889</v>
      </c>
      <c r="F61" t="s">
        <v>10</v>
      </c>
      <c r="G61" t="s">
        <v>10</v>
      </c>
      <c r="H61">
        <v>32165</v>
      </c>
      <c r="I61" s="1" t="s">
        <v>11</v>
      </c>
    </row>
    <row r="62" spans="1:9">
      <c r="A62">
        <v>505</v>
      </c>
      <c r="B62">
        <v>220</v>
      </c>
      <c r="D62" s="1">
        <v>43252</v>
      </c>
      <c r="E62" s="2">
        <v>0.26180555555555557</v>
      </c>
      <c r="F62" t="s">
        <v>12</v>
      </c>
      <c r="G62" t="s">
        <v>10</v>
      </c>
      <c r="H62">
        <v>19041</v>
      </c>
      <c r="I62" s="1" t="s">
        <v>11</v>
      </c>
    </row>
    <row r="63" spans="1:9">
      <c r="A63">
        <v>557</v>
      </c>
      <c r="B63">
        <v>221</v>
      </c>
      <c r="D63" s="1">
        <v>43252</v>
      </c>
      <c r="E63" s="2">
        <v>0.26458333333333334</v>
      </c>
      <c r="F63" t="s">
        <v>10</v>
      </c>
      <c r="G63" t="s">
        <v>10</v>
      </c>
      <c r="H63">
        <v>3079</v>
      </c>
      <c r="I63" s="1" t="s">
        <v>11</v>
      </c>
    </row>
    <row r="64" spans="1:9">
      <c r="A64">
        <v>511</v>
      </c>
      <c r="B64">
        <v>222</v>
      </c>
      <c r="D64" s="1">
        <v>43254</v>
      </c>
      <c r="E64" s="2">
        <v>0.28263888888888888</v>
      </c>
      <c r="F64" t="s">
        <v>12</v>
      </c>
      <c r="G64" t="s">
        <v>10</v>
      </c>
      <c r="H64">
        <v>25033</v>
      </c>
      <c r="I64" s="1" t="s">
        <v>11</v>
      </c>
    </row>
    <row r="65" spans="1:9">
      <c r="A65">
        <v>558</v>
      </c>
      <c r="B65">
        <v>223</v>
      </c>
      <c r="C65" t="s">
        <v>9</v>
      </c>
      <c r="D65" s="1">
        <v>43245</v>
      </c>
      <c r="E65" s="2">
        <v>0.22708333333333333</v>
      </c>
      <c r="F65" t="s">
        <v>10</v>
      </c>
      <c r="G65" t="s">
        <v>10</v>
      </c>
      <c r="H65">
        <v>12817</v>
      </c>
      <c r="I65" s="1" t="s">
        <v>11</v>
      </c>
    </row>
    <row r="66" spans="1:9">
      <c r="A66">
        <v>513</v>
      </c>
      <c r="B66">
        <v>224</v>
      </c>
      <c r="D66" s="1">
        <v>43241</v>
      </c>
      <c r="E66" s="2">
        <v>0.3125</v>
      </c>
      <c r="F66" t="s">
        <v>12</v>
      </c>
      <c r="G66" t="s">
        <v>10</v>
      </c>
      <c r="H66">
        <v>39810</v>
      </c>
      <c r="I66" s="1" t="s">
        <v>11</v>
      </c>
    </row>
    <row r="67" spans="1:9">
      <c r="A67">
        <v>514</v>
      </c>
      <c r="B67">
        <v>224</v>
      </c>
      <c r="D67" s="1">
        <v>43241</v>
      </c>
      <c r="E67" s="2">
        <v>0.33055555555555555</v>
      </c>
      <c r="F67" t="s">
        <v>12</v>
      </c>
      <c r="G67" t="s">
        <v>10</v>
      </c>
      <c r="H67">
        <v>39810</v>
      </c>
      <c r="I67" s="1" t="s">
        <v>11</v>
      </c>
    </row>
    <row r="68" spans="1:9">
      <c r="A68">
        <v>371</v>
      </c>
      <c r="B68">
        <v>143231</v>
      </c>
      <c r="C68" t="s">
        <v>14</v>
      </c>
      <c r="D68" s="1">
        <v>43242</v>
      </c>
      <c r="E68" s="2">
        <v>0.25347222222222221</v>
      </c>
      <c r="F68" t="s">
        <v>12</v>
      </c>
      <c r="G68" t="s">
        <v>10</v>
      </c>
      <c r="H68">
        <v>11515</v>
      </c>
      <c r="I68" s="1">
        <v>39593</v>
      </c>
    </row>
    <row r="69" spans="1:9">
      <c r="A69">
        <v>372</v>
      </c>
      <c r="B69">
        <v>143232</v>
      </c>
      <c r="C69" t="s">
        <v>14</v>
      </c>
      <c r="D69" s="1">
        <v>43242</v>
      </c>
      <c r="E69" s="2">
        <v>0.25833333333333336</v>
      </c>
      <c r="F69" t="s">
        <v>12</v>
      </c>
      <c r="G69" t="s">
        <v>10</v>
      </c>
      <c r="H69">
        <v>21931</v>
      </c>
      <c r="I69" s="1">
        <v>39593</v>
      </c>
    </row>
    <row r="70" spans="1:9">
      <c r="A70">
        <v>452</v>
      </c>
      <c r="B70">
        <v>143562</v>
      </c>
      <c r="C70" t="s">
        <v>14</v>
      </c>
      <c r="D70" s="1">
        <v>43250</v>
      </c>
      <c r="E70" s="2">
        <v>0.27291666666666664</v>
      </c>
      <c r="F70" t="s">
        <v>12</v>
      </c>
      <c r="G70" t="s">
        <v>10</v>
      </c>
      <c r="H70">
        <v>5719</v>
      </c>
      <c r="I70" s="1">
        <v>39245</v>
      </c>
    </row>
    <row r="71" spans="1:9">
      <c r="A71">
        <v>453</v>
      </c>
      <c r="B71">
        <v>143562</v>
      </c>
      <c r="C71" t="s">
        <v>14</v>
      </c>
      <c r="D71" s="1">
        <v>43250</v>
      </c>
      <c r="E71" s="2">
        <v>0.27291666666666664</v>
      </c>
      <c r="F71" t="s">
        <v>12</v>
      </c>
      <c r="G71" t="s">
        <v>10</v>
      </c>
      <c r="H71">
        <v>5719</v>
      </c>
      <c r="I71" s="1">
        <v>39245</v>
      </c>
    </row>
    <row r="72" spans="1:9">
      <c r="A72">
        <v>375</v>
      </c>
      <c r="B72">
        <v>237716</v>
      </c>
      <c r="C72" t="s">
        <v>14</v>
      </c>
      <c r="D72" s="1">
        <v>43244</v>
      </c>
      <c r="E72" s="2">
        <v>0.3444444444444445</v>
      </c>
      <c r="F72" t="s">
        <v>12</v>
      </c>
      <c r="G72" t="s">
        <v>10</v>
      </c>
      <c r="H72">
        <v>12832</v>
      </c>
      <c r="I72" s="1">
        <v>39593</v>
      </c>
    </row>
    <row r="73" spans="1:9">
      <c r="A73">
        <v>463</v>
      </c>
      <c r="B73">
        <v>237718</v>
      </c>
      <c r="C73" t="s">
        <v>14</v>
      </c>
      <c r="D73" s="1">
        <v>43255</v>
      </c>
      <c r="E73" s="2">
        <v>0.27986111111111112</v>
      </c>
      <c r="F73" t="s">
        <v>12</v>
      </c>
      <c r="G73" t="s">
        <v>10</v>
      </c>
      <c r="H73">
        <v>65051</v>
      </c>
      <c r="I73" s="1">
        <v>39593</v>
      </c>
    </row>
    <row r="74" spans="1:9">
      <c r="A74">
        <v>464</v>
      </c>
      <c r="B74">
        <v>237718</v>
      </c>
      <c r="C74" t="s">
        <v>14</v>
      </c>
      <c r="D74" s="1">
        <v>43255</v>
      </c>
      <c r="E74" s="2">
        <v>0.27986111111111112</v>
      </c>
      <c r="F74" t="s">
        <v>12</v>
      </c>
      <c r="G74" t="s">
        <v>10</v>
      </c>
      <c r="H74">
        <v>65051</v>
      </c>
      <c r="I74" s="1">
        <v>39593</v>
      </c>
    </row>
    <row r="75" spans="1:9">
      <c r="A75">
        <v>454</v>
      </c>
      <c r="B75">
        <v>238766</v>
      </c>
      <c r="C75" t="s">
        <v>14</v>
      </c>
      <c r="D75" s="1">
        <v>43250</v>
      </c>
      <c r="E75" s="2">
        <v>0.32916666666666666</v>
      </c>
      <c r="F75" t="s">
        <v>12</v>
      </c>
      <c r="G75" t="s">
        <v>10</v>
      </c>
      <c r="H75">
        <v>7609</v>
      </c>
      <c r="I75" s="1">
        <v>39245</v>
      </c>
    </row>
    <row r="76" spans="1:9">
      <c r="A76">
        <v>370</v>
      </c>
      <c r="B76">
        <v>238823</v>
      </c>
      <c r="C76" t="s">
        <v>14</v>
      </c>
      <c r="D76" s="1">
        <v>43241</v>
      </c>
      <c r="E76" s="2">
        <v>0.29375000000000001</v>
      </c>
      <c r="F76" t="s">
        <v>12</v>
      </c>
      <c r="G76" t="s">
        <v>10</v>
      </c>
      <c r="H76">
        <v>14525</v>
      </c>
      <c r="I76" s="1">
        <v>39593</v>
      </c>
    </row>
    <row r="77" spans="1:9">
      <c r="A77">
        <v>378</v>
      </c>
      <c r="B77">
        <v>517506</v>
      </c>
      <c r="C77" t="s">
        <v>14</v>
      </c>
      <c r="D77" s="1">
        <v>43248</v>
      </c>
      <c r="E77" s="2">
        <v>0.24861111111111112</v>
      </c>
      <c r="F77" t="s">
        <v>12</v>
      </c>
      <c r="G77" t="s">
        <v>10</v>
      </c>
      <c r="H77">
        <v>23501</v>
      </c>
      <c r="I77" s="1">
        <v>39978</v>
      </c>
    </row>
    <row r="78" spans="1:9">
      <c r="A78">
        <v>456</v>
      </c>
      <c r="B78">
        <v>605111</v>
      </c>
      <c r="C78" t="s">
        <v>14</v>
      </c>
      <c r="D78" s="1">
        <v>43251</v>
      </c>
      <c r="E78" s="2">
        <v>0.28888888888888892</v>
      </c>
      <c r="F78" t="s">
        <v>12</v>
      </c>
      <c r="G78" t="s">
        <v>10</v>
      </c>
      <c r="H78">
        <v>46952</v>
      </c>
      <c r="I78" s="1">
        <v>40331</v>
      </c>
    </row>
    <row r="79" spans="1:9">
      <c r="A79">
        <v>457</v>
      </c>
      <c r="B79">
        <v>605111</v>
      </c>
      <c r="C79" t="s">
        <v>14</v>
      </c>
      <c r="D79" s="1">
        <v>43251</v>
      </c>
      <c r="E79" s="2">
        <v>0.28888888888888892</v>
      </c>
      <c r="F79" t="s">
        <v>12</v>
      </c>
      <c r="G79" t="s">
        <v>10</v>
      </c>
      <c r="H79">
        <v>46952</v>
      </c>
      <c r="I79" s="1">
        <v>40331</v>
      </c>
    </row>
    <row r="80" spans="1:9">
      <c r="A80">
        <v>458</v>
      </c>
      <c r="B80">
        <v>605111</v>
      </c>
      <c r="C80" t="s">
        <v>14</v>
      </c>
      <c r="D80" s="1">
        <v>43251</v>
      </c>
      <c r="E80" s="2">
        <v>0.28888888888888892</v>
      </c>
      <c r="F80" t="s">
        <v>12</v>
      </c>
      <c r="G80" t="s">
        <v>10</v>
      </c>
      <c r="H80">
        <v>46952</v>
      </c>
      <c r="I80" s="1">
        <v>40331</v>
      </c>
    </row>
    <row r="81" spans="1:9">
      <c r="A81">
        <v>373</v>
      </c>
      <c r="B81">
        <v>605118</v>
      </c>
      <c r="C81" t="s">
        <v>14</v>
      </c>
      <c r="D81" s="1">
        <v>43243</v>
      </c>
      <c r="E81" s="2">
        <v>0.25625000000000003</v>
      </c>
      <c r="F81" t="s">
        <v>12</v>
      </c>
      <c r="G81" t="s">
        <v>10</v>
      </c>
      <c r="H81">
        <v>15535</v>
      </c>
      <c r="I81" s="1">
        <v>40331</v>
      </c>
    </row>
    <row r="82" spans="1:9">
      <c r="A82">
        <v>376</v>
      </c>
      <c r="B82">
        <v>605126</v>
      </c>
      <c r="C82" t="s">
        <v>14</v>
      </c>
      <c r="D82" s="1">
        <v>43245</v>
      </c>
      <c r="E82" s="2">
        <v>0.2673611111111111</v>
      </c>
      <c r="F82" t="s">
        <v>12</v>
      </c>
      <c r="G82" t="s">
        <v>10</v>
      </c>
      <c r="H82">
        <v>17725</v>
      </c>
      <c r="I82" s="1">
        <v>40331</v>
      </c>
    </row>
    <row r="83" spans="1:9">
      <c r="A83">
        <v>377</v>
      </c>
      <c r="B83">
        <v>605126</v>
      </c>
      <c r="C83" t="s">
        <v>14</v>
      </c>
      <c r="D83" s="1">
        <v>43245</v>
      </c>
      <c r="E83" s="2">
        <v>0.27847222222222223</v>
      </c>
      <c r="F83" t="s">
        <v>12</v>
      </c>
      <c r="G83" t="s">
        <v>10</v>
      </c>
      <c r="H83">
        <v>17725</v>
      </c>
      <c r="I83" s="1">
        <v>40331</v>
      </c>
    </row>
    <row r="84" spans="1:9">
      <c r="A84">
        <v>353</v>
      </c>
      <c r="B84">
        <v>605128</v>
      </c>
      <c r="C84" t="s">
        <v>14</v>
      </c>
      <c r="D84" s="1">
        <v>43237</v>
      </c>
      <c r="E84" s="2">
        <v>0.23333333333333331</v>
      </c>
      <c r="F84" t="s">
        <v>12</v>
      </c>
      <c r="G84" t="s">
        <v>10</v>
      </c>
      <c r="H84">
        <v>21410</v>
      </c>
      <c r="I84" s="1">
        <v>40331</v>
      </c>
    </row>
    <row r="85" spans="1:9">
      <c r="A85">
        <v>361</v>
      </c>
      <c r="B85">
        <v>605467</v>
      </c>
      <c r="C85" t="s">
        <v>14</v>
      </c>
      <c r="D85" s="1">
        <v>43238</v>
      </c>
      <c r="E85" s="2">
        <v>0.36388888888888887</v>
      </c>
      <c r="F85" t="s">
        <v>12</v>
      </c>
      <c r="G85" t="s">
        <v>10</v>
      </c>
      <c r="H85">
        <v>70436</v>
      </c>
      <c r="I85" s="1">
        <v>40331</v>
      </c>
    </row>
    <row r="86" spans="1:9">
      <c r="A86">
        <v>363</v>
      </c>
      <c r="B86">
        <v>605467</v>
      </c>
      <c r="C86" t="s">
        <v>14</v>
      </c>
      <c r="D86" s="1">
        <v>43238</v>
      </c>
      <c r="E86" s="2">
        <v>0.39166666666666666</v>
      </c>
      <c r="F86" t="s">
        <v>12</v>
      </c>
      <c r="G86" t="s">
        <v>10</v>
      </c>
      <c r="H86">
        <v>70436</v>
      </c>
      <c r="I86" s="1">
        <v>40331</v>
      </c>
    </row>
    <row r="87" spans="1:9">
      <c r="A87">
        <v>364</v>
      </c>
      <c r="B87">
        <v>605467</v>
      </c>
      <c r="C87" t="s">
        <v>14</v>
      </c>
      <c r="D87" s="1">
        <v>43238</v>
      </c>
      <c r="E87" s="2">
        <v>0.39305555555555555</v>
      </c>
      <c r="F87" t="s">
        <v>12</v>
      </c>
      <c r="G87" t="s">
        <v>10</v>
      </c>
      <c r="H87">
        <v>70436</v>
      </c>
      <c r="I87" s="1">
        <v>40331</v>
      </c>
    </row>
    <row r="88" spans="1:9">
      <c r="A88">
        <v>354</v>
      </c>
      <c r="B88">
        <v>605475</v>
      </c>
      <c r="C88" t="s">
        <v>14</v>
      </c>
      <c r="D88" s="1">
        <v>43237</v>
      </c>
      <c r="E88" s="2">
        <v>0.24444444444444446</v>
      </c>
      <c r="F88" t="s">
        <v>12</v>
      </c>
      <c r="G88" t="s">
        <v>10</v>
      </c>
      <c r="H88">
        <v>23553</v>
      </c>
      <c r="I88" s="1">
        <v>40331</v>
      </c>
    </row>
    <row r="89" spans="1:9">
      <c r="A89">
        <v>360</v>
      </c>
      <c r="B89">
        <v>605475</v>
      </c>
      <c r="C89" t="s">
        <v>14</v>
      </c>
      <c r="D89" s="1">
        <v>43238</v>
      </c>
      <c r="E89" s="2">
        <v>0.34722222222222227</v>
      </c>
      <c r="F89" t="s">
        <v>12</v>
      </c>
      <c r="G89" t="s">
        <v>10</v>
      </c>
      <c r="H89">
        <v>23553</v>
      </c>
      <c r="I89" s="1">
        <v>40331</v>
      </c>
    </row>
    <row r="90" spans="1:9">
      <c r="A90">
        <v>455</v>
      </c>
      <c r="B90">
        <v>674464</v>
      </c>
      <c r="C90" t="s">
        <v>14</v>
      </c>
      <c r="D90" s="1">
        <v>43251</v>
      </c>
      <c r="E90" s="2">
        <v>0.23611111111111113</v>
      </c>
      <c r="F90" t="s">
        <v>12</v>
      </c>
      <c r="G90" t="s">
        <v>10</v>
      </c>
      <c r="H90">
        <v>43104</v>
      </c>
      <c r="I90" s="1">
        <v>40700</v>
      </c>
    </row>
    <row r="91" spans="1:9">
      <c r="A91">
        <v>374</v>
      </c>
      <c r="B91">
        <v>674467</v>
      </c>
      <c r="C91" t="s">
        <v>14</v>
      </c>
      <c r="D91" s="1">
        <v>43243</v>
      </c>
      <c r="E91" s="2">
        <v>0.28888888888888892</v>
      </c>
      <c r="F91" t="s">
        <v>12</v>
      </c>
      <c r="G91" t="s">
        <v>10</v>
      </c>
      <c r="H91">
        <v>65942</v>
      </c>
      <c r="I91" s="1">
        <v>40693</v>
      </c>
    </row>
    <row r="92" spans="1:9">
      <c r="A92">
        <v>459</v>
      </c>
      <c r="B92">
        <v>674474</v>
      </c>
      <c r="C92" t="s">
        <v>14</v>
      </c>
      <c r="D92" s="1">
        <v>43252</v>
      </c>
      <c r="E92" s="2">
        <v>0.29930555555555555</v>
      </c>
      <c r="F92" t="s">
        <v>13</v>
      </c>
      <c r="G92" t="s">
        <v>10</v>
      </c>
      <c r="H92">
        <v>37230</v>
      </c>
      <c r="I92" s="1">
        <v>40733</v>
      </c>
    </row>
    <row r="93" spans="1:9">
      <c r="A93">
        <v>460</v>
      </c>
      <c r="B93">
        <v>674474</v>
      </c>
      <c r="C93" t="s">
        <v>14</v>
      </c>
      <c r="D93" s="1">
        <v>43252</v>
      </c>
      <c r="E93" s="2">
        <v>0.29930555555555555</v>
      </c>
      <c r="F93" t="s">
        <v>12</v>
      </c>
      <c r="G93" t="s">
        <v>10</v>
      </c>
      <c r="H93">
        <v>37230</v>
      </c>
      <c r="I93" s="1">
        <v>40733</v>
      </c>
    </row>
    <row r="94" spans="1:9">
      <c r="A94">
        <v>461</v>
      </c>
      <c r="B94">
        <v>674474</v>
      </c>
      <c r="C94" t="s">
        <v>14</v>
      </c>
      <c r="D94" s="1">
        <v>43252</v>
      </c>
      <c r="E94" s="2">
        <v>0.30208333333333331</v>
      </c>
      <c r="F94" t="s">
        <v>12</v>
      </c>
      <c r="G94" t="s">
        <v>10</v>
      </c>
      <c r="H94">
        <v>37230</v>
      </c>
      <c r="I94" s="1">
        <v>40733</v>
      </c>
    </row>
    <row r="95" spans="1:9">
      <c r="A95">
        <v>462</v>
      </c>
      <c r="B95">
        <v>674474</v>
      </c>
      <c r="C95" t="s">
        <v>14</v>
      </c>
      <c r="D95" s="1">
        <v>43252</v>
      </c>
      <c r="E95" s="2">
        <v>0.30208333333333331</v>
      </c>
      <c r="F95" t="s">
        <v>12</v>
      </c>
      <c r="G95" t="s">
        <v>10</v>
      </c>
      <c r="H95">
        <v>37230</v>
      </c>
      <c r="I95" s="1">
        <v>40733</v>
      </c>
    </row>
    <row r="96" spans="1:9">
      <c r="A96">
        <v>392</v>
      </c>
      <c r="B96">
        <v>674531</v>
      </c>
      <c r="C96" t="s">
        <v>14</v>
      </c>
      <c r="D96" s="1">
        <v>43249</v>
      </c>
      <c r="E96" s="2">
        <v>0.26319444444444445</v>
      </c>
      <c r="F96" t="s">
        <v>12</v>
      </c>
      <c r="G96" t="s">
        <v>10</v>
      </c>
      <c r="H96">
        <v>57551</v>
      </c>
      <c r="I96" s="1">
        <v>40733</v>
      </c>
    </row>
    <row r="97" spans="1:9">
      <c r="A97">
        <v>393</v>
      </c>
      <c r="B97">
        <v>674531</v>
      </c>
      <c r="C97" t="s">
        <v>14</v>
      </c>
      <c r="D97" s="1">
        <v>43249</v>
      </c>
      <c r="E97" s="2">
        <v>0.26458333333333334</v>
      </c>
      <c r="F97" t="s">
        <v>12</v>
      </c>
      <c r="G97" t="s">
        <v>10</v>
      </c>
      <c r="H97">
        <v>57551</v>
      </c>
      <c r="I97" s="1">
        <v>40733</v>
      </c>
    </row>
    <row r="98" spans="1:9">
      <c r="A98">
        <v>394</v>
      </c>
      <c r="B98">
        <v>674531</v>
      </c>
      <c r="C98" t="s">
        <v>14</v>
      </c>
      <c r="D98" s="1">
        <v>43249</v>
      </c>
      <c r="E98" s="2">
        <v>0.28055555555555556</v>
      </c>
      <c r="F98" t="s">
        <v>12</v>
      </c>
      <c r="G98" t="s">
        <v>10</v>
      </c>
      <c r="H98">
        <v>57551</v>
      </c>
      <c r="I98" s="1">
        <v>40733</v>
      </c>
    </row>
    <row r="99" spans="1:9">
      <c r="A99">
        <v>446</v>
      </c>
      <c r="B99">
        <v>791416</v>
      </c>
      <c r="C99" t="s">
        <v>14</v>
      </c>
      <c r="D99" s="1">
        <v>43254</v>
      </c>
      <c r="E99" s="2">
        <v>0.25</v>
      </c>
      <c r="F99" t="s">
        <v>12</v>
      </c>
      <c r="G99" t="s">
        <v>10</v>
      </c>
      <c r="H99">
        <v>9981</v>
      </c>
      <c r="I99" s="1">
        <v>41389</v>
      </c>
    </row>
    <row r="100" spans="1:9">
      <c r="A100">
        <v>447</v>
      </c>
      <c r="B100">
        <v>791416</v>
      </c>
      <c r="C100" t="s">
        <v>14</v>
      </c>
      <c r="D100" s="1">
        <v>43254</v>
      </c>
      <c r="E100" s="2">
        <v>0.25</v>
      </c>
      <c r="F100" t="s">
        <v>12</v>
      </c>
      <c r="G100" t="s">
        <v>10</v>
      </c>
      <c r="H100">
        <v>9981</v>
      </c>
      <c r="I100" s="1">
        <v>41389</v>
      </c>
    </row>
    <row r="101" spans="1:9">
      <c r="A101">
        <v>391</v>
      </c>
      <c r="B101">
        <v>944219</v>
      </c>
      <c r="C101" t="s">
        <v>14</v>
      </c>
      <c r="D101" s="1">
        <v>43249</v>
      </c>
      <c r="E101" s="2">
        <v>0.32361111111111113</v>
      </c>
      <c r="F101" t="s">
        <v>10</v>
      </c>
      <c r="G101" t="s">
        <v>10</v>
      </c>
      <c r="H101">
        <v>5472</v>
      </c>
      <c r="I101" s="1">
        <v>41428</v>
      </c>
    </row>
    <row r="102" spans="1:9">
      <c r="A102">
        <v>388</v>
      </c>
      <c r="B102">
        <v>944220</v>
      </c>
      <c r="C102" t="s">
        <v>14</v>
      </c>
      <c r="D102" s="1">
        <v>43249</v>
      </c>
      <c r="E102" s="2">
        <v>0.3125</v>
      </c>
      <c r="F102" t="s">
        <v>12</v>
      </c>
      <c r="G102" t="s">
        <v>10</v>
      </c>
      <c r="H102">
        <v>5503</v>
      </c>
      <c r="I102" s="1">
        <v>41428</v>
      </c>
    </row>
    <row r="103" spans="1:9">
      <c r="A103">
        <v>389</v>
      </c>
      <c r="B103">
        <v>944220</v>
      </c>
      <c r="C103" t="s">
        <v>14</v>
      </c>
      <c r="D103" s="1">
        <v>43249</v>
      </c>
      <c r="E103" s="2">
        <v>0.3125</v>
      </c>
      <c r="F103" t="s">
        <v>12</v>
      </c>
      <c r="G103" t="s">
        <v>10</v>
      </c>
      <c r="H103">
        <v>5503</v>
      </c>
      <c r="I103" s="1">
        <v>41428</v>
      </c>
    </row>
    <row r="104" spans="1:9">
      <c r="A104">
        <v>390</v>
      </c>
      <c r="B104">
        <v>944221</v>
      </c>
      <c r="C104" t="s">
        <v>14</v>
      </c>
      <c r="D104" s="1">
        <v>43249</v>
      </c>
      <c r="E104" s="2">
        <v>0.31597222222222221</v>
      </c>
      <c r="F104" t="s">
        <v>10</v>
      </c>
      <c r="G104" t="s">
        <v>10</v>
      </c>
      <c r="H104">
        <v>7305</v>
      </c>
      <c r="I104" s="1">
        <v>41428</v>
      </c>
    </row>
    <row r="105" spans="1:9">
      <c r="A105">
        <v>381</v>
      </c>
      <c r="B105">
        <v>944222</v>
      </c>
      <c r="C105" t="s">
        <v>14</v>
      </c>
      <c r="D105" s="1">
        <v>43249</v>
      </c>
      <c r="E105" s="2">
        <v>0.23958333333333334</v>
      </c>
      <c r="F105" t="s">
        <v>10</v>
      </c>
      <c r="G105" t="s">
        <v>10</v>
      </c>
      <c r="H105">
        <v>5576</v>
      </c>
      <c r="I105" s="1">
        <v>41428</v>
      </c>
    </row>
    <row r="106" spans="1:9">
      <c r="A106">
        <v>473</v>
      </c>
      <c r="B106">
        <v>944223</v>
      </c>
      <c r="C106" t="s">
        <v>14</v>
      </c>
      <c r="D106" s="1">
        <v>43256</v>
      </c>
      <c r="E106" s="2">
        <v>0.25</v>
      </c>
      <c r="F106" t="s">
        <v>12</v>
      </c>
      <c r="G106" t="s">
        <v>10</v>
      </c>
      <c r="H106">
        <v>50064</v>
      </c>
      <c r="I106" s="1">
        <v>41428</v>
      </c>
    </row>
    <row r="107" spans="1:9">
      <c r="A107">
        <v>474</v>
      </c>
      <c r="B107">
        <v>944223</v>
      </c>
      <c r="C107" t="s">
        <v>14</v>
      </c>
      <c r="D107" s="1">
        <v>43256</v>
      </c>
      <c r="E107" s="2">
        <v>0.25</v>
      </c>
      <c r="F107" t="s">
        <v>12</v>
      </c>
      <c r="G107" t="s">
        <v>10</v>
      </c>
      <c r="H107">
        <v>50064</v>
      </c>
      <c r="I107" s="1">
        <v>41428</v>
      </c>
    </row>
    <row r="108" spans="1:9">
      <c r="A108">
        <v>379</v>
      </c>
      <c r="B108">
        <v>944570</v>
      </c>
      <c r="C108" t="s">
        <v>14</v>
      </c>
      <c r="D108" s="1">
        <v>43249</v>
      </c>
      <c r="E108" s="2">
        <v>0.21666666666666667</v>
      </c>
      <c r="F108" t="s">
        <v>12</v>
      </c>
      <c r="G108" t="s">
        <v>10</v>
      </c>
      <c r="H108">
        <v>7625</v>
      </c>
      <c r="I108" s="1">
        <v>41428</v>
      </c>
    </row>
    <row r="109" spans="1:9">
      <c r="A109">
        <v>255</v>
      </c>
      <c r="B109">
        <v>945449</v>
      </c>
      <c r="C109" t="s">
        <v>14</v>
      </c>
      <c r="D109" s="1">
        <v>43242</v>
      </c>
      <c r="E109" s="2">
        <v>0.24027777777777778</v>
      </c>
      <c r="F109" t="s">
        <v>12</v>
      </c>
      <c r="G109" t="s">
        <v>10</v>
      </c>
      <c r="H109">
        <v>50027</v>
      </c>
      <c r="I109" s="1">
        <v>41428</v>
      </c>
    </row>
    <row r="110" spans="1:9">
      <c r="A110">
        <v>256</v>
      </c>
      <c r="B110">
        <v>945449</v>
      </c>
      <c r="C110" t="s">
        <v>14</v>
      </c>
      <c r="D110" s="1">
        <v>43242</v>
      </c>
      <c r="E110" s="2">
        <v>0.24027777777777778</v>
      </c>
      <c r="F110" t="s">
        <v>12</v>
      </c>
      <c r="G110" t="s">
        <v>10</v>
      </c>
      <c r="H110">
        <v>50027</v>
      </c>
      <c r="I110" s="1">
        <v>41428</v>
      </c>
    </row>
    <row r="111" spans="1:9">
      <c r="A111">
        <v>257</v>
      </c>
      <c r="B111">
        <v>945449</v>
      </c>
      <c r="C111" t="s">
        <v>14</v>
      </c>
      <c r="D111" s="1">
        <v>43242</v>
      </c>
      <c r="E111" s="2">
        <v>0.24027777777777778</v>
      </c>
      <c r="F111" t="s">
        <v>12</v>
      </c>
      <c r="G111" t="s">
        <v>10</v>
      </c>
      <c r="H111">
        <v>50027</v>
      </c>
      <c r="I111" s="1">
        <v>41428</v>
      </c>
    </row>
    <row r="112" spans="1:9">
      <c r="A112">
        <v>243</v>
      </c>
      <c r="B112">
        <v>945469</v>
      </c>
      <c r="C112" t="s">
        <v>14</v>
      </c>
      <c r="D112" s="1">
        <v>43241</v>
      </c>
      <c r="E112" s="2">
        <v>0.34375</v>
      </c>
      <c r="F112" t="s">
        <v>13</v>
      </c>
      <c r="G112" t="s">
        <v>10</v>
      </c>
      <c r="H112">
        <v>51604</v>
      </c>
      <c r="I112" s="1">
        <v>41428</v>
      </c>
    </row>
    <row r="113" spans="1:9">
      <c r="A113">
        <v>244</v>
      </c>
      <c r="B113">
        <v>945469</v>
      </c>
      <c r="C113" t="s">
        <v>14</v>
      </c>
      <c r="D113" s="1">
        <v>43241</v>
      </c>
      <c r="E113" s="2">
        <v>0.34375</v>
      </c>
      <c r="F113" t="s">
        <v>13</v>
      </c>
      <c r="G113" t="s">
        <v>10</v>
      </c>
      <c r="H113">
        <v>51604</v>
      </c>
      <c r="I113" s="1">
        <v>41428</v>
      </c>
    </row>
    <row r="114" spans="1:9">
      <c r="A114">
        <v>245</v>
      </c>
      <c r="B114">
        <v>945469</v>
      </c>
      <c r="C114" t="s">
        <v>14</v>
      </c>
      <c r="D114" s="1">
        <v>43241</v>
      </c>
      <c r="E114" s="2">
        <v>0.34375</v>
      </c>
      <c r="F114" t="s">
        <v>13</v>
      </c>
      <c r="G114" t="s">
        <v>10</v>
      </c>
      <c r="H114">
        <v>51604</v>
      </c>
      <c r="I114" s="1">
        <v>41428</v>
      </c>
    </row>
    <row r="115" spans="1:9">
      <c r="A115">
        <v>266</v>
      </c>
      <c r="B115">
        <v>945824</v>
      </c>
      <c r="C115" t="s">
        <v>14</v>
      </c>
      <c r="D115" s="1">
        <v>43243</v>
      </c>
      <c r="E115" s="2">
        <v>0.2388888888888889</v>
      </c>
      <c r="F115" t="s">
        <v>10</v>
      </c>
      <c r="G115" t="s">
        <v>10</v>
      </c>
      <c r="H115">
        <v>3178</v>
      </c>
      <c r="I115" s="1">
        <v>41428</v>
      </c>
    </row>
    <row r="116" spans="1:9">
      <c r="A116">
        <v>264</v>
      </c>
      <c r="B116">
        <v>945825</v>
      </c>
      <c r="C116" t="s">
        <v>14</v>
      </c>
      <c r="D116" s="1">
        <v>43243</v>
      </c>
      <c r="E116" s="2">
        <v>0.23055555555555554</v>
      </c>
      <c r="F116" t="s">
        <v>12</v>
      </c>
      <c r="G116" t="s">
        <v>10</v>
      </c>
      <c r="H116">
        <v>30520</v>
      </c>
      <c r="I116" s="1">
        <v>41428</v>
      </c>
    </row>
    <row r="117" spans="1:9">
      <c r="A117">
        <v>302</v>
      </c>
      <c r="B117">
        <v>945834</v>
      </c>
      <c r="C117" t="s">
        <v>14</v>
      </c>
      <c r="D117" s="1">
        <v>43244</v>
      </c>
      <c r="E117" s="2">
        <v>0.30416666666666664</v>
      </c>
      <c r="F117" t="s">
        <v>12</v>
      </c>
      <c r="G117" t="s">
        <v>10</v>
      </c>
      <c r="H117">
        <v>49221</v>
      </c>
      <c r="I117" s="1">
        <v>41428</v>
      </c>
    </row>
    <row r="118" spans="1:9">
      <c r="A118">
        <v>303</v>
      </c>
      <c r="B118">
        <v>945834</v>
      </c>
      <c r="C118" t="s">
        <v>14</v>
      </c>
      <c r="D118" s="1">
        <v>43244</v>
      </c>
      <c r="E118" s="2">
        <v>0.30416666666666664</v>
      </c>
      <c r="F118" t="s">
        <v>12</v>
      </c>
      <c r="G118" t="s">
        <v>10</v>
      </c>
      <c r="H118">
        <v>49221</v>
      </c>
      <c r="I118" s="1">
        <v>41428</v>
      </c>
    </row>
    <row r="119" spans="1:9">
      <c r="A119">
        <v>234</v>
      </c>
      <c r="B119">
        <v>945836</v>
      </c>
      <c r="C119" t="s">
        <v>14</v>
      </c>
      <c r="D119" s="1">
        <v>43241</v>
      </c>
      <c r="E119" s="2">
        <v>0.23333333333333331</v>
      </c>
      <c r="F119" t="s">
        <v>12</v>
      </c>
      <c r="G119" t="s">
        <v>10</v>
      </c>
      <c r="H119">
        <v>20537</v>
      </c>
      <c r="I119" s="1">
        <v>41428</v>
      </c>
    </row>
    <row r="120" spans="1:9">
      <c r="A120">
        <v>300</v>
      </c>
      <c r="B120">
        <v>945840</v>
      </c>
      <c r="C120" t="s">
        <v>14</v>
      </c>
      <c r="D120" s="1">
        <v>43244</v>
      </c>
      <c r="E120" s="2">
        <v>0.28125</v>
      </c>
      <c r="F120" t="s">
        <v>10</v>
      </c>
      <c r="G120" t="s">
        <v>10</v>
      </c>
      <c r="H120">
        <v>8260</v>
      </c>
      <c r="I120" s="1">
        <v>41428</v>
      </c>
    </row>
    <row r="121" spans="1:9">
      <c r="A121">
        <v>301</v>
      </c>
      <c r="B121">
        <v>945841</v>
      </c>
      <c r="C121" t="s">
        <v>14</v>
      </c>
      <c r="D121" s="1">
        <v>43244</v>
      </c>
      <c r="E121" s="2">
        <v>0.28680555555555554</v>
      </c>
      <c r="F121" t="s">
        <v>10</v>
      </c>
      <c r="G121" t="s">
        <v>10</v>
      </c>
      <c r="H121">
        <v>3709</v>
      </c>
      <c r="I121" s="1">
        <v>41428</v>
      </c>
    </row>
    <row r="122" spans="1:9">
      <c r="A122">
        <v>415</v>
      </c>
      <c r="B122">
        <v>945874</v>
      </c>
      <c r="C122" t="s">
        <v>14</v>
      </c>
      <c r="D122" s="1">
        <v>43251</v>
      </c>
      <c r="E122" s="2">
        <v>0.26527777777777778</v>
      </c>
      <c r="F122" t="s">
        <v>12</v>
      </c>
      <c r="G122" t="s">
        <v>10</v>
      </c>
      <c r="H122">
        <v>8777</v>
      </c>
      <c r="I122" s="1">
        <v>41428</v>
      </c>
    </row>
    <row r="123" spans="1:9">
      <c r="A123">
        <v>416</v>
      </c>
      <c r="B123">
        <v>945874</v>
      </c>
      <c r="C123" t="s">
        <v>14</v>
      </c>
      <c r="D123" s="1">
        <v>43251</v>
      </c>
      <c r="E123" s="2">
        <v>0.26527777777777778</v>
      </c>
      <c r="F123" t="s">
        <v>12</v>
      </c>
      <c r="G123" t="s">
        <v>10</v>
      </c>
      <c r="H123">
        <v>8777</v>
      </c>
      <c r="I123" s="1">
        <v>41428</v>
      </c>
    </row>
    <row r="124" spans="1:9">
      <c r="A124">
        <v>417</v>
      </c>
      <c r="B124">
        <v>945874</v>
      </c>
      <c r="C124" t="s">
        <v>14</v>
      </c>
      <c r="D124" s="1">
        <v>43251</v>
      </c>
      <c r="E124" s="2">
        <v>0.26527777777777778</v>
      </c>
      <c r="F124" t="s">
        <v>13</v>
      </c>
      <c r="G124" t="s">
        <v>10</v>
      </c>
      <c r="H124">
        <v>8777</v>
      </c>
      <c r="I124" s="1">
        <v>41428</v>
      </c>
    </row>
    <row r="125" spans="1:9">
      <c r="A125">
        <v>527</v>
      </c>
      <c r="B125">
        <v>946187</v>
      </c>
      <c r="C125" t="s">
        <v>14</v>
      </c>
      <c r="D125" s="1">
        <v>43241</v>
      </c>
      <c r="E125" s="2">
        <v>0.20833333333333334</v>
      </c>
      <c r="F125" t="s">
        <v>10</v>
      </c>
      <c r="G125" t="s">
        <v>10</v>
      </c>
      <c r="H125">
        <v>30120</v>
      </c>
      <c r="I125" s="1">
        <v>41428</v>
      </c>
    </row>
    <row r="126" spans="1:9">
      <c r="A126">
        <v>235</v>
      </c>
      <c r="B126">
        <v>946960</v>
      </c>
      <c r="C126" t="s">
        <v>14</v>
      </c>
      <c r="D126" s="1">
        <v>43241</v>
      </c>
      <c r="E126" s="2">
        <v>0.24930555555555556</v>
      </c>
      <c r="F126" t="s">
        <v>12</v>
      </c>
      <c r="G126" t="s">
        <v>10</v>
      </c>
      <c r="H126">
        <v>28899</v>
      </c>
      <c r="I126" s="1">
        <v>41428</v>
      </c>
    </row>
    <row r="127" spans="1:9">
      <c r="A127">
        <v>236</v>
      </c>
      <c r="B127">
        <v>946960</v>
      </c>
      <c r="C127" t="s">
        <v>14</v>
      </c>
      <c r="D127" s="1">
        <v>43241</v>
      </c>
      <c r="E127" s="2">
        <v>0.25069444444444444</v>
      </c>
      <c r="F127" t="s">
        <v>12</v>
      </c>
      <c r="G127" t="s">
        <v>10</v>
      </c>
      <c r="H127">
        <v>28899</v>
      </c>
      <c r="I127" s="1">
        <v>41428</v>
      </c>
    </row>
    <row r="128" spans="1:9">
      <c r="A128">
        <v>237</v>
      </c>
      <c r="B128">
        <v>946960</v>
      </c>
      <c r="C128" t="s">
        <v>14</v>
      </c>
      <c r="D128" s="1">
        <v>43241</v>
      </c>
      <c r="E128" s="2">
        <v>0.25277777777777777</v>
      </c>
      <c r="F128" t="s">
        <v>12</v>
      </c>
      <c r="G128" t="s">
        <v>10</v>
      </c>
      <c r="H128">
        <v>28899</v>
      </c>
      <c r="I128" s="1">
        <v>41428</v>
      </c>
    </row>
    <row r="129" spans="1:9">
      <c r="A129">
        <v>342</v>
      </c>
      <c r="B129">
        <v>946960</v>
      </c>
      <c r="C129" t="s">
        <v>14</v>
      </c>
      <c r="D129" s="1">
        <v>43248</v>
      </c>
      <c r="E129" s="2">
        <v>0.27013888888888887</v>
      </c>
      <c r="F129" t="s">
        <v>13</v>
      </c>
      <c r="G129" t="s">
        <v>10</v>
      </c>
      <c r="H129">
        <v>28899</v>
      </c>
      <c r="I129" s="1">
        <v>41428</v>
      </c>
    </row>
    <row r="130" spans="1:9">
      <c r="A130">
        <v>554</v>
      </c>
      <c r="B130">
        <v>1037366</v>
      </c>
      <c r="C130" t="s">
        <v>14</v>
      </c>
      <c r="D130" s="1">
        <v>43256</v>
      </c>
      <c r="E130" s="2">
        <v>0.29097222222222224</v>
      </c>
      <c r="F130" t="s">
        <v>10</v>
      </c>
      <c r="G130" t="s">
        <v>10</v>
      </c>
      <c r="H130">
        <v>11538</v>
      </c>
      <c r="I130" s="1">
        <v>41428</v>
      </c>
    </row>
    <row r="131" spans="1:9">
      <c r="A131">
        <v>530</v>
      </c>
      <c r="B131">
        <v>1255800</v>
      </c>
      <c r="C131" t="s">
        <v>14</v>
      </c>
      <c r="D131" s="1">
        <v>43242</v>
      </c>
      <c r="E131" s="2">
        <v>0.24722222222222223</v>
      </c>
      <c r="F131" t="s">
        <v>10</v>
      </c>
      <c r="G131" t="s">
        <v>10</v>
      </c>
      <c r="H131">
        <v>22246</v>
      </c>
      <c r="I131" s="1">
        <v>41829</v>
      </c>
    </row>
    <row r="132" spans="1:9">
      <c r="A132">
        <v>534</v>
      </c>
      <c r="B132">
        <v>1255801</v>
      </c>
      <c r="C132" t="s">
        <v>14</v>
      </c>
      <c r="D132" s="1">
        <v>43245</v>
      </c>
      <c r="E132" s="2">
        <v>0.29652777777777778</v>
      </c>
      <c r="F132" t="s">
        <v>10</v>
      </c>
      <c r="G132" t="s">
        <v>10</v>
      </c>
      <c r="H132">
        <v>10287</v>
      </c>
      <c r="I132" s="1">
        <v>41829</v>
      </c>
    </row>
    <row r="133" spans="1:9">
      <c r="A133">
        <v>232</v>
      </c>
      <c r="B133">
        <v>1256212</v>
      </c>
      <c r="C133" t="s">
        <v>14</v>
      </c>
      <c r="D133" s="1">
        <v>43241</v>
      </c>
      <c r="E133" s="2">
        <v>0.22569444444444445</v>
      </c>
      <c r="F133" t="s">
        <v>12</v>
      </c>
      <c r="G133" t="s">
        <v>10</v>
      </c>
      <c r="H133">
        <v>29755</v>
      </c>
      <c r="I133" s="1">
        <v>41829</v>
      </c>
    </row>
    <row r="134" spans="1:9">
      <c r="A134">
        <v>321</v>
      </c>
      <c r="B134">
        <v>1256214</v>
      </c>
      <c r="C134" t="s">
        <v>14</v>
      </c>
      <c r="D134" s="1">
        <v>43245</v>
      </c>
      <c r="E134" s="2">
        <v>0.24236111111111111</v>
      </c>
      <c r="F134" t="s">
        <v>10</v>
      </c>
      <c r="G134" t="s">
        <v>10</v>
      </c>
      <c r="H134">
        <v>6035</v>
      </c>
      <c r="I134" s="1">
        <v>41781</v>
      </c>
    </row>
    <row r="135" spans="1:9">
      <c r="A135">
        <v>320</v>
      </c>
      <c r="B135">
        <v>1256215</v>
      </c>
      <c r="C135" t="s">
        <v>14</v>
      </c>
      <c r="D135" s="1">
        <v>43245</v>
      </c>
      <c r="E135" s="2">
        <v>0.23958333333333334</v>
      </c>
      <c r="F135" t="s">
        <v>12</v>
      </c>
      <c r="G135" t="s">
        <v>10</v>
      </c>
      <c r="H135">
        <v>8684</v>
      </c>
      <c r="I135" s="1">
        <v>41781</v>
      </c>
    </row>
    <row r="136" spans="1:9">
      <c r="A136">
        <v>539</v>
      </c>
      <c r="B136">
        <v>1256216</v>
      </c>
      <c r="C136" t="s">
        <v>14</v>
      </c>
      <c r="D136" s="1">
        <v>43248</v>
      </c>
      <c r="E136" s="2">
        <v>0.31666666666666665</v>
      </c>
      <c r="F136" t="s">
        <v>10</v>
      </c>
      <c r="G136" t="s">
        <v>10</v>
      </c>
      <c r="H136">
        <v>36175</v>
      </c>
      <c r="I136" s="1">
        <v>41829</v>
      </c>
    </row>
    <row r="137" spans="1:9">
      <c r="A137">
        <v>534</v>
      </c>
      <c r="B137">
        <v>1256217</v>
      </c>
      <c r="C137" t="s">
        <v>14</v>
      </c>
      <c r="D137" s="1">
        <v>43245</v>
      </c>
      <c r="E137" s="2">
        <v>0.28263888888888888</v>
      </c>
      <c r="F137" t="s">
        <v>10</v>
      </c>
      <c r="G137" t="s">
        <v>10</v>
      </c>
      <c r="H137">
        <v>4157</v>
      </c>
      <c r="I137" s="1">
        <v>41829</v>
      </c>
    </row>
    <row r="138" spans="1:9">
      <c r="A138">
        <v>247</v>
      </c>
      <c r="B138">
        <v>1256590</v>
      </c>
      <c r="C138" t="s">
        <v>14</v>
      </c>
      <c r="D138" s="1">
        <v>43241</v>
      </c>
      <c r="E138" s="2">
        <v>0.35972222222222222</v>
      </c>
      <c r="F138" t="s">
        <v>12</v>
      </c>
      <c r="G138" t="s">
        <v>10</v>
      </c>
      <c r="H138">
        <v>32933</v>
      </c>
      <c r="I138" s="1">
        <v>41829</v>
      </c>
    </row>
    <row r="139" spans="1:9">
      <c r="A139">
        <v>330</v>
      </c>
      <c r="B139">
        <v>1256974</v>
      </c>
      <c r="C139" t="s">
        <v>14</v>
      </c>
      <c r="D139" s="1">
        <v>43245</v>
      </c>
      <c r="E139" s="2">
        <v>0.2986111111111111</v>
      </c>
      <c r="F139" t="s">
        <v>10</v>
      </c>
      <c r="G139" t="s">
        <v>10</v>
      </c>
      <c r="H139">
        <v>13281</v>
      </c>
      <c r="I139" s="1">
        <v>41829</v>
      </c>
    </row>
    <row r="140" spans="1:9">
      <c r="A140">
        <v>167</v>
      </c>
      <c r="B140">
        <v>1482208</v>
      </c>
      <c r="C140" t="s">
        <v>14</v>
      </c>
      <c r="D140" s="1">
        <v>43237</v>
      </c>
      <c r="E140" s="2">
        <v>0.26111111111111113</v>
      </c>
      <c r="F140" t="s">
        <v>13</v>
      </c>
      <c r="G140" t="s">
        <v>10</v>
      </c>
      <c r="H140">
        <v>8000</v>
      </c>
      <c r="I140" s="1">
        <v>42255</v>
      </c>
    </row>
    <row r="141" spans="1:9">
      <c r="A141">
        <v>322</v>
      </c>
      <c r="B141">
        <v>1496317</v>
      </c>
      <c r="C141" t="s">
        <v>14</v>
      </c>
      <c r="D141" s="1">
        <v>43245</v>
      </c>
      <c r="E141" s="2">
        <v>0.26250000000000001</v>
      </c>
      <c r="F141" t="s">
        <v>10</v>
      </c>
      <c r="G141" t="s">
        <v>10</v>
      </c>
      <c r="H141">
        <v>19127</v>
      </c>
      <c r="I141" s="1">
        <v>41829</v>
      </c>
    </row>
    <row r="142" spans="1:9">
      <c r="A142">
        <v>531</v>
      </c>
      <c r="B142">
        <v>1496318</v>
      </c>
      <c r="C142" t="s">
        <v>14</v>
      </c>
      <c r="D142" s="1">
        <v>43244</v>
      </c>
      <c r="E142" s="2">
        <v>0.23541666666666669</v>
      </c>
      <c r="F142" t="s">
        <v>10</v>
      </c>
      <c r="G142" t="s">
        <v>10</v>
      </c>
      <c r="H142">
        <v>26159</v>
      </c>
      <c r="I142" s="1">
        <v>41829</v>
      </c>
    </row>
    <row r="143" spans="1:9">
      <c r="A143">
        <v>478</v>
      </c>
      <c r="B143">
        <v>1496337</v>
      </c>
      <c r="C143" t="s">
        <v>14</v>
      </c>
      <c r="D143" s="1">
        <v>43256</v>
      </c>
      <c r="E143" s="2">
        <v>0.31041666666666667</v>
      </c>
      <c r="F143" t="s">
        <v>10</v>
      </c>
      <c r="G143" t="s">
        <v>10</v>
      </c>
      <c r="H143">
        <v>5633</v>
      </c>
      <c r="I143" s="1">
        <v>41829</v>
      </c>
    </row>
    <row r="144" spans="1:9">
      <c r="A144">
        <v>349</v>
      </c>
      <c r="B144">
        <v>1496703</v>
      </c>
      <c r="C144" t="s">
        <v>14</v>
      </c>
      <c r="D144" s="1">
        <v>43248</v>
      </c>
      <c r="E144" s="2">
        <v>0.35000000000000003</v>
      </c>
      <c r="F144" t="s">
        <v>10</v>
      </c>
      <c r="G144" t="s">
        <v>10</v>
      </c>
      <c r="H144">
        <v>16304</v>
      </c>
      <c r="I144" s="1">
        <v>41829</v>
      </c>
    </row>
    <row r="145" spans="1:9">
      <c r="A145">
        <v>448</v>
      </c>
      <c r="B145">
        <v>1496704</v>
      </c>
      <c r="C145" t="s">
        <v>14</v>
      </c>
      <c r="D145" s="1">
        <v>43254</v>
      </c>
      <c r="E145" s="2">
        <v>0.25972222222222224</v>
      </c>
      <c r="F145" t="s">
        <v>10</v>
      </c>
      <c r="G145" t="s">
        <v>10</v>
      </c>
      <c r="H145">
        <v>17981</v>
      </c>
      <c r="I145" s="1">
        <v>41829</v>
      </c>
    </row>
    <row r="146" spans="1:9">
      <c r="A146">
        <v>325</v>
      </c>
      <c r="B146">
        <v>1496707</v>
      </c>
      <c r="C146" t="s">
        <v>14</v>
      </c>
      <c r="D146" s="1">
        <v>43245</v>
      </c>
      <c r="E146" s="2">
        <v>0.29097222222222224</v>
      </c>
      <c r="F146" t="s">
        <v>10</v>
      </c>
      <c r="G146" t="s">
        <v>10</v>
      </c>
      <c r="H146">
        <v>8537</v>
      </c>
      <c r="I146" s="1">
        <v>41829</v>
      </c>
    </row>
    <row r="147" spans="1:9">
      <c r="A147">
        <v>552</v>
      </c>
      <c r="B147">
        <v>1496712</v>
      </c>
      <c r="C147" t="s">
        <v>14</v>
      </c>
      <c r="D147" s="1">
        <v>43256</v>
      </c>
      <c r="E147" s="2">
        <v>0.24513888888888888</v>
      </c>
      <c r="F147" t="s">
        <v>10</v>
      </c>
      <c r="G147" t="s">
        <v>10</v>
      </c>
      <c r="H147">
        <v>12251</v>
      </c>
      <c r="I147" s="1">
        <v>41829</v>
      </c>
    </row>
    <row r="148" spans="1:9">
      <c r="A148">
        <v>382</v>
      </c>
      <c r="B148">
        <v>1496714</v>
      </c>
      <c r="C148" t="s">
        <v>14</v>
      </c>
      <c r="D148" s="1">
        <v>43249</v>
      </c>
      <c r="E148" s="2">
        <v>0.28611111111111115</v>
      </c>
      <c r="F148" t="s">
        <v>13</v>
      </c>
      <c r="G148" t="s">
        <v>10</v>
      </c>
      <c r="H148">
        <v>26516</v>
      </c>
      <c r="I148" s="1">
        <v>41829</v>
      </c>
    </row>
    <row r="149" spans="1:9">
      <c r="A149">
        <v>383</v>
      </c>
      <c r="B149">
        <v>1496714</v>
      </c>
      <c r="C149" t="s">
        <v>14</v>
      </c>
      <c r="D149" s="1">
        <v>43249</v>
      </c>
      <c r="E149" s="2">
        <v>0.28611111111111115</v>
      </c>
      <c r="F149" t="s">
        <v>13</v>
      </c>
      <c r="G149" t="s">
        <v>10</v>
      </c>
      <c r="H149">
        <v>26516</v>
      </c>
      <c r="I149" s="1">
        <v>41829</v>
      </c>
    </row>
    <row r="150" spans="1:9">
      <c r="A150">
        <v>549</v>
      </c>
      <c r="B150">
        <v>1500100</v>
      </c>
      <c r="C150" t="s">
        <v>14</v>
      </c>
      <c r="D150" s="1">
        <v>43251</v>
      </c>
      <c r="E150" s="2">
        <v>0.32569444444444445</v>
      </c>
      <c r="F150" t="s">
        <v>10</v>
      </c>
      <c r="G150" t="s">
        <v>10</v>
      </c>
      <c r="H150">
        <v>22385</v>
      </c>
      <c r="I150" s="1">
        <v>42255</v>
      </c>
    </row>
    <row r="151" spans="1:9">
      <c r="A151">
        <v>418</v>
      </c>
      <c r="B151">
        <v>1500102</v>
      </c>
      <c r="C151" t="s">
        <v>14</v>
      </c>
      <c r="D151" s="1">
        <v>43251</v>
      </c>
      <c r="E151" s="2">
        <v>0.2722222222222222</v>
      </c>
      <c r="F151" t="s">
        <v>13</v>
      </c>
      <c r="G151" t="s">
        <v>10</v>
      </c>
      <c r="H151">
        <v>14151</v>
      </c>
      <c r="I151" s="1">
        <v>42255</v>
      </c>
    </row>
    <row r="152" spans="1:9">
      <c r="A152">
        <v>274</v>
      </c>
      <c r="B152">
        <v>1500105</v>
      </c>
      <c r="C152" t="s">
        <v>14</v>
      </c>
      <c r="D152" s="1">
        <v>43243</v>
      </c>
      <c r="E152" s="2">
        <v>0.31111111111111112</v>
      </c>
      <c r="F152" t="s">
        <v>13</v>
      </c>
      <c r="G152" t="s">
        <v>10</v>
      </c>
      <c r="H152">
        <v>65727</v>
      </c>
      <c r="I152" s="1">
        <v>41828</v>
      </c>
    </row>
    <row r="153" spans="1:9">
      <c r="A153">
        <v>275</v>
      </c>
      <c r="B153">
        <v>1500105</v>
      </c>
      <c r="C153" t="s">
        <v>14</v>
      </c>
      <c r="D153" s="1">
        <v>43243</v>
      </c>
      <c r="E153" s="2">
        <v>0.31111111111111112</v>
      </c>
      <c r="F153" t="s">
        <v>13</v>
      </c>
      <c r="G153" t="s">
        <v>10</v>
      </c>
      <c r="H153">
        <v>65727</v>
      </c>
      <c r="I153" s="1">
        <v>41828</v>
      </c>
    </row>
    <row r="154" spans="1:9">
      <c r="A154">
        <v>284</v>
      </c>
      <c r="B154">
        <v>1500105</v>
      </c>
      <c r="C154" t="s">
        <v>14</v>
      </c>
      <c r="D154" s="1">
        <v>43243</v>
      </c>
      <c r="E154" s="2">
        <v>0.31597222222222221</v>
      </c>
      <c r="F154" t="s">
        <v>12</v>
      </c>
      <c r="G154" t="s">
        <v>10</v>
      </c>
      <c r="H154">
        <v>65727</v>
      </c>
      <c r="I154" s="1">
        <v>41828</v>
      </c>
    </row>
    <row r="155" spans="1:9">
      <c r="A155">
        <v>285</v>
      </c>
      <c r="B155">
        <v>1500105</v>
      </c>
      <c r="C155" t="s">
        <v>14</v>
      </c>
      <c r="D155" s="1">
        <v>43243</v>
      </c>
      <c r="E155" s="2">
        <v>0.31597222222222221</v>
      </c>
      <c r="F155" t="s">
        <v>12</v>
      </c>
      <c r="G155" t="s">
        <v>10</v>
      </c>
      <c r="H155">
        <v>65727</v>
      </c>
      <c r="I155" s="1">
        <v>41828</v>
      </c>
    </row>
    <row r="156" spans="1:9">
      <c r="A156">
        <v>286</v>
      </c>
      <c r="B156">
        <v>1500105</v>
      </c>
      <c r="C156" t="s">
        <v>14</v>
      </c>
      <c r="D156" s="1">
        <v>43243</v>
      </c>
      <c r="E156" s="2">
        <v>0.31805555555555554</v>
      </c>
      <c r="F156" t="s">
        <v>13</v>
      </c>
      <c r="G156" t="s">
        <v>10</v>
      </c>
      <c r="H156">
        <v>65727</v>
      </c>
      <c r="I156" s="1">
        <v>41828</v>
      </c>
    </row>
    <row r="157" spans="1:9">
      <c r="A157">
        <v>270</v>
      </c>
      <c r="B157">
        <v>1500120</v>
      </c>
      <c r="C157" t="s">
        <v>14</v>
      </c>
      <c r="D157" s="1">
        <v>43243</v>
      </c>
      <c r="E157" s="2">
        <v>0.28402777777777777</v>
      </c>
      <c r="F157" t="s">
        <v>13</v>
      </c>
      <c r="G157" t="s">
        <v>10</v>
      </c>
      <c r="H157">
        <v>10562</v>
      </c>
      <c r="I157" s="1">
        <v>42254</v>
      </c>
    </row>
    <row r="158" spans="1:9">
      <c r="A158">
        <v>271</v>
      </c>
      <c r="B158">
        <v>1500120</v>
      </c>
      <c r="C158" t="s">
        <v>14</v>
      </c>
      <c r="D158" s="1">
        <v>43243</v>
      </c>
      <c r="E158" s="2">
        <v>0.28402777777777777</v>
      </c>
      <c r="F158" t="s">
        <v>12</v>
      </c>
      <c r="G158" t="s">
        <v>10</v>
      </c>
      <c r="H158">
        <v>10562</v>
      </c>
      <c r="I158" s="1">
        <v>42254</v>
      </c>
    </row>
    <row r="159" spans="1:9">
      <c r="A159">
        <v>432</v>
      </c>
      <c r="B159">
        <v>1500126</v>
      </c>
      <c r="C159" t="s">
        <v>14</v>
      </c>
      <c r="D159" s="1">
        <v>43252</v>
      </c>
      <c r="E159" s="2">
        <v>0.24444444444444446</v>
      </c>
      <c r="F159" t="s">
        <v>12</v>
      </c>
      <c r="G159" t="s">
        <v>10</v>
      </c>
      <c r="H159">
        <v>14943</v>
      </c>
      <c r="I159" s="1">
        <v>42254</v>
      </c>
    </row>
    <row r="160" spans="1:9">
      <c r="A160">
        <v>431</v>
      </c>
      <c r="B160">
        <v>1500127</v>
      </c>
      <c r="C160" t="s">
        <v>14</v>
      </c>
      <c r="D160" s="1">
        <v>43252</v>
      </c>
      <c r="E160" s="2">
        <v>0.23958333333333334</v>
      </c>
      <c r="F160" t="s">
        <v>10</v>
      </c>
      <c r="G160" t="s">
        <v>10</v>
      </c>
      <c r="H160">
        <v>3409</v>
      </c>
      <c r="I160" s="1">
        <v>42254</v>
      </c>
    </row>
    <row r="161" spans="1:9">
      <c r="A161">
        <v>550</v>
      </c>
      <c r="B161">
        <v>1500128</v>
      </c>
      <c r="C161" t="s">
        <v>14</v>
      </c>
      <c r="D161" s="1">
        <v>43252</v>
      </c>
      <c r="E161" s="2">
        <v>0.25069444444444444</v>
      </c>
      <c r="F161" t="s">
        <v>10</v>
      </c>
      <c r="G161" t="s">
        <v>10</v>
      </c>
      <c r="H161">
        <v>15052</v>
      </c>
      <c r="I161" s="1">
        <v>42254</v>
      </c>
    </row>
    <row r="162" spans="1:9">
      <c r="A162">
        <v>436</v>
      </c>
      <c r="B162">
        <v>1500129</v>
      </c>
      <c r="C162" t="s">
        <v>14</v>
      </c>
      <c r="D162" s="1">
        <v>43252</v>
      </c>
      <c r="E162" s="2">
        <v>0.25625000000000003</v>
      </c>
      <c r="F162" t="s">
        <v>10</v>
      </c>
      <c r="G162" t="s">
        <v>10</v>
      </c>
      <c r="H162">
        <v>2830</v>
      </c>
      <c r="I162" s="1">
        <v>42254</v>
      </c>
    </row>
    <row r="163" spans="1:9">
      <c r="A163">
        <v>337</v>
      </c>
      <c r="B163">
        <v>1500140</v>
      </c>
      <c r="C163" t="s">
        <v>14</v>
      </c>
      <c r="D163" s="1">
        <v>43248</v>
      </c>
      <c r="E163" s="2">
        <v>0.23750000000000002</v>
      </c>
      <c r="F163" t="s">
        <v>10</v>
      </c>
      <c r="G163" t="s">
        <v>10</v>
      </c>
      <c r="H163">
        <v>3414</v>
      </c>
      <c r="I163" s="1">
        <v>42255</v>
      </c>
    </row>
    <row r="164" spans="1:9">
      <c r="A164">
        <v>338</v>
      </c>
      <c r="B164">
        <v>1500141</v>
      </c>
      <c r="C164" t="s">
        <v>14</v>
      </c>
      <c r="D164" s="1">
        <v>43248</v>
      </c>
      <c r="E164" s="2">
        <v>0.23750000000000002</v>
      </c>
      <c r="F164" t="s">
        <v>10</v>
      </c>
      <c r="G164" t="s">
        <v>10</v>
      </c>
      <c r="H164">
        <v>4854</v>
      </c>
      <c r="I164" s="1">
        <v>42255</v>
      </c>
    </row>
    <row r="165" spans="1:9">
      <c r="A165">
        <v>529</v>
      </c>
      <c r="B165">
        <v>1500152</v>
      </c>
      <c r="C165" t="s">
        <v>14</v>
      </c>
      <c r="D165" s="1">
        <v>43241</v>
      </c>
      <c r="E165" s="2">
        <v>0.37361111111111112</v>
      </c>
      <c r="F165" t="s">
        <v>10</v>
      </c>
      <c r="G165" t="s">
        <v>10</v>
      </c>
      <c r="H165">
        <v>24902</v>
      </c>
      <c r="I165" s="1">
        <v>42255</v>
      </c>
    </row>
    <row r="166" spans="1:9">
      <c r="A166">
        <v>466</v>
      </c>
      <c r="B166">
        <v>1500534</v>
      </c>
      <c r="C166" t="s">
        <v>14</v>
      </c>
      <c r="D166" s="1">
        <v>43255</v>
      </c>
      <c r="E166" s="2">
        <v>0.25972222222222224</v>
      </c>
      <c r="F166" t="s">
        <v>13</v>
      </c>
      <c r="G166" t="s">
        <v>10</v>
      </c>
      <c r="H166">
        <v>52166</v>
      </c>
      <c r="I166" s="1">
        <v>42255</v>
      </c>
    </row>
    <row r="167" spans="1:9">
      <c r="A167">
        <v>268</v>
      </c>
      <c r="B167">
        <v>1500542</v>
      </c>
      <c r="C167" t="s">
        <v>14</v>
      </c>
      <c r="D167" s="1">
        <v>43243</v>
      </c>
      <c r="E167" s="2">
        <v>0.26527777777777778</v>
      </c>
      <c r="F167" t="s">
        <v>10</v>
      </c>
      <c r="G167" t="s">
        <v>10</v>
      </c>
      <c r="H167">
        <v>10459</v>
      </c>
      <c r="I167" s="1">
        <v>42255</v>
      </c>
    </row>
    <row r="168" spans="1:9">
      <c r="A168">
        <v>233</v>
      </c>
      <c r="B168">
        <v>1500553</v>
      </c>
      <c r="C168" t="s">
        <v>14</v>
      </c>
      <c r="D168" s="1">
        <v>43241</v>
      </c>
      <c r="E168" s="2">
        <v>0.22916666666666666</v>
      </c>
      <c r="F168" t="s">
        <v>10</v>
      </c>
      <c r="G168" t="s">
        <v>10</v>
      </c>
      <c r="H168">
        <v>26188</v>
      </c>
      <c r="I168" s="1">
        <v>42255</v>
      </c>
    </row>
    <row r="169" spans="1:9">
      <c r="A169">
        <v>520</v>
      </c>
      <c r="B169">
        <v>1500564</v>
      </c>
      <c r="C169" t="s">
        <v>14</v>
      </c>
      <c r="D169" s="1">
        <v>43237</v>
      </c>
      <c r="E169" s="2">
        <v>0.21111111111111111</v>
      </c>
      <c r="F169" t="s">
        <v>10</v>
      </c>
      <c r="G169" t="s">
        <v>10</v>
      </c>
      <c r="H169">
        <v>16342</v>
      </c>
      <c r="I169" s="1">
        <v>42255</v>
      </c>
    </row>
    <row r="170" spans="1:9">
      <c r="A170">
        <v>445</v>
      </c>
      <c r="B170">
        <v>1500573</v>
      </c>
      <c r="C170" t="s">
        <v>14</v>
      </c>
      <c r="D170" s="1">
        <v>43254</v>
      </c>
      <c r="E170" s="2">
        <v>0.24305555555555555</v>
      </c>
      <c r="F170" t="s">
        <v>12</v>
      </c>
      <c r="G170" t="s">
        <v>10</v>
      </c>
      <c r="H170">
        <v>28461</v>
      </c>
      <c r="I170" s="1">
        <v>42255</v>
      </c>
    </row>
    <row r="171" spans="1:9">
      <c r="A171">
        <v>384</v>
      </c>
      <c r="B171">
        <v>1500907</v>
      </c>
      <c r="C171" t="s">
        <v>14</v>
      </c>
      <c r="D171" s="1">
        <v>43249</v>
      </c>
      <c r="E171" s="2">
        <v>0.30208333333333331</v>
      </c>
      <c r="F171" t="s">
        <v>10</v>
      </c>
      <c r="G171" t="s">
        <v>10</v>
      </c>
      <c r="H171">
        <v>4598</v>
      </c>
      <c r="I171" s="1">
        <v>42255</v>
      </c>
    </row>
    <row r="172" spans="1:9">
      <c r="A172">
        <v>542</v>
      </c>
      <c r="B172">
        <v>1500919</v>
      </c>
      <c r="C172" t="s">
        <v>14</v>
      </c>
      <c r="D172" s="1">
        <v>43250</v>
      </c>
      <c r="E172" s="2">
        <v>0.27083333333333331</v>
      </c>
      <c r="F172" t="s">
        <v>10</v>
      </c>
      <c r="G172" t="s">
        <v>10</v>
      </c>
      <c r="H172">
        <v>8009</v>
      </c>
      <c r="I172" s="1">
        <v>42255</v>
      </c>
    </row>
    <row r="173" spans="1:9">
      <c r="A173">
        <v>403</v>
      </c>
      <c r="B173">
        <v>1500920</v>
      </c>
      <c r="C173" t="s">
        <v>14</v>
      </c>
      <c r="D173" s="1">
        <v>43250</v>
      </c>
      <c r="E173" s="2">
        <v>0.26597222222222222</v>
      </c>
      <c r="F173" t="s">
        <v>12</v>
      </c>
      <c r="G173" t="s">
        <v>10</v>
      </c>
      <c r="H173">
        <v>8680</v>
      </c>
      <c r="I173" s="1">
        <v>42255</v>
      </c>
    </row>
    <row r="174" spans="1:9">
      <c r="A174">
        <v>540</v>
      </c>
      <c r="B174">
        <v>1500923</v>
      </c>
      <c r="C174" t="s">
        <v>14</v>
      </c>
      <c r="D174" s="1">
        <v>43238</v>
      </c>
      <c r="E174" s="2">
        <v>0.36388888888888887</v>
      </c>
      <c r="F174" t="s">
        <v>10</v>
      </c>
      <c r="G174" t="s">
        <v>10</v>
      </c>
      <c r="H174">
        <v>96039</v>
      </c>
      <c r="I174" s="1">
        <v>42255</v>
      </c>
    </row>
    <row r="175" spans="1:9">
      <c r="A175">
        <v>293</v>
      </c>
      <c r="B175">
        <v>1500944</v>
      </c>
      <c r="C175" t="s">
        <v>14</v>
      </c>
      <c r="D175" s="1">
        <v>43244</v>
      </c>
      <c r="E175" s="2">
        <v>0.24166666666666667</v>
      </c>
      <c r="F175" t="s">
        <v>10</v>
      </c>
      <c r="G175" t="s">
        <v>10</v>
      </c>
      <c r="H175">
        <v>12675</v>
      </c>
      <c r="I175" s="1">
        <v>41828</v>
      </c>
    </row>
    <row r="176" spans="1:9">
      <c r="A176">
        <v>519</v>
      </c>
      <c r="B176">
        <v>1500945</v>
      </c>
      <c r="C176" t="s">
        <v>14</v>
      </c>
      <c r="D176" s="1">
        <v>43236</v>
      </c>
      <c r="E176" s="2">
        <v>0.32291666666666669</v>
      </c>
      <c r="F176" t="s">
        <v>10</v>
      </c>
      <c r="G176" t="s">
        <v>10</v>
      </c>
      <c r="H176">
        <v>21453</v>
      </c>
      <c r="I176" s="1">
        <v>42239</v>
      </c>
    </row>
    <row r="177" spans="1:9">
      <c r="A177">
        <v>551</v>
      </c>
      <c r="B177">
        <v>1500972</v>
      </c>
      <c r="C177" t="s">
        <v>14</v>
      </c>
      <c r="D177" s="1">
        <v>43254</v>
      </c>
      <c r="E177" s="2">
        <v>0.30208333333333331</v>
      </c>
      <c r="F177" t="s">
        <v>10</v>
      </c>
      <c r="G177" t="s">
        <v>10</v>
      </c>
      <c r="H177">
        <v>14162</v>
      </c>
      <c r="I177" s="1">
        <v>42255</v>
      </c>
    </row>
    <row r="178" spans="1:9">
      <c r="A178">
        <v>385</v>
      </c>
      <c r="B178">
        <v>1501309</v>
      </c>
      <c r="C178" t="s">
        <v>14</v>
      </c>
      <c r="D178" s="1">
        <v>43249</v>
      </c>
      <c r="E178" s="2">
        <v>0.30555555555555552</v>
      </c>
      <c r="F178" t="s">
        <v>12</v>
      </c>
      <c r="G178" t="s">
        <v>10</v>
      </c>
      <c r="H178">
        <v>21042</v>
      </c>
      <c r="I178" s="1">
        <v>42255</v>
      </c>
    </row>
    <row r="179" spans="1:9">
      <c r="A179">
        <v>386</v>
      </c>
      <c r="B179">
        <v>1501309</v>
      </c>
      <c r="C179" t="s">
        <v>14</v>
      </c>
      <c r="D179" s="1">
        <v>43249</v>
      </c>
      <c r="E179" s="2">
        <v>0.30555555555555552</v>
      </c>
      <c r="F179" t="s">
        <v>12</v>
      </c>
      <c r="G179" t="s">
        <v>10</v>
      </c>
      <c r="H179">
        <v>21042</v>
      </c>
      <c r="I179" s="1">
        <v>42255</v>
      </c>
    </row>
    <row r="180" spans="1:9">
      <c r="A180">
        <v>355</v>
      </c>
      <c r="B180">
        <v>1501315</v>
      </c>
      <c r="C180" t="s">
        <v>14</v>
      </c>
      <c r="D180" s="1">
        <v>43237</v>
      </c>
      <c r="E180" s="2">
        <v>0.30486111111111108</v>
      </c>
      <c r="F180" t="s">
        <v>12</v>
      </c>
      <c r="G180" t="s">
        <v>10</v>
      </c>
      <c r="H180">
        <v>59369</v>
      </c>
      <c r="I180" s="1">
        <v>42255</v>
      </c>
    </row>
    <row r="181" spans="1:9">
      <c r="A181">
        <v>356</v>
      </c>
      <c r="B181">
        <v>1501315</v>
      </c>
      <c r="C181" t="s">
        <v>14</v>
      </c>
      <c r="D181" s="1">
        <v>43237</v>
      </c>
      <c r="E181" s="2">
        <v>0.30833333333333335</v>
      </c>
      <c r="F181" t="s">
        <v>12</v>
      </c>
      <c r="G181" t="s">
        <v>10</v>
      </c>
      <c r="H181">
        <v>59369</v>
      </c>
      <c r="I181" s="1">
        <v>42255</v>
      </c>
    </row>
    <row r="182" spans="1:9">
      <c r="A182">
        <v>357</v>
      </c>
      <c r="B182">
        <v>1501315</v>
      </c>
      <c r="C182" t="s">
        <v>14</v>
      </c>
      <c r="D182" s="1">
        <v>43237</v>
      </c>
      <c r="E182" s="2">
        <v>0.31041666666666667</v>
      </c>
      <c r="F182" t="s">
        <v>12</v>
      </c>
      <c r="G182" t="s">
        <v>10</v>
      </c>
      <c r="H182">
        <v>59369</v>
      </c>
      <c r="I182" s="1">
        <v>42255</v>
      </c>
    </row>
    <row r="183" spans="1:9">
      <c r="A183">
        <v>358</v>
      </c>
      <c r="B183">
        <v>1501315</v>
      </c>
      <c r="C183" t="s">
        <v>14</v>
      </c>
      <c r="D183" s="1">
        <v>43237</v>
      </c>
      <c r="E183" s="2">
        <v>0.31388888888888888</v>
      </c>
      <c r="F183" t="s">
        <v>12</v>
      </c>
      <c r="G183" t="s">
        <v>10</v>
      </c>
      <c r="H183">
        <v>59369</v>
      </c>
      <c r="I183" s="1">
        <v>42255</v>
      </c>
    </row>
    <row r="184" spans="1:9">
      <c r="A184">
        <v>359</v>
      </c>
      <c r="B184">
        <v>1501315</v>
      </c>
      <c r="C184" t="s">
        <v>14</v>
      </c>
      <c r="D184" s="1">
        <v>43237</v>
      </c>
      <c r="E184" s="2">
        <v>0.3263888888888889</v>
      </c>
      <c r="F184" t="s">
        <v>13</v>
      </c>
      <c r="G184" t="s">
        <v>10</v>
      </c>
      <c r="H184">
        <v>59369</v>
      </c>
      <c r="I184" s="1">
        <v>42255</v>
      </c>
    </row>
    <row r="185" spans="1:9">
      <c r="A185">
        <v>267</v>
      </c>
      <c r="B185">
        <v>1501337</v>
      </c>
      <c r="C185" t="s">
        <v>14</v>
      </c>
      <c r="D185" s="1">
        <v>43243</v>
      </c>
      <c r="E185" s="2">
        <v>0.26111111111111113</v>
      </c>
      <c r="F185" t="s">
        <v>10</v>
      </c>
      <c r="G185" t="s">
        <v>10</v>
      </c>
      <c r="H185">
        <v>27120</v>
      </c>
      <c r="I185" s="1">
        <v>42255</v>
      </c>
    </row>
    <row r="186" spans="1:9">
      <c r="A186">
        <v>295</v>
      </c>
      <c r="B186">
        <v>1501338</v>
      </c>
      <c r="C186" t="s">
        <v>14</v>
      </c>
      <c r="D186" s="1">
        <v>43244</v>
      </c>
      <c r="E186" s="2">
        <v>0.25486111111111109</v>
      </c>
      <c r="F186" t="s">
        <v>12</v>
      </c>
      <c r="G186" t="s">
        <v>10</v>
      </c>
      <c r="H186">
        <v>29003</v>
      </c>
      <c r="I186" s="1">
        <v>42255</v>
      </c>
    </row>
    <row r="187" spans="1:9">
      <c r="A187">
        <v>533</v>
      </c>
      <c r="B187">
        <v>1501342</v>
      </c>
      <c r="C187" t="s">
        <v>14</v>
      </c>
      <c r="D187" s="1">
        <v>43245</v>
      </c>
      <c r="E187" s="2">
        <v>0.23541666666666669</v>
      </c>
      <c r="F187" t="s">
        <v>10</v>
      </c>
      <c r="G187" t="s">
        <v>10</v>
      </c>
      <c r="H187">
        <v>11027</v>
      </c>
      <c r="I187" s="1">
        <v>42255</v>
      </c>
    </row>
    <row r="188" spans="1:9">
      <c r="A188">
        <v>318</v>
      </c>
      <c r="B188">
        <v>1501343</v>
      </c>
      <c r="C188" t="s">
        <v>14</v>
      </c>
      <c r="D188" s="1">
        <v>43245</v>
      </c>
      <c r="E188" s="2">
        <v>0.23333333333333331</v>
      </c>
      <c r="F188" t="s">
        <v>10</v>
      </c>
      <c r="G188" t="s">
        <v>10</v>
      </c>
      <c r="H188">
        <v>2037</v>
      </c>
      <c r="I188" s="1">
        <v>42255</v>
      </c>
    </row>
    <row r="189" spans="1:9">
      <c r="A189">
        <v>532</v>
      </c>
      <c r="B189">
        <v>1501344</v>
      </c>
      <c r="C189" t="s">
        <v>14</v>
      </c>
      <c r="D189" s="1">
        <v>43245</v>
      </c>
      <c r="E189" s="2">
        <v>0.22916666666666666</v>
      </c>
      <c r="F189" t="s">
        <v>10</v>
      </c>
      <c r="G189" t="s">
        <v>10</v>
      </c>
      <c r="H189">
        <v>4402</v>
      </c>
      <c r="I189" s="1">
        <v>42255</v>
      </c>
    </row>
    <row r="190" spans="1:9">
      <c r="A190">
        <v>323</v>
      </c>
      <c r="B190">
        <v>1501347</v>
      </c>
      <c r="C190" t="s">
        <v>14</v>
      </c>
      <c r="D190" s="1">
        <v>43245</v>
      </c>
      <c r="E190" s="2">
        <v>0.2722222222222222</v>
      </c>
      <c r="F190" t="s">
        <v>12</v>
      </c>
      <c r="G190" t="s">
        <v>10</v>
      </c>
      <c r="H190">
        <v>13762</v>
      </c>
      <c r="I190" s="1">
        <v>42255</v>
      </c>
    </row>
    <row r="191" spans="1:9">
      <c r="A191">
        <v>547</v>
      </c>
      <c r="B191">
        <v>1501778</v>
      </c>
      <c r="C191" t="s">
        <v>14</v>
      </c>
      <c r="D191" s="1">
        <v>43251</v>
      </c>
      <c r="E191" s="2">
        <v>0.23055555555555554</v>
      </c>
      <c r="F191" t="s">
        <v>10</v>
      </c>
      <c r="G191" t="s">
        <v>10</v>
      </c>
      <c r="H191">
        <v>45406</v>
      </c>
      <c r="I191" s="1">
        <v>42255</v>
      </c>
    </row>
    <row r="192" spans="1:9">
      <c r="A192">
        <v>536</v>
      </c>
      <c r="B192">
        <v>1502178</v>
      </c>
      <c r="C192" t="s">
        <v>14</v>
      </c>
      <c r="D192" s="1">
        <v>43248</v>
      </c>
      <c r="E192" s="2">
        <v>0.26180555555555557</v>
      </c>
      <c r="F192" t="s">
        <v>10</v>
      </c>
      <c r="G192" t="s">
        <v>10</v>
      </c>
      <c r="H192">
        <v>9364</v>
      </c>
      <c r="I192" s="1">
        <v>42255</v>
      </c>
    </row>
    <row r="193" spans="1:9">
      <c r="A193">
        <v>351</v>
      </c>
      <c r="B193">
        <v>1502677</v>
      </c>
      <c r="C193" t="s">
        <v>14</v>
      </c>
      <c r="D193" s="1">
        <v>43248</v>
      </c>
      <c r="E193" s="2">
        <v>0.35833333333333334</v>
      </c>
      <c r="F193" t="s">
        <v>12</v>
      </c>
      <c r="G193" t="s">
        <v>10</v>
      </c>
      <c r="H193">
        <v>5467</v>
      </c>
      <c r="I193" s="1">
        <v>42255</v>
      </c>
    </row>
    <row r="194" spans="1:9">
      <c r="A194">
        <v>352</v>
      </c>
      <c r="B194">
        <v>1502677</v>
      </c>
      <c r="C194" t="s">
        <v>14</v>
      </c>
      <c r="D194" s="1">
        <v>43248</v>
      </c>
      <c r="E194" s="2">
        <v>0.35833333333333334</v>
      </c>
      <c r="F194" t="s">
        <v>12</v>
      </c>
      <c r="G194" t="s">
        <v>10</v>
      </c>
      <c r="H194">
        <v>5467</v>
      </c>
      <c r="I194" s="1">
        <v>42255</v>
      </c>
    </row>
    <row r="195" spans="1:9">
      <c r="A195">
        <v>348</v>
      </c>
      <c r="B195">
        <v>1502681</v>
      </c>
      <c r="C195" t="s">
        <v>14</v>
      </c>
      <c r="D195" s="1">
        <v>43248</v>
      </c>
      <c r="E195" s="2">
        <v>0.34583333333333338</v>
      </c>
      <c r="F195" t="s">
        <v>10</v>
      </c>
      <c r="G195" t="s">
        <v>10</v>
      </c>
      <c r="H195">
        <v>16968</v>
      </c>
      <c r="I195" s="1">
        <v>42255</v>
      </c>
    </row>
    <row r="196" spans="1:9">
      <c r="A196">
        <v>347</v>
      </c>
      <c r="B196">
        <v>1574884</v>
      </c>
      <c r="C196" t="s">
        <v>14</v>
      </c>
      <c r="D196" s="1">
        <v>43248</v>
      </c>
      <c r="E196" s="2">
        <v>0.34027777777777773</v>
      </c>
      <c r="F196" t="s">
        <v>10</v>
      </c>
      <c r="G196" t="s">
        <v>10</v>
      </c>
      <c r="H196">
        <v>10822</v>
      </c>
      <c r="I196" s="1">
        <v>42572</v>
      </c>
    </row>
    <row r="197" spans="1:9">
      <c r="A197">
        <v>537</v>
      </c>
      <c r="B197">
        <v>1574887</v>
      </c>
      <c r="C197" t="s">
        <v>14</v>
      </c>
      <c r="D197" s="1">
        <v>43248</v>
      </c>
      <c r="E197" s="2">
        <v>0.28125</v>
      </c>
      <c r="F197" t="s">
        <v>10</v>
      </c>
      <c r="G197" t="s">
        <v>10</v>
      </c>
      <c r="H197">
        <v>6805</v>
      </c>
      <c r="I197" s="1">
        <v>42572</v>
      </c>
    </row>
    <row r="198" spans="1:9">
      <c r="A198">
        <v>339</v>
      </c>
      <c r="B198">
        <v>1575185</v>
      </c>
      <c r="C198" t="s">
        <v>14</v>
      </c>
      <c r="D198" s="1">
        <v>43248</v>
      </c>
      <c r="E198" s="2">
        <v>0.25347222222222221</v>
      </c>
      <c r="F198" t="s">
        <v>10</v>
      </c>
      <c r="G198" t="s">
        <v>10</v>
      </c>
      <c r="H198">
        <v>11506</v>
      </c>
      <c r="I198" s="1">
        <v>42572</v>
      </c>
    </row>
    <row r="199" spans="1:9">
      <c r="A199">
        <v>560</v>
      </c>
      <c r="B199">
        <v>1575186</v>
      </c>
      <c r="C199" t="s">
        <v>14</v>
      </c>
      <c r="D199" s="1">
        <v>43236</v>
      </c>
      <c r="E199" s="2">
        <v>0.27638888888888885</v>
      </c>
      <c r="F199" t="s">
        <v>10</v>
      </c>
      <c r="G199" t="s">
        <v>10</v>
      </c>
      <c r="H199">
        <v>19682</v>
      </c>
      <c r="I199" s="1">
        <v>42572</v>
      </c>
    </row>
    <row r="200" spans="1:9">
      <c r="A200">
        <v>269</v>
      </c>
      <c r="B200">
        <v>1575187</v>
      </c>
      <c r="C200" t="s">
        <v>14</v>
      </c>
      <c r="D200" s="1">
        <v>43243</v>
      </c>
      <c r="E200" s="2">
        <v>0.26527777777777778</v>
      </c>
      <c r="F200" t="s">
        <v>10</v>
      </c>
      <c r="G200" t="s">
        <v>10</v>
      </c>
      <c r="H200">
        <v>8287</v>
      </c>
      <c r="I200" s="1">
        <v>42572</v>
      </c>
    </row>
    <row r="201" spans="1:9">
      <c r="A201">
        <v>467</v>
      </c>
      <c r="B201">
        <v>1575188</v>
      </c>
      <c r="C201" t="s">
        <v>14</v>
      </c>
      <c r="D201" s="1">
        <v>43255</v>
      </c>
      <c r="E201" s="2">
        <v>0.2722222222222222</v>
      </c>
      <c r="F201" t="s">
        <v>13</v>
      </c>
      <c r="G201" t="s">
        <v>10</v>
      </c>
      <c r="H201">
        <v>48118</v>
      </c>
      <c r="I201" s="1">
        <v>42572</v>
      </c>
    </row>
    <row r="202" spans="1:9">
      <c r="A202">
        <v>345</v>
      </c>
      <c r="B202">
        <v>1663023</v>
      </c>
      <c r="C202" t="s">
        <v>14</v>
      </c>
      <c r="D202" s="1">
        <v>43248</v>
      </c>
      <c r="E202" s="2">
        <v>0.29305555555555557</v>
      </c>
      <c r="F202" t="s">
        <v>10</v>
      </c>
      <c r="G202" t="s">
        <v>10</v>
      </c>
      <c r="H202">
        <v>3559</v>
      </c>
      <c r="I202" s="1">
        <v>42572</v>
      </c>
    </row>
    <row r="203" spans="1:9">
      <c r="A203">
        <v>538</v>
      </c>
      <c r="B203">
        <v>1663029</v>
      </c>
      <c r="C203" t="s">
        <v>14</v>
      </c>
      <c r="D203" s="1">
        <v>43248</v>
      </c>
      <c r="E203" s="2">
        <v>0.28472222222222221</v>
      </c>
      <c r="F203" t="s">
        <v>10</v>
      </c>
      <c r="G203" t="s">
        <v>10</v>
      </c>
      <c r="H203">
        <v>10084</v>
      </c>
      <c r="I203" s="1">
        <v>42572</v>
      </c>
    </row>
    <row r="204" spans="1:9">
      <c r="A204">
        <v>469</v>
      </c>
      <c r="B204">
        <v>1663414</v>
      </c>
      <c r="C204" t="s">
        <v>14</v>
      </c>
      <c r="D204" s="1">
        <v>43255</v>
      </c>
      <c r="E204" s="2">
        <v>0.2986111111111111</v>
      </c>
      <c r="F204" t="s">
        <v>10</v>
      </c>
      <c r="G204" t="s">
        <v>10</v>
      </c>
      <c r="H204">
        <v>11829</v>
      </c>
      <c r="I204" s="1">
        <v>42572</v>
      </c>
    </row>
    <row r="205" spans="1:9">
      <c r="A205">
        <v>468</v>
      </c>
      <c r="B205">
        <v>1663415</v>
      </c>
      <c r="C205" t="s">
        <v>14</v>
      </c>
      <c r="D205" s="1">
        <v>43255</v>
      </c>
      <c r="E205" s="2">
        <v>0.29166666666666669</v>
      </c>
      <c r="F205" t="s">
        <v>10</v>
      </c>
      <c r="G205" t="s">
        <v>10</v>
      </c>
      <c r="H205">
        <v>9547</v>
      </c>
      <c r="I205" s="1">
        <v>42572</v>
      </c>
    </row>
    <row r="206" spans="1:9">
      <c r="A206">
        <v>525</v>
      </c>
      <c r="B206">
        <v>1663416</v>
      </c>
      <c r="C206" t="s">
        <v>14</v>
      </c>
      <c r="D206" s="1">
        <v>43240</v>
      </c>
      <c r="E206" s="2">
        <v>0.3520833333333333</v>
      </c>
      <c r="F206" t="s">
        <v>10</v>
      </c>
      <c r="G206" t="s">
        <v>10</v>
      </c>
      <c r="H206">
        <v>13625</v>
      </c>
      <c r="I206" s="1">
        <v>42572</v>
      </c>
    </row>
    <row r="207" spans="1:9">
      <c r="A207">
        <v>548</v>
      </c>
      <c r="B207">
        <v>1663417</v>
      </c>
      <c r="C207" t="s">
        <v>14</v>
      </c>
      <c r="D207" s="1">
        <v>43251</v>
      </c>
      <c r="E207" s="2">
        <v>0.27777777777777779</v>
      </c>
      <c r="F207" t="s">
        <v>10</v>
      </c>
      <c r="G207" t="s">
        <v>10</v>
      </c>
      <c r="H207">
        <v>12892</v>
      </c>
      <c r="I207" s="1">
        <v>42572</v>
      </c>
    </row>
    <row r="208" spans="1:9">
      <c r="A208">
        <v>309</v>
      </c>
      <c r="B208">
        <v>1663421</v>
      </c>
      <c r="C208" t="s">
        <v>14</v>
      </c>
      <c r="D208" s="1">
        <v>43244</v>
      </c>
      <c r="E208" s="2">
        <v>0.31666666666666665</v>
      </c>
      <c r="F208" t="s">
        <v>12</v>
      </c>
      <c r="G208" t="s">
        <v>10</v>
      </c>
      <c r="H208">
        <v>49297</v>
      </c>
      <c r="I208" s="1">
        <v>42572</v>
      </c>
    </row>
    <row r="209" spans="1:9">
      <c r="A209">
        <v>310</v>
      </c>
      <c r="B209">
        <v>1663421</v>
      </c>
      <c r="C209" t="s">
        <v>14</v>
      </c>
      <c r="D209" s="1">
        <v>43244</v>
      </c>
      <c r="E209" s="2">
        <v>0.31666666666666665</v>
      </c>
      <c r="F209" t="s">
        <v>13</v>
      </c>
      <c r="G209" t="s">
        <v>10</v>
      </c>
      <c r="H209">
        <v>49297</v>
      </c>
      <c r="I209" s="1">
        <v>42572</v>
      </c>
    </row>
    <row r="210" spans="1:9">
      <c r="A210">
        <v>311</v>
      </c>
      <c r="B210">
        <v>1663421</v>
      </c>
      <c r="C210" t="s">
        <v>14</v>
      </c>
      <c r="D210" s="1">
        <v>43244</v>
      </c>
      <c r="E210" s="2">
        <v>0.31666666666666665</v>
      </c>
      <c r="F210" t="s">
        <v>13</v>
      </c>
      <c r="G210" t="s">
        <v>10</v>
      </c>
      <c r="H210">
        <v>49297</v>
      </c>
      <c r="I210" s="1">
        <v>42572</v>
      </c>
    </row>
    <row r="211" spans="1:9">
      <c r="A211">
        <v>561</v>
      </c>
      <c r="B211">
        <v>1736480</v>
      </c>
      <c r="C211" t="s">
        <v>14</v>
      </c>
      <c r="D211" s="1">
        <v>43236</v>
      </c>
      <c r="E211" s="2">
        <v>0.24097222222222223</v>
      </c>
      <c r="F211" t="s">
        <v>10</v>
      </c>
      <c r="G211" t="s">
        <v>10</v>
      </c>
      <c r="H211">
        <v>20051</v>
      </c>
      <c r="I211" s="1">
        <v>42882</v>
      </c>
    </row>
    <row r="212" spans="1:9">
      <c r="A212">
        <v>334</v>
      </c>
      <c r="B212">
        <v>1736483</v>
      </c>
      <c r="C212" t="s">
        <v>14</v>
      </c>
      <c r="D212" s="1">
        <v>43245</v>
      </c>
      <c r="E212" s="2">
        <v>0.33680555555555558</v>
      </c>
      <c r="F212" t="s">
        <v>10</v>
      </c>
      <c r="G212" t="s">
        <v>10</v>
      </c>
      <c r="H212">
        <v>18716</v>
      </c>
      <c r="I212" s="1">
        <v>42882</v>
      </c>
    </row>
    <row r="213" spans="1:9">
      <c r="A213">
        <v>528</v>
      </c>
      <c r="B213">
        <v>1736484</v>
      </c>
      <c r="C213" t="s">
        <v>14</v>
      </c>
      <c r="D213" s="1">
        <v>43241</v>
      </c>
      <c r="E213" s="2">
        <v>0.26458333333333334</v>
      </c>
      <c r="F213" t="s">
        <v>10</v>
      </c>
      <c r="G213" t="s">
        <v>10</v>
      </c>
      <c r="H213">
        <v>9995</v>
      </c>
      <c r="I213" s="1">
        <v>42882</v>
      </c>
    </row>
    <row r="214" spans="1:9">
      <c r="A214">
        <v>517</v>
      </c>
      <c r="B214">
        <v>1736485</v>
      </c>
      <c r="C214" t="s">
        <v>14</v>
      </c>
      <c r="D214" s="1">
        <v>43235</v>
      </c>
      <c r="E214" s="2">
        <v>0.35486111111111113</v>
      </c>
      <c r="F214" t="s">
        <v>10</v>
      </c>
      <c r="G214" t="s">
        <v>10</v>
      </c>
      <c r="H214">
        <v>13745</v>
      </c>
      <c r="I214" s="1">
        <v>42882</v>
      </c>
    </row>
    <row r="215" spans="1:9">
      <c r="A215">
        <v>423</v>
      </c>
      <c r="B215">
        <v>1736489</v>
      </c>
      <c r="C215" t="s">
        <v>14</v>
      </c>
      <c r="D215" s="1">
        <v>43251</v>
      </c>
      <c r="E215" s="2">
        <v>0.31736111111111115</v>
      </c>
      <c r="F215" t="s">
        <v>12</v>
      </c>
      <c r="G215" t="s">
        <v>10</v>
      </c>
      <c r="H215">
        <v>19554</v>
      </c>
      <c r="I215" s="1">
        <v>42882</v>
      </c>
    </row>
    <row r="216" spans="1:9">
      <c r="A216">
        <v>273</v>
      </c>
      <c r="B216">
        <v>1736490</v>
      </c>
      <c r="C216" t="s">
        <v>14</v>
      </c>
      <c r="D216" s="1">
        <v>43243</v>
      </c>
      <c r="E216" s="2">
        <v>0.30416666666666664</v>
      </c>
      <c r="F216" t="s">
        <v>12</v>
      </c>
      <c r="G216" t="s">
        <v>10</v>
      </c>
      <c r="H216">
        <v>15321</v>
      </c>
      <c r="I216" s="1">
        <v>42882</v>
      </c>
    </row>
    <row r="217" spans="1:9">
      <c r="A217">
        <v>475</v>
      </c>
      <c r="B217">
        <v>1736492</v>
      </c>
      <c r="C217" t="s">
        <v>14</v>
      </c>
      <c r="D217" s="1">
        <v>43256</v>
      </c>
      <c r="E217" s="2">
        <v>0.26250000000000001</v>
      </c>
      <c r="F217" t="s">
        <v>10</v>
      </c>
      <c r="G217" t="s">
        <v>10</v>
      </c>
      <c r="H217">
        <v>16794</v>
      </c>
      <c r="I217" s="1">
        <v>42882</v>
      </c>
    </row>
    <row r="218" spans="1:9">
      <c r="A218">
        <v>553</v>
      </c>
      <c r="B218">
        <v>1736493</v>
      </c>
      <c r="C218" t="s">
        <v>14</v>
      </c>
      <c r="D218" s="1">
        <v>43256</v>
      </c>
      <c r="E218" s="2">
        <v>0.27638888888888885</v>
      </c>
      <c r="F218" t="s">
        <v>10</v>
      </c>
      <c r="G218" t="s">
        <v>10</v>
      </c>
      <c r="H218">
        <v>6617</v>
      </c>
      <c r="I218" s="1">
        <v>42882</v>
      </c>
    </row>
    <row r="219" spans="1:9">
      <c r="A219">
        <v>189</v>
      </c>
      <c r="B219">
        <v>1736504</v>
      </c>
      <c r="C219" t="s">
        <v>14</v>
      </c>
      <c r="D219" s="1">
        <v>43238</v>
      </c>
      <c r="E219" s="2">
        <v>0.24236111111111111</v>
      </c>
      <c r="F219" t="s">
        <v>12</v>
      </c>
      <c r="G219" t="s">
        <v>10</v>
      </c>
      <c r="H219">
        <v>12985</v>
      </c>
      <c r="I219" s="1">
        <v>42882</v>
      </c>
    </row>
    <row r="220" spans="1:9">
      <c r="A220">
        <v>190</v>
      </c>
      <c r="B220">
        <v>1736504</v>
      </c>
      <c r="C220" t="s">
        <v>14</v>
      </c>
      <c r="D220" s="1">
        <v>43238</v>
      </c>
      <c r="E220" s="2">
        <v>0.24236111111111111</v>
      </c>
      <c r="F220" t="s">
        <v>12</v>
      </c>
      <c r="G220" t="s">
        <v>10</v>
      </c>
      <c r="H220">
        <v>12985</v>
      </c>
      <c r="I220" s="1">
        <v>42882</v>
      </c>
    </row>
    <row r="221" spans="1:9">
      <c r="A221">
        <v>193</v>
      </c>
      <c r="B221">
        <v>1736504</v>
      </c>
      <c r="C221" t="s">
        <v>14</v>
      </c>
      <c r="D221" s="1">
        <v>43238</v>
      </c>
      <c r="E221" s="2">
        <v>0.24236111111111111</v>
      </c>
      <c r="F221" t="s">
        <v>12</v>
      </c>
      <c r="G221" t="s">
        <v>10</v>
      </c>
      <c r="H221">
        <v>12985</v>
      </c>
      <c r="I221" s="1">
        <v>42882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DBA5-AA4E-E74B-9D4A-77E47C20FFF0}">
  <dimension ref="A1:AG172"/>
  <sheetViews>
    <sheetView tabSelected="1" workbookViewId="0">
      <pane ySplit="1" topLeftCell="A2" activePane="bottomLeft" state="frozen"/>
      <selection pane="bottomLeft" activeCell="L4" sqref="L4"/>
    </sheetView>
  </sheetViews>
  <sheetFormatPr baseColWidth="10" defaultRowHeight="16"/>
  <cols>
    <col min="1" max="1" width="8" bestFit="1" customWidth="1"/>
    <col min="4" max="4" width="6.5703125" bestFit="1" customWidth="1"/>
    <col min="5" max="5" width="10.7109375" style="1"/>
    <col min="6" max="6" width="10.7109375" style="2"/>
    <col min="7" max="7" width="7.7109375" bestFit="1" customWidth="1"/>
    <col min="8" max="8" width="10.7109375" style="1"/>
    <col min="9" max="9" width="9.28515625" style="1" bestFit="1" customWidth="1"/>
    <col min="10" max="10" width="8.7109375" bestFit="1" customWidth="1"/>
    <col min="11" max="11" width="5.28515625" bestFit="1" customWidth="1"/>
    <col min="12" max="13" width="6.28515625" bestFit="1" customWidth="1"/>
    <col min="14" max="14" width="4.85546875" bestFit="1" customWidth="1"/>
    <col min="15" max="15" width="8.42578125" bestFit="1" customWidth="1"/>
    <col min="16" max="16" width="8.28515625" bestFit="1" customWidth="1"/>
    <col min="17" max="17" width="4.5703125" bestFit="1" customWidth="1"/>
    <col min="18" max="18" width="6.140625" bestFit="1" customWidth="1"/>
    <col min="19" max="19" width="4.28515625" bestFit="1" customWidth="1"/>
    <col min="20" max="20" width="4.85546875" bestFit="1" customWidth="1"/>
    <col min="21" max="21" width="5.140625" bestFit="1" customWidth="1"/>
    <col min="22" max="22" width="8.7109375" bestFit="1" customWidth="1"/>
    <col min="23" max="26" width="7.140625" bestFit="1" customWidth="1"/>
    <col min="27" max="27" width="6" bestFit="1" customWidth="1"/>
    <col min="28" max="28" width="11" bestFit="1" customWidth="1"/>
    <col min="30" max="30" width="11.85546875" bestFit="1" customWidth="1"/>
  </cols>
  <sheetData>
    <row r="1" spans="1:33">
      <c r="A1" t="s">
        <v>15</v>
      </c>
      <c r="B1" t="s">
        <v>47</v>
      </c>
      <c r="C1" t="s">
        <v>16</v>
      </c>
      <c r="D1" t="s">
        <v>17</v>
      </c>
      <c r="E1" s="1" t="s">
        <v>18</v>
      </c>
      <c r="F1" s="2" t="s">
        <v>19</v>
      </c>
      <c r="G1" t="s">
        <v>7</v>
      </c>
      <c r="H1" s="1" t="s">
        <v>8</v>
      </c>
      <c r="I1" s="1" t="s">
        <v>44</v>
      </c>
      <c r="J1" t="s">
        <v>45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62</v>
      </c>
      <c r="AG1" t="s">
        <v>61</v>
      </c>
    </row>
    <row r="2" spans="1:33">
      <c r="A2">
        <v>28</v>
      </c>
      <c r="B2">
        <v>0</v>
      </c>
      <c r="C2">
        <v>1</v>
      </c>
      <c r="D2">
        <v>2</v>
      </c>
      <c r="E2" s="1">
        <v>43250</v>
      </c>
      <c r="F2" s="2">
        <v>0.23680555555555557</v>
      </c>
      <c r="G2">
        <v>56250</v>
      </c>
      <c r="H2" s="1" t="s">
        <v>11</v>
      </c>
      <c r="I2" t="s">
        <v>46</v>
      </c>
      <c r="J2" t="s">
        <v>9</v>
      </c>
      <c r="K2">
        <v>70</v>
      </c>
      <c r="L2">
        <v>0</v>
      </c>
      <c r="M2">
        <v>20</v>
      </c>
      <c r="N2">
        <v>0</v>
      </c>
      <c r="O2">
        <v>5</v>
      </c>
      <c r="P2">
        <v>0</v>
      </c>
      <c r="Q2">
        <v>0</v>
      </c>
      <c r="R2">
        <v>5</v>
      </c>
      <c r="S2">
        <v>100</v>
      </c>
      <c r="T2" t="s">
        <v>36</v>
      </c>
      <c r="U2" t="s">
        <v>37</v>
      </c>
      <c r="V2">
        <v>0.5</v>
      </c>
      <c r="W2" t="s">
        <v>38</v>
      </c>
      <c r="X2" t="s">
        <v>40</v>
      </c>
      <c r="Y2" t="s">
        <v>39</v>
      </c>
      <c r="Z2" t="s">
        <v>38</v>
      </c>
      <c r="AA2">
        <f>(COUNTIF(W2:Z2,"forest") + COUNTIF(W2:Z2,"hedge")*0.5)/4</f>
        <v>0.625</v>
      </c>
      <c r="AB2">
        <v>5.0468299999999999</v>
      </c>
      <c r="AC2">
        <v>149.56245999999999</v>
      </c>
      <c r="AD2">
        <v>362707</v>
      </c>
      <c r="AE2">
        <v>16368</v>
      </c>
      <c r="AF2">
        <v>0.85927633292103378</v>
      </c>
      <c r="AG2">
        <v>3.4380899681010352E-2</v>
      </c>
    </row>
    <row r="3" spans="1:33">
      <c r="A3">
        <v>84</v>
      </c>
      <c r="B3">
        <v>0</v>
      </c>
      <c r="C3">
        <v>0</v>
      </c>
      <c r="D3">
        <v>2</v>
      </c>
      <c r="E3" s="1">
        <v>43252</v>
      </c>
      <c r="F3" s="2">
        <v>0.28472222222222221</v>
      </c>
      <c r="G3">
        <v>8356</v>
      </c>
      <c r="H3" s="1" t="s">
        <v>11</v>
      </c>
      <c r="I3" t="s">
        <v>46</v>
      </c>
      <c r="J3" t="s">
        <v>9</v>
      </c>
      <c r="K3">
        <v>60</v>
      </c>
      <c r="L3">
        <v>0</v>
      </c>
      <c r="M3">
        <v>5</v>
      </c>
      <c r="N3">
        <v>30</v>
      </c>
      <c r="O3">
        <v>0</v>
      </c>
      <c r="P3">
        <v>0</v>
      </c>
      <c r="Q3">
        <v>0</v>
      </c>
      <c r="R3">
        <v>5</v>
      </c>
      <c r="S3">
        <v>100</v>
      </c>
      <c r="T3" t="s">
        <v>37</v>
      </c>
      <c r="U3" t="s">
        <v>37</v>
      </c>
      <c r="V3">
        <v>1.5</v>
      </c>
      <c r="W3" t="s">
        <v>38</v>
      </c>
      <c r="X3" t="s">
        <v>38</v>
      </c>
      <c r="Y3" t="s">
        <v>38</v>
      </c>
      <c r="Z3" t="s">
        <v>39</v>
      </c>
      <c r="AA3">
        <f>(COUNTIF(W3:Z3,"forest") + COUNTIF(W3:Z3,"hedge")*0.5)/4</f>
        <v>0.75</v>
      </c>
      <c r="AB3">
        <v>5.3948299999999998</v>
      </c>
      <c r="AC3">
        <v>89.803839999999994</v>
      </c>
      <c r="AD3">
        <v>124971</v>
      </c>
      <c r="AE3">
        <v>9593</v>
      </c>
      <c r="AF3">
        <v>0.47056445288674348</v>
      </c>
      <c r="AG3">
        <v>3.3434989456807764E-2</v>
      </c>
    </row>
    <row r="4" spans="1:33">
      <c r="A4">
        <v>35</v>
      </c>
      <c r="B4">
        <v>0</v>
      </c>
      <c r="C4">
        <v>0</v>
      </c>
      <c r="D4">
        <v>1</v>
      </c>
      <c r="E4" s="1">
        <v>43250</v>
      </c>
      <c r="F4" s="2">
        <v>0.34375</v>
      </c>
      <c r="G4">
        <v>29103</v>
      </c>
      <c r="H4" s="1" t="s">
        <v>11</v>
      </c>
      <c r="I4" t="s">
        <v>46</v>
      </c>
      <c r="J4" t="s">
        <v>9</v>
      </c>
      <c r="K4">
        <v>80</v>
      </c>
      <c r="L4">
        <v>5</v>
      </c>
      <c r="M4">
        <v>10</v>
      </c>
      <c r="N4">
        <v>0</v>
      </c>
      <c r="O4">
        <v>0</v>
      </c>
      <c r="P4">
        <v>0</v>
      </c>
      <c r="Q4">
        <v>0</v>
      </c>
      <c r="R4">
        <v>5</v>
      </c>
      <c r="S4">
        <v>100</v>
      </c>
      <c r="T4" t="s">
        <v>36</v>
      </c>
      <c r="U4" t="s">
        <v>36</v>
      </c>
      <c r="V4">
        <v>0.5</v>
      </c>
      <c r="W4" t="s">
        <v>40</v>
      </c>
      <c r="X4" t="s">
        <v>38</v>
      </c>
      <c r="Y4" t="s">
        <v>38</v>
      </c>
      <c r="Z4" t="s">
        <v>39</v>
      </c>
      <c r="AA4">
        <f>(COUNTIF(W4:Z4,"forest") + COUNTIF(W4:Z4,"hedge")*0.5)/4</f>
        <v>0.625</v>
      </c>
      <c r="AB4">
        <v>16.619810000000001</v>
      </c>
      <c r="AC4">
        <v>59.594589999999997</v>
      </c>
      <c r="AD4">
        <v>212660</v>
      </c>
      <c r="AE4">
        <v>30739</v>
      </c>
      <c r="AF4">
        <v>0.63338915507170701</v>
      </c>
      <c r="AG4">
        <v>8.4833711640590975E-2</v>
      </c>
    </row>
    <row r="5" spans="1:33">
      <c r="A5">
        <v>68</v>
      </c>
      <c r="B5">
        <v>0</v>
      </c>
      <c r="C5">
        <v>0</v>
      </c>
      <c r="D5">
        <v>1</v>
      </c>
      <c r="E5" s="1">
        <v>43241</v>
      </c>
      <c r="F5" s="2">
        <v>0.28194444444444444</v>
      </c>
      <c r="G5">
        <v>21015</v>
      </c>
      <c r="H5" s="1" t="s">
        <v>11</v>
      </c>
      <c r="I5" t="s">
        <v>46</v>
      </c>
      <c r="J5" t="s">
        <v>9</v>
      </c>
      <c r="K5">
        <v>90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5</v>
      </c>
      <c r="S5">
        <v>100</v>
      </c>
      <c r="T5" t="s">
        <v>36</v>
      </c>
      <c r="U5" t="s">
        <v>37</v>
      </c>
      <c r="V5">
        <v>0.2</v>
      </c>
      <c r="W5" t="s">
        <v>38</v>
      </c>
      <c r="X5" t="s">
        <v>39</v>
      </c>
      <c r="Y5" t="s">
        <v>40</v>
      </c>
      <c r="Z5" t="s">
        <v>38</v>
      </c>
      <c r="AA5">
        <f>(COUNTIF(W5:Z5,"forest") + COUNTIF(W5:Z5,"hedge")*0.5)/4</f>
        <v>0.625</v>
      </c>
      <c r="AB5">
        <v>7.2765700000000004</v>
      </c>
      <c r="AC5">
        <v>11.18455</v>
      </c>
      <c r="AD5">
        <v>166744</v>
      </c>
      <c r="AE5">
        <v>24969</v>
      </c>
      <c r="AF5">
        <v>0.50904531032954436</v>
      </c>
      <c r="AG5">
        <v>6.8173587801938246E-2</v>
      </c>
    </row>
    <row r="6" spans="1:33">
      <c r="A6">
        <v>83</v>
      </c>
      <c r="B6">
        <v>0</v>
      </c>
      <c r="C6">
        <v>2</v>
      </c>
      <c r="D6">
        <v>1</v>
      </c>
      <c r="E6" s="1">
        <v>43252</v>
      </c>
      <c r="F6" s="2">
        <v>0.27291666666666664</v>
      </c>
      <c r="G6">
        <v>41893</v>
      </c>
      <c r="H6" s="1" t="s">
        <v>11</v>
      </c>
      <c r="I6" t="s">
        <v>46</v>
      </c>
      <c r="J6" t="s">
        <v>9</v>
      </c>
      <c r="K6">
        <v>50</v>
      </c>
      <c r="L6">
        <v>0</v>
      </c>
      <c r="M6">
        <v>30</v>
      </c>
      <c r="N6">
        <v>10</v>
      </c>
      <c r="O6">
        <v>10</v>
      </c>
      <c r="P6">
        <v>0</v>
      </c>
      <c r="Q6">
        <v>0</v>
      </c>
      <c r="R6">
        <v>0</v>
      </c>
      <c r="S6">
        <v>100</v>
      </c>
      <c r="T6" t="s">
        <v>36</v>
      </c>
      <c r="U6" t="s">
        <v>37</v>
      </c>
      <c r="V6">
        <v>1</v>
      </c>
      <c r="W6" t="s">
        <v>40</v>
      </c>
      <c r="X6" t="s">
        <v>39</v>
      </c>
      <c r="Y6" t="s">
        <v>39</v>
      </c>
      <c r="Z6" t="s">
        <v>38</v>
      </c>
      <c r="AA6">
        <f>(COUNTIF(W6:Z6,"forest") + COUNTIF(W6:Z6,"hedge")*0.5)/4</f>
        <v>0.375</v>
      </c>
      <c r="AB6">
        <v>8.1621299999999994</v>
      </c>
      <c r="AC6">
        <v>3.6673900000000001</v>
      </c>
      <c r="AD6">
        <v>156272</v>
      </c>
      <c r="AE6">
        <v>30241</v>
      </c>
      <c r="AF6">
        <v>0.48696180835323244</v>
      </c>
      <c r="AG6">
        <v>7.4405590307789218E-2</v>
      </c>
    </row>
    <row r="7" spans="1:33">
      <c r="A7">
        <v>203</v>
      </c>
      <c r="B7">
        <v>1</v>
      </c>
      <c r="C7">
        <v>0</v>
      </c>
      <c r="D7">
        <v>1</v>
      </c>
      <c r="E7" s="1">
        <v>43256</v>
      </c>
      <c r="F7" s="2">
        <v>0.28541666666666665</v>
      </c>
      <c r="G7">
        <v>44636</v>
      </c>
      <c r="H7" s="1" t="s">
        <v>11</v>
      </c>
      <c r="I7" t="s">
        <v>46</v>
      </c>
      <c r="J7" t="s">
        <v>9</v>
      </c>
      <c r="K7">
        <v>85</v>
      </c>
      <c r="L7">
        <v>0</v>
      </c>
      <c r="M7">
        <v>10</v>
      </c>
      <c r="N7">
        <v>0</v>
      </c>
      <c r="O7">
        <v>0</v>
      </c>
      <c r="P7">
        <v>0</v>
      </c>
      <c r="Q7">
        <v>0</v>
      </c>
      <c r="R7">
        <v>5</v>
      </c>
      <c r="S7">
        <v>100</v>
      </c>
      <c r="T7" t="s">
        <v>37</v>
      </c>
      <c r="U7" t="s">
        <v>37</v>
      </c>
      <c r="V7">
        <v>0.5</v>
      </c>
      <c r="W7" t="s">
        <v>38</v>
      </c>
      <c r="X7" t="s">
        <v>38</v>
      </c>
      <c r="Y7" t="s">
        <v>38</v>
      </c>
      <c r="Z7" t="s">
        <v>38</v>
      </c>
      <c r="AA7">
        <f>(COUNTIF(W7:Z7,"forest") + COUNTIF(W7:Z7,"hedge")*0.5)/4</f>
        <v>1</v>
      </c>
      <c r="AB7">
        <v>579.89550999999994</v>
      </c>
      <c r="AC7">
        <v>38.16283</v>
      </c>
      <c r="AD7">
        <v>11377</v>
      </c>
      <c r="AE7">
        <v>66518</v>
      </c>
      <c r="AF7">
        <v>0</v>
      </c>
      <c r="AG7">
        <v>0.26877055261469363</v>
      </c>
    </row>
    <row r="8" spans="1:33">
      <c r="A8">
        <v>214</v>
      </c>
      <c r="B8">
        <v>1</v>
      </c>
      <c r="C8">
        <v>0</v>
      </c>
      <c r="D8">
        <v>1</v>
      </c>
      <c r="E8" s="1">
        <v>43236</v>
      </c>
      <c r="F8" s="2">
        <v>0.34027777777777773</v>
      </c>
      <c r="G8">
        <v>16527</v>
      </c>
      <c r="H8" s="1" t="s">
        <v>11</v>
      </c>
      <c r="I8" t="s">
        <v>46</v>
      </c>
      <c r="J8" t="s">
        <v>9</v>
      </c>
      <c r="K8">
        <v>95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100</v>
      </c>
      <c r="T8" t="s">
        <v>37</v>
      </c>
      <c r="U8" t="s">
        <v>37</v>
      </c>
      <c r="V8">
        <v>0.2</v>
      </c>
      <c r="W8" t="s">
        <v>40</v>
      </c>
      <c r="X8" t="s">
        <v>38</v>
      </c>
      <c r="Y8" t="s">
        <v>39</v>
      </c>
      <c r="Z8" t="s">
        <v>39</v>
      </c>
      <c r="AA8">
        <f>(COUNTIF(W8:Z8,"forest") + COUNTIF(W8:Z8,"hedge")*0.5)/4</f>
        <v>0.375</v>
      </c>
      <c r="AB8">
        <v>6.2908499999999998</v>
      </c>
      <c r="AC8">
        <v>165.88838999999999</v>
      </c>
      <c r="AD8">
        <v>210977</v>
      </c>
      <c r="AE8">
        <v>11856</v>
      </c>
      <c r="AF8">
        <v>0.69330971332525171</v>
      </c>
      <c r="AG8">
        <v>4.062056935908559E-2</v>
      </c>
    </row>
    <row r="9" spans="1:33">
      <c r="A9">
        <v>0</v>
      </c>
      <c r="B9">
        <v>0</v>
      </c>
      <c r="C9">
        <v>0</v>
      </c>
      <c r="D9">
        <v>0</v>
      </c>
      <c r="E9" s="1">
        <v>43240</v>
      </c>
      <c r="F9" s="2">
        <v>0.39166666666666666</v>
      </c>
      <c r="G9">
        <v>69356</v>
      </c>
      <c r="H9" s="1" t="s">
        <v>11</v>
      </c>
      <c r="I9" t="s">
        <v>46</v>
      </c>
      <c r="J9" t="s">
        <v>9</v>
      </c>
      <c r="K9">
        <v>90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5</v>
      </c>
      <c r="S9">
        <v>100</v>
      </c>
      <c r="T9" t="s">
        <v>36</v>
      </c>
      <c r="U9" t="s">
        <v>37</v>
      </c>
      <c r="V9">
        <v>0.2</v>
      </c>
      <c r="W9" t="s">
        <v>38</v>
      </c>
      <c r="X9" t="s">
        <v>39</v>
      </c>
      <c r="Y9" t="s">
        <v>40</v>
      </c>
      <c r="Z9" t="s">
        <v>39</v>
      </c>
      <c r="AA9">
        <f>(COUNTIF(W9:Z9,"forest") + COUNTIF(W9:Z9,"hedge")*0.5)/4</f>
        <v>0.375</v>
      </c>
      <c r="AB9">
        <v>6.3744500000000004</v>
      </c>
      <c r="AC9">
        <v>203.93268</v>
      </c>
      <c r="AD9">
        <v>325092</v>
      </c>
      <c r="AE9">
        <v>7264</v>
      </c>
      <c r="AF9">
        <v>0.76399469067405357</v>
      </c>
      <c r="AG9">
        <v>1.5345106186518929E-2</v>
      </c>
    </row>
    <row r="10" spans="1:33">
      <c r="A10">
        <v>1</v>
      </c>
      <c r="B10">
        <v>0</v>
      </c>
      <c r="C10">
        <v>0</v>
      </c>
      <c r="D10">
        <v>0</v>
      </c>
      <c r="E10" s="1">
        <v>43243</v>
      </c>
      <c r="F10" s="2">
        <v>0.35138888888888892</v>
      </c>
      <c r="G10">
        <v>52570</v>
      </c>
      <c r="H10" s="1" t="s">
        <v>11</v>
      </c>
      <c r="I10" t="s">
        <v>46</v>
      </c>
      <c r="J10" t="s">
        <v>9</v>
      </c>
      <c r="K10">
        <v>80</v>
      </c>
      <c r="L10">
        <v>0</v>
      </c>
      <c r="M10">
        <v>10</v>
      </c>
      <c r="N10">
        <v>5</v>
      </c>
      <c r="O10">
        <v>0</v>
      </c>
      <c r="P10">
        <v>0</v>
      </c>
      <c r="Q10">
        <v>0</v>
      </c>
      <c r="R10">
        <v>5</v>
      </c>
      <c r="S10">
        <v>100</v>
      </c>
      <c r="T10" t="s">
        <v>36</v>
      </c>
      <c r="U10" t="s">
        <v>37</v>
      </c>
      <c r="V10">
        <v>0.2</v>
      </c>
      <c r="W10" t="s">
        <v>39</v>
      </c>
      <c r="X10" t="s">
        <v>38</v>
      </c>
      <c r="Y10" t="s">
        <v>38</v>
      </c>
      <c r="Z10" t="s">
        <v>38</v>
      </c>
      <c r="AA10">
        <f>(COUNTIF(W10:Z10,"forest") + COUNTIF(W10:Z10,"hedge")*0.5)/4</f>
        <v>0.75</v>
      </c>
      <c r="AB10">
        <v>2.2904300000000002</v>
      </c>
      <c r="AC10">
        <v>238.22110000000001</v>
      </c>
      <c r="AD10">
        <v>241631</v>
      </c>
      <c r="AE10">
        <v>273</v>
      </c>
      <c r="AF10">
        <v>0.61813888206311463</v>
      </c>
      <c r="AG10">
        <v>6.9761727258718133E-4</v>
      </c>
    </row>
    <row r="11" spans="1:33">
      <c r="A11">
        <v>2</v>
      </c>
      <c r="B11">
        <v>0</v>
      </c>
      <c r="C11">
        <v>2</v>
      </c>
      <c r="D11">
        <v>0</v>
      </c>
      <c r="E11" s="1">
        <v>43243</v>
      </c>
      <c r="F11" s="2">
        <v>0.34722222222222227</v>
      </c>
      <c r="G11">
        <v>36264</v>
      </c>
      <c r="H11" s="1" t="s">
        <v>11</v>
      </c>
      <c r="I11" t="s">
        <v>46</v>
      </c>
      <c r="J11" t="s">
        <v>9</v>
      </c>
      <c r="K11">
        <v>80</v>
      </c>
      <c r="L11">
        <v>0</v>
      </c>
      <c r="M11">
        <v>10</v>
      </c>
      <c r="N11">
        <v>10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 t="s">
        <v>37</v>
      </c>
      <c r="V11">
        <v>0.2</v>
      </c>
      <c r="W11" t="s">
        <v>38</v>
      </c>
      <c r="X11" t="s">
        <v>38</v>
      </c>
      <c r="Y11" t="s">
        <v>39</v>
      </c>
      <c r="Z11" t="s">
        <v>38</v>
      </c>
      <c r="AA11">
        <f>(COUNTIF(W11:Z11,"forest") + COUNTIF(W11:Z11,"hedge")*0.5)/4</f>
        <v>0.75</v>
      </c>
      <c r="AB11">
        <v>2.3384999999999998</v>
      </c>
      <c r="AC11">
        <v>147.67162999999999</v>
      </c>
      <c r="AD11">
        <v>204908</v>
      </c>
      <c r="AE11">
        <v>25356</v>
      </c>
      <c r="AF11">
        <v>0.51777350953001189</v>
      </c>
      <c r="AG11">
        <v>5.5638812441776438E-2</v>
      </c>
    </row>
    <row r="12" spans="1:33">
      <c r="A12">
        <v>3</v>
      </c>
      <c r="B12">
        <v>0</v>
      </c>
      <c r="C12">
        <v>0</v>
      </c>
      <c r="D12">
        <v>0</v>
      </c>
      <c r="E12" s="1">
        <v>43243</v>
      </c>
      <c r="F12" s="2">
        <v>0.33749999999999997</v>
      </c>
      <c r="G12">
        <v>31659</v>
      </c>
      <c r="H12" s="1" t="s">
        <v>11</v>
      </c>
      <c r="I12" t="s">
        <v>46</v>
      </c>
      <c r="J12" t="s">
        <v>9</v>
      </c>
      <c r="K12">
        <v>80</v>
      </c>
      <c r="L12">
        <v>0</v>
      </c>
      <c r="M12">
        <v>10</v>
      </c>
      <c r="N12">
        <v>0</v>
      </c>
      <c r="O12">
        <v>5</v>
      </c>
      <c r="P12">
        <v>0</v>
      </c>
      <c r="Q12">
        <v>0</v>
      </c>
      <c r="R12">
        <v>5</v>
      </c>
      <c r="S12">
        <v>100</v>
      </c>
      <c r="T12" t="s">
        <v>36</v>
      </c>
      <c r="U12" t="s">
        <v>37</v>
      </c>
      <c r="V12">
        <v>0.2</v>
      </c>
      <c r="W12" t="s">
        <v>38</v>
      </c>
      <c r="X12" t="s">
        <v>38</v>
      </c>
      <c r="Y12" t="s">
        <v>39</v>
      </c>
      <c r="Z12" t="s">
        <v>39</v>
      </c>
      <c r="AA12">
        <f>(COUNTIF(W12:Z12,"forest") + COUNTIF(W12:Z12,"hedge")*0.5)/4</f>
        <v>0.5</v>
      </c>
      <c r="AB12">
        <v>6.5629099999999996</v>
      </c>
      <c r="AC12">
        <v>40.09028</v>
      </c>
      <c r="AD12">
        <v>99713</v>
      </c>
      <c r="AE12">
        <v>39119</v>
      </c>
      <c r="AF12">
        <v>0.33030959325980547</v>
      </c>
      <c r="AG12">
        <v>9.8914608345122002E-2</v>
      </c>
    </row>
    <row r="13" spans="1:33">
      <c r="A13">
        <v>4</v>
      </c>
      <c r="B13">
        <v>0</v>
      </c>
      <c r="C13">
        <v>0</v>
      </c>
      <c r="D13">
        <v>0</v>
      </c>
      <c r="E13" s="1">
        <v>43250</v>
      </c>
      <c r="F13" s="2">
        <v>0.32500000000000001</v>
      </c>
      <c r="G13">
        <v>14440</v>
      </c>
      <c r="H13" s="1" t="s">
        <v>11</v>
      </c>
      <c r="I13" t="s">
        <v>46</v>
      </c>
      <c r="J13" t="s">
        <v>9</v>
      </c>
      <c r="K13">
        <v>80</v>
      </c>
      <c r="L13">
        <v>0</v>
      </c>
      <c r="M13">
        <v>5</v>
      </c>
      <c r="N13">
        <v>5</v>
      </c>
      <c r="O13">
        <v>5</v>
      </c>
      <c r="P13">
        <v>0</v>
      </c>
      <c r="Q13">
        <v>0</v>
      </c>
      <c r="R13">
        <v>5</v>
      </c>
      <c r="S13">
        <v>100</v>
      </c>
      <c r="T13" t="s">
        <v>37</v>
      </c>
      <c r="U13" t="s">
        <v>37</v>
      </c>
      <c r="V13">
        <v>0.2</v>
      </c>
      <c r="W13" t="s">
        <v>38</v>
      </c>
      <c r="X13" t="s">
        <v>38</v>
      </c>
      <c r="Y13" t="s">
        <v>38</v>
      </c>
      <c r="Z13" t="s">
        <v>38</v>
      </c>
      <c r="AA13">
        <f>(COUNTIF(W13:Z13,"forest") + COUNTIF(W13:Z13,"hedge")*0.5)/4</f>
        <v>1</v>
      </c>
      <c r="AB13">
        <v>138.92131000000001</v>
      </c>
      <c r="AC13">
        <v>27.574259999999999</v>
      </c>
      <c r="AD13">
        <v>62748</v>
      </c>
      <c r="AE13">
        <v>5631</v>
      </c>
      <c r="AF13">
        <v>0.12579631889099452</v>
      </c>
      <c r="AG13">
        <v>3.2657511487240727E-2</v>
      </c>
    </row>
    <row r="14" spans="1:33">
      <c r="A14">
        <v>5</v>
      </c>
      <c r="B14">
        <v>0</v>
      </c>
      <c r="C14">
        <v>0</v>
      </c>
      <c r="D14">
        <v>0</v>
      </c>
      <c r="E14" s="1">
        <v>43250</v>
      </c>
      <c r="F14" s="2">
        <v>0.32013888888888892</v>
      </c>
      <c r="G14">
        <v>8392</v>
      </c>
      <c r="H14" s="1" t="s">
        <v>11</v>
      </c>
      <c r="I14" t="s">
        <v>46</v>
      </c>
      <c r="J14" t="s">
        <v>9</v>
      </c>
      <c r="K14">
        <v>80</v>
      </c>
      <c r="L14">
        <v>0</v>
      </c>
      <c r="M14">
        <v>15</v>
      </c>
      <c r="N14">
        <v>0</v>
      </c>
      <c r="O14">
        <v>0</v>
      </c>
      <c r="P14">
        <v>0</v>
      </c>
      <c r="Q14">
        <v>0</v>
      </c>
      <c r="R14">
        <v>5</v>
      </c>
      <c r="S14">
        <v>100</v>
      </c>
      <c r="T14" t="s">
        <v>36</v>
      </c>
      <c r="U14" t="s">
        <v>37</v>
      </c>
      <c r="V14">
        <v>0.5</v>
      </c>
      <c r="W14" t="s">
        <v>38</v>
      </c>
      <c r="X14" t="s">
        <v>41</v>
      </c>
      <c r="Y14" t="s">
        <v>38</v>
      </c>
      <c r="Z14" t="s">
        <v>38</v>
      </c>
      <c r="AA14">
        <f>(COUNTIF(W14:Z14,"forest") + COUNTIF(W14:Z14,"hedge")*0.5)/4</f>
        <v>0.75</v>
      </c>
      <c r="AB14">
        <v>215.86888999999999</v>
      </c>
      <c r="AC14">
        <v>271.23209000000003</v>
      </c>
      <c r="AD14">
        <v>40214</v>
      </c>
      <c r="AE14">
        <v>0</v>
      </c>
      <c r="AF14">
        <v>1.1411770568595206E-2</v>
      </c>
      <c r="AG14">
        <v>1.20382433134713E-2</v>
      </c>
    </row>
    <row r="15" spans="1:33">
      <c r="A15">
        <v>6</v>
      </c>
      <c r="B15">
        <v>0</v>
      </c>
      <c r="C15">
        <v>0</v>
      </c>
      <c r="D15">
        <v>0</v>
      </c>
      <c r="E15" s="1">
        <v>43251</v>
      </c>
      <c r="F15" s="2">
        <v>0.21458333333333335</v>
      </c>
      <c r="G15">
        <v>28218</v>
      </c>
      <c r="H15" s="1" t="s">
        <v>11</v>
      </c>
      <c r="I15" t="s">
        <v>46</v>
      </c>
      <c r="J15" t="s">
        <v>9</v>
      </c>
      <c r="K15">
        <v>90</v>
      </c>
      <c r="L15">
        <v>0</v>
      </c>
      <c r="M15">
        <v>0</v>
      </c>
      <c r="N15">
        <v>5</v>
      </c>
      <c r="O15">
        <v>0</v>
      </c>
      <c r="P15">
        <v>0</v>
      </c>
      <c r="Q15">
        <v>0</v>
      </c>
      <c r="R15">
        <v>5</v>
      </c>
      <c r="S15">
        <v>100</v>
      </c>
      <c r="T15" t="s">
        <v>37</v>
      </c>
      <c r="U15" t="s">
        <v>37</v>
      </c>
      <c r="V15">
        <v>0.2</v>
      </c>
      <c r="W15" t="s">
        <v>38</v>
      </c>
      <c r="X15" t="s">
        <v>39</v>
      </c>
      <c r="Y15" t="s">
        <v>14</v>
      </c>
      <c r="Z15" t="s">
        <v>39</v>
      </c>
      <c r="AA15">
        <f>(COUNTIF(W15:Z15,"forest") + COUNTIF(W15:Z15,"hedge")*0.5)/4</f>
        <v>0.25</v>
      </c>
      <c r="AB15">
        <v>2.2631000000000001</v>
      </c>
      <c r="AC15">
        <v>21.839649999999999</v>
      </c>
      <c r="AD15">
        <v>37587</v>
      </c>
      <c r="AE15">
        <v>33952</v>
      </c>
      <c r="AF15">
        <v>0.1450784323832105</v>
      </c>
      <c r="AG15">
        <v>0.12126277241477489</v>
      </c>
    </row>
    <row r="16" spans="1:33">
      <c r="A16">
        <v>8</v>
      </c>
      <c r="B16">
        <v>0</v>
      </c>
      <c r="C16">
        <v>0</v>
      </c>
      <c r="D16">
        <v>0</v>
      </c>
      <c r="E16" s="1">
        <v>43236</v>
      </c>
      <c r="F16" s="2">
        <v>0.2986111111111111</v>
      </c>
      <c r="G16">
        <v>65593</v>
      </c>
      <c r="H16" s="1" t="s">
        <v>11</v>
      </c>
      <c r="I16" t="s">
        <v>46</v>
      </c>
      <c r="J16" t="s">
        <v>9</v>
      </c>
      <c r="K16">
        <v>70</v>
      </c>
      <c r="L16">
        <v>0</v>
      </c>
      <c r="M16">
        <v>20</v>
      </c>
      <c r="N16">
        <v>0</v>
      </c>
      <c r="O16">
        <v>0</v>
      </c>
      <c r="P16">
        <v>0</v>
      </c>
      <c r="Q16">
        <v>0</v>
      </c>
      <c r="R16">
        <v>10</v>
      </c>
      <c r="S16">
        <v>100</v>
      </c>
      <c r="T16" t="s">
        <v>36</v>
      </c>
      <c r="U16" t="s">
        <v>37</v>
      </c>
      <c r="V16">
        <v>1</v>
      </c>
      <c r="W16" t="s">
        <v>39</v>
      </c>
      <c r="X16" t="s">
        <v>40</v>
      </c>
      <c r="Y16" t="s">
        <v>40</v>
      </c>
      <c r="Z16" t="s">
        <v>38</v>
      </c>
      <c r="AA16">
        <f>(COUNTIF(W16:Z16,"forest") + COUNTIF(W16:Z16,"hedge")*0.5)/4</f>
        <v>0.5</v>
      </c>
      <c r="AB16">
        <v>7.2399300000000002</v>
      </c>
      <c r="AC16">
        <v>325.95585999999997</v>
      </c>
      <c r="AD16">
        <v>297198</v>
      </c>
      <c r="AE16">
        <v>0</v>
      </c>
      <c r="AF16">
        <v>0.75566865944956108</v>
      </c>
      <c r="AG16">
        <v>0</v>
      </c>
    </row>
    <row r="17" spans="1:33">
      <c r="A17">
        <v>26</v>
      </c>
      <c r="B17">
        <v>0</v>
      </c>
      <c r="C17">
        <v>0</v>
      </c>
      <c r="D17">
        <v>0</v>
      </c>
      <c r="E17" s="1">
        <v>43249</v>
      </c>
      <c r="F17" s="2">
        <v>0.23055555555555554</v>
      </c>
      <c r="G17">
        <v>13487</v>
      </c>
      <c r="H17" s="1" t="s">
        <v>11</v>
      </c>
      <c r="I17" t="s">
        <v>46</v>
      </c>
      <c r="J17" t="s">
        <v>9</v>
      </c>
      <c r="K17">
        <v>80</v>
      </c>
      <c r="L17">
        <v>0</v>
      </c>
      <c r="M17">
        <v>10</v>
      </c>
      <c r="N17">
        <v>0</v>
      </c>
      <c r="O17">
        <v>0</v>
      </c>
      <c r="P17">
        <v>0</v>
      </c>
      <c r="Q17">
        <v>0</v>
      </c>
      <c r="R17">
        <v>10</v>
      </c>
      <c r="S17">
        <v>100</v>
      </c>
      <c r="T17" t="s">
        <v>37</v>
      </c>
      <c r="U17" t="s">
        <v>37</v>
      </c>
      <c r="V17">
        <v>0.5</v>
      </c>
      <c r="W17" t="s">
        <v>40</v>
      </c>
      <c r="X17" t="s">
        <v>38</v>
      </c>
      <c r="Y17" t="s">
        <v>40</v>
      </c>
      <c r="Z17" t="s">
        <v>40</v>
      </c>
      <c r="AA17">
        <f>(COUNTIF(W17:Z17,"forest") + COUNTIF(W17:Z17,"hedge")*0.5)/4</f>
        <v>0.625</v>
      </c>
      <c r="AB17">
        <v>24.009150000000002</v>
      </c>
      <c r="AC17">
        <v>278.85624000000001</v>
      </c>
      <c r="AD17">
        <v>159135</v>
      </c>
      <c r="AE17">
        <v>0</v>
      </c>
      <c r="AF17">
        <v>0.49963901201471567</v>
      </c>
      <c r="AG17">
        <v>4.8461558375065078E-2</v>
      </c>
    </row>
    <row r="18" spans="1:33">
      <c r="A18">
        <v>27</v>
      </c>
      <c r="B18">
        <v>0</v>
      </c>
      <c r="C18">
        <v>0</v>
      </c>
      <c r="D18">
        <v>0</v>
      </c>
      <c r="E18" s="1">
        <v>43250</v>
      </c>
      <c r="F18" s="2">
        <v>0.2298611111111111</v>
      </c>
      <c r="G18">
        <v>7686</v>
      </c>
      <c r="H18" s="1" t="s">
        <v>11</v>
      </c>
      <c r="I18" t="s">
        <v>46</v>
      </c>
      <c r="J18" t="s">
        <v>9</v>
      </c>
      <c r="K18">
        <v>90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5</v>
      </c>
      <c r="S18">
        <v>100</v>
      </c>
      <c r="T18" t="s">
        <v>36</v>
      </c>
      <c r="U18" t="s">
        <v>37</v>
      </c>
      <c r="V18">
        <v>0.2</v>
      </c>
      <c r="W18" t="s">
        <v>39</v>
      </c>
      <c r="X18" t="s">
        <v>38</v>
      </c>
      <c r="Y18" t="s">
        <v>38</v>
      </c>
      <c r="Z18" t="s">
        <v>39</v>
      </c>
      <c r="AA18">
        <f>(COUNTIF(W18:Z18,"forest") + COUNTIF(W18:Z18,"hedge")*0.5)/4</f>
        <v>0.5</v>
      </c>
      <c r="AB18">
        <v>12.05411</v>
      </c>
      <c r="AC18">
        <v>124.54055</v>
      </c>
      <c r="AD18">
        <v>207608</v>
      </c>
      <c r="AE18">
        <v>22218</v>
      </c>
      <c r="AF18">
        <v>0.73313257065948856</v>
      </c>
      <c r="AG18">
        <v>7.5481157469717355E-2</v>
      </c>
    </row>
    <row r="19" spans="1:33">
      <c r="A19">
        <v>29</v>
      </c>
      <c r="B19">
        <v>0</v>
      </c>
      <c r="C19">
        <v>0</v>
      </c>
      <c r="D19">
        <v>0</v>
      </c>
      <c r="E19" s="1">
        <v>43237</v>
      </c>
      <c r="F19" s="2">
        <v>0.31944444444444448</v>
      </c>
      <c r="G19">
        <v>55208</v>
      </c>
      <c r="H19" s="1" t="s">
        <v>11</v>
      </c>
      <c r="I19" t="s">
        <v>46</v>
      </c>
      <c r="J19" t="s">
        <v>9</v>
      </c>
      <c r="K19">
        <v>60</v>
      </c>
      <c r="L19">
        <v>0</v>
      </c>
      <c r="M19">
        <v>30</v>
      </c>
      <c r="N19">
        <v>0</v>
      </c>
      <c r="O19">
        <v>5</v>
      </c>
      <c r="P19">
        <v>0</v>
      </c>
      <c r="Q19">
        <v>0</v>
      </c>
      <c r="R19">
        <v>5</v>
      </c>
      <c r="S19">
        <v>100</v>
      </c>
      <c r="T19" t="s">
        <v>36</v>
      </c>
      <c r="U19" t="s">
        <v>36</v>
      </c>
      <c r="V19">
        <v>1</v>
      </c>
      <c r="W19" t="s">
        <v>38</v>
      </c>
      <c r="X19" t="s">
        <v>39</v>
      </c>
      <c r="Y19" t="s">
        <v>39</v>
      </c>
      <c r="Z19" t="s">
        <v>14</v>
      </c>
      <c r="AA19">
        <f>(COUNTIF(W19:Z19,"forest") + COUNTIF(W19:Z19,"hedge")*0.5)/4</f>
        <v>0.25</v>
      </c>
      <c r="AB19">
        <v>4.0118600000000004</v>
      </c>
      <c r="AC19">
        <v>18.36796</v>
      </c>
      <c r="AD19">
        <v>237499</v>
      </c>
      <c r="AE19">
        <v>64615</v>
      </c>
      <c r="AF19">
        <v>0.62741448510461084</v>
      </c>
      <c r="AG19">
        <v>0.13799455645289802</v>
      </c>
    </row>
    <row r="20" spans="1:33">
      <c r="A20">
        <v>33</v>
      </c>
      <c r="B20">
        <v>0</v>
      </c>
      <c r="C20">
        <v>0</v>
      </c>
      <c r="D20">
        <v>0</v>
      </c>
      <c r="E20" s="1">
        <v>43237</v>
      </c>
      <c r="F20" s="2">
        <v>0.27986111111111112</v>
      </c>
      <c r="G20">
        <v>23223</v>
      </c>
      <c r="H20" s="1" t="s">
        <v>11</v>
      </c>
      <c r="I20" t="s">
        <v>46</v>
      </c>
      <c r="J20" t="s">
        <v>9</v>
      </c>
      <c r="K20">
        <v>80</v>
      </c>
      <c r="L20">
        <v>0</v>
      </c>
      <c r="M20">
        <v>15</v>
      </c>
      <c r="N20">
        <v>0</v>
      </c>
      <c r="O20">
        <v>0</v>
      </c>
      <c r="P20">
        <v>0</v>
      </c>
      <c r="Q20">
        <v>0</v>
      </c>
      <c r="R20">
        <v>5</v>
      </c>
      <c r="S20">
        <v>100</v>
      </c>
      <c r="T20" t="s">
        <v>36</v>
      </c>
      <c r="U20" t="s">
        <v>36</v>
      </c>
      <c r="V20">
        <v>0.5</v>
      </c>
      <c r="W20" t="s">
        <v>38</v>
      </c>
      <c r="X20" t="s">
        <v>38</v>
      </c>
      <c r="Y20" t="s">
        <v>38</v>
      </c>
      <c r="Z20" t="s">
        <v>38</v>
      </c>
      <c r="AA20">
        <f>(COUNTIF(W20:Z20,"forest") + COUNTIF(W20:Z20,"hedge")*0.5)/4</f>
        <v>1</v>
      </c>
      <c r="AB20">
        <v>223.24364</v>
      </c>
      <c r="AC20">
        <v>36.399380000000001</v>
      </c>
      <c r="AD20">
        <v>8339</v>
      </c>
      <c r="AE20">
        <v>24725</v>
      </c>
      <c r="AF20">
        <v>6.5321311310062562E-3</v>
      </c>
      <c r="AG20">
        <v>6.6542270399970266E-2</v>
      </c>
    </row>
    <row r="21" spans="1:33">
      <c r="A21">
        <v>41</v>
      </c>
      <c r="B21">
        <v>0</v>
      </c>
      <c r="C21">
        <v>0</v>
      </c>
      <c r="D21">
        <v>0</v>
      </c>
      <c r="E21" s="1">
        <v>43250</v>
      </c>
      <c r="F21" s="2">
        <v>0.30138888888888887</v>
      </c>
      <c r="G21">
        <v>18230</v>
      </c>
      <c r="H21" s="1" t="s">
        <v>11</v>
      </c>
      <c r="I21" t="s">
        <v>46</v>
      </c>
      <c r="J21" t="s">
        <v>9</v>
      </c>
      <c r="K21">
        <v>60</v>
      </c>
      <c r="L21">
        <v>0</v>
      </c>
      <c r="M21">
        <v>30</v>
      </c>
      <c r="N21">
        <v>0</v>
      </c>
      <c r="O21">
        <v>5</v>
      </c>
      <c r="P21">
        <v>0</v>
      </c>
      <c r="Q21">
        <v>0</v>
      </c>
      <c r="R21">
        <v>5</v>
      </c>
      <c r="S21">
        <v>100</v>
      </c>
      <c r="T21" t="s">
        <v>36</v>
      </c>
      <c r="U21" t="s">
        <v>37</v>
      </c>
      <c r="V21">
        <v>0.5</v>
      </c>
      <c r="W21" t="s">
        <v>38</v>
      </c>
      <c r="X21" t="s">
        <v>38</v>
      </c>
      <c r="Y21" t="s">
        <v>40</v>
      </c>
      <c r="Z21" t="s">
        <v>38</v>
      </c>
      <c r="AA21">
        <f>(COUNTIF(W21:Z21,"forest") + COUNTIF(W21:Z21,"hedge")*0.5)/4</f>
        <v>0.875</v>
      </c>
      <c r="AB21">
        <v>11.198689999999999</v>
      </c>
      <c r="AC21">
        <v>599.16107</v>
      </c>
      <c r="AD21">
        <v>144290</v>
      </c>
      <c r="AE21">
        <v>0</v>
      </c>
      <c r="AF21">
        <v>0.42725620077615156</v>
      </c>
      <c r="AG21">
        <v>0</v>
      </c>
    </row>
    <row r="22" spans="1:33">
      <c r="A22">
        <v>43</v>
      </c>
      <c r="B22">
        <v>0</v>
      </c>
      <c r="C22">
        <v>0</v>
      </c>
      <c r="D22">
        <v>0</v>
      </c>
      <c r="E22" s="1">
        <v>43238</v>
      </c>
      <c r="F22" s="2">
        <v>0.22500000000000001</v>
      </c>
      <c r="G22">
        <v>7044</v>
      </c>
      <c r="H22" s="1" t="s">
        <v>11</v>
      </c>
      <c r="I22" t="s">
        <v>46</v>
      </c>
      <c r="J22" t="s">
        <v>9</v>
      </c>
      <c r="K22">
        <v>60</v>
      </c>
      <c r="L22">
        <v>0</v>
      </c>
      <c r="M22">
        <v>10</v>
      </c>
      <c r="N22">
        <v>20</v>
      </c>
      <c r="O22">
        <v>10</v>
      </c>
      <c r="P22">
        <v>0</v>
      </c>
      <c r="Q22">
        <v>0</v>
      </c>
      <c r="R22">
        <v>0</v>
      </c>
      <c r="S22">
        <v>100</v>
      </c>
      <c r="T22" t="s">
        <v>36</v>
      </c>
      <c r="U22" t="s">
        <v>37</v>
      </c>
      <c r="V22">
        <v>1</v>
      </c>
      <c r="W22" t="s">
        <v>38</v>
      </c>
      <c r="X22" t="s">
        <v>38</v>
      </c>
      <c r="Y22" t="s">
        <v>38</v>
      </c>
      <c r="Z22" t="s">
        <v>38</v>
      </c>
      <c r="AA22">
        <f>(COUNTIF(W22:Z22,"forest") + COUNTIF(W22:Z22,"hedge")*0.5)/4</f>
        <v>1</v>
      </c>
      <c r="AB22">
        <v>4.3270900000000001</v>
      </c>
      <c r="AC22">
        <v>176.65504999999999</v>
      </c>
      <c r="AD22">
        <v>108087</v>
      </c>
      <c r="AE22">
        <v>4614</v>
      </c>
      <c r="AF22">
        <v>0.37642239859191839</v>
      </c>
      <c r="AG22">
        <v>1.5595021240936608E-2</v>
      </c>
    </row>
    <row r="23" spans="1:33">
      <c r="A23">
        <v>51</v>
      </c>
      <c r="B23">
        <v>0</v>
      </c>
      <c r="C23">
        <v>1</v>
      </c>
      <c r="D23">
        <v>0</v>
      </c>
      <c r="E23" s="1">
        <v>43252</v>
      </c>
      <c r="F23" s="2">
        <v>0.23611111111111113</v>
      </c>
      <c r="G23">
        <v>15169</v>
      </c>
      <c r="H23" s="1" t="s">
        <v>11</v>
      </c>
      <c r="I23" t="s">
        <v>46</v>
      </c>
      <c r="J23" t="s">
        <v>9</v>
      </c>
      <c r="K23">
        <v>65</v>
      </c>
      <c r="L23">
        <v>0</v>
      </c>
      <c r="M23">
        <v>20</v>
      </c>
      <c r="N23">
        <v>10</v>
      </c>
      <c r="O23">
        <v>5</v>
      </c>
      <c r="P23">
        <v>0</v>
      </c>
      <c r="Q23">
        <v>0</v>
      </c>
      <c r="R23">
        <v>0</v>
      </c>
      <c r="S23">
        <v>100</v>
      </c>
      <c r="T23" t="s">
        <v>37</v>
      </c>
      <c r="U23" t="s">
        <v>37</v>
      </c>
      <c r="V23">
        <v>1</v>
      </c>
      <c r="W23" t="s">
        <v>38</v>
      </c>
      <c r="X23" t="s">
        <v>38</v>
      </c>
      <c r="Y23" t="s">
        <v>38</v>
      </c>
      <c r="Z23" t="s">
        <v>38</v>
      </c>
      <c r="AA23">
        <f>(COUNTIF(W23:Z23,"forest") + COUNTIF(W23:Z23,"hedge")*0.5)/4</f>
        <v>1</v>
      </c>
      <c r="AB23">
        <v>15.18282</v>
      </c>
      <c r="AC23">
        <v>49.060169999999999</v>
      </c>
      <c r="AD23">
        <v>137970</v>
      </c>
      <c r="AE23">
        <v>30074</v>
      </c>
      <c r="AF23">
        <v>0.48700368173901543</v>
      </c>
      <c r="AG23">
        <v>9.6562975374236651E-2</v>
      </c>
    </row>
    <row r="24" spans="1:33">
      <c r="A24">
        <v>52</v>
      </c>
      <c r="B24">
        <v>0</v>
      </c>
      <c r="C24">
        <v>1</v>
      </c>
      <c r="D24">
        <v>0</v>
      </c>
      <c r="E24" s="1">
        <v>43252</v>
      </c>
      <c r="F24" s="2">
        <v>0.22916666666666666</v>
      </c>
      <c r="G24">
        <v>25073</v>
      </c>
      <c r="H24" s="1" t="s">
        <v>11</v>
      </c>
      <c r="I24" t="s">
        <v>46</v>
      </c>
      <c r="J24" t="s">
        <v>9</v>
      </c>
      <c r="K24">
        <v>60</v>
      </c>
      <c r="L24">
        <v>0</v>
      </c>
      <c r="M24">
        <v>30</v>
      </c>
      <c r="N24">
        <v>5</v>
      </c>
      <c r="O24">
        <v>0</v>
      </c>
      <c r="P24">
        <v>0</v>
      </c>
      <c r="Q24">
        <v>0</v>
      </c>
      <c r="R24">
        <v>5</v>
      </c>
      <c r="S24">
        <v>100</v>
      </c>
      <c r="T24" t="s">
        <v>36</v>
      </c>
      <c r="U24" t="s">
        <v>37</v>
      </c>
      <c r="V24">
        <v>1.5</v>
      </c>
      <c r="W24" t="s">
        <v>38</v>
      </c>
      <c r="X24" t="s">
        <v>40</v>
      </c>
      <c r="Y24" t="s">
        <v>40</v>
      </c>
      <c r="Z24" t="s">
        <v>38</v>
      </c>
      <c r="AA24">
        <f>(COUNTIF(W24:Z24,"forest") + COUNTIF(W24:Z24,"hedge")*0.5)/4</f>
        <v>0.75</v>
      </c>
      <c r="AB24">
        <v>8.1557899999999997</v>
      </c>
      <c r="AC24">
        <v>42.326129999999999</v>
      </c>
      <c r="AD24">
        <v>160046</v>
      </c>
      <c r="AE24">
        <v>23284</v>
      </c>
      <c r="AF24">
        <v>0.50452939025876431</v>
      </c>
      <c r="AG24">
        <v>6.4424313821072166E-2</v>
      </c>
    </row>
    <row r="25" spans="1:33">
      <c r="A25">
        <v>53</v>
      </c>
      <c r="B25">
        <v>0</v>
      </c>
      <c r="C25">
        <v>0</v>
      </c>
      <c r="D25">
        <v>0</v>
      </c>
      <c r="E25" s="1">
        <v>43235</v>
      </c>
      <c r="F25" s="2">
        <v>0.33749999999999997</v>
      </c>
      <c r="G25">
        <v>76123</v>
      </c>
      <c r="H25" s="1" t="s">
        <v>11</v>
      </c>
      <c r="I25" t="s">
        <v>46</v>
      </c>
      <c r="J25" t="s">
        <v>9</v>
      </c>
      <c r="K25">
        <v>95</v>
      </c>
      <c r="L25">
        <v>0</v>
      </c>
      <c r="M25">
        <v>5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37</v>
      </c>
      <c r="U25" t="s">
        <v>37</v>
      </c>
      <c r="V25">
        <v>0.2</v>
      </c>
      <c r="W25" t="s">
        <v>40</v>
      </c>
      <c r="X25" t="s">
        <v>38</v>
      </c>
      <c r="Y25" t="s">
        <v>38</v>
      </c>
      <c r="Z25" t="s">
        <v>40</v>
      </c>
      <c r="AA25">
        <f>(COUNTIF(W25:Z25,"forest") + COUNTIF(W25:Z25,"hedge")*0.5)/4</f>
        <v>0.75</v>
      </c>
      <c r="AB25">
        <v>8.0256900000000009</v>
      </c>
      <c r="AC25">
        <v>14.83487</v>
      </c>
      <c r="AD25">
        <v>290197</v>
      </c>
      <c r="AE25">
        <v>32498</v>
      </c>
      <c r="AF25">
        <v>0.62469230469087966</v>
      </c>
      <c r="AG25">
        <v>5.5348681766285587E-2</v>
      </c>
    </row>
    <row r="26" spans="1:33">
      <c r="A26">
        <v>67</v>
      </c>
      <c r="B26">
        <v>0</v>
      </c>
      <c r="C26">
        <v>0</v>
      </c>
      <c r="D26">
        <v>0</v>
      </c>
      <c r="E26" s="1">
        <v>43245</v>
      </c>
      <c r="F26" s="2">
        <v>0.32777777777777778</v>
      </c>
      <c r="G26">
        <v>27431</v>
      </c>
      <c r="H26" s="1" t="s">
        <v>11</v>
      </c>
      <c r="I26" t="s">
        <v>46</v>
      </c>
      <c r="J26" t="s">
        <v>9</v>
      </c>
      <c r="K26">
        <v>90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37</v>
      </c>
      <c r="U26" t="s">
        <v>37</v>
      </c>
      <c r="V26">
        <v>0.2</v>
      </c>
      <c r="W26" t="s">
        <v>40</v>
      </c>
      <c r="X26" t="s">
        <v>38</v>
      </c>
      <c r="Y26" t="s">
        <v>38</v>
      </c>
      <c r="Z26" t="s">
        <v>38</v>
      </c>
      <c r="AA26">
        <f>(COUNTIF(W26:Z26,"forest") + COUNTIF(W26:Z26,"hedge")*0.5)/4</f>
        <v>0.875</v>
      </c>
      <c r="AB26">
        <v>7.25352</v>
      </c>
      <c r="AC26">
        <v>28.64245</v>
      </c>
      <c r="AD26">
        <v>135622</v>
      </c>
      <c r="AE26">
        <v>46040</v>
      </c>
      <c r="AF26">
        <v>0.39273191252584266</v>
      </c>
      <c r="AG26">
        <v>0.11173629198985001</v>
      </c>
    </row>
    <row r="27" spans="1:33">
      <c r="A27">
        <v>70</v>
      </c>
      <c r="B27">
        <v>0</v>
      </c>
      <c r="C27">
        <v>0</v>
      </c>
      <c r="D27">
        <v>0</v>
      </c>
      <c r="E27" s="1">
        <v>43248</v>
      </c>
      <c r="F27" s="2">
        <v>0.21111111111111111</v>
      </c>
      <c r="G27">
        <v>14937</v>
      </c>
      <c r="H27" s="1" t="s">
        <v>11</v>
      </c>
      <c r="I27" t="s">
        <v>46</v>
      </c>
      <c r="J27" t="s">
        <v>9</v>
      </c>
      <c r="K27">
        <v>40</v>
      </c>
      <c r="L27">
        <v>0</v>
      </c>
      <c r="M27">
        <v>40</v>
      </c>
      <c r="N27">
        <v>10</v>
      </c>
      <c r="O27">
        <v>0</v>
      </c>
      <c r="P27">
        <v>0</v>
      </c>
      <c r="Q27">
        <v>0</v>
      </c>
      <c r="R27">
        <v>10</v>
      </c>
      <c r="S27">
        <v>100</v>
      </c>
      <c r="T27" t="s">
        <v>36</v>
      </c>
      <c r="U27" t="s">
        <v>37</v>
      </c>
      <c r="V27">
        <v>1.5</v>
      </c>
      <c r="W27" t="s">
        <v>38</v>
      </c>
      <c r="X27" t="s">
        <v>39</v>
      </c>
      <c r="Y27" t="s">
        <v>38</v>
      </c>
      <c r="Z27" t="s">
        <v>39</v>
      </c>
      <c r="AA27">
        <f>(COUNTIF(W27:Z27,"forest") + COUNTIF(W27:Z27,"hedge")*0.5)/4</f>
        <v>0.5</v>
      </c>
      <c r="AB27">
        <v>12.122949999999999</v>
      </c>
      <c r="AC27">
        <v>51.952849999999998</v>
      </c>
      <c r="AD27">
        <v>156050</v>
      </c>
      <c r="AE27">
        <v>51029</v>
      </c>
      <c r="AF27">
        <v>0.46971136055260887</v>
      </c>
      <c r="AG27">
        <v>0.16744788454422105</v>
      </c>
    </row>
    <row r="28" spans="1:33">
      <c r="A28">
        <v>71</v>
      </c>
      <c r="B28">
        <v>0</v>
      </c>
      <c r="C28">
        <v>0</v>
      </c>
      <c r="D28">
        <v>0</v>
      </c>
      <c r="E28" s="1">
        <v>43248</v>
      </c>
      <c r="F28" s="2">
        <v>0.22013888888888888</v>
      </c>
      <c r="G28">
        <v>4521</v>
      </c>
      <c r="H28" s="1" t="s">
        <v>11</v>
      </c>
      <c r="I28" t="s">
        <v>46</v>
      </c>
      <c r="J28" t="s">
        <v>9</v>
      </c>
      <c r="K28">
        <v>70</v>
      </c>
      <c r="L28">
        <v>0</v>
      </c>
      <c r="M28">
        <v>20</v>
      </c>
      <c r="N28">
        <v>0</v>
      </c>
      <c r="O28">
        <v>10</v>
      </c>
      <c r="P28">
        <v>0</v>
      </c>
      <c r="Q28">
        <v>0</v>
      </c>
      <c r="R28">
        <v>0</v>
      </c>
      <c r="S28">
        <v>100</v>
      </c>
      <c r="T28" t="s">
        <v>37</v>
      </c>
      <c r="U28" t="s">
        <v>37</v>
      </c>
      <c r="V28">
        <v>0.5</v>
      </c>
      <c r="W28" t="s">
        <v>38</v>
      </c>
      <c r="X28" t="s">
        <v>38</v>
      </c>
      <c r="Y28" t="s">
        <v>38</v>
      </c>
      <c r="Z28" t="s">
        <v>38</v>
      </c>
      <c r="AA28">
        <f>(COUNTIF(W28:Z28,"forest") + COUNTIF(W28:Z28,"hedge")*0.5)/4</f>
        <v>1</v>
      </c>
      <c r="AB28">
        <v>73.037430000000001</v>
      </c>
      <c r="AC28">
        <v>176.57049000000001</v>
      </c>
      <c r="AD28">
        <v>80012</v>
      </c>
      <c r="AE28">
        <v>4491</v>
      </c>
      <c r="AF28">
        <v>0.24912116686238517</v>
      </c>
      <c r="AG28">
        <v>8.9707486328206645E-2</v>
      </c>
    </row>
    <row r="29" spans="1:33">
      <c r="A29">
        <v>76</v>
      </c>
      <c r="B29">
        <v>0</v>
      </c>
      <c r="C29">
        <v>2</v>
      </c>
      <c r="D29">
        <v>0</v>
      </c>
      <c r="E29" s="1">
        <v>43244</v>
      </c>
      <c r="F29" s="2">
        <v>0.34722222222222227</v>
      </c>
      <c r="G29">
        <v>57580</v>
      </c>
      <c r="H29" s="1" t="s">
        <v>11</v>
      </c>
      <c r="I29" t="s">
        <v>46</v>
      </c>
      <c r="J29" t="s">
        <v>9</v>
      </c>
      <c r="K29">
        <v>60</v>
      </c>
      <c r="L29">
        <v>0</v>
      </c>
      <c r="M29">
        <v>20</v>
      </c>
      <c r="N29">
        <v>20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 t="s">
        <v>37</v>
      </c>
      <c r="V29">
        <v>1</v>
      </c>
      <c r="W29" t="s">
        <v>14</v>
      </c>
      <c r="X29" t="s">
        <v>38</v>
      </c>
      <c r="Y29" t="s">
        <v>39</v>
      </c>
      <c r="Z29" t="s">
        <v>38</v>
      </c>
      <c r="AA29">
        <f>(COUNTIF(W29:Z29,"forest") + COUNTIF(W29:Z29,"hedge")*0.5)/4</f>
        <v>0.5</v>
      </c>
      <c r="AB29">
        <v>4.4304100000000002</v>
      </c>
      <c r="AC29">
        <v>19.798020000000001</v>
      </c>
      <c r="AD29">
        <v>148925</v>
      </c>
      <c r="AE29">
        <v>68294</v>
      </c>
      <c r="AF29">
        <v>0.44941135254835474</v>
      </c>
      <c r="AG29">
        <v>0.14870592713054911</v>
      </c>
    </row>
    <row r="30" spans="1:33">
      <c r="A30">
        <v>78</v>
      </c>
      <c r="B30">
        <v>0</v>
      </c>
      <c r="C30">
        <v>2</v>
      </c>
      <c r="D30">
        <v>0</v>
      </c>
      <c r="E30" s="1">
        <v>43244</v>
      </c>
      <c r="F30" s="2">
        <v>0.27152777777777776</v>
      </c>
      <c r="G30">
        <v>99884</v>
      </c>
      <c r="H30" s="1" t="s">
        <v>11</v>
      </c>
      <c r="I30" t="s">
        <v>46</v>
      </c>
      <c r="J30" t="s">
        <v>9</v>
      </c>
      <c r="K30">
        <v>65</v>
      </c>
      <c r="L30">
        <v>0</v>
      </c>
      <c r="M30">
        <v>15</v>
      </c>
      <c r="N30">
        <v>5</v>
      </c>
      <c r="O30">
        <v>10</v>
      </c>
      <c r="P30">
        <v>0</v>
      </c>
      <c r="Q30">
        <v>0</v>
      </c>
      <c r="R30">
        <v>5</v>
      </c>
      <c r="S30">
        <v>100</v>
      </c>
      <c r="T30" t="s">
        <v>36</v>
      </c>
      <c r="U30" t="s">
        <v>37</v>
      </c>
      <c r="V30">
        <v>1</v>
      </c>
      <c r="W30" t="s">
        <v>38</v>
      </c>
      <c r="X30" t="s">
        <v>38</v>
      </c>
      <c r="Y30" t="s">
        <v>38</v>
      </c>
      <c r="Z30" t="s">
        <v>39</v>
      </c>
      <c r="AA30">
        <f>(COUNTIF(W30:Z30,"forest") + COUNTIF(W30:Z30,"hedge")*0.5)/4</f>
        <v>0.75</v>
      </c>
      <c r="AB30">
        <v>7.6649200000000004</v>
      </c>
      <c r="AC30">
        <v>17.952850000000002</v>
      </c>
      <c r="AD30">
        <v>110029</v>
      </c>
      <c r="AE30">
        <v>59549</v>
      </c>
      <c r="AF30">
        <v>0.38700966849560997</v>
      </c>
      <c r="AG30">
        <v>0.11112253308343689</v>
      </c>
    </row>
    <row r="31" spans="1:33">
      <c r="A31">
        <v>81</v>
      </c>
      <c r="B31">
        <v>0</v>
      </c>
      <c r="C31">
        <v>1</v>
      </c>
      <c r="D31">
        <v>0</v>
      </c>
      <c r="E31" s="1">
        <v>43254</v>
      </c>
      <c r="F31" s="2">
        <v>0.22916666666666666</v>
      </c>
      <c r="G31">
        <v>38542</v>
      </c>
      <c r="H31" s="1" t="s">
        <v>11</v>
      </c>
      <c r="I31" t="s">
        <v>46</v>
      </c>
      <c r="J31" t="s">
        <v>9</v>
      </c>
      <c r="K31">
        <v>50</v>
      </c>
      <c r="L31">
        <v>0</v>
      </c>
      <c r="M31">
        <v>15</v>
      </c>
      <c r="N31">
        <v>25</v>
      </c>
      <c r="O31">
        <v>5</v>
      </c>
      <c r="P31">
        <v>0</v>
      </c>
      <c r="Q31">
        <v>0</v>
      </c>
      <c r="R31">
        <v>5</v>
      </c>
      <c r="S31">
        <v>100</v>
      </c>
      <c r="T31" t="s">
        <v>36</v>
      </c>
      <c r="U31" t="s">
        <v>37</v>
      </c>
      <c r="V31">
        <v>1.5</v>
      </c>
      <c r="W31" t="s">
        <v>38</v>
      </c>
      <c r="X31" t="s">
        <v>14</v>
      </c>
      <c r="Y31" t="s">
        <v>38</v>
      </c>
      <c r="Z31" t="s">
        <v>38</v>
      </c>
      <c r="AA31">
        <f>(COUNTIF(W31:Z31,"forest") + COUNTIF(W31:Z31,"hedge")*0.5)/4</f>
        <v>0.75</v>
      </c>
      <c r="AB31">
        <v>161.61736999999999</v>
      </c>
      <c r="AC31">
        <v>14.00501</v>
      </c>
      <c r="AD31">
        <v>47101</v>
      </c>
      <c r="AE31">
        <v>30054</v>
      </c>
      <c r="AF31">
        <v>2.1276857027773138E-2</v>
      </c>
      <c r="AG31">
        <v>7.4693729184882457E-2</v>
      </c>
    </row>
    <row r="32" spans="1:33">
      <c r="A32">
        <v>201</v>
      </c>
      <c r="B32">
        <v>1</v>
      </c>
      <c r="C32">
        <v>0</v>
      </c>
      <c r="D32">
        <v>0</v>
      </c>
      <c r="E32" s="1">
        <v>43237</v>
      </c>
      <c r="F32" s="2">
        <v>0.22152777777777777</v>
      </c>
      <c r="G32">
        <v>27946</v>
      </c>
      <c r="H32" s="1" t="s">
        <v>11</v>
      </c>
      <c r="I32" t="s">
        <v>46</v>
      </c>
      <c r="J32" t="s">
        <v>9</v>
      </c>
      <c r="K32">
        <v>70</v>
      </c>
      <c r="L32">
        <v>0</v>
      </c>
      <c r="M32">
        <v>15</v>
      </c>
      <c r="N32">
        <v>5</v>
      </c>
      <c r="O32">
        <v>0</v>
      </c>
      <c r="P32">
        <v>0</v>
      </c>
      <c r="Q32">
        <v>0</v>
      </c>
      <c r="R32">
        <v>10</v>
      </c>
      <c r="S32">
        <v>100</v>
      </c>
      <c r="T32" t="s">
        <v>36</v>
      </c>
      <c r="U32" t="s">
        <v>37</v>
      </c>
      <c r="V32">
        <v>1</v>
      </c>
      <c r="W32" t="s">
        <v>38</v>
      </c>
      <c r="X32" t="s">
        <v>40</v>
      </c>
      <c r="Y32" t="s">
        <v>38</v>
      </c>
      <c r="Z32" t="s">
        <v>38</v>
      </c>
      <c r="AA32">
        <f>(COUNTIF(W32:Z32,"forest") + COUNTIF(W32:Z32,"hedge")*0.5)/4</f>
        <v>0.875</v>
      </c>
      <c r="AB32">
        <v>11.22336</v>
      </c>
      <c r="AC32">
        <v>18.496839999999999</v>
      </c>
      <c r="AD32">
        <v>32225</v>
      </c>
      <c r="AE32">
        <v>38598</v>
      </c>
      <c r="AF32">
        <v>0.15157400298089518</v>
      </c>
      <c r="AG32">
        <v>0.11459133131595983</v>
      </c>
    </row>
    <row r="33" spans="1:33">
      <c r="A33">
        <v>205</v>
      </c>
      <c r="B33">
        <v>1</v>
      </c>
      <c r="C33">
        <v>1</v>
      </c>
      <c r="D33">
        <v>0</v>
      </c>
      <c r="E33" s="1">
        <v>43249</v>
      </c>
      <c r="F33" s="2">
        <v>0.21736111111111112</v>
      </c>
      <c r="G33">
        <v>5550</v>
      </c>
      <c r="H33" s="1" t="s">
        <v>11</v>
      </c>
      <c r="I33" t="s">
        <v>46</v>
      </c>
      <c r="J33" t="s">
        <v>9</v>
      </c>
      <c r="K33">
        <v>70</v>
      </c>
      <c r="L33">
        <v>0</v>
      </c>
      <c r="M33">
        <v>20</v>
      </c>
      <c r="N33">
        <v>0</v>
      </c>
      <c r="O33">
        <v>5</v>
      </c>
      <c r="P33">
        <v>0</v>
      </c>
      <c r="Q33">
        <v>0</v>
      </c>
      <c r="R33">
        <v>5</v>
      </c>
      <c r="S33">
        <v>100</v>
      </c>
      <c r="T33" t="s">
        <v>36</v>
      </c>
      <c r="U33" t="s">
        <v>37</v>
      </c>
      <c r="V33">
        <v>1</v>
      </c>
      <c r="W33" t="s">
        <v>38</v>
      </c>
      <c r="X33" t="s">
        <v>38</v>
      </c>
      <c r="Y33" t="s">
        <v>38</v>
      </c>
      <c r="Z33" t="s">
        <v>14</v>
      </c>
      <c r="AA33">
        <f>(COUNTIF(W33:Z33,"forest") + COUNTIF(W33:Z33,"hedge")*0.5)/4</f>
        <v>0.75</v>
      </c>
      <c r="AB33">
        <v>94.793210000000002</v>
      </c>
      <c r="AC33">
        <v>4.5198299999999998</v>
      </c>
      <c r="AD33">
        <v>80675</v>
      </c>
      <c r="AE33">
        <v>7625</v>
      </c>
      <c r="AF33">
        <v>0.19866648572204049</v>
      </c>
      <c r="AG33">
        <v>5.3954830507263976E-2</v>
      </c>
    </row>
    <row r="34" spans="1:33">
      <c r="A34">
        <v>206</v>
      </c>
      <c r="B34">
        <v>1</v>
      </c>
      <c r="C34">
        <v>1</v>
      </c>
      <c r="D34">
        <v>0</v>
      </c>
      <c r="E34" s="1">
        <v>43249</v>
      </c>
      <c r="F34" s="2">
        <v>0.22708333333333333</v>
      </c>
      <c r="G34">
        <v>30305</v>
      </c>
      <c r="H34" s="1" t="s">
        <v>11</v>
      </c>
      <c r="I34" t="s">
        <v>46</v>
      </c>
      <c r="J34" t="s">
        <v>9</v>
      </c>
      <c r="K34">
        <v>90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5</v>
      </c>
      <c r="S34">
        <v>100</v>
      </c>
      <c r="T34" t="s">
        <v>36</v>
      </c>
      <c r="U34" t="s">
        <v>37</v>
      </c>
      <c r="V34">
        <v>0.5</v>
      </c>
      <c r="W34" t="s">
        <v>38</v>
      </c>
      <c r="X34" t="s">
        <v>40</v>
      </c>
      <c r="Y34" t="s">
        <v>38</v>
      </c>
      <c r="Z34" t="s">
        <v>38</v>
      </c>
      <c r="AA34">
        <f>(COUNTIF(W34:Z34,"forest") + COUNTIF(W34:Z34,"hedge")*0.5)/4</f>
        <v>0.875</v>
      </c>
      <c r="AB34">
        <v>4.2850099999999998</v>
      </c>
      <c r="AC34">
        <v>262.08242999999999</v>
      </c>
      <c r="AD34">
        <v>273838</v>
      </c>
      <c r="AE34">
        <v>0</v>
      </c>
      <c r="AF34">
        <v>0.76817282899842287</v>
      </c>
      <c r="AG34">
        <v>5.8357323453575985E-2</v>
      </c>
    </row>
    <row r="35" spans="1:33">
      <c r="A35">
        <v>207</v>
      </c>
      <c r="B35">
        <v>1</v>
      </c>
      <c r="C35">
        <v>1</v>
      </c>
      <c r="D35">
        <v>0</v>
      </c>
      <c r="E35" s="1">
        <v>43249</v>
      </c>
      <c r="F35" s="2">
        <v>0.22916666666666666</v>
      </c>
      <c r="G35">
        <v>16925</v>
      </c>
      <c r="H35" s="1" t="s">
        <v>11</v>
      </c>
      <c r="I35" t="s">
        <v>46</v>
      </c>
      <c r="J35" t="s">
        <v>9</v>
      </c>
      <c r="K35">
        <v>95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37</v>
      </c>
      <c r="U35" t="s">
        <v>37</v>
      </c>
      <c r="V35">
        <v>0.5</v>
      </c>
      <c r="W35" t="s">
        <v>40</v>
      </c>
      <c r="X35" t="s">
        <v>40</v>
      </c>
      <c r="Y35" t="s">
        <v>40</v>
      </c>
      <c r="Z35" t="s">
        <v>40</v>
      </c>
      <c r="AA35">
        <f>(COUNTIF(W35:Z35,"forest") + COUNTIF(W35:Z35,"hedge")*0.5)/4</f>
        <v>0.5</v>
      </c>
      <c r="AB35">
        <v>6.24566</v>
      </c>
      <c r="AC35">
        <v>262.17669000000001</v>
      </c>
      <c r="AD35">
        <v>193670</v>
      </c>
      <c r="AE35">
        <v>0</v>
      </c>
      <c r="AF35">
        <v>0.60145613995280445</v>
      </c>
      <c r="AG35">
        <v>7.581060537302596E-2</v>
      </c>
    </row>
    <row r="36" spans="1:33">
      <c r="A36">
        <v>208</v>
      </c>
      <c r="B36">
        <v>1</v>
      </c>
      <c r="C36">
        <v>1</v>
      </c>
      <c r="D36">
        <v>0</v>
      </c>
      <c r="E36" s="1">
        <v>43250</v>
      </c>
      <c r="F36" s="2">
        <v>0.29097222222222224</v>
      </c>
      <c r="G36">
        <v>85629</v>
      </c>
      <c r="H36" s="1" t="s">
        <v>11</v>
      </c>
      <c r="I36" t="s">
        <v>46</v>
      </c>
      <c r="J36" t="s">
        <v>43</v>
      </c>
      <c r="K36">
        <v>85</v>
      </c>
      <c r="L36">
        <v>0</v>
      </c>
      <c r="M36">
        <v>10</v>
      </c>
      <c r="N36">
        <v>0</v>
      </c>
      <c r="O36">
        <v>0</v>
      </c>
      <c r="P36">
        <v>0</v>
      </c>
      <c r="Q36">
        <v>5</v>
      </c>
      <c r="R36">
        <v>0</v>
      </c>
      <c r="S36">
        <v>100</v>
      </c>
      <c r="T36" t="s">
        <v>36</v>
      </c>
      <c r="U36" t="s">
        <v>37</v>
      </c>
      <c r="V36">
        <v>0.5</v>
      </c>
      <c r="W36" t="s">
        <v>38</v>
      </c>
      <c r="X36" t="s">
        <v>38</v>
      </c>
      <c r="Y36" t="s">
        <v>39</v>
      </c>
      <c r="Z36" t="s">
        <v>40</v>
      </c>
      <c r="AA36">
        <f>(COUNTIF(W36:Z36,"forest") + COUNTIF(W36:Z36,"hedge")*0.5)/4</f>
        <v>0.625</v>
      </c>
      <c r="AB36">
        <v>7.2849599999999999</v>
      </c>
      <c r="AC36">
        <v>34.425669999999997</v>
      </c>
      <c r="AD36">
        <v>199702</v>
      </c>
      <c r="AE36">
        <v>35744</v>
      </c>
      <c r="AF36">
        <v>0.49941154316919312</v>
      </c>
      <c r="AG36">
        <v>7.0371590873426856E-2</v>
      </c>
    </row>
    <row r="37" spans="1:33">
      <c r="A37">
        <v>209</v>
      </c>
      <c r="B37">
        <v>1</v>
      </c>
      <c r="C37">
        <v>1</v>
      </c>
      <c r="D37">
        <v>0</v>
      </c>
      <c r="E37" s="1">
        <v>43250</v>
      </c>
      <c r="F37" s="2">
        <v>0.28819444444444448</v>
      </c>
      <c r="G37">
        <v>15192</v>
      </c>
      <c r="H37" s="1" t="s">
        <v>11</v>
      </c>
      <c r="I37" t="s">
        <v>46</v>
      </c>
      <c r="J37" t="s">
        <v>43</v>
      </c>
      <c r="K37">
        <v>100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37</v>
      </c>
      <c r="U37" t="s">
        <v>37</v>
      </c>
      <c r="V37">
        <v>0.2</v>
      </c>
      <c r="W37" t="s">
        <v>40</v>
      </c>
      <c r="X37" t="s">
        <v>40</v>
      </c>
      <c r="Y37" t="s">
        <v>40</v>
      </c>
      <c r="Z37" t="s">
        <v>39</v>
      </c>
      <c r="AA37">
        <f>(COUNTIF(W37:Z37,"forest") + COUNTIF(W37:Z37,"hedge")*0.5)/4</f>
        <v>0.375</v>
      </c>
      <c r="AB37">
        <v>14.75028</v>
      </c>
      <c r="AC37">
        <v>265.67964999999998</v>
      </c>
      <c r="AD37">
        <v>103368</v>
      </c>
      <c r="AE37">
        <v>0</v>
      </c>
      <c r="AF37">
        <v>0.37475871699043084</v>
      </c>
      <c r="AG37">
        <v>0</v>
      </c>
    </row>
    <row r="38" spans="1:33">
      <c r="A38">
        <v>215</v>
      </c>
      <c r="B38">
        <v>1</v>
      </c>
      <c r="C38">
        <v>1</v>
      </c>
      <c r="D38">
        <v>0</v>
      </c>
      <c r="E38" s="1">
        <v>43243</v>
      </c>
      <c r="F38" s="2">
        <v>0.3444444444444445</v>
      </c>
      <c r="G38">
        <v>13891</v>
      </c>
      <c r="H38" s="1" t="s">
        <v>11</v>
      </c>
      <c r="I38" t="s">
        <v>46</v>
      </c>
      <c r="J38" t="s">
        <v>9</v>
      </c>
      <c r="K38">
        <v>90</v>
      </c>
      <c r="L38">
        <v>0</v>
      </c>
      <c r="M38">
        <v>10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37</v>
      </c>
      <c r="U38" t="s">
        <v>37</v>
      </c>
      <c r="V38">
        <v>0.5</v>
      </c>
      <c r="W38" t="s">
        <v>40</v>
      </c>
      <c r="X38" t="s">
        <v>38</v>
      </c>
      <c r="Y38" t="s">
        <v>38</v>
      </c>
      <c r="Z38" t="s">
        <v>40</v>
      </c>
      <c r="AA38">
        <f>(COUNTIF(W38:Z38,"forest") + COUNTIF(W38:Z38,"hedge")*0.5)/4</f>
        <v>0.75</v>
      </c>
      <c r="AB38">
        <v>16.902640000000002</v>
      </c>
      <c r="AC38">
        <v>37.126469999999998</v>
      </c>
      <c r="AD38">
        <v>147647</v>
      </c>
      <c r="AE38">
        <v>42052</v>
      </c>
      <c r="AF38">
        <v>0.45299940914817005</v>
      </c>
      <c r="AG38">
        <v>0.11892007892888597</v>
      </c>
    </row>
    <row r="39" spans="1:33">
      <c r="A39">
        <v>218</v>
      </c>
      <c r="B39">
        <v>1</v>
      </c>
      <c r="C39">
        <v>0</v>
      </c>
      <c r="D39">
        <v>0</v>
      </c>
      <c r="E39" s="1">
        <v>43242</v>
      </c>
      <c r="F39" s="2">
        <v>0.2722222222222222</v>
      </c>
      <c r="G39">
        <v>9762</v>
      </c>
      <c r="H39" s="1" t="s">
        <v>11</v>
      </c>
      <c r="I39" t="s">
        <v>46</v>
      </c>
      <c r="J39" t="s">
        <v>9</v>
      </c>
      <c r="K39">
        <v>75</v>
      </c>
      <c r="L39">
        <v>0</v>
      </c>
      <c r="M39">
        <v>10</v>
      </c>
      <c r="N39">
        <v>5</v>
      </c>
      <c r="O39">
        <v>5</v>
      </c>
      <c r="P39">
        <v>0</v>
      </c>
      <c r="Q39">
        <v>0</v>
      </c>
      <c r="R39">
        <v>5</v>
      </c>
      <c r="S39">
        <v>100</v>
      </c>
      <c r="T39" t="s">
        <v>37</v>
      </c>
      <c r="U39" t="s">
        <v>37</v>
      </c>
      <c r="V39">
        <v>0.5</v>
      </c>
      <c r="W39" t="s">
        <v>38</v>
      </c>
      <c r="X39" t="s">
        <v>39</v>
      </c>
      <c r="Y39" t="s">
        <v>38</v>
      </c>
      <c r="Z39" t="s">
        <v>39</v>
      </c>
      <c r="AA39">
        <f>(COUNTIF(W39:Z39,"forest") + COUNTIF(W39:Z39,"hedge")*0.5)/4</f>
        <v>0.5</v>
      </c>
      <c r="AB39">
        <v>16.846430000000002</v>
      </c>
      <c r="AC39">
        <v>101.70837</v>
      </c>
      <c r="AD39">
        <v>93830</v>
      </c>
      <c r="AE39">
        <v>28124</v>
      </c>
      <c r="AF39">
        <v>0.35727318076520953</v>
      </c>
      <c r="AG39">
        <v>9.805998400973083E-2</v>
      </c>
    </row>
    <row r="40" spans="1:33">
      <c r="A40">
        <v>219</v>
      </c>
      <c r="B40">
        <v>1</v>
      </c>
      <c r="C40">
        <v>0</v>
      </c>
      <c r="D40">
        <v>0</v>
      </c>
      <c r="E40" s="1">
        <v>43251</v>
      </c>
      <c r="F40" s="2">
        <v>0.2951388888888889</v>
      </c>
      <c r="G40">
        <v>32165</v>
      </c>
      <c r="H40" s="1" t="s">
        <v>11</v>
      </c>
      <c r="I40" t="s">
        <v>46</v>
      </c>
      <c r="J40" t="s">
        <v>9</v>
      </c>
      <c r="K40">
        <v>90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100</v>
      </c>
      <c r="T40" t="s">
        <v>36</v>
      </c>
      <c r="U40" t="s">
        <v>37</v>
      </c>
      <c r="V40">
        <v>0.5</v>
      </c>
      <c r="W40" t="s">
        <v>38</v>
      </c>
      <c r="X40" t="s">
        <v>38</v>
      </c>
      <c r="Y40" t="s">
        <v>38</v>
      </c>
      <c r="Z40" t="s">
        <v>39</v>
      </c>
      <c r="AA40">
        <f>(COUNTIF(W40:Z40,"forest") + COUNTIF(W40:Z40,"hedge")*0.5)/4</f>
        <v>0.75</v>
      </c>
      <c r="AB40">
        <v>7.8325899999999997</v>
      </c>
      <c r="AC40">
        <v>30.15992</v>
      </c>
      <c r="AD40">
        <v>132432</v>
      </c>
      <c r="AE40">
        <v>49137</v>
      </c>
      <c r="AF40">
        <v>0.4080966364780495</v>
      </c>
      <c r="AG40">
        <v>0.12254768896675962</v>
      </c>
    </row>
    <row r="41" spans="1:33">
      <c r="A41">
        <v>220</v>
      </c>
      <c r="B41">
        <v>1</v>
      </c>
      <c r="C41">
        <v>1</v>
      </c>
      <c r="D41">
        <v>0</v>
      </c>
      <c r="E41" s="1">
        <v>43252</v>
      </c>
      <c r="F41" s="2">
        <v>0.26180555555555557</v>
      </c>
      <c r="G41">
        <v>19041</v>
      </c>
      <c r="H41" s="1" t="s">
        <v>11</v>
      </c>
      <c r="I41" t="s">
        <v>46</v>
      </c>
      <c r="J41" t="s">
        <v>9</v>
      </c>
      <c r="K41">
        <v>85</v>
      </c>
      <c r="L41">
        <v>0</v>
      </c>
      <c r="M41">
        <v>15</v>
      </c>
      <c r="N41">
        <v>0</v>
      </c>
      <c r="O41">
        <v>0</v>
      </c>
      <c r="P41">
        <v>0</v>
      </c>
      <c r="Q41">
        <v>0</v>
      </c>
      <c r="R41">
        <v>0</v>
      </c>
      <c r="S41">
        <v>100</v>
      </c>
      <c r="T41" t="s">
        <v>37</v>
      </c>
      <c r="U41" t="s">
        <v>37</v>
      </c>
      <c r="V41">
        <v>0.5</v>
      </c>
      <c r="W41" t="s">
        <v>40</v>
      </c>
      <c r="X41" t="s">
        <v>38</v>
      </c>
      <c r="Y41" t="s">
        <v>40</v>
      </c>
      <c r="Z41" t="s">
        <v>39</v>
      </c>
      <c r="AA41">
        <f>(COUNTIF(W41:Z41,"forest") + COUNTIF(W41:Z41,"hedge")*0.5)/4</f>
        <v>0.5</v>
      </c>
      <c r="AB41">
        <v>9.6185500000000008</v>
      </c>
      <c r="AC41">
        <v>128.88559000000001</v>
      </c>
      <c r="AD41">
        <v>172335</v>
      </c>
      <c r="AE41">
        <v>10557</v>
      </c>
      <c r="AF41">
        <v>0.49702768103170941</v>
      </c>
      <c r="AG41">
        <v>3.0665939322730897E-2</v>
      </c>
    </row>
    <row r="42" spans="1:33">
      <c r="A42">
        <v>221</v>
      </c>
      <c r="B42">
        <v>1</v>
      </c>
      <c r="C42">
        <v>0</v>
      </c>
      <c r="D42">
        <v>0</v>
      </c>
      <c r="E42" s="1">
        <v>43252</v>
      </c>
      <c r="F42" s="2">
        <v>0.26458333333333334</v>
      </c>
      <c r="G42">
        <v>3079</v>
      </c>
      <c r="H42" s="1" t="s">
        <v>11</v>
      </c>
      <c r="I42" t="s">
        <v>46</v>
      </c>
      <c r="J42" t="s">
        <v>9</v>
      </c>
      <c r="K42">
        <v>100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100</v>
      </c>
      <c r="T42" t="s">
        <v>37</v>
      </c>
      <c r="U42" t="s">
        <v>37</v>
      </c>
      <c r="V42">
        <v>0.2</v>
      </c>
      <c r="W42" t="s">
        <v>40</v>
      </c>
      <c r="X42" t="s">
        <v>39</v>
      </c>
      <c r="Y42" t="s">
        <v>40</v>
      </c>
      <c r="Z42" t="s">
        <v>40</v>
      </c>
      <c r="AA42">
        <f>(COUNTIF(W42:Z42,"forest") + COUNTIF(W42:Z42,"hedge")*0.5)/4</f>
        <v>0.375</v>
      </c>
      <c r="AB42">
        <v>71.160910000000001</v>
      </c>
      <c r="AC42">
        <v>185.91813999999999</v>
      </c>
      <c r="AD42">
        <v>144594</v>
      </c>
      <c r="AE42">
        <v>2880</v>
      </c>
      <c r="AF42">
        <v>0.59133845724981082</v>
      </c>
      <c r="AG42">
        <v>1.1839432917844769E-2</v>
      </c>
    </row>
    <row r="43" spans="1:33">
      <c r="A43">
        <v>223</v>
      </c>
      <c r="B43">
        <v>1</v>
      </c>
      <c r="C43">
        <v>0</v>
      </c>
      <c r="D43">
        <v>0</v>
      </c>
      <c r="E43" s="1">
        <v>43245</v>
      </c>
      <c r="F43" s="2">
        <v>0.22708333333333333</v>
      </c>
      <c r="G43">
        <v>12817</v>
      </c>
      <c r="H43" s="1" t="s">
        <v>11</v>
      </c>
      <c r="I43" t="s">
        <v>46</v>
      </c>
      <c r="J43" t="s">
        <v>9</v>
      </c>
      <c r="K43">
        <v>95</v>
      </c>
      <c r="L43">
        <v>0</v>
      </c>
      <c r="M43">
        <v>0</v>
      </c>
      <c r="N43">
        <v>0</v>
      </c>
      <c r="O43">
        <v>0</v>
      </c>
      <c r="P43">
        <v>5</v>
      </c>
      <c r="Q43">
        <v>0</v>
      </c>
      <c r="R43">
        <v>0</v>
      </c>
      <c r="S43">
        <v>100</v>
      </c>
      <c r="T43" t="s">
        <v>37</v>
      </c>
      <c r="U43" t="s">
        <v>37</v>
      </c>
      <c r="V43">
        <v>0.2</v>
      </c>
      <c r="W43" t="s">
        <v>39</v>
      </c>
      <c r="X43" t="s">
        <v>39</v>
      </c>
      <c r="Y43" t="s">
        <v>39</v>
      </c>
      <c r="Z43" t="s">
        <v>39</v>
      </c>
      <c r="AA43">
        <f>(COUNTIF(W43:Z43,"forest") + COUNTIF(W43:Z43,"hedge")*0.5)/4</f>
        <v>0</v>
      </c>
      <c r="AB43">
        <v>20.527920000000002</v>
      </c>
      <c r="AC43">
        <v>21.07169</v>
      </c>
      <c r="AD43">
        <v>237188</v>
      </c>
      <c r="AE43">
        <v>21234</v>
      </c>
      <c r="AF43">
        <v>0.81102033073210567</v>
      </c>
      <c r="AG43">
        <v>6.8422897233824317E-2</v>
      </c>
    </row>
    <row r="44" spans="1:33">
      <c r="A44">
        <v>224</v>
      </c>
      <c r="B44">
        <v>1</v>
      </c>
      <c r="C44">
        <v>2</v>
      </c>
      <c r="D44">
        <v>0</v>
      </c>
      <c r="E44" s="1">
        <v>43241</v>
      </c>
      <c r="F44" s="2">
        <v>0.3125</v>
      </c>
      <c r="G44">
        <v>39810</v>
      </c>
      <c r="H44" s="1" t="s">
        <v>11</v>
      </c>
      <c r="I44" t="s">
        <v>46</v>
      </c>
      <c r="J44" t="s">
        <v>43</v>
      </c>
      <c r="K44">
        <v>100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100</v>
      </c>
      <c r="T44" t="s">
        <v>37</v>
      </c>
      <c r="U44" t="s">
        <v>37</v>
      </c>
      <c r="V44">
        <v>0.2</v>
      </c>
      <c r="W44" t="s">
        <v>39</v>
      </c>
      <c r="X44" t="s">
        <v>40</v>
      </c>
      <c r="Y44" t="s">
        <v>40</v>
      </c>
      <c r="Z44" t="s">
        <v>39</v>
      </c>
      <c r="AA44">
        <f>(COUNTIF(W44:Z44,"forest") + COUNTIF(W44:Z44,"hedge")*0.5)/4</f>
        <v>0.25</v>
      </c>
      <c r="AB44">
        <v>6.3277999999999999</v>
      </c>
      <c r="AC44">
        <v>144.65030999999999</v>
      </c>
      <c r="AD44">
        <v>345236</v>
      </c>
      <c r="AE44">
        <v>7162</v>
      </c>
      <c r="AF44">
        <v>0.83164580857462789</v>
      </c>
      <c r="AG44">
        <v>1.5670383511453001E-2</v>
      </c>
    </row>
    <row r="45" spans="1:33">
      <c r="A45">
        <v>945469</v>
      </c>
      <c r="B45">
        <v>0</v>
      </c>
      <c r="C45">
        <v>0</v>
      </c>
      <c r="D45">
        <v>3</v>
      </c>
      <c r="E45" s="1">
        <v>43241</v>
      </c>
      <c r="F45" s="2">
        <v>0.34375</v>
      </c>
      <c r="G45">
        <v>51604</v>
      </c>
      <c r="H45" s="1">
        <v>41428</v>
      </c>
      <c r="I45" t="s">
        <v>38</v>
      </c>
      <c r="J45" t="s">
        <v>14</v>
      </c>
      <c r="K45">
        <v>10</v>
      </c>
      <c r="L45">
        <v>0</v>
      </c>
      <c r="M45">
        <v>0</v>
      </c>
      <c r="N45">
        <v>70</v>
      </c>
      <c r="O45">
        <v>10</v>
      </c>
      <c r="P45">
        <v>0</v>
      </c>
      <c r="Q45">
        <v>0</v>
      </c>
      <c r="R45">
        <v>10</v>
      </c>
      <c r="S45">
        <v>100</v>
      </c>
      <c r="T45" t="s">
        <v>37</v>
      </c>
      <c r="U45" t="s">
        <v>36</v>
      </c>
      <c r="V45">
        <v>1.5</v>
      </c>
      <c r="W45" t="s">
        <v>38</v>
      </c>
      <c r="X45" t="s">
        <v>38</v>
      </c>
      <c r="Y45" t="s">
        <v>14</v>
      </c>
      <c r="Z45" t="s">
        <v>38</v>
      </c>
      <c r="AA45">
        <f>(COUNTIF(W45:Z45,"forest") + COUNTIF(W45:Z45,"hedge")*0.5)/4</f>
        <v>0.75</v>
      </c>
      <c r="AB45">
        <v>14.834110000000001</v>
      </c>
      <c r="AC45">
        <v>5.1308100000000003</v>
      </c>
      <c r="AD45">
        <v>81302</v>
      </c>
      <c r="AE45">
        <v>84516</v>
      </c>
      <c r="AF45">
        <v>0.18084321887457819</v>
      </c>
      <c r="AG45">
        <v>0.18772219079296384</v>
      </c>
    </row>
    <row r="46" spans="1:33">
      <c r="A46">
        <v>1500105</v>
      </c>
      <c r="B46">
        <v>0</v>
      </c>
      <c r="C46">
        <v>2</v>
      </c>
      <c r="D46">
        <v>3</v>
      </c>
      <c r="E46" s="1">
        <v>43243</v>
      </c>
      <c r="F46" s="2">
        <v>0.31111111111111112</v>
      </c>
      <c r="G46">
        <v>65727</v>
      </c>
      <c r="H46" s="1">
        <v>41828</v>
      </c>
      <c r="I46" t="s">
        <v>38</v>
      </c>
      <c r="J46" t="s">
        <v>14</v>
      </c>
      <c r="K46">
        <v>30</v>
      </c>
      <c r="L46">
        <v>15</v>
      </c>
      <c r="M46">
        <v>0</v>
      </c>
      <c r="N46">
        <v>50</v>
      </c>
      <c r="O46">
        <v>0</v>
      </c>
      <c r="P46">
        <v>5</v>
      </c>
      <c r="Q46">
        <v>0</v>
      </c>
      <c r="R46">
        <v>0</v>
      </c>
      <c r="S46">
        <v>100</v>
      </c>
      <c r="T46" t="s">
        <v>36</v>
      </c>
      <c r="U46" t="s">
        <v>36</v>
      </c>
      <c r="V46">
        <v>1.5</v>
      </c>
      <c r="W46" t="s">
        <v>38</v>
      </c>
      <c r="X46" t="s">
        <v>38</v>
      </c>
      <c r="Y46" t="s">
        <v>38</v>
      </c>
      <c r="Z46" t="s">
        <v>38</v>
      </c>
      <c r="AA46">
        <f>(COUNTIF(W46:Z46,"forest") + COUNTIF(W46:Z46,"hedge")*0.5)/4</f>
        <v>1</v>
      </c>
      <c r="AB46">
        <v>211.03263999999999</v>
      </c>
      <c r="AC46">
        <v>19.411930000000002</v>
      </c>
      <c r="AD46">
        <v>4293</v>
      </c>
      <c r="AE46">
        <v>66556</v>
      </c>
      <c r="AF46">
        <v>8.5545807017042477E-3</v>
      </c>
      <c r="AG46">
        <v>0.15976679717641679</v>
      </c>
    </row>
    <row r="47" spans="1:33">
      <c r="A47">
        <v>212</v>
      </c>
      <c r="B47">
        <v>1</v>
      </c>
      <c r="C47">
        <v>0</v>
      </c>
      <c r="D47">
        <v>2</v>
      </c>
      <c r="E47" s="1">
        <v>43238</v>
      </c>
      <c r="F47" s="2">
        <v>0.38194444444444442</v>
      </c>
      <c r="G47">
        <v>4902</v>
      </c>
      <c r="H47" s="1" t="s">
        <v>11</v>
      </c>
      <c r="I47" t="s">
        <v>38</v>
      </c>
      <c r="J47" t="s">
        <v>14</v>
      </c>
      <c r="K47">
        <v>0</v>
      </c>
      <c r="L47">
        <v>10</v>
      </c>
      <c r="M47">
        <v>10</v>
      </c>
      <c r="N47">
        <v>0</v>
      </c>
      <c r="O47">
        <v>0</v>
      </c>
      <c r="P47">
        <v>70</v>
      </c>
      <c r="Q47">
        <v>10</v>
      </c>
      <c r="R47">
        <v>0</v>
      </c>
      <c r="S47">
        <v>100</v>
      </c>
      <c r="T47" t="s">
        <v>36</v>
      </c>
      <c r="U47" t="s">
        <v>36</v>
      </c>
      <c r="V47">
        <v>1</v>
      </c>
      <c r="W47" t="s">
        <v>14</v>
      </c>
      <c r="X47" t="s">
        <v>39</v>
      </c>
      <c r="Y47" t="s">
        <v>39</v>
      </c>
      <c r="Z47" t="s">
        <v>38</v>
      </c>
      <c r="AA47">
        <f>(COUNTIF(W47:Z47,"forest") + COUNTIF(W47:Z47,"hedge")*0.5)/4</f>
        <v>0.25</v>
      </c>
      <c r="AB47">
        <v>14.230309999999999</v>
      </c>
      <c r="AC47">
        <v>8.8654899999999994</v>
      </c>
      <c r="AD47">
        <v>73188</v>
      </c>
      <c r="AE47">
        <v>59321</v>
      </c>
      <c r="AF47">
        <v>0.25637587115184107</v>
      </c>
      <c r="AG47">
        <v>0.20726211381221532</v>
      </c>
    </row>
    <row r="48" spans="1:33">
      <c r="A48">
        <v>1496714</v>
      </c>
      <c r="B48">
        <v>0</v>
      </c>
      <c r="C48">
        <v>0</v>
      </c>
      <c r="D48">
        <v>2</v>
      </c>
      <c r="E48" s="1">
        <v>43249</v>
      </c>
      <c r="F48" s="2">
        <v>0.28611111111111115</v>
      </c>
      <c r="G48">
        <v>26516</v>
      </c>
      <c r="H48" s="1">
        <v>41829</v>
      </c>
      <c r="I48" t="s">
        <v>38</v>
      </c>
      <c r="J48" t="s">
        <v>14</v>
      </c>
      <c r="K48">
        <v>30</v>
      </c>
      <c r="L48">
        <v>0</v>
      </c>
      <c r="M48">
        <v>0</v>
      </c>
      <c r="N48">
        <v>35</v>
      </c>
      <c r="O48">
        <v>20</v>
      </c>
      <c r="P48">
        <v>5</v>
      </c>
      <c r="Q48">
        <v>10</v>
      </c>
      <c r="R48">
        <v>0</v>
      </c>
      <c r="S48">
        <v>100</v>
      </c>
      <c r="T48" t="s">
        <v>37</v>
      </c>
      <c r="U48" t="s">
        <v>36</v>
      </c>
      <c r="V48">
        <v>0.5</v>
      </c>
      <c r="W48" t="s">
        <v>38</v>
      </c>
      <c r="X48" t="s">
        <v>39</v>
      </c>
      <c r="Y48" t="s">
        <v>14</v>
      </c>
      <c r="Z48" t="s">
        <v>38</v>
      </c>
      <c r="AA48">
        <f>(COUNTIF(W48:Z48,"forest") + COUNTIF(W48:Z48,"hedge")*0.5)/4</f>
        <v>0.5</v>
      </c>
      <c r="AB48">
        <v>990.64287000000002</v>
      </c>
      <c r="AC48">
        <v>354.48138999999998</v>
      </c>
      <c r="AD48">
        <v>69643</v>
      </c>
      <c r="AE48">
        <v>42905</v>
      </c>
      <c r="AF48">
        <v>0</v>
      </c>
      <c r="AG48">
        <v>0.1471047171116337</v>
      </c>
    </row>
    <row r="49" spans="1:33">
      <c r="A49">
        <v>1663421</v>
      </c>
      <c r="B49">
        <v>0</v>
      </c>
      <c r="C49">
        <v>1</v>
      </c>
      <c r="D49">
        <v>2</v>
      </c>
      <c r="E49" s="1">
        <v>43244</v>
      </c>
      <c r="F49" s="2">
        <v>0.31666666666666665</v>
      </c>
      <c r="G49">
        <v>49297</v>
      </c>
      <c r="H49" s="1">
        <v>42572</v>
      </c>
      <c r="I49" t="s">
        <v>38</v>
      </c>
      <c r="J49" t="s">
        <v>14</v>
      </c>
      <c r="K49">
        <v>10</v>
      </c>
      <c r="L49">
        <v>5</v>
      </c>
      <c r="M49">
        <v>0</v>
      </c>
      <c r="N49">
        <v>15</v>
      </c>
      <c r="O49">
        <v>5</v>
      </c>
      <c r="P49">
        <v>15</v>
      </c>
      <c r="Q49">
        <v>45</v>
      </c>
      <c r="R49">
        <v>5</v>
      </c>
      <c r="S49">
        <v>100</v>
      </c>
      <c r="T49" t="s">
        <v>36</v>
      </c>
      <c r="U49" t="s">
        <v>36</v>
      </c>
      <c r="V49">
        <v>0.2</v>
      </c>
      <c r="W49" t="s">
        <v>39</v>
      </c>
      <c r="X49" t="s">
        <v>38</v>
      </c>
      <c r="Y49" t="s">
        <v>38</v>
      </c>
      <c r="Z49" t="s">
        <v>39</v>
      </c>
      <c r="AA49">
        <f>(COUNTIF(W49:Z49,"forest") + COUNTIF(W49:Z49,"hedge")*0.5)/4</f>
        <v>0.5</v>
      </c>
      <c r="AB49">
        <v>9.0928000000000004</v>
      </c>
      <c r="AC49">
        <v>13.617520000000001</v>
      </c>
      <c r="AD49">
        <v>147302</v>
      </c>
      <c r="AE49">
        <v>7714</v>
      </c>
      <c r="AF49">
        <v>0.35254961035263976</v>
      </c>
      <c r="AG49">
        <v>1.8299785308455999E-2</v>
      </c>
    </row>
    <row r="50" spans="1:33">
      <c r="A50">
        <v>211</v>
      </c>
      <c r="B50">
        <v>1</v>
      </c>
      <c r="C50">
        <v>1</v>
      </c>
      <c r="D50">
        <v>1</v>
      </c>
      <c r="E50" s="1">
        <v>43238</v>
      </c>
      <c r="F50" s="2">
        <v>0.38611111111111113</v>
      </c>
      <c r="G50">
        <v>41579</v>
      </c>
      <c r="H50" s="1" t="s">
        <v>11</v>
      </c>
      <c r="I50" t="s">
        <v>38</v>
      </c>
      <c r="J50" t="s">
        <v>14</v>
      </c>
      <c r="K50">
        <v>10</v>
      </c>
      <c r="L50">
        <v>0</v>
      </c>
      <c r="M50">
        <v>0</v>
      </c>
      <c r="N50">
        <v>0</v>
      </c>
      <c r="O50">
        <v>0</v>
      </c>
      <c r="P50">
        <v>70</v>
      </c>
      <c r="Q50">
        <v>10</v>
      </c>
      <c r="R50">
        <v>10</v>
      </c>
      <c r="S50">
        <v>100</v>
      </c>
      <c r="T50" t="s">
        <v>37</v>
      </c>
      <c r="U50" t="s">
        <v>36</v>
      </c>
      <c r="V50">
        <v>1</v>
      </c>
      <c r="W50" t="s">
        <v>14</v>
      </c>
      <c r="X50" t="s">
        <v>38</v>
      </c>
      <c r="Y50" t="s">
        <v>14</v>
      </c>
      <c r="Z50" t="s">
        <v>14</v>
      </c>
      <c r="AA50">
        <f>(COUNTIF(W50:Z50,"forest") + COUNTIF(W50:Z50,"hedge")*0.5)/4</f>
        <v>0.25</v>
      </c>
      <c r="AB50">
        <v>64.441739999999996</v>
      </c>
      <c r="AC50">
        <v>5.3415100000000004</v>
      </c>
      <c r="AD50">
        <v>40328</v>
      </c>
      <c r="AE50">
        <v>147711</v>
      </c>
      <c r="AF50">
        <v>9.9483245171457541E-2</v>
      </c>
      <c r="AG50">
        <v>0.36203867720537036</v>
      </c>
    </row>
    <row r="51" spans="1:33">
      <c r="A51">
        <v>217</v>
      </c>
      <c r="B51">
        <v>1</v>
      </c>
      <c r="C51">
        <v>1</v>
      </c>
      <c r="D51">
        <v>1</v>
      </c>
      <c r="E51" s="1">
        <v>43242</v>
      </c>
      <c r="F51" s="2">
        <v>0.23680555555555557</v>
      </c>
      <c r="G51">
        <v>42314</v>
      </c>
      <c r="H51" s="1" t="s">
        <v>11</v>
      </c>
      <c r="I51" t="s">
        <v>38</v>
      </c>
      <c r="J51" t="s">
        <v>14</v>
      </c>
      <c r="K51">
        <v>10</v>
      </c>
      <c r="L51">
        <v>10</v>
      </c>
      <c r="M51">
        <v>0</v>
      </c>
      <c r="N51">
        <v>0</v>
      </c>
      <c r="O51">
        <v>5</v>
      </c>
      <c r="P51">
        <v>0</v>
      </c>
      <c r="Q51">
        <v>65</v>
      </c>
      <c r="R51">
        <v>10</v>
      </c>
      <c r="S51">
        <v>100</v>
      </c>
      <c r="T51" t="s">
        <v>37</v>
      </c>
      <c r="U51" t="s">
        <v>36</v>
      </c>
      <c r="V51">
        <v>0.2</v>
      </c>
      <c r="W51" t="s">
        <v>14</v>
      </c>
      <c r="X51" t="s">
        <v>14</v>
      </c>
      <c r="Y51" t="s">
        <v>14</v>
      </c>
      <c r="Z51" t="s">
        <v>38</v>
      </c>
      <c r="AA51">
        <f>(COUNTIF(W51:Z51,"forest") + COUNTIF(W51:Z51,"hedge")*0.5)/4</f>
        <v>0.25</v>
      </c>
      <c r="AB51">
        <v>15.500310000000001</v>
      </c>
      <c r="AC51">
        <v>4.01389</v>
      </c>
      <c r="AD51">
        <v>59678</v>
      </c>
      <c r="AE51">
        <v>138931</v>
      </c>
      <c r="AF51">
        <v>0.14926481692839794</v>
      </c>
      <c r="AG51">
        <v>0.37628895331420381</v>
      </c>
    </row>
    <row r="52" spans="1:33">
      <c r="A52">
        <v>674474</v>
      </c>
      <c r="B52">
        <v>1</v>
      </c>
      <c r="C52">
        <v>3</v>
      </c>
      <c r="D52">
        <v>1</v>
      </c>
      <c r="E52" s="1">
        <v>43252</v>
      </c>
      <c r="F52" s="2">
        <v>0.29930555555555555</v>
      </c>
      <c r="G52">
        <v>37230</v>
      </c>
      <c r="H52" s="1">
        <v>40733</v>
      </c>
      <c r="I52" t="s">
        <v>38</v>
      </c>
      <c r="J52" t="s">
        <v>14</v>
      </c>
      <c r="K52">
        <v>0</v>
      </c>
      <c r="L52">
        <v>70</v>
      </c>
      <c r="M52">
        <v>0</v>
      </c>
      <c r="N52">
        <v>20</v>
      </c>
      <c r="O52">
        <v>10</v>
      </c>
      <c r="P52">
        <v>0</v>
      </c>
      <c r="Q52">
        <v>0</v>
      </c>
      <c r="R52">
        <v>0</v>
      </c>
      <c r="S52">
        <v>100</v>
      </c>
      <c r="T52" t="s">
        <v>36</v>
      </c>
      <c r="U52" t="s">
        <v>37</v>
      </c>
      <c r="V52">
        <v>3</v>
      </c>
      <c r="W52" t="s">
        <v>38</v>
      </c>
      <c r="X52" t="s">
        <v>14</v>
      </c>
      <c r="Y52" t="s">
        <v>39</v>
      </c>
      <c r="Z52" t="s">
        <v>39</v>
      </c>
      <c r="AA52">
        <f>(COUNTIF(W52:Z52,"forest") + COUNTIF(W52:Z52,"hedge")*0.5)/4</f>
        <v>0.25</v>
      </c>
      <c r="AB52">
        <v>23.96763</v>
      </c>
      <c r="AC52">
        <v>8.1267899999999997</v>
      </c>
      <c r="AD52">
        <v>104470</v>
      </c>
      <c r="AE52">
        <v>35770</v>
      </c>
      <c r="AF52">
        <v>0.2363957859500172</v>
      </c>
      <c r="AG52">
        <v>0.10188903361656465</v>
      </c>
    </row>
    <row r="53" spans="1:33">
      <c r="A53">
        <v>945874</v>
      </c>
      <c r="B53">
        <v>0</v>
      </c>
      <c r="C53">
        <v>2</v>
      </c>
      <c r="D53">
        <v>1</v>
      </c>
      <c r="E53" s="1">
        <v>43251</v>
      </c>
      <c r="F53" s="2">
        <v>0.26527777777777778</v>
      </c>
      <c r="G53">
        <v>8777</v>
      </c>
      <c r="H53" s="1">
        <v>41428</v>
      </c>
      <c r="I53" t="s">
        <v>38</v>
      </c>
      <c r="J53" t="s">
        <v>14</v>
      </c>
      <c r="K53">
        <v>10</v>
      </c>
      <c r="L53">
        <v>70</v>
      </c>
      <c r="M53">
        <v>0</v>
      </c>
      <c r="N53">
        <v>0</v>
      </c>
      <c r="O53">
        <v>20</v>
      </c>
      <c r="P53">
        <v>0</v>
      </c>
      <c r="Q53">
        <v>0</v>
      </c>
      <c r="R53">
        <v>0</v>
      </c>
      <c r="S53">
        <v>100</v>
      </c>
      <c r="T53" t="s">
        <v>37</v>
      </c>
      <c r="U53" t="s">
        <v>36</v>
      </c>
      <c r="V53">
        <v>2</v>
      </c>
      <c r="W53" t="s">
        <v>38</v>
      </c>
      <c r="X53" t="s">
        <v>38</v>
      </c>
      <c r="Y53" t="s">
        <v>38</v>
      </c>
      <c r="Z53" t="s">
        <v>39</v>
      </c>
      <c r="AA53">
        <f>(COUNTIF(W53:Z53,"forest") + COUNTIF(W53:Z53,"hedge")*0.5)/4</f>
        <v>0.75</v>
      </c>
      <c r="AB53">
        <v>26.637630000000001</v>
      </c>
      <c r="AC53">
        <v>326.72469999999998</v>
      </c>
      <c r="AD53">
        <v>101949</v>
      </c>
      <c r="AE53">
        <v>38503</v>
      </c>
      <c r="AF53">
        <v>0.29815288943344104</v>
      </c>
      <c r="AG53">
        <v>0.11351118611546175</v>
      </c>
    </row>
    <row r="54" spans="1:33">
      <c r="A54">
        <v>946960</v>
      </c>
      <c r="B54">
        <v>0</v>
      </c>
      <c r="C54">
        <v>3</v>
      </c>
      <c r="D54">
        <v>1</v>
      </c>
      <c r="E54" s="1">
        <v>43241</v>
      </c>
      <c r="F54" s="2">
        <v>0.24930555555555556</v>
      </c>
      <c r="G54">
        <v>28899</v>
      </c>
      <c r="H54" s="1">
        <v>41428</v>
      </c>
      <c r="I54" t="s">
        <v>38</v>
      </c>
      <c r="J54" t="s">
        <v>14</v>
      </c>
      <c r="K54">
        <v>50</v>
      </c>
      <c r="L54">
        <v>25</v>
      </c>
      <c r="M54">
        <v>0</v>
      </c>
      <c r="N54">
        <v>0</v>
      </c>
      <c r="O54">
        <v>25</v>
      </c>
      <c r="P54">
        <v>0</v>
      </c>
      <c r="Q54">
        <v>0</v>
      </c>
      <c r="R54">
        <v>0</v>
      </c>
      <c r="S54">
        <v>100</v>
      </c>
      <c r="T54" t="s">
        <v>36</v>
      </c>
      <c r="U54" t="s">
        <v>37</v>
      </c>
      <c r="V54">
        <v>1</v>
      </c>
      <c r="W54" t="s">
        <v>14</v>
      </c>
      <c r="X54" t="s">
        <v>14</v>
      </c>
      <c r="Y54" t="s">
        <v>39</v>
      </c>
      <c r="Z54" t="s">
        <v>14</v>
      </c>
      <c r="AA54">
        <f>(COUNTIF(W54:Z54,"forest") + COUNTIF(W54:Z54,"hedge")*0.5)/4</f>
        <v>0</v>
      </c>
      <c r="AB54">
        <v>5.9555199999999999</v>
      </c>
      <c r="AC54">
        <v>10.47672</v>
      </c>
      <c r="AD54">
        <v>165779</v>
      </c>
      <c r="AE54">
        <v>44828</v>
      </c>
      <c r="AF54">
        <v>0.41542103027854604</v>
      </c>
      <c r="AG54">
        <v>0.12332318178522225</v>
      </c>
    </row>
    <row r="55" spans="1:33">
      <c r="A55">
        <v>1482208</v>
      </c>
      <c r="B55">
        <v>0</v>
      </c>
      <c r="C55">
        <v>0</v>
      </c>
      <c r="D55">
        <v>1</v>
      </c>
      <c r="E55" s="1">
        <v>43237</v>
      </c>
      <c r="F55" s="2">
        <v>0.26111111111111113</v>
      </c>
      <c r="G55">
        <v>8000</v>
      </c>
      <c r="H55" s="1">
        <v>42255</v>
      </c>
      <c r="I55" t="s">
        <v>38</v>
      </c>
      <c r="J55" t="s">
        <v>14</v>
      </c>
      <c r="K55">
        <v>0</v>
      </c>
      <c r="L55">
        <v>0</v>
      </c>
      <c r="M55">
        <v>5</v>
      </c>
      <c r="N55">
        <v>0</v>
      </c>
      <c r="O55">
        <v>0</v>
      </c>
      <c r="P55">
        <v>75</v>
      </c>
      <c r="Q55">
        <v>20</v>
      </c>
      <c r="R55">
        <v>0</v>
      </c>
      <c r="S55">
        <v>100</v>
      </c>
      <c r="T55" t="s">
        <v>37</v>
      </c>
      <c r="U55" t="s">
        <v>36</v>
      </c>
      <c r="V55">
        <v>0</v>
      </c>
      <c r="W55" t="s">
        <v>38</v>
      </c>
      <c r="X55" t="s">
        <v>38</v>
      </c>
      <c r="Y55" t="s">
        <v>38</v>
      </c>
      <c r="Z55" t="s">
        <v>39</v>
      </c>
      <c r="AA55">
        <f>(COUNTIF(W55:Z55,"forest") + COUNTIF(W55:Z55,"hedge")*0.5)/4</f>
        <v>0.75</v>
      </c>
      <c r="AB55">
        <v>39.952680000000001</v>
      </c>
      <c r="AC55">
        <v>218.20898</v>
      </c>
      <c r="AD55">
        <v>48462</v>
      </c>
      <c r="AE55">
        <v>1428</v>
      </c>
      <c r="AF55">
        <v>7.5245408629285845E-2</v>
      </c>
      <c r="AG55">
        <v>5.4334679966929859E-3</v>
      </c>
    </row>
    <row r="56" spans="1:33">
      <c r="A56">
        <v>1500102</v>
      </c>
      <c r="B56">
        <v>0</v>
      </c>
      <c r="C56">
        <v>0</v>
      </c>
      <c r="D56">
        <v>1</v>
      </c>
      <c r="E56" s="1">
        <v>43251</v>
      </c>
      <c r="F56" s="2">
        <v>0.2722222222222222</v>
      </c>
      <c r="G56">
        <v>14151</v>
      </c>
      <c r="H56" s="1">
        <v>42255</v>
      </c>
      <c r="I56" t="s">
        <v>38</v>
      </c>
      <c r="J56" t="s">
        <v>14</v>
      </c>
      <c r="K56">
        <v>10</v>
      </c>
      <c r="L56">
        <v>30</v>
      </c>
      <c r="M56">
        <v>0</v>
      </c>
      <c r="N56">
        <v>60</v>
      </c>
      <c r="O56">
        <v>0</v>
      </c>
      <c r="P56">
        <v>0</v>
      </c>
      <c r="Q56">
        <v>0</v>
      </c>
      <c r="R56">
        <v>0</v>
      </c>
      <c r="S56">
        <v>100</v>
      </c>
      <c r="T56" t="s">
        <v>37</v>
      </c>
      <c r="U56" t="s">
        <v>36</v>
      </c>
      <c r="V56">
        <v>1</v>
      </c>
      <c r="W56" t="s">
        <v>38</v>
      </c>
      <c r="X56" t="s">
        <v>14</v>
      </c>
      <c r="Y56" t="s">
        <v>38</v>
      </c>
      <c r="Z56" t="s">
        <v>38</v>
      </c>
      <c r="AA56">
        <f>(COUNTIF(W56:Z56,"forest") + COUNTIF(W56:Z56,"hedge")*0.5)/4</f>
        <v>0.75</v>
      </c>
      <c r="AB56">
        <v>167.61999</v>
      </c>
      <c r="AC56">
        <v>470.01326999999998</v>
      </c>
      <c r="AD56">
        <v>12609</v>
      </c>
      <c r="AE56">
        <v>36831</v>
      </c>
      <c r="AF56">
        <v>4.1923194291952293E-2</v>
      </c>
      <c r="AG56">
        <v>0.11753972573434801</v>
      </c>
    </row>
    <row r="57" spans="1:33">
      <c r="A57">
        <v>1500120</v>
      </c>
      <c r="B57">
        <v>0</v>
      </c>
      <c r="C57">
        <v>1</v>
      </c>
      <c r="D57">
        <v>1</v>
      </c>
      <c r="E57" s="1">
        <v>43243</v>
      </c>
      <c r="F57" s="2">
        <v>0.28402777777777777</v>
      </c>
      <c r="G57">
        <v>10562</v>
      </c>
      <c r="H57" s="1">
        <v>42254</v>
      </c>
      <c r="I57" t="s">
        <v>38</v>
      </c>
      <c r="J57" t="s">
        <v>14</v>
      </c>
      <c r="K57">
        <v>25</v>
      </c>
      <c r="L57">
        <v>25</v>
      </c>
      <c r="M57">
        <v>0</v>
      </c>
      <c r="N57">
        <v>40</v>
      </c>
      <c r="O57">
        <v>0</v>
      </c>
      <c r="P57">
        <v>5</v>
      </c>
      <c r="Q57">
        <v>0</v>
      </c>
      <c r="R57">
        <v>5</v>
      </c>
      <c r="S57">
        <v>100</v>
      </c>
      <c r="T57" t="s">
        <v>37</v>
      </c>
      <c r="U57" t="s">
        <v>36</v>
      </c>
      <c r="V57">
        <v>1.5</v>
      </c>
      <c r="W57" t="s">
        <v>38</v>
      </c>
      <c r="X57" t="s">
        <v>14</v>
      </c>
      <c r="Y57" t="s">
        <v>38</v>
      </c>
      <c r="Z57" t="s">
        <v>14</v>
      </c>
      <c r="AA57">
        <f>(COUNTIF(W57:Z57,"forest") + COUNTIF(W57:Z57,"hedge")*0.5)/4</f>
        <v>0.5</v>
      </c>
      <c r="AB57">
        <v>952.11320000000001</v>
      </c>
      <c r="AC57">
        <v>15.813800000000001</v>
      </c>
      <c r="AD57">
        <v>0</v>
      </c>
      <c r="AE57">
        <v>107320</v>
      </c>
      <c r="AF57">
        <v>0</v>
      </c>
      <c r="AG57">
        <v>0.36411784177424694</v>
      </c>
    </row>
    <row r="58" spans="1:33">
      <c r="A58">
        <v>1500534</v>
      </c>
      <c r="B58">
        <v>0</v>
      </c>
      <c r="C58">
        <v>0</v>
      </c>
      <c r="D58">
        <v>1</v>
      </c>
      <c r="E58" s="1">
        <v>43255</v>
      </c>
      <c r="F58" s="2">
        <v>0.25972222222222224</v>
      </c>
      <c r="G58">
        <v>52166</v>
      </c>
      <c r="H58" s="1">
        <v>42255</v>
      </c>
      <c r="I58" t="s">
        <v>38</v>
      </c>
      <c r="J58" t="s">
        <v>14</v>
      </c>
      <c r="K58">
        <v>30</v>
      </c>
      <c r="L58">
        <v>30</v>
      </c>
      <c r="M58">
        <v>0</v>
      </c>
      <c r="N58">
        <v>15</v>
      </c>
      <c r="O58">
        <v>0</v>
      </c>
      <c r="P58">
        <v>25</v>
      </c>
      <c r="Q58">
        <v>0</v>
      </c>
      <c r="R58">
        <v>0</v>
      </c>
      <c r="S58">
        <v>100</v>
      </c>
      <c r="T58" t="s">
        <v>37</v>
      </c>
      <c r="U58" t="s">
        <v>36</v>
      </c>
      <c r="V58">
        <v>1</v>
      </c>
      <c r="W58" t="s">
        <v>14</v>
      </c>
      <c r="X58" t="s">
        <v>38</v>
      </c>
      <c r="Y58" t="s">
        <v>38</v>
      </c>
      <c r="Z58" t="s">
        <v>38</v>
      </c>
      <c r="AA58">
        <f>(COUNTIF(W58:Z58,"forest") + COUNTIF(W58:Z58,"hedge")*0.5)/4</f>
        <v>0.75</v>
      </c>
      <c r="AB58">
        <v>1482.48811</v>
      </c>
      <c r="AC58">
        <v>6.6083299999999996</v>
      </c>
      <c r="AD58">
        <v>0</v>
      </c>
      <c r="AE58">
        <v>83104</v>
      </c>
      <c r="AF58">
        <v>0</v>
      </c>
      <c r="AG58">
        <v>0.17088056644761643</v>
      </c>
    </row>
    <row r="59" spans="1:33">
      <c r="A59">
        <v>1501315</v>
      </c>
      <c r="B59">
        <v>0</v>
      </c>
      <c r="C59">
        <v>4</v>
      </c>
      <c r="D59">
        <v>1</v>
      </c>
      <c r="E59" s="1">
        <v>43237</v>
      </c>
      <c r="F59" s="2">
        <v>0.30486111111111108</v>
      </c>
      <c r="G59">
        <v>59369</v>
      </c>
      <c r="H59" s="1">
        <v>42255</v>
      </c>
      <c r="I59" t="s">
        <v>38</v>
      </c>
      <c r="J59" t="s">
        <v>14</v>
      </c>
      <c r="K59">
        <v>40</v>
      </c>
      <c r="L59">
        <v>0</v>
      </c>
      <c r="M59">
        <v>0</v>
      </c>
      <c r="N59">
        <v>30</v>
      </c>
      <c r="O59">
        <v>10</v>
      </c>
      <c r="P59">
        <v>10</v>
      </c>
      <c r="Q59">
        <v>0</v>
      </c>
      <c r="R59">
        <v>10</v>
      </c>
      <c r="S59">
        <v>100</v>
      </c>
      <c r="T59" t="s">
        <v>36</v>
      </c>
      <c r="U59" t="s">
        <v>36</v>
      </c>
      <c r="V59">
        <v>1</v>
      </c>
      <c r="W59" t="s">
        <v>38</v>
      </c>
      <c r="X59" t="s">
        <v>39</v>
      </c>
      <c r="Y59" t="s">
        <v>39</v>
      </c>
      <c r="Z59" t="s">
        <v>39</v>
      </c>
      <c r="AA59">
        <f>(COUNTIF(W59:Z59,"forest") + COUNTIF(W59:Z59,"hedge")*0.5)/4</f>
        <v>0.25</v>
      </c>
      <c r="AB59">
        <v>11.70753</v>
      </c>
      <c r="AC59">
        <v>140.25040999999999</v>
      </c>
      <c r="AD59">
        <v>257692</v>
      </c>
      <c r="AE59">
        <v>15481</v>
      </c>
      <c r="AF59">
        <v>0.52910755539647936</v>
      </c>
      <c r="AG59">
        <v>3.1850941984186379E-2</v>
      </c>
    </row>
    <row r="60" spans="1:33">
      <c r="A60">
        <v>1575188</v>
      </c>
      <c r="B60">
        <v>0</v>
      </c>
      <c r="C60">
        <v>0</v>
      </c>
      <c r="D60">
        <v>1</v>
      </c>
      <c r="E60" s="1">
        <v>43255</v>
      </c>
      <c r="F60" s="2">
        <v>0.2722222222222222</v>
      </c>
      <c r="G60">
        <v>48118</v>
      </c>
      <c r="H60" s="1">
        <v>42572</v>
      </c>
      <c r="I60" t="s">
        <v>38</v>
      </c>
      <c r="J60" t="s">
        <v>14</v>
      </c>
      <c r="K60">
        <v>25</v>
      </c>
      <c r="L60">
        <v>25</v>
      </c>
      <c r="M60">
        <v>0</v>
      </c>
      <c r="N60">
        <v>10</v>
      </c>
      <c r="O60">
        <v>0</v>
      </c>
      <c r="P60">
        <v>30</v>
      </c>
      <c r="Q60">
        <v>5</v>
      </c>
      <c r="R60">
        <v>5</v>
      </c>
      <c r="S60">
        <v>100</v>
      </c>
      <c r="T60" t="s">
        <v>36</v>
      </c>
      <c r="U60" t="s">
        <v>36</v>
      </c>
      <c r="V60">
        <v>0.5</v>
      </c>
      <c r="W60" t="s">
        <v>38</v>
      </c>
      <c r="X60" t="s">
        <v>14</v>
      </c>
      <c r="Y60" t="s">
        <v>14</v>
      </c>
      <c r="Z60" t="s">
        <v>38</v>
      </c>
      <c r="AA60">
        <f>(COUNTIF(W60:Z60,"forest") + COUNTIF(W60:Z60,"hedge")*0.5)/4</f>
        <v>0.5</v>
      </c>
      <c r="AB60">
        <v>1684.49451</v>
      </c>
      <c r="AC60">
        <v>11.2652</v>
      </c>
      <c r="AD60">
        <v>0</v>
      </c>
      <c r="AE60">
        <v>136660</v>
      </c>
      <c r="AF60">
        <v>0</v>
      </c>
      <c r="AG60">
        <v>0.31187734748103885</v>
      </c>
    </row>
    <row r="61" spans="1:33">
      <c r="A61">
        <v>202</v>
      </c>
      <c r="B61">
        <v>1</v>
      </c>
      <c r="C61">
        <v>1</v>
      </c>
      <c r="D61">
        <v>0</v>
      </c>
      <c r="E61" s="1">
        <v>43255</v>
      </c>
      <c r="F61" s="2">
        <v>0.30138888888888887</v>
      </c>
      <c r="G61">
        <v>4175</v>
      </c>
      <c r="H61" s="1" t="s">
        <v>11</v>
      </c>
      <c r="I61" t="s">
        <v>38</v>
      </c>
      <c r="J61" t="s">
        <v>42</v>
      </c>
      <c r="K61">
        <v>10</v>
      </c>
      <c r="L61">
        <v>30</v>
      </c>
      <c r="M61">
        <v>60</v>
      </c>
      <c r="N61">
        <v>0</v>
      </c>
      <c r="O61">
        <v>0</v>
      </c>
      <c r="P61">
        <v>0</v>
      </c>
      <c r="Q61">
        <v>0</v>
      </c>
      <c r="R61">
        <v>0</v>
      </c>
      <c r="S61">
        <v>100</v>
      </c>
      <c r="T61" t="s">
        <v>36</v>
      </c>
      <c r="U61" t="s">
        <v>37</v>
      </c>
      <c r="V61">
        <v>2</v>
      </c>
      <c r="W61" t="s">
        <v>38</v>
      </c>
      <c r="X61" t="s">
        <v>38</v>
      </c>
      <c r="Y61" t="s">
        <v>38</v>
      </c>
      <c r="Z61" t="s">
        <v>38</v>
      </c>
      <c r="AA61">
        <f>(COUNTIF(W61:Z61,"forest") + COUNTIF(W61:Z61,"hedge")*0.5)/4</f>
        <v>1</v>
      </c>
      <c r="AB61">
        <v>1591.0473300000001</v>
      </c>
      <c r="AC61">
        <v>94.252970000000005</v>
      </c>
      <c r="AD61">
        <v>0</v>
      </c>
      <c r="AE61">
        <v>11828</v>
      </c>
      <c r="AF61">
        <v>0</v>
      </c>
      <c r="AG61">
        <v>4.5836933819511989E-2</v>
      </c>
    </row>
    <row r="62" spans="1:33">
      <c r="A62">
        <v>204</v>
      </c>
      <c r="B62">
        <v>1</v>
      </c>
      <c r="C62">
        <v>1</v>
      </c>
      <c r="D62">
        <v>0</v>
      </c>
      <c r="E62" s="1">
        <v>43249</v>
      </c>
      <c r="F62" s="2">
        <v>0.26319444444444445</v>
      </c>
      <c r="G62">
        <v>7582</v>
      </c>
      <c r="H62" s="1" t="s">
        <v>11</v>
      </c>
      <c r="I62" t="s">
        <v>38</v>
      </c>
      <c r="J62" t="s">
        <v>42</v>
      </c>
      <c r="K62">
        <v>0</v>
      </c>
      <c r="L62">
        <v>80</v>
      </c>
      <c r="M62">
        <v>0</v>
      </c>
      <c r="N62">
        <v>20</v>
      </c>
      <c r="O62">
        <v>0</v>
      </c>
      <c r="P62">
        <v>0</v>
      </c>
      <c r="Q62">
        <v>0</v>
      </c>
      <c r="R62">
        <v>0</v>
      </c>
      <c r="S62">
        <v>100</v>
      </c>
      <c r="T62" t="s">
        <v>37</v>
      </c>
      <c r="U62" t="s">
        <v>36</v>
      </c>
      <c r="V62">
        <v>3</v>
      </c>
      <c r="W62" t="s">
        <v>38</v>
      </c>
      <c r="X62" t="s">
        <v>38</v>
      </c>
      <c r="Y62" t="s">
        <v>38</v>
      </c>
      <c r="Z62" t="s">
        <v>14</v>
      </c>
      <c r="AA62">
        <f>(COUNTIF(W62:Z62,"forest") + COUNTIF(W62:Z62,"hedge")*0.5)/4</f>
        <v>0.75</v>
      </c>
      <c r="AB62">
        <v>854.23090999999999</v>
      </c>
      <c r="AC62">
        <v>11.45608</v>
      </c>
      <c r="AD62">
        <v>8555</v>
      </c>
      <c r="AE62">
        <v>48229</v>
      </c>
      <c r="AF62">
        <v>0</v>
      </c>
      <c r="AG62">
        <v>0.1798754843545986</v>
      </c>
    </row>
    <row r="63" spans="1:33">
      <c r="A63">
        <v>210</v>
      </c>
      <c r="B63">
        <v>1</v>
      </c>
      <c r="C63">
        <v>1</v>
      </c>
      <c r="D63">
        <v>0</v>
      </c>
      <c r="E63" s="1">
        <v>43251</v>
      </c>
      <c r="F63" s="2">
        <v>0.22222222222222221</v>
      </c>
      <c r="G63">
        <v>8497</v>
      </c>
      <c r="H63" s="1" t="s">
        <v>11</v>
      </c>
      <c r="I63" t="s">
        <v>38</v>
      </c>
      <c r="J63" t="s">
        <v>42</v>
      </c>
      <c r="K63">
        <v>0</v>
      </c>
      <c r="L63"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 t="s">
        <v>36</v>
      </c>
      <c r="U63" t="s">
        <v>37</v>
      </c>
      <c r="V63">
        <v>2</v>
      </c>
      <c r="W63" t="s">
        <v>38</v>
      </c>
      <c r="X63" t="s">
        <v>38</v>
      </c>
      <c r="Y63" t="s">
        <v>40</v>
      </c>
      <c r="Z63" t="s">
        <v>39</v>
      </c>
      <c r="AA63">
        <f>(COUNTIF(W63:Z63,"forest") + COUNTIF(W63:Z63,"hedge")*0.5)/4</f>
        <v>0.625</v>
      </c>
      <c r="AB63">
        <v>9.7636299999999991</v>
      </c>
      <c r="AC63">
        <v>111.75989</v>
      </c>
      <c r="AD63">
        <v>41112</v>
      </c>
      <c r="AE63">
        <v>24800</v>
      </c>
      <c r="AF63">
        <v>0.13031652164499236</v>
      </c>
      <c r="AG63">
        <v>0.13646359121479898</v>
      </c>
    </row>
    <row r="64" spans="1:33">
      <c r="A64">
        <v>213</v>
      </c>
      <c r="B64">
        <v>1</v>
      </c>
      <c r="C64">
        <v>1</v>
      </c>
      <c r="D64">
        <v>0</v>
      </c>
      <c r="E64" s="1">
        <v>43238</v>
      </c>
      <c r="F64" s="2">
        <v>0.37708333333333338</v>
      </c>
      <c r="G64">
        <v>6712</v>
      </c>
      <c r="H64" s="1" t="s">
        <v>11</v>
      </c>
      <c r="I64" t="s">
        <v>38</v>
      </c>
      <c r="J64" t="s">
        <v>42</v>
      </c>
      <c r="K64">
        <v>0</v>
      </c>
      <c r="L64"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100</v>
      </c>
      <c r="T64" t="s">
        <v>37</v>
      </c>
      <c r="U64" t="s">
        <v>37</v>
      </c>
      <c r="V64">
        <v>2.5</v>
      </c>
      <c r="W64" t="s">
        <v>38</v>
      </c>
      <c r="X64" t="s">
        <v>38</v>
      </c>
      <c r="Y64" t="s">
        <v>39</v>
      </c>
      <c r="Z64" t="s">
        <v>38</v>
      </c>
      <c r="AA64">
        <f>(COUNTIF(W64:Z64,"forest") + COUNTIF(W64:Z64,"hedge")*0.5)/4</f>
        <v>0.75</v>
      </c>
      <c r="AB64">
        <v>12.90892</v>
      </c>
      <c r="AC64">
        <v>64.376480000000001</v>
      </c>
      <c r="AD64">
        <v>91905</v>
      </c>
      <c r="AE64">
        <v>29289</v>
      </c>
      <c r="AF64">
        <v>0.33357394419394804</v>
      </c>
      <c r="AG64">
        <v>9.9616253655326614E-2</v>
      </c>
    </row>
    <row r="65" spans="1:33">
      <c r="A65">
        <v>216</v>
      </c>
      <c r="B65">
        <v>1</v>
      </c>
      <c r="C65">
        <v>2</v>
      </c>
      <c r="D65">
        <v>0</v>
      </c>
      <c r="E65" s="1">
        <v>43244</v>
      </c>
      <c r="F65" s="2">
        <v>0.22916666666666666</v>
      </c>
      <c r="G65">
        <v>6854</v>
      </c>
      <c r="H65" s="1" t="s">
        <v>11</v>
      </c>
      <c r="I65" t="s">
        <v>38</v>
      </c>
      <c r="J65" t="s">
        <v>14</v>
      </c>
      <c r="K65">
        <v>20</v>
      </c>
      <c r="L65">
        <v>0</v>
      </c>
      <c r="M65">
        <v>0</v>
      </c>
      <c r="N65">
        <v>70</v>
      </c>
      <c r="O65">
        <v>0</v>
      </c>
      <c r="P65">
        <v>0</v>
      </c>
      <c r="Q65">
        <v>10</v>
      </c>
      <c r="R65">
        <v>0</v>
      </c>
      <c r="S65">
        <v>100</v>
      </c>
      <c r="T65" t="s">
        <v>37</v>
      </c>
      <c r="U65" t="s">
        <v>37</v>
      </c>
      <c r="V65">
        <v>1.5</v>
      </c>
      <c r="W65" t="s">
        <v>38</v>
      </c>
      <c r="X65" t="s">
        <v>38</v>
      </c>
      <c r="Y65" t="s">
        <v>14</v>
      </c>
      <c r="Z65" t="s">
        <v>38</v>
      </c>
      <c r="AA65">
        <f>(COUNTIF(W65:Z65,"forest") + COUNTIF(W65:Z65,"hedge")*0.5)/4</f>
        <v>0.75</v>
      </c>
      <c r="AB65">
        <v>22.612269999999999</v>
      </c>
      <c r="AC65">
        <v>6.5461499999999999</v>
      </c>
      <c r="AD65">
        <v>85642</v>
      </c>
      <c r="AE65">
        <v>38001</v>
      </c>
      <c r="AF65">
        <v>0.3066989850881669</v>
      </c>
      <c r="AG65">
        <v>0.15826812950048194</v>
      </c>
    </row>
    <row r="66" spans="1:33">
      <c r="A66">
        <v>222</v>
      </c>
      <c r="B66">
        <v>1</v>
      </c>
      <c r="C66">
        <v>1</v>
      </c>
      <c r="D66">
        <v>0</v>
      </c>
      <c r="E66" s="1">
        <v>43254</v>
      </c>
      <c r="F66" s="2">
        <v>0.28263888888888888</v>
      </c>
      <c r="G66">
        <v>25033</v>
      </c>
      <c r="H66" s="1" t="s">
        <v>11</v>
      </c>
      <c r="I66" t="s">
        <v>38</v>
      </c>
      <c r="J66" t="s">
        <v>42</v>
      </c>
      <c r="K66">
        <v>5</v>
      </c>
      <c r="L66">
        <v>75</v>
      </c>
      <c r="M66">
        <v>0</v>
      </c>
      <c r="N66">
        <v>20</v>
      </c>
      <c r="O66">
        <v>0</v>
      </c>
      <c r="P66">
        <v>0</v>
      </c>
      <c r="Q66">
        <v>0</v>
      </c>
      <c r="R66">
        <v>0</v>
      </c>
      <c r="S66">
        <v>100</v>
      </c>
      <c r="T66" t="s">
        <v>37</v>
      </c>
      <c r="U66" t="s">
        <v>37</v>
      </c>
      <c r="V66">
        <v>4</v>
      </c>
      <c r="W66" t="s">
        <v>38</v>
      </c>
      <c r="X66" t="s">
        <v>38</v>
      </c>
      <c r="Y66" t="s">
        <v>38</v>
      </c>
      <c r="Z66" t="s">
        <v>38</v>
      </c>
      <c r="AA66">
        <f>(COUNTIF(W66:Z66,"forest") + COUNTIF(W66:Z66,"hedge")*0.5)/4</f>
        <v>1</v>
      </c>
      <c r="AB66">
        <v>112.80461</v>
      </c>
      <c r="AC66">
        <v>380.35953999999998</v>
      </c>
      <c r="AD66">
        <v>24265</v>
      </c>
      <c r="AE66">
        <v>0</v>
      </c>
      <c r="AF66">
        <v>3.4431953716546226E-2</v>
      </c>
      <c r="AG66">
        <v>0</v>
      </c>
    </row>
    <row r="67" spans="1:33">
      <c r="A67">
        <v>143231</v>
      </c>
      <c r="B67">
        <v>1</v>
      </c>
      <c r="C67">
        <v>1</v>
      </c>
      <c r="D67">
        <v>0</v>
      </c>
      <c r="E67" s="1">
        <v>43242</v>
      </c>
      <c r="F67" s="2">
        <v>0.25347222222222221</v>
      </c>
      <c r="G67">
        <v>11515</v>
      </c>
      <c r="H67" s="1">
        <v>39593</v>
      </c>
      <c r="I67" t="s">
        <v>38</v>
      </c>
      <c r="J67" t="s">
        <v>14</v>
      </c>
      <c r="K67">
        <v>0</v>
      </c>
      <c r="L67">
        <v>40</v>
      </c>
      <c r="M67">
        <v>20</v>
      </c>
      <c r="N67">
        <v>20</v>
      </c>
      <c r="O67">
        <v>20</v>
      </c>
      <c r="P67">
        <v>0</v>
      </c>
      <c r="Q67">
        <v>0</v>
      </c>
      <c r="R67">
        <v>0</v>
      </c>
      <c r="S67">
        <v>100</v>
      </c>
      <c r="T67" t="s">
        <v>37</v>
      </c>
      <c r="U67" t="s">
        <v>37</v>
      </c>
      <c r="V67">
        <v>2</v>
      </c>
      <c r="W67" t="s">
        <v>14</v>
      </c>
      <c r="X67" t="s">
        <v>14</v>
      </c>
      <c r="Y67" t="s">
        <v>38</v>
      </c>
      <c r="Z67" t="s">
        <v>14</v>
      </c>
      <c r="AA67">
        <f>(COUNTIF(W67:Z67,"forest") + COUNTIF(W67:Z67,"hedge")*0.5)/4</f>
        <v>0.25</v>
      </c>
      <c r="AB67">
        <v>22.886610000000001</v>
      </c>
      <c r="AC67">
        <v>15.53265</v>
      </c>
      <c r="AD67">
        <v>31094</v>
      </c>
      <c r="AE67">
        <v>69808</v>
      </c>
      <c r="AF67">
        <v>8.6669390911808503E-2</v>
      </c>
      <c r="AG67">
        <v>0.26686175187246147</v>
      </c>
    </row>
    <row r="68" spans="1:33">
      <c r="A68">
        <v>143232</v>
      </c>
      <c r="B68">
        <v>1</v>
      </c>
      <c r="C68">
        <v>1</v>
      </c>
      <c r="D68">
        <v>0</v>
      </c>
      <c r="E68" s="1">
        <v>43242</v>
      </c>
      <c r="F68" s="2">
        <v>0.25833333333333336</v>
      </c>
      <c r="G68">
        <v>21931</v>
      </c>
      <c r="H68" s="1">
        <v>39593</v>
      </c>
      <c r="I68" t="s">
        <v>38</v>
      </c>
      <c r="J68" t="s">
        <v>14</v>
      </c>
      <c r="K68">
        <v>0</v>
      </c>
      <c r="L68">
        <v>40</v>
      </c>
      <c r="M68">
        <v>20</v>
      </c>
      <c r="N68">
        <v>20</v>
      </c>
      <c r="O68">
        <v>20</v>
      </c>
      <c r="P68">
        <v>0</v>
      </c>
      <c r="Q68">
        <v>0</v>
      </c>
      <c r="R68">
        <v>0</v>
      </c>
      <c r="S68">
        <v>100</v>
      </c>
      <c r="T68" t="s">
        <v>37</v>
      </c>
      <c r="U68" t="s">
        <v>37</v>
      </c>
      <c r="V68">
        <v>2</v>
      </c>
      <c r="W68" t="s">
        <v>14</v>
      </c>
      <c r="X68" t="s">
        <v>14</v>
      </c>
      <c r="Y68" t="s">
        <v>38</v>
      </c>
      <c r="Z68" t="s">
        <v>14</v>
      </c>
      <c r="AA68">
        <f>(COUNTIF(W68:Z68,"forest") + COUNTIF(W68:Z68,"hedge")*0.5)/4</f>
        <v>0.25</v>
      </c>
      <c r="AB68">
        <v>30.448129999999999</v>
      </c>
      <c r="AC68">
        <v>11.855880000000001</v>
      </c>
      <c r="AD68">
        <v>36708</v>
      </c>
      <c r="AE68">
        <v>57432</v>
      </c>
      <c r="AF68">
        <v>0.10607781437727823</v>
      </c>
      <c r="AG68">
        <v>0.23985543984071192</v>
      </c>
    </row>
    <row r="69" spans="1:33">
      <c r="A69">
        <v>143562</v>
      </c>
      <c r="B69">
        <v>1</v>
      </c>
      <c r="C69">
        <v>2</v>
      </c>
      <c r="D69">
        <v>0</v>
      </c>
      <c r="E69" s="1">
        <v>43250</v>
      </c>
      <c r="F69" s="2">
        <v>0.27291666666666664</v>
      </c>
      <c r="G69">
        <v>5719</v>
      </c>
      <c r="H69" s="1">
        <v>39245</v>
      </c>
      <c r="I69" t="s">
        <v>38</v>
      </c>
      <c r="J69" t="s">
        <v>14</v>
      </c>
      <c r="K69">
        <v>0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100</v>
      </c>
      <c r="T69" t="s">
        <v>37</v>
      </c>
      <c r="U69" t="s">
        <v>37</v>
      </c>
      <c r="V69">
        <v>3.5</v>
      </c>
      <c r="W69" t="s">
        <v>38</v>
      </c>
      <c r="X69" t="s">
        <v>38</v>
      </c>
      <c r="Y69" t="s">
        <v>14</v>
      </c>
      <c r="Z69" t="s">
        <v>38</v>
      </c>
      <c r="AA69">
        <f>(COUNTIF(W69:Z69,"forest") + COUNTIF(W69:Z69,"hedge")*0.5)/4</f>
        <v>0.75</v>
      </c>
      <c r="AB69">
        <v>125.58365999999999</v>
      </c>
      <c r="AC69">
        <v>219.29049000000001</v>
      </c>
      <c r="AD69">
        <v>6345</v>
      </c>
      <c r="AE69">
        <v>12635</v>
      </c>
      <c r="AF69">
        <v>2.2796727999040138E-2</v>
      </c>
      <c r="AG69">
        <v>6.5563530881449963E-2</v>
      </c>
    </row>
    <row r="70" spans="1:33">
      <c r="A70">
        <v>237716</v>
      </c>
      <c r="B70">
        <v>1</v>
      </c>
      <c r="C70">
        <v>1</v>
      </c>
      <c r="D70">
        <v>0</v>
      </c>
      <c r="E70" s="1">
        <v>43244</v>
      </c>
      <c r="F70" s="2">
        <v>0.3444444444444445</v>
      </c>
      <c r="G70">
        <v>12832</v>
      </c>
      <c r="H70" s="1">
        <v>39593</v>
      </c>
      <c r="I70" t="s">
        <v>38</v>
      </c>
      <c r="J70" t="s">
        <v>14</v>
      </c>
      <c r="K70">
        <v>0</v>
      </c>
      <c r="L70">
        <v>70</v>
      </c>
      <c r="M70">
        <v>0</v>
      </c>
      <c r="N70">
        <v>30</v>
      </c>
      <c r="O70">
        <v>0</v>
      </c>
      <c r="P70">
        <v>0</v>
      </c>
      <c r="Q70">
        <v>0</v>
      </c>
      <c r="R70">
        <v>0</v>
      </c>
      <c r="S70">
        <v>100</v>
      </c>
      <c r="T70" t="s">
        <v>37</v>
      </c>
      <c r="U70" t="s">
        <v>37</v>
      </c>
      <c r="V70">
        <v>5</v>
      </c>
      <c r="W70" t="s">
        <v>38</v>
      </c>
      <c r="X70" t="s">
        <v>38</v>
      </c>
      <c r="Y70" t="s">
        <v>14</v>
      </c>
      <c r="Z70" t="s">
        <v>38</v>
      </c>
      <c r="AA70">
        <f>(COUNTIF(W70:Z70,"forest") + COUNTIF(W70:Z70,"hedge")*0.5)/4</f>
        <v>0.75</v>
      </c>
      <c r="AB70">
        <v>5.4924600000000003</v>
      </c>
      <c r="AC70">
        <v>271.04955999999999</v>
      </c>
      <c r="AD70">
        <v>74717</v>
      </c>
      <c r="AE70">
        <v>49222</v>
      </c>
      <c r="AF70">
        <v>0.24090623394772021</v>
      </c>
      <c r="AG70">
        <v>0.15385302572512435</v>
      </c>
    </row>
    <row r="71" spans="1:33">
      <c r="A71">
        <v>237718</v>
      </c>
      <c r="B71">
        <v>1</v>
      </c>
      <c r="C71">
        <v>2</v>
      </c>
      <c r="D71">
        <v>0</v>
      </c>
      <c r="E71" s="1">
        <v>43255</v>
      </c>
      <c r="F71" s="2">
        <v>0.27986111111111112</v>
      </c>
      <c r="G71">
        <v>65051</v>
      </c>
      <c r="H71" s="1">
        <v>39593</v>
      </c>
      <c r="I71" t="s">
        <v>38</v>
      </c>
      <c r="J71" t="s">
        <v>14</v>
      </c>
      <c r="K71">
        <v>0</v>
      </c>
      <c r="L71">
        <v>100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100</v>
      </c>
      <c r="T71" t="s">
        <v>37</v>
      </c>
      <c r="U71" t="s">
        <v>37</v>
      </c>
      <c r="V71">
        <v>5</v>
      </c>
      <c r="W71" t="s">
        <v>38</v>
      </c>
      <c r="X71" t="s">
        <v>38</v>
      </c>
      <c r="Y71" t="s">
        <v>14</v>
      </c>
      <c r="Z71" t="s">
        <v>38</v>
      </c>
      <c r="AA71">
        <f>(COUNTIF(W71:Z71,"forest") + COUNTIF(W71:Z71,"hedge")*0.5)/4</f>
        <v>0.75</v>
      </c>
      <c r="AB71">
        <v>1582.4996900000001</v>
      </c>
      <c r="AC71">
        <v>10.43768</v>
      </c>
      <c r="AD71">
        <v>0</v>
      </c>
      <c r="AE71">
        <v>112029</v>
      </c>
      <c r="AF71">
        <v>0</v>
      </c>
      <c r="AG71">
        <v>0.24156922319814278</v>
      </c>
    </row>
    <row r="72" spans="1:33">
      <c r="A72">
        <v>238766</v>
      </c>
      <c r="B72">
        <v>1</v>
      </c>
      <c r="C72">
        <v>1</v>
      </c>
      <c r="D72">
        <v>0</v>
      </c>
      <c r="E72" s="1">
        <v>43250</v>
      </c>
      <c r="F72" s="2">
        <v>0.32916666666666666</v>
      </c>
      <c r="G72">
        <v>7609</v>
      </c>
      <c r="H72" s="1">
        <v>39245</v>
      </c>
      <c r="I72" t="s">
        <v>38</v>
      </c>
      <c r="J72" t="s">
        <v>14</v>
      </c>
      <c r="K72">
        <v>0</v>
      </c>
      <c r="L72">
        <v>70</v>
      </c>
      <c r="M72">
        <v>0</v>
      </c>
      <c r="N72">
        <v>30</v>
      </c>
      <c r="O72">
        <v>0</v>
      </c>
      <c r="P72">
        <v>0</v>
      </c>
      <c r="Q72">
        <v>0</v>
      </c>
      <c r="R72">
        <v>0</v>
      </c>
      <c r="S72">
        <v>100</v>
      </c>
      <c r="T72" t="s">
        <v>36</v>
      </c>
      <c r="U72" t="s">
        <v>37</v>
      </c>
      <c r="V72">
        <v>4</v>
      </c>
      <c r="W72" t="s">
        <v>38</v>
      </c>
      <c r="X72" t="s">
        <v>38</v>
      </c>
      <c r="Y72" t="s">
        <v>39</v>
      </c>
      <c r="Z72" t="s">
        <v>14</v>
      </c>
      <c r="AA72">
        <f>(COUNTIF(W72:Z72,"forest") + COUNTIF(W72:Z72,"hedge")*0.5)/4</f>
        <v>0.5</v>
      </c>
      <c r="AB72">
        <v>64.459969999999998</v>
      </c>
      <c r="AC72">
        <v>8.7173800000000004</v>
      </c>
      <c r="AD72">
        <v>55268</v>
      </c>
      <c r="AE72">
        <v>5000</v>
      </c>
      <c r="AF72">
        <v>0.12101919859342654</v>
      </c>
      <c r="AG72">
        <v>1.762116099027309E-2</v>
      </c>
    </row>
    <row r="73" spans="1:33">
      <c r="A73">
        <v>238823</v>
      </c>
      <c r="B73">
        <v>1</v>
      </c>
      <c r="C73">
        <v>1</v>
      </c>
      <c r="D73">
        <v>0</v>
      </c>
      <c r="E73" s="1">
        <v>43241</v>
      </c>
      <c r="F73" s="2">
        <v>0.29375000000000001</v>
      </c>
      <c r="G73">
        <v>14525</v>
      </c>
      <c r="H73" s="1">
        <v>39593</v>
      </c>
      <c r="I73" t="s">
        <v>38</v>
      </c>
      <c r="J73" t="s">
        <v>14</v>
      </c>
      <c r="K73">
        <v>0</v>
      </c>
      <c r="L73">
        <v>100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 t="s">
        <v>37</v>
      </c>
      <c r="U73" t="s">
        <v>37</v>
      </c>
      <c r="V73">
        <v>5</v>
      </c>
      <c r="W73" t="s">
        <v>38</v>
      </c>
      <c r="X73" t="s">
        <v>38</v>
      </c>
      <c r="Y73" t="s">
        <v>39</v>
      </c>
      <c r="Z73" t="s">
        <v>38</v>
      </c>
      <c r="AA73">
        <f>(COUNTIF(W73:Z73,"forest") + COUNTIF(W73:Z73,"hedge")*0.5)/4</f>
        <v>0.75</v>
      </c>
      <c r="AB73">
        <v>12.955249999999999</v>
      </c>
      <c r="AC73">
        <v>6.84633</v>
      </c>
      <c r="AD73">
        <v>97965</v>
      </c>
      <c r="AE73">
        <v>3882</v>
      </c>
      <c r="AF73">
        <v>0.27220330030097778</v>
      </c>
      <c r="AG73">
        <v>1.0971657468595419E-2</v>
      </c>
    </row>
    <row r="74" spans="1:33">
      <c r="A74">
        <v>517506</v>
      </c>
      <c r="B74">
        <v>1</v>
      </c>
      <c r="C74">
        <v>1</v>
      </c>
      <c r="D74">
        <v>0</v>
      </c>
      <c r="E74" s="1">
        <v>43248</v>
      </c>
      <c r="F74" s="2">
        <v>0.24861111111111112</v>
      </c>
      <c r="G74">
        <v>23501</v>
      </c>
      <c r="H74" s="1">
        <v>39978</v>
      </c>
      <c r="I74" t="s">
        <v>38</v>
      </c>
      <c r="J74" t="s">
        <v>14</v>
      </c>
      <c r="K74">
        <v>0</v>
      </c>
      <c r="L74">
        <v>80</v>
      </c>
      <c r="M74">
        <v>0</v>
      </c>
      <c r="N74">
        <v>0</v>
      </c>
      <c r="O74">
        <v>0</v>
      </c>
      <c r="P74">
        <v>0</v>
      </c>
      <c r="Q74">
        <v>20</v>
      </c>
      <c r="R74">
        <v>0</v>
      </c>
      <c r="S74">
        <v>100</v>
      </c>
      <c r="T74" t="s">
        <v>37</v>
      </c>
      <c r="U74" t="s">
        <v>37</v>
      </c>
      <c r="V74">
        <v>3</v>
      </c>
      <c r="W74" t="s">
        <v>14</v>
      </c>
      <c r="X74" t="s">
        <v>14</v>
      </c>
      <c r="Y74" t="s">
        <v>38</v>
      </c>
      <c r="Z74" t="s">
        <v>14</v>
      </c>
      <c r="AA74">
        <f>(COUNTIF(W74:Z74,"forest") + COUNTIF(W74:Z74,"hedge")*0.5)/4</f>
        <v>0.25</v>
      </c>
      <c r="AB74">
        <v>246.37546</v>
      </c>
      <c r="AC74">
        <v>10.11548</v>
      </c>
      <c r="AD74">
        <v>7</v>
      </c>
      <c r="AE74">
        <v>53547</v>
      </c>
      <c r="AF74">
        <v>1.7938605811556327E-4</v>
      </c>
      <c r="AG74">
        <v>0.22578081231526687</v>
      </c>
    </row>
    <row r="75" spans="1:33">
      <c r="A75">
        <v>605111</v>
      </c>
      <c r="B75">
        <v>1</v>
      </c>
      <c r="C75">
        <v>3</v>
      </c>
      <c r="D75">
        <v>0</v>
      </c>
      <c r="E75" s="1">
        <v>43251</v>
      </c>
      <c r="F75" s="2">
        <v>0.28888888888888892</v>
      </c>
      <c r="G75">
        <v>46952</v>
      </c>
      <c r="H75" s="1">
        <v>40331</v>
      </c>
      <c r="I75" t="s">
        <v>38</v>
      </c>
      <c r="J75" t="s">
        <v>14</v>
      </c>
      <c r="K75">
        <v>0</v>
      </c>
      <c r="L75">
        <v>100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100</v>
      </c>
      <c r="T75" t="s">
        <v>37</v>
      </c>
      <c r="U75" t="s">
        <v>37</v>
      </c>
      <c r="V75">
        <v>4</v>
      </c>
      <c r="W75" t="s">
        <v>38</v>
      </c>
      <c r="X75" t="s">
        <v>38</v>
      </c>
      <c r="Y75" t="s">
        <v>39</v>
      </c>
      <c r="Z75" t="s">
        <v>39</v>
      </c>
      <c r="AA75">
        <f>(COUNTIF(W75:Z75,"forest") + COUNTIF(W75:Z75,"hedge")*0.5)/4</f>
        <v>0.5</v>
      </c>
      <c r="AB75">
        <v>13.259</v>
      </c>
      <c r="AC75">
        <v>19.467279999999999</v>
      </c>
      <c r="AD75">
        <v>109024</v>
      </c>
      <c r="AE75">
        <v>42315</v>
      </c>
      <c r="AF75">
        <v>0.24121254676511569</v>
      </c>
      <c r="AG75">
        <v>9.3811096360823729E-2</v>
      </c>
    </row>
    <row r="76" spans="1:33">
      <c r="A76">
        <v>605118</v>
      </c>
      <c r="B76">
        <v>1</v>
      </c>
      <c r="C76">
        <v>1</v>
      </c>
      <c r="D76">
        <v>0</v>
      </c>
      <c r="E76" s="1">
        <v>43243</v>
      </c>
      <c r="F76" s="2">
        <v>0.25625000000000003</v>
      </c>
      <c r="G76">
        <v>15535</v>
      </c>
      <c r="H76" s="1">
        <v>40331</v>
      </c>
      <c r="I76" t="s">
        <v>38</v>
      </c>
      <c r="J76" t="s">
        <v>14</v>
      </c>
      <c r="K76">
        <v>0</v>
      </c>
      <c r="L76">
        <v>100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100</v>
      </c>
      <c r="T76" t="s">
        <v>36</v>
      </c>
      <c r="U76" t="s">
        <v>37</v>
      </c>
      <c r="V76">
        <v>4</v>
      </c>
      <c r="W76" t="s">
        <v>38</v>
      </c>
      <c r="X76" t="s">
        <v>38</v>
      </c>
      <c r="Y76" t="s">
        <v>38</v>
      </c>
      <c r="Z76" t="s">
        <v>14</v>
      </c>
      <c r="AA76">
        <f>(COUNTIF(W76:Z76,"forest") + COUNTIF(W76:Z76,"hedge")*0.5)/4</f>
        <v>0.75</v>
      </c>
      <c r="AB76">
        <v>946.81861000000004</v>
      </c>
      <c r="AC76">
        <v>9.22227</v>
      </c>
      <c r="AD76">
        <v>0</v>
      </c>
      <c r="AE76">
        <v>64337</v>
      </c>
      <c r="AF76">
        <v>0</v>
      </c>
      <c r="AG76">
        <v>0.20248315203713543</v>
      </c>
    </row>
    <row r="77" spans="1:33">
      <c r="A77">
        <v>605126</v>
      </c>
      <c r="B77">
        <v>1</v>
      </c>
      <c r="C77">
        <v>2</v>
      </c>
      <c r="D77">
        <v>0</v>
      </c>
      <c r="E77" s="1">
        <v>43245</v>
      </c>
      <c r="F77" s="2">
        <v>0.2673611111111111</v>
      </c>
      <c r="G77">
        <v>17725</v>
      </c>
      <c r="H77" s="1">
        <v>40331</v>
      </c>
      <c r="I77" t="s">
        <v>38</v>
      </c>
      <c r="J77" t="s">
        <v>14</v>
      </c>
      <c r="K77">
        <v>0</v>
      </c>
      <c r="L77">
        <v>100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100</v>
      </c>
      <c r="T77" t="s">
        <v>36</v>
      </c>
      <c r="U77" t="s">
        <v>37</v>
      </c>
      <c r="V77">
        <v>4</v>
      </c>
      <c r="W77" t="s">
        <v>38</v>
      </c>
      <c r="X77" t="s">
        <v>38</v>
      </c>
      <c r="Y77" t="s">
        <v>14</v>
      </c>
      <c r="Z77" t="s">
        <v>38</v>
      </c>
      <c r="AA77">
        <f>(COUNTIF(W77:Z77,"forest") + COUNTIF(W77:Z77,"hedge")*0.5)/4</f>
        <v>0.75</v>
      </c>
      <c r="AB77">
        <v>11.73413</v>
      </c>
      <c r="AC77">
        <v>175.65710000000001</v>
      </c>
      <c r="AD77">
        <v>37827</v>
      </c>
      <c r="AE77">
        <v>41352</v>
      </c>
      <c r="AF77">
        <v>0.11067692937705656</v>
      </c>
      <c r="AG77">
        <v>0.11925354066392316</v>
      </c>
    </row>
    <row r="78" spans="1:33">
      <c r="A78">
        <v>605128</v>
      </c>
      <c r="B78">
        <v>1</v>
      </c>
      <c r="C78">
        <v>1</v>
      </c>
      <c r="D78">
        <v>0</v>
      </c>
      <c r="E78" s="1">
        <v>43237</v>
      </c>
      <c r="F78" s="2">
        <v>0.23333333333333331</v>
      </c>
      <c r="G78">
        <v>21410</v>
      </c>
      <c r="H78" s="1">
        <v>40331</v>
      </c>
      <c r="I78" t="s">
        <v>38</v>
      </c>
      <c r="J78" t="s">
        <v>14</v>
      </c>
      <c r="K78">
        <v>0</v>
      </c>
      <c r="L78">
        <v>80</v>
      </c>
      <c r="M78">
        <v>0</v>
      </c>
      <c r="N78">
        <v>20</v>
      </c>
      <c r="O78">
        <v>0</v>
      </c>
      <c r="P78">
        <v>0</v>
      </c>
      <c r="Q78">
        <v>0</v>
      </c>
      <c r="R78">
        <v>0</v>
      </c>
      <c r="S78">
        <v>100</v>
      </c>
      <c r="T78" t="s">
        <v>37</v>
      </c>
      <c r="U78" t="s">
        <v>37</v>
      </c>
      <c r="V78">
        <v>4</v>
      </c>
      <c r="W78" t="s">
        <v>14</v>
      </c>
      <c r="X78" t="s">
        <v>38</v>
      </c>
      <c r="Y78" t="s">
        <v>38</v>
      </c>
      <c r="Z78" t="s">
        <v>14</v>
      </c>
      <c r="AA78">
        <f>(COUNTIF(W78:Z78,"forest") + COUNTIF(W78:Z78,"hedge")*0.5)/4</f>
        <v>0.5</v>
      </c>
      <c r="AB78">
        <v>197.69673</v>
      </c>
      <c r="AC78">
        <v>5.2680300000000004</v>
      </c>
      <c r="AD78">
        <v>2767</v>
      </c>
      <c r="AE78">
        <v>118180</v>
      </c>
      <c r="AF78">
        <v>8.2090356083927181E-3</v>
      </c>
      <c r="AG78">
        <v>0.34311557845921842</v>
      </c>
    </row>
    <row r="79" spans="1:33">
      <c r="A79">
        <v>605467</v>
      </c>
      <c r="B79">
        <v>1</v>
      </c>
      <c r="C79">
        <v>3</v>
      </c>
      <c r="D79">
        <v>0</v>
      </c>
      <c r="E79" s="1">
        <v>43238</v>
      </c>
      <c r="F79" s="2">
        <v>0.36388888888888887</v>
      </c>
      <c r="G79">
        <v>70436</v>
      </c>
      <c r="H79" s="1">
        <v>40331</v>
      </c>
      <c r="I79" t="s">
        <v>38</v>
      </c>
      <c r="J79" t="s">
        <v>14</v>
      </c>
      <c r="K79">
        <v>0</v>
      </c>
      <c r="L79">
        <v>80</v>
      </c>
      <c r="M79">
        <v>20</v>
      </c>
      <c r="N79">
        <v>0</v>
      </c>
      <c r="O79">
        <v>0</v>
      </c>
      <c r="P79">
        <v>0</v>
      </c>
      <c r="Q79">
        <v>0</v>
      </c>
      <c r="R79">
        <v>0</v>
      </c>
      <c r="S79">
        <v>100</v>
      </c>
      <c r="T79" t="s">
        <v>36</v>
      </c>
      <c r="U79" t="s">
        <v>36</v>
      </c>
      <c r="V79">
        <v>3</v>
      </c>
      <c r="W79" t="s">
        <v>39</v>
      </c>
      <c r="X79" t="s">
        <v>14</v>
      </c>
      <c r="Y79" t="s">
        <v>38</v>
      </c>
      <c r="Z79" t="s">
        <v>39</v>
      </c>
      <c r="AA79">
        <f>(COUNTIF(W79:Z79,"forest") + COUNTIF(W79:Z79,"hedge")*0.5)/4</f>
        <v>0.25</v>
      </c>
      <c r="AB79">
        <v>0.63883999999999996</v>
      </c>
      <c r="AC79">
        <v>123.09578999999999</v>
      </c>
      <c r="AD79">
        <v>142727</v>
      </c>
      <c r="AE79">
        <v>80882</v>
      </c>
      <c r="AF79">
        <v>0.21076167059315729</v>
      </c>
      <c r="AG79">
        <v>0.14039347208076569</v>
      </c>
    </row>
    <row r="80" spans="1:33">
      <c r="A80">
        <v>605475</v>
      </c>
      <c r="B80">
        <v>1</v>
      </c>
      <c r="C80">
        <v>2</v>
      </c>
      <c r="D80">
        <v>0</v>
      </c>
      <c r="E80" s="1">
        <v>43237</v>
      </c>
      <c r="F80" s="2">
        <v>0.24444444444444446</v>
      </c>
      <c r="G80">
        <v>23553</v>
      </c>
      <c r="H80" s="1">
        <v>40331</v>
      </c>
      <c r="I80" t="s">
        <v>38</v>
      </c>
      <c r="J80" t="s">
        <v>14</v>
      </c>
      <c r="K80">
        <v>0</v>
      </c>
      <c r="L80">
        <v>80</v>
      </c>
      <c r="M80">
        <v>0</v>
      </c>
      <c r="N80">
        <v>20</v>
      </c>
      <c r="O80">
        <v>0</v>
      </c>
      <c r="P80">
        <v>0</v>
      </c>
      <c r="Q80">
        <v>0</v>
      </c>
      <c r="R80">
        <v>0</v>
      </c>
      <c r="S80">
        <v>100</v>
      </c>
      <c r="T80" t="s">
        <v>37</v>
      </c>
      <c r="U80" t="s">
        <v>37</v>
      </c>
      <c r="V80">
        <v>3</v>
      </c>
      <c r="W80" t="s">
        <v>38</v>
      </c>
      <c r="X80" t="s">
        <v>14</v>
      </c>
      <c r="Y80" t="s">
        <v>14</v>
      </c>
      <c r="Z80" t="s">
        <v>14</v>
      </c>
      <c r="AA80">
        <f>(COUNTIF(W80:Z80,"forest") + COUNTIF(W80:Z80,"hedge")*0.5)/4</f>
        <v>0.25</v>
      </c>
      <c r="AB80">
        <v>675.50387999999998</v>
      </c>
      <c r="AC80">
        <v>5.0930999999999997</v>
      </c>
      <c r="AD80">
        <v>899</v>
      </c>
      <c r="AE80">
        <v>140027</v>
      </c>
      <c r="AF80">
        <v>0</v>
      </c>
      <c r="AG80">
        <v>0.41110223781849131</v>
      </c>
    </row>
    <row r="81" spans="1:33">
      <c r="A81">
        <v>674464</v>
      </c>
      <c r="B81">
        <v>1</v>
      </c>
      <c r="C81">
        <v>1</v>
      </c>
      <c r="D81">
        <v>0</v>
      </c>
      <c r="E81" s="1">
        <v>43251</v>
      </c>
      <c r="F81" s="2">
        <v>0.23611111111111113</v>
      </c>
      <c r="G81">
        <v>43104</v>
      </c>
      <c r="H81" s="1">
        <v>40700</v>
      </c>
      <c r="I81" t="s">
        <v>38</v>
      </c>
      <c r="J81" t="s">
        <v>14</v>
      </c>
      <c r="K81">
        <v>0</v>
      </c>
      <c r="L81">
        <v>100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100</v>
      </c>
      <c r="T81" t="s">
        <v>37</v>
      </c>
      <c r="U81" t="s">
        <v>37</v>
      </c>
      <c r="V81">
        <v>4</v>
      </c>
      <c r="W81" t="s">
        <v>38</v>
      </c>
      <c r="X81" t="s">
        <v>14</v>
      </c>
      <c r="Y81" t="s">
        <v>14</v>
      </c>
      <c r="Z81" t="s">
        <v>14</v>
      </c>
      <c r="AA81">
        <f>(COUNTIF(W81:Z81,"forest") + COUNTIF(W81:Z81,"hedge")*0.5)/4</f>
        <v>0.25</v>
      </c>
      <c r="AB81">
        <v>224.97362000000001</v>
      </c>
      <c r="AC81">
        <v>278.20022999999998</v>
      </c>
      <c r="AD81">
        <v>2522</v>
      </c>
      <c r="AE81">
        <v>103347</v>
      </c>
      <c r="AF81">
        <v>6.0592340606045771E-3</v>
      </c>
      <c r="AG81">
        <v>0.2127706872570494</v>
      </c>
    </row>
    <row r="82" spans="1:33">
      <c r="A82">
        <v>674467</v>
      </c>
      <c r="B82">
        <v>1</v>
      </c>
      <c r="C82">
        <v>1</v>
      </c>
      <c r="D82">
        <v>0</v>
      </c>
      <c r="E82" s="1">
        <v>43243</v>
      </c>
      <c r="F82" s="2">
        <v>0.28888888888888892</v>
      </c>
      <c r="G82">
        <v>65942</v>
      </c>
      <c r="H82" s="1">
        <v>40693</v>
      </c>
      <c r="I82" t="s">
        <v>38</v>
      </c>
      <c r="J82" t="s">
        <v>14</v>
      </c>
      <c r="K82">
        <v>0</v>
      </c>
      <c r="L82">
        <v>80</v>
      </c>
      <c r="M82">
        <v>0</v>
      </c>
      <c r="N82">
        <v>20</v>
      </c>
      <c r="O82">
        <v>0</v>
      </c>
      <c r="P82">
        <v>0</v>
      </c>
      <c r="Q82">
        <v>0</v>
      </c>
      <c r="R82">
        <v>0</v>
      </c>
      <c r="S82">
        <v>100</v>
      </c>
      <c r="T82" t="s">
        <v>37</v>
      </c>
      <c r="U82" t="s">
        <v>36</v>
      </c>
      <c r="V82">
        <v>4</v>
      </c>
      <c r="W82" t="s">
        <v>38</v>
      </c>
      <c r="X82" t="s">
        <v>38</v>
      </c>
      <c r="Y82" t="s">
        <v>38</v>
      </c>
      <c r="Z82" t="s">
        <v>14</v>
      </c>
      <c r="AA82">
        <f>(COUNTIF(W82:Z82,"forest") + COUNTIF(W82:Z82,"hedge")*0.5)/4</f>
        <v>0.75</v>
      </c>
      <c r="AB82">
        <v>717.29188999999997</v>
      </c>
      <c r="AC82">
        <v>109.12063999999999</v>
      </c>
      <c r="AD82">
        <v>0</v>
      </c>
      <c r="AE82">
        <v>62284</v>
      </c>
      <c r="AF82">
        <v>0</v>
      </c>
      <c r="AG82">
        <v>0.12961239032829427</v>
      </c>
    </row>
    <row r="83" spans="1:33">
      <c r="A83">
        <v>674531</v>
      </c>
      <c r="B83">
        <v>1</v>
      </c>
      <c r="C83">
        <v>3</v>
      </c>
      <c r="D83">
        <v>0</v>
      </c>
      <c r="E83" s="1">
        <v>43249</v>
      </c>
      <c r="F83" s="2">
        <v>0.26319444444444445</v>
      </c>
      <c r="G83">
        <v>57551</v>
      </c>
      <c r="H83" s="1">
        <v>40733</v>
      </c>
      <c r="I83" t="s">
        <v>38</v>
      </c>
      <c r="J83" t="s">
        <v>14</v>
      </c>
      <c r="K83">
        <v>15</v>
      </c>
      <c r="L83">
        <v>50</v>
      </c>
      <c r="M83">
        <v>0</v>
      </c>
      <c r="N83">
        <v>35</v>
      </c>
      <c r="O83">
        <v>0</v>
      </c>
      <c r="P83">
        <v>0</v>
      </c>
      <c r="Q83">
        <v>0</v>
      </c>
      <c r="R83">
        <v>0</v>
      </c>
      <c r="S83">
        <v>100</v>
      </c>
      <c r="T83" t="s">
        <v>36</v>
      </c>
      <c r="U83" t="s">
        <v>36</v>
      </c>
      <c r="V83">
        <v>2.5</v>
      </c>
      <c r="W83" t="s">
        <v>14</v>
      </c>
      <c r="X83" t="s">
        <v>38</v>
      </c>
      <c r="Y83" t="s">
        <v>38</v>
      </c>
      <c r="Z83" t="s">
        <v>38</v>
      </c>
      <c r="AA83">
        <f>(COUNTIF(W83:Z83,"forest") + COUNTIF(W83:Z83,"hedge")*0.5)/4</f>
        <v>0.75</v>
      </c>
      <c r="AB83">
        <v>950.79596000000004</v>
      </c>
      <c r="AC83">
        <v>150.00927999999999</v>
      </c>
      <c r="AD83">
        <v>34962</v>
      </c>
      <c r="AE83">
        <v>29618</v>
      </c>
      <c r="AF83">
        <v>0</v>
      </c>
      <c r="AG83">
        <v>9.4826020285312368E-2</v>
      </c>
    </row>
    <row r="84" spans="1:33">
      <c r="A84">
        <v>791416</v>
      </c>
      <c r="B84">
        <v>0</v>
      </c>
      <c r="C84">
        <v>2</v>
      </c>
      <c r="D84">
        <v>0</v>
      </c>
      <c r="E84" s="1">
        <v>43254</v>
      </c>
      <c r="F84" s="2">
        <v>0.25</v>
      </c>
      <c r="G84">
        <v>9981</v>
      </c>
      <c r="H84" s="1">
        <v>41389</v>
      </c>
      <c r="I84" t="s">
        <v>38</v>
      </c>
      <c r="J84" t="s">
        <v>14</v>
      </c>
      <c r="K84">
        <v>10</v>
      </c>
      <c r="L84">
        <v>70</v>
      </c>
      <c r="M84">
        <v>0</v>
      </c>
      <c r="N84">
        <v>20</v>
      </c>
      <c r="O84">
        <v>0</v>
      </c>
      <c r="P84">
        <v>0</v>
      </c>
      <c r="Q84">
        <v>0</v>
      </c>
      <c r="R84">
        <v>0</v>
      </c>
      <c r="S84">
        <v>100</v>
      </c>
      <c r="T84" t="s">
        <v>37</v>
      </c>
      <c r="U84" t="s">
        <v>37</v>
      </c>
      <c r="V84">
        <v>2.5</v>
      </c>
      <c r="W84" t="s">
        <v>14</v>
      </c>
      <c r="X84" t="s">
        <v>14</v>
      </c>
      <c r="Y84" t="s">
        <v>38</v>
      </c>
      <c r="Z84" t="s">
        <v>14</v>
      </c>
      <c r="AA84">
        <f>(COUNTIF(W84:Z84,"forest") + COUNTIF(W84:Z84,"hedge")*0.5)/4</f>
        <v>0.25</v>
      </c>
      <c r="AB84">
        <v>222.87860000000001</v>
      </c>
      <c r="AC84">
        <v>5.2444499999999996</v>
      </c>
      <c r="AD84">
        <v>885</v>
      </c>
      <c r="AE84">
        <v>60041</v>
      </c>
      <c r="AF84">
        <v>3.1613590429890206E-3</v>
      </c>
      <c r="AG84">
        <v>0.2069324575299066</v>
      </c>
    </row>
    <row r="85" spans="1:33">
      <c r="A85">
        <v>944219</v>
      </c>
      <c r="B85">
        <v>0</v>
      </c>
      <c r="C85">
        <v>0</v>
      </c>
      <c r="D85">
        <v>0</v>
      </c>
      <c r="E85" s="1">
        <v>43249</v>
      </c>
      <c r="F85" s="2">
        <v>0.32361111111111113</v>
      </c>
      <c r="G85">
        <v>5472</v>
      </c>
      <c r="H85" s="1">
        <v>41428</v>
      </c>
      <c r="I85" t="s">
        <v>38</v>
      </c>
      <c r="J85" t="s">
        <v>14</v>
      </c>
      <c r="K85">
        <v>50</v>
      </c>
      <c r="L85">
        <v>40</v>
      </c>
      <c r="M85">
        <v>0</v>
      </c>
      <c r="N85">
        <v>0</v>
      </c>
      <c r="O85">
        <v>0</v>
      </c>
      <c r="P85">
        <v>10</v>
      </c>
      <c r="Q85">
        <v>0</v>
      </c>
      <c r="R85">
        <v>0</v>
      </c>
      <c r="S85">
        <v>100</v>
      </c>
      <c r="T85" t="s">
        <v>37</v>
      </c>
      <c r="U85" t="s">
        <v>37</v>
      </c>
      <c r="V85">
        <v>1.5</v>
      </c>
      <c r="W85" t="s">
        <v>38</v>
      </c>
      <c r="X85" t="s">
        <v>38</v>
      </c>
      <c r="Y85" t="s">
        <v>38</v>
      </c>
      <c r="Z85" t="s">
        <v>38</v>
      </c>
      <c r="AA85">
        <f>(COUNTIF(W85:Z85,"forest") + COUNTIF(W85:Z85,"hedge")*0.5)/4</f>
        <v>1</v>
      </c>
      <c r="AB85">
        <v>406.97564999999997</v>
      </c>
      <c r="AC85">
        <v>1.9003000000000001</v>
      </c>
      <c r="AD85">
        <v>0</v>
      </c>
      <c r="AE85">
        <v>5244</v>
      </c>
      <c r="AF85">
        <v>0</v>
      </c>
      <c r="AG85">
        <v>2.474542288819712E-2</v>
      </c>
    </row>
    <row r="86" spans="1:33">
      <c r="A86">
        <v>944220</v>
      </c>
      <c r="B86">
        <v>0</v>
      </c>
      <c r="C86">
        <v>2</v>
      </c>
      <c r="D86">
        <v>0</v>
      </c>
      <c r="E86" s="1">
        <v>43249</v>
      </c>
      <c r="F86" s="2">
        <v>0.3125</v>
      </c>
      <c r="G86">
        <v>5503</v>
      </c>
      <c r="H86" s="1">
        <v>41428</v>
      </c>
      <c r="I86" t="s">
        <v>38</v>
      </c>
      <c r="J86" t="s">
        <v>14</v>
      </c>
      <c r="K86">
        <v>35</v>
      </c>
      <c r="L86">
        <v>30</v>
      </c>
      <c r="M86">
        <v>0</v>
      </c>
      <c r="N86">
        <v>25</v>
      </c>
      <c r="O86">
        <v>10</v>
      </c>
      <c r="P86">
        <v>0</v>
      </c>
      <c r="Q86">
        <v>0</v>
      </c>
      <c r="R86">
        <v>0</v>
      </c>
      <c r="S86">
        <v>100</v>
      </c>
      <c r="T86" t="s">
        <v>36</v>
      </c>
      <c r="U86" t="s">
        <v>36</v>
      </c>
      <c r="V86">
        <v>1.5</v>
      </c>
      <c r="W86" t="s">
        <v>14</v>
      </c>
      <c r="X86" t="s">
        <v>38</v>
      </c>
      <c r="Y86" t="s">
        <v>38</v>
      </c>
      <c r="Z86" t="s">
        <v>38</v>
      </c>
      <c r="AA86">
        <f>(COUNTIF(W86:Z86,"forest") + COUNTIF(W86:Z86,"hedge")*0.5)/4</f>
        <v>0.75</v>
      </c>
      <c r="AB86">
        <v>256.33006</v>
      </c>
      <c r="AC86">
        <v>6.3090200000000003</v>
      </c>
      <c r="AD86">
        <v>0</v>
      </c>
      <c r="AE86">
        <v>35922</v>
      </c>
      <c r="AF86">
        <v>0</v>
      </c>
      <c r="AG86">
        <v>0.13850427058939438</v>
      </c>
    </row>
    <row r="87" spans="1:33">
      <c r="A87">
        <v>944221</v>
      </c>
      <c r="B87">
        <v>0</v>
      </c>
      <c r="C87">
        <v>0</v>
      </c>
      <c r="D87">
        <v>0</v>
      </c>
      <c r="E87" s="1">
        <v>43249</v>
      </c>
      <c r="F87" s="2">
        <v>0.31597222222222221</v>
      </c>
      <c r="G87">
        <v>7305</v>
      </c>
      <c r="H87" s="1">
        <v>41428</v>
      </c>
      <c r="I87" t="s">
        <v>38</v>
      </c>
      <c r="J87" t="s">
        <v>14</v>
      </c>
      <c r="K87">
        <v>35</v>
      </c>
      <c r="L87">
        <v>30</v>
      </c>
      <c r="M87">
        <v>0</v>
      </c>
      <c r="N87">
        <v>25</v>
      </c>
      <c r="O87">
        <v>10</v>
      </c>
      <c r="P87">
        <v>0</v>
      </c>
      <c r="Q87">
        <v>0</v>
      </c>
      <c r="R87">
        <v>0</v>
      </c>
      <c r="S87">
        <v>100</v>
      </c>
      <c r="T87" t="s">
        <v>36</v>
      </c>
      <c r="U87" t="s">
        <v>36</v>
      </c>
      <c r="V87">
        <v>1.5</v>
      </c>
      <c r="W87" t="s">
        <v>14</v>
      </c>
      <c r="X87" t="s">
        <v>38</v>
      </c>
      <c r="Y87" t="s">
        <v>38</v>
      </c>
      <c r="Z87" t="s">
        <v>38</v>
      </c>
      <c r="AA87">
        <f>(COUNTIF(W87:Z87,"forest") + COUNTIF(W87:Z87,"hedge")*0.5)/4</f>
        <v>0.75</v>
      </c>
      <c r="AB87">
        <v>154.34473</v>
      </c>
      <c r="AC87">
        <v>2.5541499999999999</v>
      </c>
      <c r="AD87">
        <v>17657</v>
      </c>
      <c r="AE87">
        <v>27550</v>
      </c>
      <c r="AF87">
        <v>6.5704872927376728E-2</v>
      </c>
      <c r="AG87">
        <v>9.9880530012309024E-2</v>
      </c>
    </row>
    <row r="88" spans="1:33">
      <c r="A88">
        <v>944222</v>
      </c>
      <c r="B88">
        <v>0</v>
      </c>
      <c r="C88">
        <v>0</v>
      </c>
      <c r="D88">
        <v>0</v>
      </c>
      <c r="E88" s="1">
        <v>43249</v>
      </c>
      <c r="F88" s="2">
        <v>0.23958333333333334</v>
      </c>
      <c r="G88">
        <v>5576</v>
      </c>
      <c r="H88" s="1">
        <v>41428</v>
      </c>
      <c r="I88" t="s">
        <v>38</v>
      </c>
      <c r="J88" t="s">
        <v>14</v>
      </c>
      <c r="K88">
        <v>70</v>
      </c>
      <c r="L88">
        <v>10</v>
      </c>
      <c r="M88">
        <v>0</v>
      </c>
      <c r="N88">
        <v>20</v>
      </c>
      <c r="O88">
        <v>0</v>
      </c>
      <c r="P88">
        <v>0</v>
      </c>
      <c r="Q88">
        <v>0</v>
      </c>
      <c r="R88">
        <v>0</v>
      </c>
      <c r="S88">
        <v>100</v>
      </c>
      <c r="T88" t="s">
        <v>36</v>
      </c>
      <c r="U88" t="s">
        <v>36</v>
      </c>
      <c r="V88">
        <v>2</v>
      </c>
      <c r="W88" t="s">
        <v>38</v>
      </c>
      <c r="X88" t="s">
        <v>38</v>
      </c>
      <c r="Y88" t="s">
        <v>38</v>
      </c>
      <c r="Z88" t="s">
        <v>38</v>
      </c>
      <c r="AA88">
        <f>(COUNTIF(W88:Z88,"forest") + COUNTIF(W88:Z88,"hedge")*0.5)/4</f>
        <v>1</v>
      </c>
      <c r="AB88">
        <v>110.93223</v>
      </c>
      <c r="AC88">
        <v>711.88426000000004</v>
      </c>
      <c r="AD88">
        <v>47559</v>
      </c>
      <c r="AE88">
        <v>0</v>
      </c>
      <c r="AF88">
        <v>0.18257425889291456</v>
      </c>
      <c r="AG88">
        <v>1.3707054316981188E-4</v>
      </c>
    </row>
    <row r="89" spans="1:33">
      <c r="A89">
        <v>944223</v>
      </c>
      <c r="B89">
        <v>0</v>
      </c>
      <c r="C89">
        <v>2</v>
      </c>
      <c r="D89">
        <v>0</v>
      </c>
      <c r="E89" s="1">
        <v>43256</v>
      </c>
      <c r="F89" s="2">
        <v>0.25</v>
      </c>
      <c r="G89">
        <v>50064</v>
      </c>
      <c r="H89" s="1">
        <v>41428</v>
      </c>
      <c r="I89" t="s">
        <v>38</v>
      </c>
      <c r="J89" t="s">
        <v>14</v>
      </c>
      <c r="K89">
        <v>10</v>
      </c>
      <c r="L89">
        <v>30</v>
      </c>
      <c r="M89">
        <v>0</v>
      </c>
      <c r="N89">
        <v>50</v>
      </c>
      <c r="O89">
        <v>10</v>
      </c>
      <c r="P89">
        <v>0</v>
      </c>
      <c r="Q89">
        <v>0</v>
      </c>
      <c r="R89">
        <v>0</v>
      </c>
      <c r="S89">
        <v>100</v>
      </c>
      <c r="T89" t="s">
        <v>37</v>
      </c>
      <c r="U89" t="s">
        <v>36</v>
      </c>
      <c r="V89">
        <v>1.5</v>
      </c>
      <c r="W89" t="s">
        <v>38</v>
      </c>
      <c r="X89" t="s">
        <v>38</v>
      </c>
      <c r="Y89" t="s">
        <v>38</v>
      </c>
      <c r="Z89" t="s">
        <v>14</v>
      </c>
      <c r="AA89">
        <f>(COUNTIF(W89:Z89,"forest") + COUNTIF(W89:Z89,"hedge")*0.5)/4</f>
        <v>0.75</v>
      </c>
      <c r="AB89">
        <v>356.13947999999999</v>
      </c>
      <c r="AC89">
        <v>12.930669999999999</v>
      </c>
      <c r="AD89">
        <v>50272</v>
      </c>
      <c r="AE89">
        <v>66581</v>
      </c>
      <c r="AF89">
        <v>0</v>
      </c>
      <c r="AG89">
        <v>0.14133411415763664</v>
      </c>
    </row>
    <row r="90" spans="1:33">
      <c r="A90">
        <v>944570</v>
      </c>
      <c r="B90">
        <v>0</v>
      </c>
      <c r="C90">
        <v>1</v>
      </c>
      <c r="D90">
        <v>0</v>
      </c>
      <c r="E90" s="1">
        <v>43249</v>
      </c>
      <c r="F90" s="2">
        <v>0.21666666666666667</v>
      </c>
      <c r="G90">
        <v>7625</v>
      </c>
      <c r="H90" s="1">
        <v>41428</v>
      </c>
      <c r="I90" t="s">
        <v>38</v>
      </c>
      <c r="J90" t="s">
        <v>14</v>
      </c>
      <c r="K90">
        <v>0</v>
      </c>
      <c r="L90">
        <v>50</v>
      </c>
      <c r="M90">
        <v>0</v>
      </c>
      <c r="N90">
        <v>50</v>
      </c>
      <c r="O90">
        <v>0</v>
      </c>
      <c r="P90">
        <v>0</v>
      </c>
      <c r="Q90">
        <v>0</v>
      </c>
      <c r="R90">
        <v>0</v>
      </c>
      <c r="S90">
        <v>100</v>
      </c>
      <c r="T90" t="s">
        <v>37</v>
      </c>
      <c r="U90" t="s">
        <v>37</v>
      </c>
      <c r="V90">
        <v>5</v>
      </c>
      <c r="W90" t="s">
        <v>38</v>
      </c>
      <c r="X90" t="s">
        <v>39</v>
      </c>
      <c r="Y90" t="s">
        <v>38</v>
      </c>
      <c r="Z90" t="s">
        <v>38</v>
      </c>
      <c r="AA90">
        <f>(COUNTIF(W90:Z90,"forest") + COUNTIF(W90:Z90,"hedge")*0.5)/4</f>
        <v>0.75</v>
      </c>
      <c r="AB90">
        <v>129.98715999999999</v>
      </c>
      <c r="AC90">
        <v>272.69720000000001</v>
      </c>
      <c r="AD90">
        <v>68529</v>
      </c>
      <c r="AE90">
        <v>0</v>
      </c>
      <c r="AF90">
        <v>0.13584274717761791</v>
      </c>
      <c r="AG90">
        <v>2.7793423238645823E-2</v>
      </c>
    </row>
    <row r="91" spans="1:33">
      <c r="A91">
        <v>945449</v>
      </c>
      <c r="B91">
        <v>0</v>
      </c>
      <c r="C91">
        <v>3</v>
      </c>
      <c r="D91">
        <v>0</v>
      </c>
      <c r="E91" s="1">
        <v>43242</v>
      </c>
      <c r="F91" s="2">
        <v>0.24027777777777778</v>
      </c>
      <c r="G91">
        <v>50027</v>
      </c>
      <c r="H91" s="1">
        <v>41428</v>
      </c>
      <c r="I91" t="s">
        <v>38</v>
      </c>
      <c r="J91" t="s">
        <v>14</v>
      </c>
      <c r="K91">
        <v>10</v>
      </c>
      <c r="L91">
        <v>30</v>
      </c>
      <c r="M91">
        <v>0</v>
      </c>
      <c r="N91">
        <v>50</v>
      </c>
      <c r="O91">
        <v>0</v>
      </c>
      <c r="P91">
        <v>10</v>
      </c>
      <c r="Q91">
        <v>0</v>
      </c>
      <c r="R91">
        <v>0</v>
      </c>
      <c r="S91">
        <v>100</v>
      </c>
      <c r="T91" t="s">
        <v>37</v>
      </c>
      <c r="U91" t="s">
        <v>36</v>
      </c>
      <c r="V91">
        <v>1.5</v>
      </c>
      <c r="W91" t="s">
        <v>14</v>
      </c>
      <c r="X91" t="s">
        <v>38</v>
      </c>
      <c r="Y91" t="s">
        <v>14</v>
      </c>
      <c r="Z91" t="s">
        <v>38</v>
      </c>
      <c r="AA91">
        <f>(COUNTIF(W91:Z91,"forest") + COUNTIF(W91:Z91,"hedge")*0.5)/4</f>
        <v>0.5</v>
      </c>
      <c r="AB91">
        <v>201.25367</v>
      </c>
      <c r="AC91">
        <v>0.21045</v>
      </c>
      <c r="AD91">
        <v>13870</v>
      </c>
      <c r="AE91">
        <v>73532</v>
      </c>
      <c r="AF91">
        <v>1.1784058552967804E-2</v>
      </c>
      <c r="AG91">
        <v>0.16871623348178433</v>
      </c>
    </row>
    <row r="92" spans="1:33">
      <c r="A92">
        <v>945470</v>
      </c>
      <c r="B92">
        <v>0</v>
      </c>
      <c r="C92">
        <v>0</v>
      </c>
      <c r="D92">
        <v>0</v>
      </c>
      <c r="E92" s="1">
        <v>43241</v>
      </c>
      <c r="F92" s="2">
        <v>0.37847222222222227</v>
      </c>
      <c r="G92">
        <v>22927</v>
      </c>
      <c r="H92" s="1">
        <v>41339</v>
      </c>
      <c r="I92" t="s">
        <v>38</v>
      </c>
      <c r="J92" t="s">
        <v>14</v>
      </c>
      <c r="K92">
        <v>10</v>
      </c>
      <c r="L92">
        <v>25</v>
      </c>
      <c r="M92">
        <v>0</v>
      </c>
      <c r="N92">
        <v>60</v>
      </c>
      <c r="O92">
        <v>5</v>
      </c>
      <c r="P92">
        <v>0</v>
      </c>
      <c r="Q92">
        <v>0</v>
      </c>
      <c r="R92">
        <v>0</v>
      </c>
      <c r="S92">
        <f>SUM(K92:R92)</f>
        <v>100</v>
      </c>
      <c r="T92" t="s">
        <v>37</v>
      </c>
      <c r="U92" t="s">
        <v>36</v>
      </c>
      <c r="V92">
        <v>1.5</v>
      </c>
      <c r="W92" t="s">
        <v>38</v>
      </c>
      <c r="X92" t="s">
        <v>38</v>
      </c>
      <c r="Y92" t="s">
        <v>14</v>
      </c>
      <c r="Z92" t="s">
        <v>14</v>
      </c>
      <c r="AA92">
        <f>(COUNTIF(W92:Z92,"forest") + COUNTIF(W92:Z92,"hedge")*0.5)/4</f>
        <v>0.5</v>
      </c>
      <c r="AB92">
        <v>160.24435</v>
      </c>
      <c r="AC92">
        <v>10.345599999999999</v>
      </c>
      <c r="AD92">
        <v>1502</v>
      </c>
      <c r="AE92">
        <v>60234</v>
      </c>
      <c r="AF92">
        <v>0.11091828674502777</v>
      </c>
      <c r="AG92">
        <v>0.21929239221419225</v>
      </c>
    </row>
    <row r="93" spans="1:33">
      <c r="A93">
        <v>945824</v>
      </c>
      <c r="B93">
        <v>0</v>
      </c>
      <c r="C93">
        <v>0</v>
      </c>
      <c r="D93">
        <v>0</v>
      </c>
      <c r="E93" s="1">
        <v>43243</v>
      </c>
      <c r="F93" s="2">
        <v>0.2388888888888889</v>
      </c>
      <c r="G93">
        <v>3178</v>
      </c>
      <c r="H93" s="1">
        <v>41428</v>
      </c>
      <c r="I93" t="s">
        <v>38</v>
      </c>
      <c r="J93" t="s">
        <v>14</v>
      </c>
      <c r="K93">
        <v>0</v>
      </c>
      <c r="L93">
        <v>0</v>
      </c>
      <c r="M93">
        <v>0</v>
      </c>
      <c r="N93">
        <v>95</v>
      </c>
      <c r="O93">
        <v>0</v>
      </c>
      <c r="P93">
        <v>0</v>
      </c>
      <c r="Q93">
        <v>0</v>
      </c>
      <c r="R93">
        <v>5</v>
      </c>
      <c r="S93">
        <v>100</v>
      </c>
      <c r="T93" t="s">
        <v>37</v>
      </c>
      <c r="U93" t="s">
        <v>36</v>
      </c>
      <c r="V93">
        <v>2.5</v>
      </c>
      <c r="W93" t="s">
        <v>38</v>
      </c>
      <c r="X93" t="s">
        <v>38</v>
      </c>
      <c r="Y93" t="s">
        <v>39</v>
      </c>
      <c r="Z93" t="s">
        <v>14</v>
      </c>
      <c r="AA93">
        <f>(COUNTIF(W93:Z93,"forest") + COUNTIF(W93:Z93,"hedge")*0.5)/4</f>
        <v>0.5</v>
      </c>
      <c r="AB93">
        <v>539.28501000000006</v>
      </c>
      <c r="AC93">
        <v>252.78026</v>
      </c>
      <c r="AD93">
        <v>0</v>
      </c>
      <c r="AE93">
        <v>30497</v>
      </c>
      <c r="AF93">
        <v>0</v>
      </c>
      <c r="AG93">
        <v>0.11928669345862283</v>
      </c>
    </row>
    <row r="94" spans="1:33">
      <c r="A94">
        <v>945825</v>
      </c>
      <c r="B94">
        <v>0</v>
      </c>
      <c r="C94">
        <v>1</v>
      </c>
      <c r="D94">
        <v>0</v>
      </c>
      <c r="E94" s="1">
        <v>43243</v>
      </c>
      <c r="F94" s="2">
        <v>0.23055555555555554</v>
      </c>
      <c r="G94">
        <v>30520</v>
      </c>
      <c r="H94" s="1">
        <v>41428</v>
      </c>
      <c r="I94" t="s">
        <v>38</v>
      </c>
      <c r="J94" t="s">
        <v>14</v>
      </c>
      <c r="K94">
        <v>10</v>
      </c>
      <c r="L94">
        <v>0</v>
      </c>
      <c r="M94">
        <v>0</v>
      </c>
      <c r="N94">
        <v>40</v>
      </c>
      <c r="O94">
        <v>35</v>
      </c>
      <c r="P94">
        <v>0</v>
      </c>
      <c r="Q94">
        <v>5</v>
      </c>
      <c r="R94">
        <v>10</v>
      </c>
      <c r="S94">
        <v>100</v>
      </c>
      <c r="T94" t="s">
        <v>36</v>
      </c>
      <c r="U94" t="s">
        <v>36</v>
      </c>
      <c r="V94">
        <v>1.5</v>
      </c>
      <c r="W94" t="s">
        <v>38</v>
      </c>
      <c r="X94" t="s">
        <v>39</v>
      </c>
      <c r="Y94" t="s">
        <v>38</v>
      </c>
      <c r="Z94" t="s">
        <v>38</v>
      </c>
      <c r="AA94">
        <f>(COUNTIF(W94:Z94,"forest") + COUNTIF(W94:Z94,"hedge")*0.5)/4</f>
        <v>0.75</v>
      </c>
      <c r="AB94">
        <v>539.12787000000003</v>
      </c>
      <c r="AC94">
        <v>109.48253</v>
      </c>
      <c r="AD94">
        <v>0</v>
      </c>
      <c r="AE94">
        <v>31191</v>
      </c>
      <c r="AF94">
        <v>0</v>
      </c>
      <c r="AG94">
        <v>7.0716651271768766E-2</v>
      </c>
    </row>
    <row r="95" spans="1:33">
      <c r="A95">
        <v>945832</v>
      </c>
      <c r="B95">
        <v>0</v>
      </c>
      <c r="C95">
        <v>0</v>
      </c>
      <c r="D95">
        <v>0</v>
      </c>
      <c r="E95" s="1">
        <v>43242</v>
      </c>
      <c r="F95" s="2">
        <v>0.23611111111111113</v>
      </c>
      <c r="G95">
        <v>12166</v>
      </c>
      <c r="H95" s="1">
        <v>41339</v>
      </c>
      <c r="I95" t="s">
        <v>38</v>
      </c>
      <c r="J95" t="s">
        <v>14</v>
      </c>
      <c r="K95">
        <v>15</v>
      </c>
      <c r="L95">
        <v>25</v>
      </c>
      <c r="M95">
        <v>0</v>
      </c>
      <c r="N95">
        <v>50</v>
      </c>
      <c r="O95">
        <v>0</v>
      </c>
      <c r="P95">
        <v>10</v>
      </c>
      <c r="Q95">
        <v>0</v>
      </c>
      <c r="R95">
        <v>0</v>
      </c>
      <c r="S95">
        <v>100</v>
      </c>
      <c r="T95" t="s">
        <v>37</v>
      </c>
      <c r="U95" t="s">
        <v>36</v>
      </c>
      <c r="V95">
        <v>1.5</v>
      </c>
      <c r="W95" t="s">
        <v>38</v>
      </c>
      <c r="X95" t="s">
        <v>14</v>
      </c>
      <c r="Y95" t="s">
        <v>14</v>
      </c>
      <c r="Z95" t="s">
        <v>38</v>
      </c>
      <c r="AA95">
        <f>(COUNTIF(W95:Z95,"forest") + COUNTIF(W95:Z95,"hedge")*0.5)/4</f>
        <v>0.5</v>
      </c>
      <c r="AB95">
        <v>180.24363</v>
      </c>
      <c r="AC95">
        <v>10.345230000000001</v>
      </c>
      <c r="AD95">
        <v>13502</v>
      </c>
      <c r="AE95">
        <v>73331</v>
      </c>
      <c r="AF95">
        <v>1.1528906683389208E-2</v>
      </c>
      <c r="AG95">
        <v>0.23681290851643713</v>
      </c>
    </row>
    <row r="96" spans="1:33">
      <c r="A96">
        <v>945834</v>
      </c>
      <c r="B96">
        <v>0</v>
      </c>
      <c r="C96">
        <v>2</v>
      </c>
      <c r="D96">
        <v>0</v>
      </c>
      <c r="E96" s="1">
        <v>43244</v>
      </c>
      <c r="F96" s="2">
        <v>0.30416666666666664</v>
      </c>
      <c r="G96">
        <v>49221</v>
      </c>
      <c r="H96" s="1">
        <v>41428</v>
      </c>
      <c r="I96" t="s">
        <v>38</v>
      </c>
      <c r="J96" t="s">
        <v>14</v>
      </c>
      <c r="K96">
        <v>40</v>
      </c>
      <c r="L96">
        <v>30</v>
      </c>
      <c r="M96">
        <v>0</v>
      </c>
      <c r="N96">
        <v>20</v>
      </c>
      <c r="O96">
        <v>10</v>
      </c>
      <c r="P96">
        <v>0</v>
      </c>
      <c r="Q96">
        <v>0</v>
      </c>
      <c r="R96">
        <v>0</v>
      </c>
      <c r="S96">
        <v>100</v>
      </c>
      <c r="T96" t="s">
        <v>36</v>
      </c>
      <c r="U96" t="s">
        <v>37</v>
      </c>
      <c r="V96">
        <v>1.5</v>
      </c>
      <c r="W96" t="s">
        <v>38</v>
      </c>
      <c r="X96" t="s">
        <v>14</v>
      </c>
      <c r="Y96" t="s">
        <v>39</v>
      </c>
      <c r="Z96" t="s">
        <v>14</v>
      </c>
      <c r="AA96">
        <f>(COUNTIF(W96:Z96,"forest") + COUNTIF(W96:Z96,"hedge")*0.5)/4</f>
        <v>0.25</v>
      </c>
      <c r="AB96">
        <v>8.63504</v>
      </c>
      <c r="AC96">
        <v>91.031620000000004</v>
      </c>
      <c r="AD96">
        <v>92727</v>
      </c>
      <c r="AE96">
        <v>31631</v>
      </c>
      <c r="AF96">
        <v>0.22773496938489818</v>
      </c>
      <c r="AG96">
        <v>0.13463827922433627</v>
      </c>
    </row>
    <row r="97" spans="1:33">
      <c r="A97">
        <v>945836</v>
      </c>
      <c r="B97">
        <v>0</v>
      </c>
      <c r="C97">
        <v>1</v>
      </c>
      <c r="D97">
        <v>0</v>
      </c>
      <c r="E97" s="1">
        <v>43241</v>
      </c>
      <c r="F97" s="2">
        <v>0.23333333333333331</v>
      </c>
      <c r="G97">
        <v>20537</v>
      </c>
      <c r="H97" s="1">
        <v>41428</v>
      </c>
      <c r="I97" t="s">
        <v>38</v>
      </c>
      <c r="J97" t="s">
        <v>14</v>
      </c>
      <c r="K97">
        <v>0</v>
      </c>
      <c r="L97">
        <v>100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100</v>
      </c>
      <c r="T97" t="s">
        <v>37</v>
      </c>
      <c r="U97" t="s">
        <v>37</v>
      </c>
      <c r="V97">
        <v>2</v>
      </c>
      <c r="W97" t="s">
        <v>14</v>
      </c>
      <c r="X97" t="s">
        <v>14</v>
      </c>
      <c r="Y97" t="s">
        <v>14</v>
      </c>
      <c r="Z97" t="s">
        <v>14</v>
      </c>
      <c r="AA97">
        <f>(COUNTIF(W97:Z97,"forest") + COUNTIF(W97:Z97,"hedge")*0.5)/4</f>
        <v>0</v>
      </c>
      <c r="AB97">
        <v>679.76894000000004</v>
      </c>
      <c r="AC97">
        <v>12.43689</v>
      </c>
      <c r="AD97">
        <v>0</v>
      </c>
      <c r="AE97">
        <v>167099</v>
      </c>
      <c r="AF97">
        <v>0</v>
      </c>
      <c r="AG97">
        <v>0.48797700716613912</v>
      </c>
    </row>
    <row r="98" spans="1:33">
      <c r="A98">
        <v>945840</v>
      </c>
      <c r="B98">
        <v>0</v>
      </c>
      <c r="C98">
        <v>0</v>
      </c>
      <c r="D98">
        <v>0</v>
      </c>
      <c r="E98" s="1">
        <v>43244</v>
      </c>
      <c r="F98" s="2">
        <v>0.28125</v>
      </c>
      <c r="G98">
        <v>8260</v>
      </c>
      <c r="H98" s="1">
        <v>41428</v>
      </c>
      <c r="I98" t="s">
        <v>38</v>
      </c>
      <c r="J98" t="s">
        <v>14</v>
      </c>
      <c r="K98">
        <v>10</v>
      </c>
      <c r="L98">
        <v>45</v>
      </c>
      <c r="M98">
        <v>0</v>
      </c>
      <c r="N98">
        <v>45</v>
      </c>
      <c r="O98">
        <v>0</v>
      </c>
      <c r="P98">
        <v>0</v>
      </c>
      <c r="Q98">
        <v>0</v>
      </c>
      <c r="R98">
        <v>0</v>
      </c>
      <c r="S98">
        <v>100</v>
      </c>
      <c r="T98" t="s">
        <v>37</v>
      </c>
      <c r="U98" t="s">
        <v>36</v>
      </c>
      <c r="V98">
        <v>2</v>
      </c>
      <c r="W98" t="s">
        <v>39</v>
      </c>
      <c r="X98" t="s">
        <v>38</v>
      </c>
      <c r="Y98" t="s">
        <v>38</v>
      </c>
      <c r="Z98" t="s">
        <v>38</v>
      </c>
      <c r="AA98">
        <f>(COUNTIF(W98:Z98,"forest") + COUNTIF(W98:Z98,"hedge")*0.5)/4</f>
        <v>0.75</v>
      </c>
      <c r="AB98">
        <v>8.9610099999999999</v>
      </c>
      <c r="AC98">
        <v>69.607299999999995</v>
      </c>
      <c r="AD98">
        <v>114239</v>
      </c>
      <c r="AE98">
        <v>35325</v>
      </c>
      <c r="AF98">
        <v>0.39796335832723095</v>
      </c>
      <c r="AG98">
        <v>0.12363212558144332</v>
      </c>
    </row>
    <row r="99" spans="1:33">
      <c r="A99">
        <v>945841</v>
      </c>
      <c r="B99">
        <v>0</v>
      </c>
      <c r="C99">
        <v>0</v>
      </c>
      <c r="D99">
        <v>0</v>
      </c>
      <c r="E99" s="1">
        <v>43244</v>
      </c>
      <c r="F99" s="2">
        <v>0.28680555555555554</v>
      </c>
      <c r="G99">
        <v>3709</v>
      </c>
      <c r="H99" s="1">
        <v>41428</v>
      </c>
      <c r="I99" t="s">
        <v>38</v>
      </c>
      <c r="J99" t="s">
        <v>14</v>
      </c>
      <c r="K99">
        <v>15</v>
      </c>
      <c r="L99">
        <v>35</v>
      </c>
      <c r="M99">
        <v>0</v>
      </c>
      <c r="N99">
        <v>30</v>
      </c>
      <c r="O99">
        <v>5</v>
      </c>
      <c r="P99">
        <v>0</v>
      </c>
      <c r="Q99">
        <v>15</v>
      </c>
      <c r="R99">
        <v>0</v>
      </c>
      <c r="S99">
        <v>100</v>
      </c>
      <c r="T99" t="s">
        <v>37</v>
      </c>
      <c r="U99" t="s">
        <v>37</v>
      </c>
      <c r="V99">
        <v>1.5</v>
      </c>
      <c r="W99" t="s">
        <v>38</v>
      </c>
      <c r="X99" t="s">
        <v>38</v>
      </c>
      <c r="Y99" t="s">
        <v>38</v>
      </c>
      <c r="Z99" t="s">
        <v>38</v>
      </c>
      <c r="AA99">
        <f>(COUNTIF(W99:Z99,"forest") + COUNTIF(W99:Z99,"hedge")*0.5)/4</f>
        <v>1</v>
      </c>
      <c r="AB99">
        <v>136.91208</v>
      </c>
      <c r="AC99">
        <v>10.02305</v>
      </c>
      <c r="AD99">
        <v>41445</v>
      </c>
      <c r="AE99">
        <v>54338</v>
      </c>
      <c r="AF99">
        <v>0.16954639758206139</v>
      </c>
      <c r="AG99">
        <v>0.21774190337006169</v>
      </c>
    </row>
    <row r="100" spans="1:33">
      <c r="A100">
        <v>946187</v>
      </c>
      <c r="B100">
        <v>0</v>
      </c>
      <c r="C100">
        <v>0</v>
      </c>
      <c r="D100">
        <v>0</v>
      </c>
      <c r="E100" s="1">
        <v>43241</v>
      </c>
      <c r="F100" s="2">
        <v>0.20833333333333334</v>
      </c>
      <c r="G100">
        <v>30120</v>
      </c>
      <c r="H100" s="1">
        <v>41428</v>
      </c>
      <c r="I100" t="s">
        <v>38</v>
      </c>
      <c r="J100" t="s">
        <v>14</v>
      </c>
      <c r="K100">
        <v>50</v>
      </c>
      <c r="L100">
        <v>25</v>
      </c>
      <c r="M100">
        <v>0</v>
      </c>
      <c r="N100">
        <v>10</v>
      </c>
      <c r="O100">
        <v>15</v>
      </c>
      <c r="P100">
        <v>0</v>
      </c>
      <c r="Q100">
        <v>0</v>
      </c>
      <c r="R100">
        <v>0</v>
      </c>
      <c r="S100">
        <v>100</v>
      </c>
      <c r="T100" t="s">
        <v>36</v>
      </c>
      <c r="U100" t="s">
        <v>36</v>
      </c>
      <c r="V100">
        <v>1</v>
      </c>
      <c r="W100" t="s">
        <v>38</v>
      </c>
      <c r="X100" t="s">
        <v>14</v>
      </c>
      <c r="Y100" t="s">
        <v>38</v>
      </c>
      <c r="Z100" t="s">
        <v>38</v>
      </c>
      <c r="AA100">
        <f>(COUNTIF(W100:Z100,"forest") + COUNTIF(W100:Z100,"hedge")*0.5)/4</f>
        <v>0.75</v>
      </c>
      <c r="AB100">
        <v>522.50845000000004</v>
      </c>
      <c r="AC100">
        <v>17.264199999999999</v>
      </c>
      <c r="AD100">
        <v>54683</v>
      </c>
      <c r="AE100">
        <v>101813</v>
      </c>
      <c r="AF100">
        <v>0</v>
      </c>
      <c r="AG100">
        <v>0.24356919643912425</v>
      </c>
    </row>
    <row r="101" spans="1:33">
      <c r="A101">
        <v>1037366</v>
      </c>
      <c r="B101">
        <v>0</v>
      </c>
      <c r="C101">
        <v>0</v>
      </c>
      <c r="D101">
        <v>0</v>
      </c>
      <c r="E101" s="1">
        <v>43256</v>
      </c>
      <c r="F101" s="2">
        <v>0.29097222222222224</v>
      </c>
      <c r="G101">
        <v>11538</v>
      </c>
      <c r="H101" s="1">
        <v>41428</v>
      </c>
      <c r="I101" t="s">
        <v>38</v>
      </c>
      <c r="J101" t="s">
        <v>14</v>
      </c>
      <c r="K101">
        <v>25</v>
      </c>
      <c r="L101">
        <v>0</v>
      </c>
      <c r="M101">
        <v>0</v>
      </c>
      <c r="N101">
        <v>50</v>
      </c>
      <c r="O101">
        <v>0</v>
      </c>
      <c r="P101">
        <v>0</v>
      </c>
      <c r="Q101">
        <v>25</v>
      </c>
      <c r="R101">
        <v>0</v>
      </c>
      <c r="S101">
        <v>100</v>
      </c>
      <c r="T101" t="s">
        <v>37</v>
      </c>
      <c r="U101" t="s">
        <v>37</v>
      </c>
      <c r="V101">
        <v>2</v>
      </c>
      <c r="W101" t="s">
        <v>14</v>
      </c>
      <c r="X101" t="s">
        <v>38</v>
      </c>
      <c r="Y101" t="s">
        <v>38</v>
      </c>
      <c r="Z101" t="s">
        <v>38</v>
      </c>
      <c r="AA101">
        <f>(COUNTIF(W101:Z101,"forest") + COUNTIF(W101:Z101,"hedge")*0.5)/4</f>
        <v>0.75</v>
      </c>
      <c r="AB101">
        <v>399.54129</v>
      </c>
      <c r="AC101">
        <v>177.93253999999999</v>
      </c>
      <c r="AD101">
        <v>39383</v>
      </c>
      <c r="AE101">
        <v>24283</v>
      </c>
      <c r="AF101">
        <v>0</v>
      </c>
      <c r="AG101">
        <v>0.22089724029015767</v>
      </c>
    </row>
    <row r="102" spans="1:33">
      <c r="A102">
        <v>1255800</v>
      </c>
      <c r="B102">
        <v>0</v>
      </c>
      <c r="C102">
        <v>0</v>
      </c>
      <c r="D102">
        <v>0</v>
      </c>
      <c r="E102" s="1">
        <v>43242</v>
      </c>
      <c r="F102" s="2">
        <v>0.24722222222222223</v>
      </c>
      <c r="G102">
        <v>22246</v>
      </c>
      <c r="H102" s="1">
        <v>41829</v>
      </c>
      <c r="I102" t="s">
        <v>38</v>
      </c>
      <c r="J102" t="s">
        <v>14</v>
      </c>
      <c r="K102">
        <v>30</v>
      </c>
      <c r="L102">
        <v>20</v>
      </c>
      <c r="M102">
        <v>0</v>
      </c>
      <c r="N102">
        <v>35</v>
      </c>
      <c r="O102">
        <v>5</v>
      </c>
      <c r="P102">
        <v>0</v>
      </c>
      <c r="Q102">
        <v>5</v>
      </c>
      <c r="R102">
        <v>5</v>
      </c>
      <c r="S102">
        <v>100</v>
      </c>
      <c r="T102" t="s">
        <v>37</v>
      </c>
      <c r="U102" t="s">
        <v>36</v>
      </c>
      <c r="V102">
        <v>1.5</v>
      </c>
      <c r="W102" t="s">
        <v>38</v>
      </c>
      <c r="X102" t="s">
        <v>14</v>
      </c>
      <c r="Y102" t="s">
        <v>14</v>
      </c>
      <c r="Z102" t="s">
        <v>14</v>
      </c>
      <c r="AA102">
        <f>(COUNTIF(W102:Z102,"forest") + COUNTIF(W102:Z102,"hedge")*0.5)/4</f>
        <v>0.25</v>
      </c>
      <c r="AB102">
        <v>217.95792</v>
      </c>
      <c r="AC102">
        <v>4.8082900000000004</v>
      </c>
      <c r="AD102">
        <v>1194</v>
      </c>
      <c r="AE102">
        <v>120166</v>
      </c>
      <c r="AF102">
        <v>3.8405670791935389E-3</v>
      </c>
      <c r="AG102">
        <v>0.40788739759456161</v>
      </c>
    </row>
    <row r="103" spans="1:33">
      <c r="A103">
        <v>1255801</v>
      </c>
      <c r="B103">
        <v>0</v>
      </c>
      <c r="C103">
        <v>0</v>
      </c>
      <c r="D103">
        <v>0</v>
      </c>
      <c r="E103" s="1">
        <v>43245</v>
      </c>
      <c r="F103" s="2">
        <v>0.29652777777777778</v>
      </c>
      <c r="G103">
        <v>10287</v>
      </c>
      <c r="H103" s="1">
        <v>41829</v>
      </c>
      <c r="I103" t="s">
        <v>38</v>
      </c>
      <c r="J103" t="s">
        <v>14</v>
      </c>
      <c r="K103">
        <v>10</v>
      </c>
      <c r="L103">
        <v>20</v>
      </c>
      <c r="M103">
        <v>0</v>
      </c>
      <c r="N103">
        <v>60</v>
      </c>
      <c r="O103">
        <v>10</v>
      </c>
      <c r="P103">
        <v>0</v>
      </c>
      <c r="Q103">
        <v>0</v>
      </c>
      <c r="R103">
        <v>0</v>
      </c>
      <c r="S103">
        <v>100</v>
      </c>
      <c r="T103" t="s">
        <v>37</v>
      </c>
      <c r="U103" t="s">
        <v>36</v>
      </c>
      <c r="V103">
        <v>1.5</v>
      </c>
      <c r="W103" t="s">
        <v>38</v>
      </c>
      <c r="X103" t="s">
        <v>38</v>
      </c>
      <c r="Y103" t="s">
        <v>38</v>
      </c>
      <c r="Z103" t="s">
        <v>14</v>
      </c>
      <c r="AA103">
        <f>(COUNTIF(W103:Z103,"forest") + COUNTIF(W103:Z103,"hedge")*0.5)/4</f>
        <v>0.75</v>
      </c>
      <c r="AB103">
        <v>626.57240999999999</v>
      </c>
      <c r="AC103">
        <v>226.37249</v>
      </c>
      <c r="AD103">
        <v>0</v>
      </c>
      <c r="AE103">
        <v>23845</v>
      </c>
      <c r="AF103">
        <v>0</v>
      </c>
      <c r="AG103">
        <v>7.9507020177855506E-2</v>
      </c>
    </row>
    <row r="104" spans="1:33">
      <c r="A104">
        <v>1256212</v>
      </c>
      <c r="B104">
        <v>0</v>
      </c>
      <c r="C104">
        <v>1</v>
      </c>
      <c r="D104">
        <v>0</v>
      </c>
      <c r="E104" s="1">
        <v>43241</v>
      </c>
      <c r="F104" s="2">
        <v>0.22569444444444445</v>
      </c>
      <c r="G104">
        <v>29755</v>
      </c>
      <c r="H104" s="1">
        <v>41829</v>
      </c>
      <c r="I104" t="s">
        <v>38</v>
      </c>
      <c r="J104" t="s">
        <v>14</v>
      </c>
      <c r="K104">
        <v>10</v>
      </c>
      <c r="L104">
        <v>20</v>
      </c>
      <c r="M104">
        <v>0</v>
      </c>
      <c r="N104">
        <v>60</v>
      </c>
      <c r="O104">
        <v>5</v>
      </c>
      <c r="P104">
        <v>0</v>
      </c>
      <c r="Q104">
        <v>0</v>
      </c>
      <c r="R104">
        <v>5</v>
      </c>
      <c r="S104">
        <v>100</v>
      </c>
      <c r="T104" t="s">
        <v>37</v>
      </c>
      <c r="U104" t="s">
        <v>36</v>
      </c>
      <c r="V104">
        <v>2</v>
      </c>
      <c r="W104" t="s">
        <v>14</v>
      </c>
      <c r="X104" t="s">
        <v>14</v>
      </c>
      <c r="Y104" t="s">
        <v>38</v>
      </c>
      <c r="Z104" t="s">
        <v>14</v>
      </c>
      <c r="AA104">
        <f>(COUNTIF(W104:Z104,"forest") + COUNTIF(W104:Z104,"hedge")*0.5)/4</f>
        <v>0.25</v>
      </c>
      <c r="AB104">
        <v>590.00396000000001</v>
      </c>
      <c r="AC104">
        <v>13.550929999999999</v>
      </c>
      <c r="AD104">
        <v>3468</v>
      </c>
      <c r="AE104">
        <v>171428</v>
      </c>
      <c r="AF104">
        <v>0</v>
      </c>
      <c r="AG104">
        <v>0.42517732427201765</v>
      </c>
    </row>
    <row r="105" spans="1:33">
      <c r="A105">
        <v>1256214</v>
      </c>
      <c r="B105">
        <v>0</v>
      </c>
      <c r="C105">
        <v>0</v>
      </c>
      <c r="D105">
        <v>0</v>
      </c>
      <c r="E105" s="1">
        <v>43245</v>
      </c>
      <c r="F105" s="2">
        <v>0.24236111111111111</v>
      </c>
      <c r="G105">
        <v>6035</v>
      </c>
      <c r="H105" s="1">
        <v>41781</v>
      </c>
      <c r="I105" t="s">
        <v>38</v>
      </c>
      <c r="J105" t="s">
        <v>14</v>
      </c>
      <c r="K105">
        <v>35</v>
      </c>
      <c r="L105">
        <v>0</v>
      </c>
      <c r="M105">
        <v>5</v>
      </c>
      <c r="N105">
        <v>30</v>
      </c>
      <c r="O105">
        <v>0</v>
      </c>
      <c r="P105">
        <v>30</v>
      </c>
      <c r="Q105">
        <v>0</v>
      </c>
      <c r="R105">
        <v>0</v>
      </c>
      <c r="S105">
        <v>100</v>
      </c>
      <c r="T105" t="s">
        <v>37</v>
      </c>
      <c r="U105" t="s">
        <v>37</v>
      </c>
      <c r="V105">
        <v>0.5</v>
      </c>
      <c r="W105" t="s">
        <v>39</v>
      </c>
      <c r="X105" t="s">
        <v>39</v>
      </c>
      <c r="Y105" t="s">
        <v>38</v>
      </c>
      <c r="Z105" t="s">
        <v>38</v>
      </c>
      <c r="AA105">
        <f>(COUNTIF(W105:Z105,"forest") + COUNTIF(W105:Z105,"hedge")*0.5)/4</f>
        <v>0.5</v>
      </c>
      <c r="AB105">
        <v>14.01099</v>
      </c>
      <c r="AC105">
        <v>625.58163000000002</v>
      </c>
      <c r="AD105">
        <v>147255</v>
      </c>
      <c r="AE105">
        <v>24371</v>
      </c>
      <c r="AF105">
        <v>0.54841617258639475</v>
      </c>
      <c r="AG105">
        <v>9.0367743484605009E-2</v>
      </c>
    </row>
    <row r="106" spans="1:33">
      <c r="A106">
        <v>1256215</v>
      </c>
      <c r="B106">
        <v>0</v>
      </c>
      <c r="C106">
        <v>1</v>
      </c>
      <c r="D106">
        <v>0</v>
      </c>
      <c r="E106" s="1">
        <v>43245</v>
      </c>
      <c r="F106" s="2">
        <v>0.23958333333333334</v>
      </c>
      <c r="G106">
        <v>8684</v>
      </c>
      <c r="H106" s="1">
        <v>41781</v>
      </c>
      <c r="I106" t="s">
        <v>38</v>
      </c>
      <c r="J106" t="s">
        <v>14</v>
      </c>
      <c r="K106">
        <v>60</v>
      </c>
      <c r="L106">
        <v>0</v>
      </c>
      <c r="M106">
        <v>10</v>
      </c>
      <c r="N106">
        <v>10</v>
      </c>
      <c r="O106">
        <v>0</v>
      </c>
      <c r="P106">
        <v>20</v>
      </c>
      <c r="Q106">
        <v>0</v>
      </c>
      <c r="R106">
        <v>0</v>
      </c>
      <c r="S106">
        <v>100</v>
      </c>
      <c r="T106" t="s">
        <v>36</v>
      </c>
      <c r="U106" t="s">
        <v>37</v>
      </c>
      <c r="V106">
        <v>1</v>
      </c>
      <c r="W106" t="s">
        <v>38</v>
      </c>
      <c r="X106" t="s">
        <v>38</v>
      </c>
      <c r="Y106" t="s">
        <v>38</v>
      </c>
      <c r="Z106" t="s">
        <v>14</v>
      </c>
      <c r="AA106">
        <f>(COUNTIF(W106:Z106,"forest") + COUNTIF(W106:Z106,"hedge")*0.5)/4</f>
        <v>0.75</v>
      </c>
      <c r="AB106">
        <v>70.603030000000004</v>
      </c>
      <c r="AC106">
        <v>767.36766999999998</v>
      </c>
      <c r="AD106">
        <v>143987</v>
      </c>
      <c r="AE106">
        <v>25352</v>
      </c>
      <c r="AF106">
        <v>0.4670798621406459</v>
      </c>
      <c r="AG106">
        <v>8.2014200406181348E-2</v>
      </c>
    </row>
    <row r="107" spans="1:33">
      <c r="A107">
        <v>1256216</v>
      </c>
      <c r="B107">
        <v>0</v>
      </c>
      <c r="C107">
        <v>0</v>
      </c>
      <c r="D107">
        <v>0</v>
      </c>
      <c r="E107" s="1">
        <v>43248</v>
      </c>
      <c r="F107" s="2">
        <v>0.31666666666666665</v>
      </c>
      <c r="G107">
        <v>36175</v>
      </c>
      <c r="H107" s="1">
        <v>41829</v>
      </c>
      <c r="I107" t="s">
        <v>38</v>
      </c>
      <c r="J107" t="s">
        <v>14</v>
      </c>
      <c r="K107">
        <v>20</v>
      </c>
      <c r="L107">
        <v>20</v>
      </c>
      <c r="M107">
        <v>0</v>
      </c>
      <c r="N107">
        <v>50</v>
      </c>
      <c r="O107">
        <v>5</v>
      </c>
      <c r="P107">
        <v>5</v>
      </c>
      <c r="Q107">
        <v>0</v>
      </c>
      <c r="R107">
        <v>0</v>
      </c>
      <c r="S107">
        <v>100</v>
      </c>
      <c r="T107" t="s">
        <v>36</v>
      </c>
      <c r="U107" t="s">
        <v>36</v>
      </c>
      <c r="V107">
        <v>1</v>
      </c>
      <c r="W107" t="s">
        <v>38</v>
      </c>
      <c r="X107" t="s">
        <v>38</v>
      </c>
      <c r="Y107" t="s">
        <v>38</v>
      </c>
      <c r="Z107" t="s">
        <v>38</v>
      </c>
      <c r="AA107">
        <f>(COUNTIF(W107:Z107,"forest") + COUNTIF(W107:Z107,"hedge")*0.5)/4</f>
        <v>1</v>
      </c>
      <c r="AB107">
        <v>316.59100000000001</v>
      </c>
      <c r="AC107">
        <v>129.13139000000001</v>
      </c>
      <c r="AD107">
        <v>36629</v>
      </c>
      <c r="AE107">
        <v>21753</v>
      </c>
      <c r="AF107">
        <v>0</v>
      </c>
      <c r="AG107">
        <v>5.051216171859968E-2</v>
      </c>
    </row>
    <row r="108" spans="1:33">
      <c r="A108">
        <v>1256217</v>
      </c>
      <c r="B108">
        <v>0</v>
      </c>
      <c r="C108">
        <v>0</v>
      </c>
      <c r="D108">
        <v>0</v>
      </c>
      <c r="E108" s="1">
        <v>43245</v>
      </c>
      <c r="F108" s="2">
        <v>0.28263888888888888</v>
      </c>
      <c r="G108">
        <v>4157</v>
      </c>
      <c r="H108" s="1">
        <v>41829</v>
      </c>
      <c r="I108" t="s">
        <v>38</v>
      </c>
      <c r="J108" t="s">
        <v>14</v>
      </c>
      <c r="K108">
        <v>0</v>
      </c>
      <c r="L108">
        <v>50</v>
      </c>
      <c r="M108">
        <v>0</v>
      </c>
      <c r="N108">
        <v>50</v>
      </c>
      <c r="O108">
        <v>0</v>
      </c>
      <c r="P108">
        <v>0</v>
      </c>
      <c r="Q108">
        <v>0</v>
      </c>
      <c r="R108">
        <v>0</v>
      </c>
      <c r="S108">
        <v>100</v>
      </c>
      <c r="T108" t="s">
        <v>36</v>
      </c>
      <c r="U108" t="s">
        <v>36</v>
      </c>
      <c r="V108">
        <v>1.5</v>
      </c>
      <c r="W108" t="s">
        <v>38</v>
      </c>
      <c r="X108" t="s">
        <v>38</v>
      </c>
      <c r="Y108" t="s">
        <v>38</v>
      </c>
      <c r="Z108" t="s">
        <v>38</v>
      </c>
      <c r="AA108">
        <f>(COUNTIF(W108:Z108,"forest") + COUNTIF(W108:Z108,"hedge")*0.5)/4</f>
        <v>1</v>
      </c>
      <c r="AB108">
        <v>233.07625999999999</v>
      </c>
      <c r="AC108">
        <v>278.54946999999999</v>
      </c>
      <c r="AD108">
        <v>367</v>
      </c>
      <c r="AE108">
        <v>33078</v>
      </c>
      <c r="AF108">
        <v>1.6343830399524542E-3</v>
      </c>
      <c r="AG108">
        <v>0.13107517379982328</v>
      </c>
    </row>
    <row r="109" spans="1:33">
      <c r="A109">
        <v>1256589</v>
      </c>
      <c r="B109">
        <v>0</v>
      </c>
      <c r="C109">
        <v>0</v>
      </c>
      <c r="D109">
        <v>0</v>
      </c>
      <c r="E109" s="1">
        <v>43241</v>
      </c>
      <c r="F109" s="2">
        <v>0.22222222222222221</v>
      </c>
      <c r="G109">
        <v>20752</v>
      </c>
      <c r="H109" s="1">
        <v>41829</v>
      </c>
      <c r="I109" t="s">
        <v>38</v>
      </c>
      <c r="J109" t="s">
        <v>14</v>
      </c>
      <c r="K109">
        <v>15</v>
      </c>
      <c r="L109">
        <v>25</v>
      </c>
      <c r="M109">
        <v>0</v>
      </c>
      <c r="N109">
        <v>50</v>
      </c>
      <c r="O109">
        <v>5</v>
      </c>
      <c r="P109">
        <v>0</v>
      </c>
      <c r="Q109">
        <v>0</v>
      </c>
      <c r="R109">
        <v>5</v>
      </c>
      <c r="S109">
        <f>SUM(K109:R109)</f>
        <v>100</v>
      </c>
      <c r="T109" t="s">
        <v>37</v>
      </c>
      <c r="U109" t="s">
        <v>36</v>
      </c>
      <c r="V109">
        <v>2</v>
      </c>
      <c r="W109" t="s">
        <v>14</v>
      </c>
      <c r="X109" t="s">
        <v>14</v>
      </c>
      <c r="Y109" t="s">
        <v>38</v>
      </c>
      <c r="Z109" t="s">
        <v>14</v>
      </c>
      <c r="AA109">
        <f>(COUNTIF(W109:Z109,"forest") + COUNTIF(W109:Z109,"hedge")*0.5)/4</f>
        <v>0.25</v>
      </c>
      <c r="AB109">
        <v>540.00234</v>
      </c>
      <c r="AC109">
        <v>10.42563</v>
      </c>
      <c r="AD109">
        <v>2101</v>
      </c>
      <c r="AE109">
        <v>183453</v>
      </c>
      <c r="AF109">
        <v>0</v>
      </c>
      <c r="AG109">
        <v>0.35763463505016857</v>
      </c>
    </row>
    <row r="110" spans="1:33">
      <c r="A110">
        <v>1256590</v>
      </c>
      <c r="B110">
        <v>0</v>
      </c>
      <c r="C110">
        <v>1</v>
      </c>
      <c r="D110">
        <v>0</v>
      </c>
      <c r="E110" s="1">
        <v>43241</v>
      </c>
      <c r="F110" s="2">
        <v>0.35972222222222222</v>
      </c>
      <c r="G110">
        <v>32933</v>
      </c>
      <c r="H110" s="1">
        <v>41829</v>
      </c>
      <c r="I110" t="s">
        <v>38</v>
      </c>
      <c r="J110" t="s">
        <v>14</v>
      </c>
      <c r="K110">
        <v>20</v>
      </c>
      <c r="L110">
        <v>20</v>
      </c>
      <c r="M110">
        <v>0</v>
      </c>
      <c r="N110">
        <v>40</v>
      </c>
      <c r="O110">
        <v>10</v>
      </c>
      <c r="P110">
        <v>5</v>
      </c>
      <c r="Q110">
        <v>0</v>
      </c>
      <c r="R110">
        <v>5</v>
      </c>
      <c r="S110">
        <v>100</v>
      </c>
      <c r="T110" t="s">
        <v>37</v>
      </c>
      <c r="U110" t="s">
        <v>36</v>
      </c>
      <c r="V110">
        <v>1.5</v>
      </c>
      <c r="W110" t="s">
        <v>14</v>
      </c>
      <c r="X110" t="s">
        <v>14</v>
      </c>
      <c r="Y110" t="s">
        <v>38</v>
      </c>
      <c r="Z110" t="s">
        <v>14</v>
      </c>
      <c r="AA110">
        <f>(COUNTIF(W110:Z110,"forest") + COUNTIF(W110:Z110,"hedge")*0.5)/4</f>
        <v>0.25</v>
      </c>
      <c r="AB110">
        <v>251.78215</v>
      </c>
      <c r="AC110">
        <v>11.286860000000001</v>
      </c>
      <c r="AD110">
        <v>92</v>
      </c>
      <c r="AE110">
        <v>116852</v>
      </c>
      <c r="AF110">
        <v>3.0293319446808939E-4</v>
      </c>
      <c r="AG110">
        <v>0.29072573780506122</v>
      </c>
    </row>
    <row r="111" spans="1:33">
      <c r="A111">
        <v>1256974</v>
      </c>
      <c r="B111">
        <v>0</v>
      </c>
      <c r="C111">
        <v>0</v>
      </c>
      <c r="D111">
        <v>0</v>
      </c>
      <c r="E111" s="1">
        <v>43245</v>
      </c>
      <c r="F111" s="2">
        <v>0.2986111111111111</v>
      </c>
      <c r="G111">
        <v>13281</v>
      </c>
      <c r="H111" s="1">
        <v>41829</v>
      </c>
      <c r="I111" t="s">
        <v>38</v>
      </c>
      <c r="J111" t="s">
        <v>14</v>
      </c>
      <c r="K111">
        <v>20</v>
      </c>
      <c r="L111">
        <v>5</v>
      </c>
      <c r="M111">
        <v>0</v>
      </c>
      <c r="N111">
        <v>70</v>
      </c>
      <c r="O111">
        <v>0</v>
      </c>
      <c r="P111">
        <v>0</v>
      </c>
      <c r="Q111">
        <v>0</v>
      </c>
      <c r="R111">
        <v>5</v>
      </c>
      <c r="S111">
        <v>100</v>
      </c>
      <c r="T111" t="s">
        <v>37</v>
      </c>
      <c r="U111" t="s">
        <v>37</v>
      </c>
      <c r="V111">
        <v>1.5</v>
      </c>
      <c r="W111" t="s">
        <v>38</v>
      </c>
      <c r="X111" t="s">
        <v>14</v>
      </c>
      <c r="Y111" t="s">
        <v>38</v>
      </c>
      <c r="Z111" t="s">
        <v>38</v>
      </c>
      <c r="AA111">
        <f>(COUNTIF(W111:Z111,"forest") + COUNTIF(W111:Z111,"hedge")*0.5)/4</f>
        <v>0.75</v>
      </c>
      <c r="AB111">
        <v>541.97526000000005</v>
      </c>
      <c r="AC111">
        <v>274.15768000000003</v>
      </c>
      <c r="AD111">
        <v>0</v>
      </c>
      <c r="AE111">
        <v>18824</v>
      </c>
      <c r="AF111">
        <v>0</v>
      </c>
      <c r="AG111">
        <v>5.7505078739556126E-2</v>
      </c>
    </row>
    <row r="112" spans="1:33">
      <c r="A112">
        <v>1496317</v>
      </c>
      <c r="B112">
        <v>0</v>
      </c>
      <c r="C112">
        <v>0</v>
      </c>
      <c r="D112">
        <v>0</v>
      </c>
      <c r="E112" s="1">
        <v>43245</v>
      </c>
      <c r="F112" s="2">
        <v>0.26250000000000001</v>
      </c>
      <c r="G112">
        <v>19127</v>
      </c>
      <c r="H112" s="1">
        <v>41829</v>
      </c>
      <c r="I112" t="s">
        <v>38</v>
      </c>
      <c r="J112" t="s">
        <v>14</v>
      </c>
      <c r="K112">
        <v>15</v>
      </c>
      <c r="L112">
        <v>30</v>
      </c>
      <c r="M112">
        <v>0</v>
      </c>
      <c r="N112">
        <v>40</v>
      </c>
      <c r="O112">
        <v>0</v>
      </c>
      <c r="P112">
        <v>0</v>
      </c>
      <c r="Q112">
        <v>10</v>
      </c>
      <c r="R112">
        <v>5</v>
      </c>
      <c r="S112">
        <v>100</v>
      </c>
      <c r="T112" t="s">
        <v>36</v>
      </c>
      <c r="U112" t="s">
        <v>36</v>
      </c>
      <c r="V112">
        <v>1</v>
      </c>
      <c r="W112" t="s">
        <v>14</v>
      </c>
      <c r="X112" t="s">
        <v>38</v>
      </c>
      <c r="Y112" t="s">
        <v>38</v>
      </c>
      <c r="Z112" t="s">
        <v>38</v>
      </c>
      <c r="AA112">
        <f>(COUNTIF(W112:Z112,"forest") + COUNTIF(W112:Z112,"hedge")*0.5)/4</f>
        <v>0.75</v>
      </c>
      <c r="AB112">
        <v>65.95626</v>
      </c>
      <c r="AC112">
        <v>332.96555000000001</v>
      </c>
      <c r="AD112">
        <v>55490</v>
      </c>
      <c r="AE112">
        <v>30590</v>
      </c>
      <c r="AF112">
        <v>0.16645705671955974</v>
      </c>
      <c r="AG112">
        <v>9.1589140718144488E-2</v>
      </c>
    </row>
    <row r="113" spans="1:33">
      <c r="A113">
        <v>1496318</v>
      </c>
      <c r="B113">
        <v>0</v>
      </c>
      <c r="C113">
        <v>0</v>
      </c>
      <c r="D113">
        <v>0</v>
      </c>
      <c r="E113" s="1">
        <v>43244</v>
      </c>
      <c r="F113" s="2">
        <v>0.23541666666666669</v>
      </c>
      <c r="G113">
        <v>26159</v>
      </c>
      <c r="H113" s="1">
        <v>41829</v>
      </c>
      <c r="I113" t="s">
        <v>38</v>
      </c>
      <c r="J113" t="s">
        <v>14</v>
      </c>
      <c r="K113">
        <v>10</v>
      </c>
      <c r="L113">
        <v>35</v>
      </c>
      <c r="M113">
        <v>0</v>
      </c>
      <c r="N113">
        <v>35</v>
      </c>
      <c r="O113">
        <v>10</v>
      </c>
      <c r="P113">
        <v>0</v>
      </c>
      <c r="Q113">
        <v>5</v>
      </c>
      <c r="R113">
        <v>5</v>
      </c>
      <c r="S113">
        <v>100</v>
      </c>
      <c r="T113" t="s">
        <v>36</v>
      </c>
      <c r="U113" t="s">
        <v>36</v>
      </c>
      <c r="V113">
        <v>1.5</v>
      </c>
      <c r="W113" t="s">
        <v>38</v>
      </c>
      <c r="X113" t="s">
        <v>38</v>
      </c>
      <c r="Y113" t="s">
        <v>14</v>
      </c>
      <c r="Z113" t="s">
        <v>14</v>
      </c>
      <c r="AA113">
        <f>(COUNTIF(W113:Z113,"forest") + COUNTIF(W113:Z113,"hedge")*0.5)/4</f>
        <v>0.5</v>
      </c>
      <c r="AB113">
        <v>324.17962</v>
      </c>
      <c r="AC113">
        <v>11.68614</v>
      </c>
      <c r="AD113">
        <v>0</v>
      </c>
      <c r="AE113">
        <v>79147</v>
      </c>
      <c r="AF113">
        <v>0</v>
      </c>
      <c r="AG113">
        <v>0.26977043153683722</v>
      </c>
    </row>
    <row r="114" spans="1:33">
      <c r="A114">
        <v>1496337</v>
      </c>
      <c r="B114">
        <v>0</v>
      </c>
      <c r="C114">
        <v>0</v>
      </c>
      <c r="D114">
        <v>0</v>
      </c>
      <c r="E114" s="1">
        <v>43256</v>
      </c>
      <c r="F114" s="2">
        <v>0.31041666666666667</v>
      </c>
      <c r="G114">
        <v>5633</v>
      </c>
      <c r="H114" s="1">
        <v>41829</v>
      </c>
      <c r="I114" t="s">
        <v>38</v>
      </c>
      <c r="J114" t="s">
        <v>14</v>
      </c>
      <c r="K114">
        <v>50</v>
      </c>
      <c r="L114">
        <v>10</v>
      </c>
      <c r="M114">
        <v>0</v>
      </c>
      <c r="N114">
        <v>20</v>
      </c>
      <c r="O114">
        <v>0</v>
      </c>
      <c r="P114">
        <v>5</v>
      </c>
      <c r="Q114">
        <v>10</v>
      </c>
      <c r="R114">
        <v>5</v>
      </c>
      <c r="S114">
        <v>100</v>
      </c>
      <c r="T114" t="s">
        <v>37</v>
      </c>
      <c r="U114" t="s">
        <v>37</v>
      </c>
      <c r="V114">
        <v>0.5</v>
      </c>
      <c r="W114" t="s">
        <v>38</v>
      </c>
      <c r="X114" t="s">
        <v>38</v>
      </c>
      <c r="Y114" t="s">
        <v>38</v>
      </c>
      <c r="Z114" t="s">
        <v>38</v>
      </c>
      <c r="AA114">
        <f>(COUNTIF(W114:Z114,"forest") + COUNTIF(W114:Z114,"hedge")*0.5)/4</f>
        <v>1</v>
      </c>
      <c r="AB114">
        <v>528.37261000000001</v>
      </c>
      <c r="AC114">
        <v>303.46400999999997</v>
      </c>
      <c r="AD114">
        <v>0</v>
      </c>
      <c r="AE114">
        <v>0</v>
      </c>
      <c r="AF114">
        <v>0</v>
      </c>
      <c r="AG114">
        <v>2.8378025570492908E-3</v>
      </c>
    </row>
    <row r="115" spans="1:33">
      <c r="A115">
        <v>1496703</v>
      </c>
      <c r="B115">
        <v>0</v>
      </c>
      <c r="C115">
        <v>0</v>
      </c>
      <c r="D115">
        <v>0</v>
      </c>
      <c r="E115" s="1">
        <v>43248</v>
      </c>
      <c r="F115" s="2">
        <v>0.35000000000000003</v>
      </c>
      <c r="G115">
        <v>16304</v>
      </c>
      <c r="H115" s="1">
        <v>41829</v>
      </c>
      <c r="I115" t="s">
        <v>38</v>
      </c>
      <c r="J115" t="s">
        <v>14</v>
      </c>
      <c r="K115">
        <v>10</v>
      </c>
      <c r="L115">
        <v>0</v>
      </c>
      <c r="M115">
        <v>90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100</v>
      </c>
      <c r="T115" t="s">
        <v>37</v>
      </c>
      <c r="U115" t="s">
        <v>37</v>
      </c>
      <c r="V115">
        <v>4</v>
      </c>
      <c r="W115" t="s">
        <v>38</v>
      </c>
      <c r="X115" t="s">
        <v>14</v>
      </c>
      <c r="Y115" t="s">
        <v>14</v>
      </c>
      <c r="Z115" t="s">
        <v>38</v>
      </c>
      <c r="AA115">
        <f>(COUNTIF(W115:Z115,"forest") + COUNTIF(W115:Z115,"hedge")*0.5)/4</f>
        <v>0.5</v>
      </c>
      <c r="AB115">
        <v>181.97191000000001</v>
      </c>
      <c r="AC115">
        <v>5.0044000000000004</v>
      </c>
      <c r="AD115">
        <v>3432</v>
      </c>
      <c r="AE115">
        <v>70548</v>
      </c>
      <c r="AF115">
        <v>9.840760161004743E-3</v>
      </c>
      <c r="AG115">
        <v>0.20307491730573252</v>
      </c>
    </row>
    <row r="116" spans="1:33">
      <c r="A116">
        <v>1496704</v>
      </c>
      <c r="B116">
        <v>0</v>
      </c>
      <c r="C116">
        <v>0</v>
      </c>
      <c r="D116">
        <v>0</v>
      </c>
      <c r="E116" s="1">
        <v>43254</v>
      </c>
      <c r="F116" s="2">
        <v>0.25972222222222224</v>
      </c>
      <c r="G116">
        <v>17981</v>
      </c>
      <c r="H116" s="1">
        <v>41829</v>
      </c>
      <c r="I116" t="s">
        <v>38</v>
      </c>
      <c r="J116" t="s">
        <v>14</v>
      </c>
      <c r="K116">
        <v>30</v>
      </c>
      <c r="L116">
        <v>0</v>
      </c>
      <c r="M116">
        <v>10</v>
      </c>
      <c r="N116">
        <v>40</v>
      </c>
      <c r="O116">
        <v>20</v>
      </c>
      <c r="P116">
        <v>0</v>
      </c>
      <c r="Q116">
        <v>0</v>
      </c>
      <c r="R116">
        <v>0</v>
      </c>
      <c r="S116">
        <v>100</v>
      </c>
      <c r="T116" t="s">
        <v>37</v>
      </c>
      <c r="U116" t="s">
        <v>37</v>
      </c>
      <c r="V116">
        <v>2</v>
      </c>
      <c r="W116" t="s">
        <v>38</v>
      </c>
      <c r="X116" t="s">
        <v>38</v>
      </c>
      <c r="Y116" t="s">
        <v>39</v>
      </c>
      <c r="Z116" t="s">
        <v>39</v>
      </c>
      <c r="AA116">
        <f>(COUNTIF(W116:Z116,"forest") + COUNTIF(W116:Z116,"hedge")*0.5)/4</f>
        <v>0.5</v>
      </c>
      <c r="AB116">
        <v>10.795579999999999</v>
      </c>
      <c r="AC116">
        <v>116.08515</v>
      </c>
      <c r="AD116">
        <v>140864</v>
      </c>
      <c r="AE116">
        <v>11104</v>
      </c>
      <c r="AF116">
        <v>0.33337131570951078</v>
      </c>
      <c r="AG116">
        <v>3.0662629682684378E-2</v>
      </c>
    </row>
    <row r="117" spans="1:33">
      <c r="A117">
        <v>1496707</v>
      </c>
      <c r="B117">
        <v>0</v>
      </c>
      <c r="C117">
        <v>0</v>
      </c>
      <c r="D117">
        <v>0</v>
      </c>
      <c r="E117" s="1">
        <v>43245</v>
      </c>
      <c r="F117" s="2">
        <v>0.29097222222222224</v>
      </c>
      <c r="G117">
        <v>8537</v>
      </c>
      <c r="H117" s="1">
        <v>41829</v>
      </c>
      <c r="I117" t="s">
        <v>38</v>
      </c>
      <c r="J117" t="s">
        <v>14</v>
      </c>
      <c r="K117">
        <v>10</v>
      </c>
      <c r="L117">
        <v>0</v>
      </c>
      <c r="M117">
        <v>0</v>
      </c>
      <c r="N117">
        <v>50</v>
      </c>
      <c r="O117">
        <v>40</v>
      </c>
      <c r="P117">
        <v>0</v>
      </c>
      <c r="Q117">
        <v>0</v>
      </c>
      <c r="R117">
        <v>0</v>
      </c>
      <c r="S117">
        <v>100</v>
      </c>
      <c r="T117" t="s">
        <v>37</v>
      </c>
      <c r="U117" t="s">
        <v>36</v>
      </c>
      <c r="V117">
        <v>1</v>
      </c>
      <c r="W117" t="s">
        <v>38</v>
      </c>
      <c r="X117" t="s">
        <v>38</v>
      </c>
      <c r="Y117" t="s">
        <v>38</v>
      </c>
      <c r="Z117" t="s">
        <v>38</v>
      </c>
      <c r="AA117">
        <f>(COUNTIF(W117:Z117,"forest") + COUNTIF(W117:Z117,"hedge")*0.5)/4</f>
        <v>1</v>
      </c>
      <c r="AB117">
        <v>635.92073000000005</v>
      </c>
      <c r="AC117">
        <v>386.40969000000001</v>
      </c>
      <c r="AD117">
        <v>8240</v>
      </c>
      <c r="AE117">
        <v>22568</v>
      </c>
      <c r="AF117">
        <v>0</v>
      </c>
      <c r="AG117">
        <v>7.9994939698068646E-2</v>
      </c>
    </row>
    <row r="118" spans="1:33">
      <c r="A118">
        <v>1496712</v>
      </c>
      <c r="B118">
        <v>0</v>
      </c>
      <c r="C118">
        <v>0</v>
      </c>
      <c r="D118">
        <v>0</v>
      </c>
      <c r="E118" s="1">
        <v>43256</v>
      </c>
      <c r="F118" s="2">
        <v>0.24513888888888888</v>
      </c>
      <c r="G118">
        <v>12251</v>
      </c>
      <c r="H118" s="1">
        <v>41829</v>
      </c>
      <c r="I118" t="s">
        <v>38</v>
      </c>
      <c r="J118" t="s">
        <v>14</v>
      </c>
      <c r="K118">
        <v>15</v>
      </c>
      <c r="L118">
        <v>5</v>
      </c>
      <c r="M118">
        <v>0</v>
      </c>
      <c r="N118">
        <v>35</v>
      </c>
      <c r="O118">
        <v>35</v>
      </c>
      <c r="P118">
        <v>0</v>
      </c>
      <c r="Q118">
        <v>0</v>
      </c>
      <c r="R118">
        <v>10</v>
      </c>
      <c r="S118">
        <v>100</v>
      </c>
      <c r="T118" t="s">
        <v>36</v>
      </c>
      <c r="U118" t="s">
        <v>36</v>
      </c>
      <c r="V118">
        <v>1</v>
      </c>
      <c r="W118" t="s">
        <v>14</v>
      </c>
      <c r="X118" t="s">
        <v>38</v>
      </c>
      <c r="Y118" t="s">
        <v>14</v>
      </c>
      <c r="Z118" t="s">
        <v>38</v>
      </c>
      <c r="AA118">
        <f>(COUNTIF(W118:Z118,"forest") + COUNTIF(W118:Z118,"hedge")*0.5)/4</f>
        <v>0.5</v>
      </c>
      <c r="AB118">
        <v>267.59244000000001</v>
      </c>
      <c r="AC118">
        <v>7.5624000000000002</v>
      </c>
      <c r="AD118">
        <v>0</v>
      </c>
      <c r="AE118">
        <v>70472</v>
      </c>
      <c r="AF118">
        <v>0</v>
      </c>
      <c r="AG118">
        <v>0.23128664154103853</v>
      </c>
    </row>
    <row r="119" spans="1:33">
      <c r="A119">
        <v>1500100</v>
      </c>
      <c r="B119">
        <v>0</v>
      </c>
      <c r="C119">
        <v>0</v>
      </c>
      <c r="D119">
        <v>0</v>
      </c>
      <c r="E119" s="1">
        <v>43251</v>
      </c>
      <c r="F119" s="2">
        <v>0.32569444444444445</v>
      </c>
      <c r="G119">
        <v>22385</v>
      </c>
      <c r="H119" s="1">
        <v>42255</v>
      </c>
      <c r="I119" t="s">
        <v>38</v>
      </c>
      <c r="J119" t="s">
        <v>14</v>
      </c>
      <c r="K119">
        <v>60</v>
      </c>
      <c r="L119">
        <v>20</v>
      </c>
      <c r="M119">
        <v>0</v>
      </c>
      <c r="N119">
        <v>15</v>
      </c>
      <c r="O119">
        <v>0</v>
      </c>
      <c r="P119">
        <v>0</v>
      </c>
      <c r="Q119">
        <v>0</v>
      </c>
      <c r="R119">
        <v>5</v>
      </c>
      <c r="S119">
        <v>100</v>
      </c>
      <c r="T119" t="s">
        <v>37</v>
      </c>
      <c r="U119" t="s">
        <v>36</v>
      </c>
      <c r="V119">
        <v>0.5</v>
      </c>
      <c r="W119" t="s">
        <v>38</v>
      </c>
      <c r="X119" t="s">
        <v>38</v>
      </c>
      <c r="Y119" t="s">
        <v>38</v>
      </c>
      <c r="Z119" t="s">
        <v>38</v>
      </c>
      <c r="AA119">
        <f>(COUNTIF(W119:Z119,"forest") + COUNTIF(W119:Z119,"hedge")*0.5)/4</f>
        <v>1</v>
      </c>
      <c r="AB119">
        <v>473.89125000000001</v>
      </c>
      <c r="AC119">
        <v>161.86512999999999</v>
      </c>
      <c r="AD119">
        <v>0</v>
      </c>
      <c r="AE119">
        <v>10854</v>
      </c>
      <c r="AF119">
        <v>0</v>
      </c>
      <c r="AG119">
        <v>0.14656428619840497</v>
      </c>
    </row>
    <row r="120" spans="1:33">
      <c r="A120">
        <v>1500107</v>
      </c>
      <c r="B120">
        <v>0</v>
      </c>
      <c r="C120">
        <v>0</v>
      </c>
      <c r="D120">
        <v>0</v>
      </c>
      <c r="E120" s="1">
        <v>43244</v>
      </c>
      <c r="F120" s="2">
        <v>0.3298611111111111</v>
      </c>
      <c r="G120">
        <v>7754</v>
      </c>
      <c r="H120" s="1">
        <v>42225</v>
      </c>
      <c r="I120" t="s">
        <v>38</v>
      </c>
      <c r="J120" t="s">
        <v>14</v>
      </c>
      <c r="K120">
        <v>10</v>
      </c>
      <c r="L120">
        <v>15</v>
      </c>
      <c r="M120">
        <v>0</v>
      </c>
      <c r="N120">
        <v>10</v>
      </c>
      <c r="O120">
        <v>0</v>
      </c>
      <c r="P120">
        <v>15</v>
      </c>
      <c r="Q120">
        <v>45</v>
      </c>
      <c r="R120">
        <v>5</v>
      </c>
      <c r="S120">
        <f>SUM(K120:R120)</f>
        <v>100</v>
      </c>
      <c r="T120" t="s">
        <v>37</v>
      </c>
      <c r="U120" t="s">
        <v>37</v>
      </c>
      <c r="V120">
        <v>0.5</v>
      </c>
      <c r="W120" t="s">
        <v>14</v>
      </c>
      <c r="X120" t="s">
        <v>38</v>
      </c>
      <c r="Y120" t="s">
        <v>39</v>
      </c>
      <c r="Z120" t="s">
        <v>39</v>
      </c>
      <c r="AA120">
        <f>(COUNTIF(W120:Z120,"forest") + COUNTIF(W120:Z120,"hedge")*0.5)/4</f>
        <v>0.25</v>
      </c>
      <c r="AB120">
        <v>8.2303999999999995</v>
      </c>
      <c r="AC120">
        <v>13.627520000000001</v>
      </c>
      <c r="AD120">
        <v>150329</v>
      </c>
      <c r="AE120">
        <v>12004</v>
      </c>
      <c r="AF120">
        <v>0.31812442916241335</v>
      </c>
      <c r="AG120">
        <v>0.15310199860312684</v>
      </c>
    </row>
    <row r="121" spans="1:33">
      <c r="A121">
        <v>1500126</v>
      </c>
      <c r="B121">
        <v>0</v>
      </c>
      <c r="C121">
        <v>1</v>
      </c>
      <c r="D121">
        <v>0</v>
      </c>
      <c r="E121" s="1">
        <v>43252</v>
      </c>
      <c r="F121" s="2">
        <v>0.24444444444444446</v>
      </c>
      <c r="G121">
        <v>14943</v>
      </c>
      <c r="H121" s="1">
        <v>42254</v>
      </c>
      <c r="I121" t="s">
        <v>38</v>
      </c>
      <c r="J121" t="s">
        <v>14</v>
      </c>
      <c r="K121">
        <v>20</v>
      </c>
      <c r="L121">
        <v>40</v>
      </c>
      <c r="M121">
        <v>0</v>
      </c>
      <c r="N121">
        <v>40</v>
      </c>
      <c r="O121">
        <v>0</v>
      </c>
      <c r="P121">
        <v>0</v>
      </c>
      <c r="Q121">
        <v>0</v>
      </c>
      <c r="R121">
        <v>0</v>
      </c>
      <c r="S121">
        <v>100</v>
      </c>
      <c r="T121" t="s">
        <v>37</v>
      </c>
      <c r="U121" t="s">
        <v>36</v>
      </c>
      <c r="V121">
        <v>1.5</v>
      </c>
      <c r="W121" t="s">
        <v>38</v>
      </c>
      <c r="X121" t="s">
        <v>14</v>
      </c>
      <c r="Y121" t="s">
        <v>38</v>
      </c>
      <c r="Z121" t="s">
        <v>38</v>
      </c>
      <c r="AA121">
        <f>(COUNTIF(W121:Z121,"forest") + COUNTIF(W121:Z121,"hedge")*0.5)/4</f>
        <v>0.75</v>
      </c>
      <c r="AB121">
        <v>159.45312000000001</v>
      </c>
      <c r="AC121">
        <v>250.32156000000001</v>
      </c>
      <c r="AD121">
        <v>25680</v>
      </c>
      <c r="AE121">
        <v>28504</v>
      </c>
      <c r="AF121">
        <v>7.2432299947838438E-2</v>
      </c>
      <c r="AG121">
        <v>9.0761118896940066E-2</v>
      </c>
    </row>
    <row r="122" spans="1:33">
      <c r="A122">
        <v>1500127</v>
      </c>
      <c r="B122">
        <v>0</v>
      </c>
      <c r="C122">
        <v>0</v>
      </c>
      <c r="D122">
        <v>0</v>
      </c>
      <c r="E122" s="1">
        <v>43252</v>
      </c>
      <c r="F122" s="2">
        <v>0.23958333333333334</v>
      </c>
      <c r="G122">
        <v>3409</v>
      </c>
      <c r="H122" s="1">
        <v>42254</v>
      </c>
      <c r="I122" t="s">
        <v>38</v>
      </c>
      <c r="J122" t="s">
        <v>14</v>
      </c>
      <c r="K122">
        <v>10</v>
      </c>
      <c r="L122">
        <v>45</v>
      </c>
      <c r="M122">
        <v>0</v>
      </c>
      <c r="N122">
        <v>30</v>
      </c>
      <c r="O122">
        <v>0</v>
      </c>
      <c r="P122">
        <v>15</v>
      </c>
      <c r="Q122">
        <v>0</v>
      </c>
      <c r="R122">
        <v>0</v>
      </c>
      <c r="S122">
        <v>100</v>
      </c>
      <c r="T122" t="s">
        <v>37</v>
      </c>
      <c r="U122" t="s">
        <v>37</v>
      </c>
      <c r="V122">
        <v>1</v>
      </c>
      <c r="W122" t="s">
        <v>38</v>
      </c>
      <c r="X122" t="s">
        <v>14</v>
      </c>
      <c r="Y122" t="s">
        <v>38</v>
      </c>
      <c r="Z122" t="s">
        <v>38</v>
      </c>
      <c r="AA122">
        <f>(COUNTIF(W122:Z122,"forest") + COUNTIF(W122:Z122,"hedge")*0.5)/4</f>
        <v>0.75</v>
      </c>
      <c r="AB122">
        <v>72.366969999999995</v>
      </c>
      <c r="AC122">
        <v>291.75783000000001</v>
      </c>
      <c r="AD122">
        <v>84507</v>
      </c>
      <c r="AE122">
        <v>31582</v>
      </c>
      <c r="AF122">
        <v>0.30058809261843583</v>
      </c>
      <c r="AG122">
        <v>0.11104861870296226</v>
      </c>
    </row>
    <row r="123" spans="1:33">
      <c r="A123">
        <v>1500128</v>
      </c>
      <c r="B123">
        <v>0</v>
      </c>
      <c r="C123">
        <v>0</v>
      </c>
      <c r="D123">
        <v>0</v>
      </c>
      <c r="E123" s="1">
        <v>43252</v>
      </c>
      <c r="F123" s="2">
        <v>0.25069444444444444</v>
      </c>
      <c r="G123">
        <v>15052</v>
      </c>
      <c r="H123" s="1">
        <v>42254</v>
      </c>
      <c r="I123" t="s">
        <v>38</v>
      </c>
      <c r="J123" t="s">
        <v>14</v>
      </c>
      <c r="K123">
        <v>40</v>
      </c>
      <c r="L123">
        <v>15</v>
      </c>
      <c r="M123">
        <v>10</v>
      </c>
      <c r="N123">
        <v>20</v>
      </c>
      <c r="O123">
        <v>0</v>
      </c>
      <c r="P123">
        <v>15</v>
      </c>
      <c r="Q123">
        <v>0</v>
      </c>
      <c r="R123">
        <v>0</v>
      </c>
      <c r="S123">
        <v>100</v>
      </c>
      <c r="T123" t="s">
        <v>36</v>
      </c>
      <c r="U123" t="s">
        <v>36</v>
      </c>
      <c r="V123">
        <v>1</v>
      </c>
      <c r="W123" t="s">
        <v>38</v>
      </c>
      <c r="X123" t="s">
        <v>38</v>
      </c>
      <c r="Y123" t="s">
        <v>38</v>
      </c>
      <c r="Z123" t="s">
        <v>14</v>
      </c>
      <c r="AA123">
        <f>(COUNTIF(W123:Z123,"forest") + COUNTIF(W123:Z123,"hedge")*0.5)/4</f>
        <v>0.75</v>
      </c>
      <c r="AB123">
        <v>43.866129999999998</v>
      </c>
      <c r="AC123">
        <v>397.59593000000001</v>
      </c>
      <c r="AD123">
        <v>59476</v>
      </c>
      <c r="AE123">
        <v>21182</v>
      </c>
      <c r="AF123">
        <v>0.1544312906368806</v>
      </c>
      <c r="AG123">
        <v>6.7448465589596954E-2</v>
      </c>
    </row>
    <row r="124" spans="1:33">
      <c r="A124">
        <v>1500129</v>
      </c>
      <c r="B124">
        <v>0</v>
      </c>
      <c r="C124">
        <v>0</v>
      </c>
      <c r="D124">
        <v>0</v>
      </c>
      <c r="E124" s="1">
        <v>43252</v>
      </c>
      <c r="F124" s="2">
        <v>0.25625000000000003</v>
      </c>
      <c r="G124">
        <v>2830</v>
      </c>
      <c r="H124" s="1">
        <v>42254</v>
      </c>
      <c r="I124" t="s">
        <v>38</v>
      </c>
      <c r="J124" t="s">
        <v>14</v>
      </c>
      <c r="K124">
        <v>10</v>
      </c>
      <c r="L124">
        <v>45</v>
      </c>
      <c r="M124">
        <v>0</v>
      </c>
      <c r="N124">
        <v>30</v>
      </c>
      <c r="O124">
        <v>0</v>
      </c>
      <c r="P124">
        <v>10</v>
      </c>
      <c r="Q124">
        <v>0</v>
      </c>
      <c r="R124">
        <v>5</v>
      </c>
      <c r="S124">
        <v>100</v>
      </c>
      <c r="T124" t="s">
        <v>36</v>
      </c>
      <c r="U124" t="s">
        <v>36</v>
      </c>
      <c r="V124">
        <v>1</v>
      </c>
      <c r="W124" t="s">
        <v>38</v>
      </c>
      <c r="X124" t="s">
        <v>38</v>
      </c>
      <c r="Y124" t="s">
        <v>38</v>
      </c>
      <c r="Z124" t="s">
        <v>14</v>
      </c>
      <c r="AA124">
        <f>(COUNTIF(W124:Z124,"forest") + COUNTIF(W124:Z124,"hedge")*0.5)/4</f>
        <v>0.75</v>
      </c>
      <c r="AB124">
        <v>23.026810000000001</v>
      </c>
      <c r="AC124">
        <v>435.33933000000002</v>
      </c>
      <c r="AD124">
        <v>82947</v>
      </c>
      <c r="AE124">
        <v>33404</v>
      </c>
      <c r="AF124">
        <v>0.34111045360866815</v>
      </c>
      <c r="AG124">
        <v>0.13632338237394659</v>
      </c>
    </row>
    <row r="125" spans="1:33">
      <c r="A125">
        <v>1500140</v>
      </c>
      <c r="B125">
        <v>0</v>
      </c>
      <c r="C125">
        <v>0</v>
      </c>
      <c r="D125">
        <v>0</v>
      </c>
      <c r="E125" s="1">
        <v>43248</v>
      </c>
      <c r="F125" s="2">
        <v>0.23750000000000002</v>
      </c>
      <c r="G125">
        <v>3414</v>
      </c>
      <c r="H125" s="1">
        <v>42255</v>
      </c>
      <c r="I125" t="s">
        <v>38</v>
      </c>
      <c r="J125" t="s">
        <v>14</v>
      </c>
      <c r="K125">
        <v>15</v>
      </c>
      <c r="L125">
        <v>30</v>
      </c>
      <c r="M125">
        <v>0</v>
      </c>
      <c r="N125">
        <v>20</v>
      </c>
      <c r="O125">
        <v>25</v>
      </c>
      <c r="P125">
        <v>0</v>
      </c>
      <c r="Q125">
        <v>5</v>
      </c>
      <c r="R125">
        <v>5</v>
      </c>
      <c r="S125">
        <v>100</v>
      </c>
      <c r="T125" t="s">
        <v>37</v>
      </c>
      <c r="U125" t="s">
        <v>36</v>
      </c>
      <c r="V125">
        <v>1</v>
      </c>
      <c r="W125" t="s">
        <v>38</v>
      </c>
      <c r="X125" t="s">
        <v>38</v>
      </c>
      <c r="Y125" t="s">
        <v>14</v>
      </c>
      <c r="Z125" t="s">
        <v>14</v>
      </c>
      <c r="AA125">
        <f>(COUNTIF(W125:Z125,"forest") + COUNTIF(W125:Z125,"hedge")*0.5)/4</f>
        <v>0.5</v>
      </c>
      <c r="AB125">
        <v>135.97479999999999</v>
      </c>
      <c r="AC125">
        <v>13.78323</v>
      </c>
      <c r="AD125">
        <v>13489</v>
      </c>
      <c r="AE125">
        <v>76805</v>
      </c>
      <c r="AF125">
        <v>5.4953772196683341E-2</v>
      </c>
      <c r="AG125">
        <v>0.3096806692024861</v>
      </c>
    </row>
    <row r="126" spans="1:33">
      <c r="A126">
        <v>1500141</v>
      </c>
      <c r="B126">
        <v>0</v>
      </c>
      <c r="C126">
        <v>0</v>
      </c>
      <c r="D126">
        <v>0</v>
      </c>
      <c r="E126" s="1">
        <v>43248</v>
      </c>
      <c r="F126" s="2">
        <v>0.23750000000000002</v>
      </c>
      <c r="G126">
        <v>4854</v>
      </c>
      <c r="H126" s="1">
        <v>42255</v>
      </c>
      <c r="I126" t="s">
        <v>38</v>
      </c>
      <c r="J126" t="s">
        <v>14</v>
      </c>
      <c r="K126">
        <v>15</v>
      </c>
      <c r="L126">
        <v>30</v>
      </c>
      <c r="M126">
        <v>0</v>
      </c>
      <c r="N126">
        <v>20</v>
      </c>
      <c r="O126">
        <v>25</v>
      </c>
      <c r="P126">
        <v>0</v>
      </c>
      <c r="Q126">
        <v>5</v>
      </c>
      <c r="R126">
        <v>5</v>
      </c>
      <c r="S126">
        <v>100</v>
      </c>
      <c r="T126" t="s">
        <v>37</v>
      </c>
      <c r="U126" t="s">
        <v>36</v>
      </c>
      <c r="V126">
        <v>2</v>
      </c>
      <c r="W126" t="s">
        <v>38</v>
      </c>
      <c r="X126" t="s">
        <v>14</v>
      </c>
      <c r="Y126" t="s">
        <v>14</v>
      </c>
      <c r="Z126" t="s">
        <v>38</v>
      </c>
      <c r="AA126">
        <f>(COUNTIF(W126:Z126,"forest") + COUNTIF(W126:Z126,"hedge")*0.5)/4</f>
        <v>0.5</v>
      </c>
      <c r="AB126">
        <v>213.62357</v>
      </c>
      <c r="AC126">
        <v>115.23206999999999</v>
      </c>
      <c r="AD126">
        <v>1311</v>
      </c>
      <c r="AE126">
        <v>71005</v>
      </c>
      <c r="AF126">
        <v>5.0427480745701952E-3</v>
      </c>
      <c r="AG126">
        <v>0.28804653013562614</v>
      </c>
    </row>
    <row r="127" spans="1:33">
      <c r="A127">
        <v>1500152</v>
      </c>
      <c r="B127">
        <v>0</v>
      </c>
      <c r="C127">
        <v>0</v>
      </c>
      <c r="D127">
        <v>0</v>
      </c>
      <c r="E127" s="1">
        <v>43241</v>
      </c>
      <c r="F127" s="2">
        <v>0.37361111111111112</v>
      </c>
      <c r="G127">
        <v>24902</v>
      </c>
      <c r="H127" s="1">
        <v>42255</v>
      </c>
      <c r="I127" t="s">
        <v>38</v>
      </c>
      <c r="J127" t="s">
        <v>14</v>
      </c>
      <c r="K127">
        <v>15</v>
      </c>
      <c r="L127">
        <v>0</v>
      </c>
      <c r="M127">
        <v>0</v>
      </c>
      <c r="N127">
        <v>0</v>
      </c>
      <c r="O127">
        <v>80</v>
      </c>
      <c r="P127">
        <v>0</v>
      </c>
      <c r="Q127">
        <v>0</v>
      </c>
      <c r="R127">
        <v>5</v>
      </c>
      <c r="S127">
        <v>100</v>
      </c>
      <c r="T127" t="s">
        <v>37</v>
      </c>
      <c r="U127" t="s">
        <v>36</v>
      </c>
      <c r="V127">
        <v>0.5</v>
      </c>
      <c r="W127" t="s">
        <v>14</v>
      </c>
      <c r="X127" t="s">
        <v>38</v>
      </c>
      <c r="Y127" t="s">
        <v>38</v>
      </c>
      <c r="Z127" t="s">
        <v>14</v>
      </c>
      <c r="AA127">
        <f>(COUNTIF(W127:Z127,"forest") + COUNTIF(W127:Z127,"hedge")*0.5)/4</f>
        <v>0.5</v>
      </c>
      <c r="AB127">
        <v>215.21357</v>
      </c>
      <c r="AC127">
        <v>11.857419999999999</v>
      </c>
      <c r="AD127">
        <v>1905</v>
      </c>
      <c r="AE127">
        <v>56854</v>
      </c>
      <c r="AF127">
        <v>5.5116917492047382E-3</v>
      </c>
      <c r="AG127">
        <v>0.15498643337204451</v>
      </c>
    </row>
    <row r="128" spans="1:33">
      <c r="A128">
        <v>1500542</v>
      </c>
      <c r="B128">
        <v>0</v>
      </c>
      <c r="C128">
        <v>0</v>
      </c>
      <c r="D128">
        <v>0</v>
      </c>
      <c r="E128" s="1">
        <v>43243</v>
      </c>
      <c r="F128" s="2">
        <v>0.26527777777777778</v>
      </c>
      <c r="G128">
        <v>10459</v>
      </c>
      <c r="H128" s="1">
        <v>42255</v>
      </c>
      <c r="I128" t="s">
        <v>38</v>
      </c>
      <c r="J128" t="s">
        <v>14</v>
      </c>
      <c r="K128">
        <v>40</v>
      </c>
      <c r="L128">
        <v>0</v>
      </c>
      <c r="M128">
        <v>0</v>
      </c>
      <c r="N128">
        <v>10</v>
      </c>
      <c r="O128">
        <v>30</v>
      </c>
      <c r="P128">
        <v>0</v>
      </c>
      <c r="Q128">
        <v>15</v>
      </c>
      <c r="R128">
        <v>5</v>
      </c>
      <c r="S128">
        <v>100</v>
      </c>
      <c r="T128" t="s">
        <v>37</v>
      </c>
      <c r="U128" t="s">
        <v>36</v>
      </c>
      <c r="V128">
        <v>0.5</v>
      </c>
      <c r="W128" t="s">
        <v>14</v>
      </c>
      <c r="X128" t="s">
        <v>38</v>
      </c>
      <c r="Y128" t="s">
        <v>38</v>
      </c>
      <c r="Z128" t="s">
        <v>38</v>
      </c>
      <c r="AA128">
        <f>(COUNTIF(W128:Z128,"forest") + COUNTIF(W128:Z128,"hedge")*0.5)/4</f>
        <v>0.75</v>
      </c>
      <c r="AB128">
        <v>685.10545999999999</v>
      </c>
      <c r="AC128">
        <v>40.671660000000003</v>
      </c>
      <c r="AD128">
        <v>0</v>
      </c>
      <c r="AE128">
        <v>62500</v>
      </c>
      <c r="AF128">
        <v>0</v>
      </c>
      <c r="AG128">
        <v>0.2142558350706194</v>
      </c>
    </row>
    <row r="129" spans="1:33">
      <c r="A129">
        <v>1500553</v>
      </c>
      <c r="B129">
        <v>0</v>
      </c>
      <c r="C129">
        <v>0</v>
      </c>
      <c r="D129">
        <v>0</v>
      </c>
      <c r="E129" s="1">
        <v>43241</v>
      </c>
      <c r="F129" s="2">
        <v>0.22916666666666666</v>
      </c>
      <c r="G129">
        <v>26188</v>
      </c>
      <c r="H129" s="1">
        <v>42255</v>
      </c>
      <c r="I129" t="s">
        <v>38</v>
      </c>
      <c r="J129" t="s">
        <v>14</v>
      </c>
      <c r="K129">
        <v>60</v>
      </c>
      <c r="L129">
        <v>0</v>
      </c>
      <c r="M129">
        <v>0</v>
      </c>
      <c r="N129">
        <v>30</v>
      </c>
      <c r="O129">
        <v>5</v>
      </c>
      <c r="P129">
        <v>0</v>
      </c>
      <c r="Q129">
        <v>0</v>
      </c>
      <c r="R129">
        <v>5</v>
      </c>
      <c r="S129">
        <v>100</v>
      </c>
      <c r="T129" t="s">
        <v>36</v>
      </c>
      <c r="U129" t="s">
        <v>36</v>
      </c>
      <c r="V129">
        <v>0.5</v>
      </c>
      <c r="W129" t="s">
        <v>14</v>
      </c>
      <c r="X129" t="s">
        <v>14</v>
      </c>
      <c r="Y129" t="s">
        <v>14</v>
      </c>
      <c r="Z129" t="s">
        <v>38</v>
      </c>
      <c r="AA129">
        <f>(COUNTIF(W129:Z129,"forest") + COUNTIF(W129:Z129,"hedge")*0.5)/4</f>
        <v>0.25</v>
      </c>
      <c r="AB129">
        <v>389.07877000000002</v>
      </c>
      <c r="AC129">
        <v>9.1208899999999993</v>
      </c>
      <c r="AD129">
        <v>2579</v>
      </c>
      <c r="AE129">
        <v>99838</v>
      </c>
      <c r="AF129">
        <v>0</v>
      </c>
      <c r="AG129">
        <v>0.24772144635517609</v>
      </c>
    </row>
    <row r="130" spans="1:33">
      <c r="A130">
        <v>1500564</v>
      </c>
      <c r="B130">
        <v>0</v>
      </c>
      <c r="C130">
        <v>0</v>
      </c>
      <c r="D130">
        <v>0</v>
      </c>
      <c r="E130" s="1">
        <v>43237</v>
      </c>
      <c r="F130" s="2">
        <v>0.21111111111111111</v>
      </c>
      <c r="G130">
        <v>16342</v>
      </c>
      <c r="H130" s="1">
        <v>42255</v>
      </c>
      <c r="I130" t="s">
        <v>38</v>
      </c>
      <c r="J130" t="s">
        <v>14</v>
      </c>
      <c r="K130">
        <v>60</v>
      </c>
      <c r="L130">
        <v>0</v>
      </c>
      <c r="M130">
        <v>0</v>
      </c>
      <c r="N130">
        <v>15</v>
      </c>
      <c r="O130">
        <v>0</v>
      </c>
      <c r="P130">
        <v>5</v>
      </c>
      <c r="Q130">
        <v>10</v>
      </c>
      <c r="R130">
        <v>10</v>
      </c>
      <c r="S130">
        <v>100</v>
      </c>
      <c r="T130" t="s">
        <v>36</v>
      </c>
      <c r="U130" t="s">
        <v>36</v>
      </c>
      <c r="V130">
        <v>0.5</v>
      </c>
      <c r="W130" t="s">
        <v>38</v>
      </c>
      <c r="X130" t="s">
        <v>38</v>
      </c>
      <c r="Y130" t="s">
        <v>38</v>
      </c>
      <c r="Z130" t="s">
        <v>38</v>
      </c>
      <c r="AA130">
        <f>(COUNTIF(W130:Z130,"forest") + COUNTIF(W130:Z130,"hedge")*0.5)/4</f>
        <v>1</v>
      </c>
      <c r="AB130">
        <v>169.48972000000001</v>
      </c>
      <c r="AC130">
        <v>146.04166000000001</v>
      </c>
      <c r="AD130">
        <v>9020</v>
      </c>
      <c r="AE130">
        <v>21735</v>
      </c>
      <c r="AF130">
        <v>3.0177592102202295E-2</v>
      </c>
      <c r="AG130">
        <v>7.8398006430663233E-2</v>
      </c>
    </row>
    <row r="131" spans="1:33">
      <c r="A131">
        <v>1500573</v>
      </c>
      <c r="B131">
        <v>0</v>
      </c>
      <c r="C131">
        <v>1</v>
      </c>
      <c r="D131">
        <v>0</v>
      </c>
      <c r="E131" s="1">
        <v>43254</v>
      </c>
      <c r="F131" s="2">
        <v>0.24305555555555555</v>
      </c>
      <c r="G131">
        <v>28461</v>
      </c>
      <c r="H131" s="1">
        <v>42255</v>
      </c>
      <c r="I131" t="s">
        <v>38</v>
      </c>
      <c r="J131" t="s">
        <v>14</v>
      </c>
      <c r="K131">
        <v>40</v>
      </c>
      <c r="L131">
        <v>25</v>
      </c>
      <c r="M131">
        <v>0</v>
      </c>
      <c r="N131">
        <v>25</v>
      </c>
      <c r="O131">
        <v>0</v>
      </c>
      <c r="P131">
        <v>5</v>
      </c>
      <c r="Q131">
        <v>0</v>
      </c>
      <c r="R131">
        <v>5</v>
      </c>
      <c r="S131">
        <v>100</v>
      </c>
      <c r="T131" t="s">
        <v>36</v>
      </c>
      <c r="U131" t="s">
        <v>36</v>
      </c>
      <c r="V131">
        <v>1.5</v>
      </c>
      <c r="W131" t="s">
        <v>38</v>
      </c>
      <c r="X131" t="s">
        <v>38</v>
      </c>
      <c r="Y131" t="s">
        <v>38</v>
      </c>
      <c r="Z131" t="s">
        <v>14</v>
      </c>
      <c r="AA131">
        <f>(COUNTIF(W131:Z131,"forest") + COUNTIF(W131:Z131,"hedge")*0.5)/4</f>
        <v>0.75</v>
      </c>
      <c r="AB131">
        <v>139.01593</v>
      </c>
      <c r="AC131">
        <v>70.565089999999998</v>
      </c>
      <c r="AD131">
        <v>42142</v>
      </c>
      <c r="AE131">
        <v>28547</v>
      </c>
      <c r="AF131">
        <v>8.7403709949409783E-2</v>
      </c>
      <c r="AG131">
        <v>7.7722765598650934E-2</v>
      </c>
    </row>
    <row r="132" spans="1:33">
      <c r="A132">
        <v>1500907</v>
      </c>
      <c r="B132">
        <v>0</v>
      </c>
      <c r="C132">
        <v>0</v>
      </c>
      <c r="D132">
        <v>0</v>
      </c>
      <c r="E132" s="1">
        <v>43249</v>
      </c>
      <c r="F132" s="2">
        <v>0.30208333333333331</v>
      </c>
      <c r="G132">
        <v>4598</v>
      </c>
      <c r="H132" s="1">
        <v>42255</v>
      </c>
      <c r="I132" t="s">
        <v>38</v>
      </c>
      <c r="J132" t="s">
        <v>14</v>
      </c>
      <c r="K132">
        <v>70</v>
      </c>
      <c r="L132">
        <v>5</v>
      </c>
      <c r="M132">
        <v>0</v>
      </c>
      <c r="N132">
        <v>20</v>
      </c>
      <c r="O132">
        <v>0</v>
      </c>
      <c r="P132">
        <v>0</v>
      </c>
      <c r="Q132">
        <v>0</v>
      </c>
      <c r="R132">
        <v>5</v>
      </c>
      <c r="S132">
        <v>100</v>
      </c>
      <c r="T132" t="s">
        <v>36</v>
      </c>
      <c r="U132" t="s">
        <v>36</v>
      </c>
      <c r="V132">
        <v>0.5</v>
      </c>
      <c r="W132" t="s">
        <v>38</v>
      </c>
      <c r="X132" t="s">
        <v>38</v>
      </c>
      <c r="Y132" t="s">
        <v>38</v>
      </c>
      <c r="Z132" t="s">
        <v>38</v>
      </c>
      <c r="AA132">
        <f>(COUNTIF(W132:Z132,"forest") + COUNTIF(W132:Z132,"hedge")*0.5)/4</f>
        <v>1</v>
      </c>
      <c r="AB132">
        <v>521.61951999999997</v>
      </c>
      <c r="AC132">
        <v>25.314060000000001</v>
      </c>
      <c r="AD132">
        <v>7010</v>
      </c>
      <c r="AE132">
        <v>29543</v>
      </c>
      <c r="AF132">
        <v>0</v>
      </c>
      <c r="AG132">
        <v>0.11210826640903328</v>
      </c>
    </row>
    <row r="133" spans="1:33">
      <c r="A133">
        <v>1500919</v>
      </c>
      <c r="B133">
        <v>0</v>
      </c>
      <c r="C133">
        <v>0</v>
      </c>
      <c r="D133">
        <v>0</v>
      </c>
      <c r="E133" s="1">
        <v>43250</v>
      </c>
      <c r="F133" s="2">
        <v>0.27083333333333331</v>
      </c>
      <c r="G133">
        <v>8009</v>
      </c>
      <c r="H133" s="1">
        <v>42255</v>
      </c>
      <c r="I133" t="s">
        <v>38</v>
      </c>
      <c r="J133" t="s">
        <v>14</v>
      </c>
      <c r="K133">
        <v>40</v>
      </c>
      <c r="L133">
        <v>25</v>
      </c>
      <c r="M133">
        <v>0</v>
      </c>
      <c r="N133">
        <v>25</v>
      </c>
      <c r="O133">
        <v>0</v>
      </c>
      <c r="P133">
        <v>5</v>
      </c>
      <c r="Q133">
        <v>5</v>
      </c>
      <c r="R133">
        <v>0</v>
      </c>
      <c r="S133">
        <v>100</v>
      </c>
      <c r="T133" t="s">
        <v>36</v>
      </c>
      <c r="U133" t="s">
        <v>36</v>
      </c>
      <c r="V133">
        <v>1</v>
      </c>
      <c r="W133" t="s">
        <v>14</v>
      </c>
      <c r="X133" t="s">
        <v>38</v>
      </c>
      <c r="Y133" t="s">
        <v>14</v>
      </c>
      <c r="Z133" t="s">
        <v>38</v>
      </c>
      <c r="AA133">
        <f>(COUNTIF(W133:Z133,"forest") + COUNTIF(W133:Z133,"hedge")*0.5)/4</f>
        <v>0.5</v>
      </c>
      <c r="AB133">
        <v>43.326259999999998</v>
      </c>
      <c r="AC133">
        <v>303.13664</v>
      </c>
      <c r="AD133">
        <v>22565</v>
      </c>
      <c r="AE133">
        <v>8679</v>
      </c>
      <c r="AF133">
        <v>8.0800614006854524E-2</v>
      </c>
      <c r="AG133">
        <v>5.0924370342337114E-2</v>
      </c>
    </row>
    <row r="134" spans="1:33">
      <c r="A134">
        <v>1500920</v>
      </c>
      <c r="B134">
        <v>0</v>
      </c>
      <c r="C134">
        <v>1</v>
      </c>
      <c r="D134">
        <v>0</v>
      </c>
      <c r="E134" s="1">
        <v>43250</v>
      </c>
      <c r="F134" s="2">
        <v>0.26597222222222222</v>
      </c>
      <c r="G134">
        <v>8680</v>
      </c>
      <c r="H134" s="1">
        <v>42255</v>
      </c>
      <c r="I134" t="s">
        <v>38</v>
      </c>
      <c r="J134" t="s">
        <v>14</v>
      </c>
      <c r="K134">
        <v>35</v>
      </c>
      <c r="L134">
        <v>20</v>
      </c>
      <c r="M134">
        <v>0</v>
      </c>
      <c r="N134">
        <v>40</v>
      </c>
      <c r="O134">
        <v>0</v>
      </c>
      <c r="P134">
        <v>0</v>
      </c>
      <c r="Q134">
        <v>0</v>
      </c>
      <c r="R134">
        <v>5</v>
      </c>
      <c r="S134">
        <v>100</v>
      </c>
      <c r="T134" t="s">
        <v>37</v>
      </c>
      <c r="U134" t="s">
        <v>36</v>
      </c>
      <c r="V134">
        <v>1.5</v>
      </c>
      <c r="W134" t="s">
        <v>14</v>
      </c>
      <c r="X134" t="s">
        <v>38</v>
      </c>
      <c r="Y134" t="s">
        <v>38</v>
      </c>
      <c r="Z134" t="s">
        <v>38</v>
      </c>
      <c r="AA134">
        <f>(COUNTIF(W134:Z134,"forest") + COUNTIF(W134:Z134,"hedge")*0.5)/4</f>
        <v>0.75</v>
      </c>
      <c r="AB134">
        <v>18.019030000000001</v>
      </c>
      <c r="AC134">
        <v>260.54547000000002</v>
      </c>
      <c r="AD134">
        <v>49688</v>
      </c>
      <c r="AE134">
        <v>8008</v>
      </c>
      <c r="AF134">
        <v>0.12728125651539371</v>
      </c>
      <c r="AG134">
        <v>4.7699631663075961E-2</v>
      </c>
    </row>
    <row r="135" spans="1:33">
      <c r="A135">
        <v>1500923</v>
      </c>
      <c r="B135">
        <v>0</v>
      </c>
      <c r="C135">
        <v>0</v>
      </c>
      <c r="D135">
        <v>0</v>
      </c>
      <c r="E135" s="1">
        <v>43238</v>
      </c>
      <c r="F135" s="2">
        <v>0.36388888888888887</v>
      </c>
      <c r="G135">
        <v>96039</v>
      </c>
      <c r="H135" s="1">
        <v>42255</v>
      </c>
      <c r="I135" t="s">
        <v>38</v>
      </c>
      <c r="J135" t="s">
        <v>14</v>
      </c>
      <c r="K135">
        <v>60</v>
      </c>
      <c r="L135">
        <v>10</v>
      </c>
      <c r="M135">
        <v>0</v>
      </c>
      <c r="N135">
        <v>15</v>
      </c>
      <c r="O135">
        <v>0</v>
      </c>
      <c r="P135">
        <v>0</v>
      </c>
      <c r="Q135">
        <v>5</v>
      </c>
      <c r="R135">
        <v>10</v>
      </c>
      <c r="S135">
        <v>100</v>
      </c>
      <c r="T135" t="s">
        <v>36</v>
      </c>
      <c r="U135" t="s">
        <v>36</v>
      </c>
      <c r="V135">
        <v>0.5</v>
      </c>
      <c r="W135" t="s">
        <v>14</v>
      </c>
      <c r="X135" t="s">
        <v>14</v>
      </c>
      <c r="Y135" t="s">
        <v>38</v>
      </c>
      <c r="Z135" t="s">
        <v>14</v>
      </c>
      <c r="AA135">
        <f>(COUNTIF(W135:Z135,"forest") + COUNTIF(W135:Z135,"hedge")*0.5)/4</f>
        <v>0.25</v>
      </c>
      <c r="AB135">
        <v>76.386409999999998</v>
      </c>
      <c r="AC135">
        <v>116.20893</v>
      </c>
      <c r="AD135">
        <v>45074</v>
      </c>
      <c r="AE135">
        <v>125657</v>
      </c>
      <c r="AF135">
        <v>5.2382524485528777E-2</v>
      </c>
      <c r="AG135">
        <v>0.2138795066493977</v>
      </c>
    </row>
    <row r="136" spans="1:33">
      <c r="A136">
        <v>1500937</v>
      </c>
      <c r="B136">
        <v>0</v>
      </c>
      <c r="C136">
        <v>0</v>
      </c>
      <c r="D136">
        <v>0</v>
      </c>
      <c r="E136" s="1">
        <v>43242</v>
      </c>
      <c r="F136" s="2">
        <v>0.26041666666666669</v>
      </c>
      <c r="G136">
        <v>14005</v>
      </c>
      <c r="H136" s="1">
        <v>42225</v>
      </c>
      <c r="I136" t="s">
        <v>38</v>
      </c>
      <c r="J136" t="s">
        <v>14</v>
      </c>
      <c r="K136">
        <v>25</v>
      </c>
      <c r="L136">
        <v>25</v>
      </c>
      <c r="M136">
        <v>0</v>
      </c>
      <c r="N136">
        <v>20</v>
      </c>
      <c r="O136">
        <v>10</v>
      </c>
      <c r="P136">
        <v>0</v>
      </c>
      <c r="Q136">
        <v>15</v>
      </c>
      <c r="R136">
        <v>5</v>
      </c>
      <c r="S136">
        <f>SUM(K136:R136)</f>
        <v>100</v>
      </c>
      <c r="T136" t="s">
        <v>37</v>
      </c>
      <c r="U136" t="s">
        <v>37</v>
      </c>
      <c r="V136">
        <v>1</v>
      </c>
      <c r="W136" t="s">
        <v>14</v>
      </c>
      <c r="X136" t="s">
        <v>14</v>
      </c>
      <c r="Y136" t="s">
        <v>14</v>
      </c>
      <c r="Z136" t="s">
        <v>14</v>
      </c>
      <c r="AA136">
        <f>(COUNTIF(W136:Z136,"forest") + COUNTIF(W136:Z136,"hedge")*0.5)/4</f>
        <v>0</v>
      </c>
      <c r="AB136">
        <v>220.34730999999999</v>
      </c>
      <c r="AC136">
        <v>8.4231300000000005</v>
      </c>
      <c r="AD136">
        <v>1305</v>
      </c>
      <c r="AE136">
        <v>120587</v>
      </c>
      <c r="AF136">
        <v>0.12487433167298817</v>
      </c>
      <c r="AG136">
        <v>0.36357560663528765</v>
      </c>
    </row>
    <row r="137" spans="1:33">
      <c r="A137">
        <v>1500944</v>
      </c>
      <c r="B137">
        <v>0</v>
      </c>
      <c r="C137">
        <v>0</v>
      </c>
      <c r="D137">
        <v>0</v>
      </c>
      <c r="E137" s="1">
        <v>43244</v>
      </c>
      <c r="F137" s="2">
        <v>0.24166666666666667</v>
      </c>
      <c r="G137">
        <v>12675</v>
      </c>
      <c r="H137" s="1">
        <v>41828</v>
      </c>
      <c r="I137" t="s">
        <v>38</v>
      </c>
      <c r="J137" t="s">
        <v>14</v>
      </c>
      <c r="K137">
        <v>25</v>
      </c>
      <c r="L137">
        <v>10</v>
      </c>
      <c r="M137">
        <v>0</v>
      </c>
      <c r="N137">
        <v>35</v>
      </c>
      <c r="O137">
        <v>10</v>
      </c>
      <c r="P137">
        <v>5</v>
      </c>
      <c r="Q137">
        <v>5</v>
      </c>
      <c r="R137">
        <v>10</v>
      </c>
      <c r="S137">
        <v>100</v>
      </c>
      <c r="T137" t="s">
        <v>36</v>
      </c>
      <c r="U137" t="s">
        <v>36</v>
      </c>
      <c r="V137">
        <v>1</v>
      </c>
      <c r="W137" t="s">
        <v>38</v>
      </c>
      <c r="X137" t="s">
        <v>14</v>
      </c>
      <c r="Y137" t="s">
        <v>38</v>
      </c>
      <c r="Z137" t="s">
        <v>38</v>
      </c>
      <c r="AA137">
        <f>(COUNTIF(W137:Z137,"forest") + COUNTIF(W137:Z137,"hedge")*0.5)/4</f>
        <v>0.75</v>
      </c>
      <c r="AB137">
        <v>479.53543999999999</v>
      </c>
      <c r="AC137">
        <v>38.686050000000002</v>
      </c>
      <c r="AD137">
        <v>0</v>
      </c>
      <c r="AE137">
        <v>65015</v>
      </c>
      <c r="AF137">
        <v>0</v>
      </c>
      <c r="AG137">
        <v>0.24034469275243789</v>
      </c>
    </row>
    <row r="138" spans="1:33">
      <c r="A138">
        <v>1500945</v>
      </c>
      <c r="B138">
        <v>0</v>
      </c>
      <c r="C138">
        <v>0</v>
      </c>
      <c r="D138">
        <v>0</v>
      </c>
      <c r="E138" s="1">
        <v>43236</v>
      </c>
      <c r="F138" s="2">
        <v>0.32291666666666669</v>
      </c>
      <c r="G138">
        <v>21453</v>
      </c>
      <c r="H138" s="1">
        <v>42239</v>
      </c>
      <c r="I138" t="s">
        <v>38</v>
      </c>
      <c r="J138" t="s">
        <v>14</v>
      </c>
      <c r="K138">
        <v>60</v>
      </c>
      <c r="L138">
        <v>0</v>
      </c>
      <c r="M138">
        <v>0</v>
      </c>
      <c r="N138">
        <v>20</v>
      </c>
      <c r="O138">
        <v>10</v>
      </c>
      <c r="P138">
        <v>5</v>
      </c>
      <c r="Q138">
        <v>0</v>
      </c>
      <c r="R138">
        <v>5</v>
      </c>
      <c r="S138">
        <v>100</v>
      </c>
      <c r="T138" t="s">
        <v>36</v>
      </c>
      <c r="U138" t="s">
        <v>36</v>
      </c>
      <c r="V138">
        <v>1</v>
      </c>
      <c r="W138" t="s">
        <v>38</v>
      </c>
      <c r="X138" t="s">
        <v>38</v>
      </c>
      <c r="Y138" t="s">
        <v>38</v>
      </c>
      <c r="Z138" t="s">
        <v>39</v>
      </c>
      <c r="AA138">
        <f>(COUNTIF(W138:Z138,"forest") + COUNTIF(W138:Z138,"hedge")*0.5)/4</f>
        <v>0.75</v>
      </c>
      <c r="AB138">
        <v>10.45617</v>
      </c>
      <c r="AC138">
        <v>146.74153999999999</v>
      </c>
      <c r="AD138">
        <v>101577</v>
      </c>
      <c r="AE138">
        <v>2937</v>
      </c>
      <c r="AF138">
        <v>0.30438328236493373</v>
      </c>
      <c r="AG138">
        <v>2.0363722318249643E-2</v>
      </c>
    </row>
    <row r="139" spans="1:33">
      <c r="A139">
        <v>1500972</v>
      </c>
      <c r="B139">
        <v>0</v>
      </c>
      <c r="C139">
        <v>0</v>
      </c>
      <c r="D139">
        <v>0</v>
      </c>
      <c r="E139" s="1">
        <v>43254</v>
      </c>
      <c r="F139" s="2">
        <v>0.30208333333333331</v>
      </c>
      <c r="G139">
        <v>14162</v>
      </c>
      <c r="H139" s="1">
        <v>42255</v>
      </c>
      <c r="I139" t="s">
        <v>38</v>
      </c>
      <c r="J139" t="s">
        <v>14</v>
      </c>
      <c r="K139">
        <v>20</v>
      </c>
      <c r="L139">
        <v>20</v>
      </c>
      <c r="M139">
        <v>0</v>
      </c>
      <c r="N139">
        <v>40</v>
      </c>
      <c r="O139">
        <v>15</v>
      </c>
      <c r="P139">
        <v>5</v>
      </c>
      <c r="Q139">
        <v>0</v>
      </c>
      <c r="R139">
        <v>0</v>
      </c>
      <c r="S139">
        <v>100</v>
      </c>
      <c r="T139" t="s">
        <v>36</v>
      </c>
      <c r="U139" t="s">
        <v>36</v>
      </c>
      <c r="V139">
        <v>1.5</v>
      </c>
      <c r="W139" t="s">
        <v>38</v>
      </c>
      <c r="X139" t="s">
        <v>38</v>
      </c>
      <c r="Y139" t="s">
        <v>38</v>
      </c>
      <c r="Z139" t="s">
        <v>38</v>
      </c>
      <c r="AA139">
        <f>(COUNTIF(W139:Z139,"forest") + COUNTIF(W139:Z139,"hedge")*0.5)/4</f>
        <v>1</v>
      </c>
      <c r="AB139">
        <v>214.82173</v>
      </c>
      <c r="AC139">
        <v>28.059249999999999</v>
      </c>
      <c r="AD139">
        <v>1435</v>
      </c>
      <c r="AE139">
        <v>50850</v>
      </c>
      <c r="AF139">
        <v>4.6962581427056503E-3</v>
      </c>
      <c r="AG139">
        <v>0.1783378780992779</v>
      </c>
    </row>
    <row r="140" spans="1:33">
      <c r="A140">
        <v>1501309</v>
      </c>
      <c r="B140">
        <v>0</v>
      </c>
      <c r="C140">
        <v>2</v>
      </c>
      <c r="D140">
        <v>0</v>
      </c>
      <c r="E140" s="1">
        <v>43249</v>
      </c>
      <c r="F140" s="2">
        <v>0.30555555555555552</v>
      </c>
      <c r="G140">
        <v>21042</v>
      </c>
      <c r="H140" s="1">
        <v>42255</v>
      </c>
      <c r="I140" t="s">
        <v>38</v>
      </c>
      <c r="J140" t="s">
        <v>14</v>
      </c>
      <c r="K140">
        <v>70</v>
      </c>
      <c r="L140">
        <v>15</v>
      </c>
      <c r="M140">
        <v>0</v>
      </c>
      <c r="N140">
        <v>5</v>
      </c>
      <c r="O140">
        <v>0</v>
      </c>
      <c r="P140">
        <v>5</v>
      </c>
      <c r="Q140">
        <v>0</v>
      </c>
      <c r="R140">
        <v>5</v>
      </c>
      <c r="S140">
        <v>100</v>
      </c>
      <c r="T140" t="s">
        <v>36</v>
      </c>
      <c r="U140" t="s">
        <v>36</v>
      </c>
      <c r="V140">
        <v>1</v>
      </c>
      <c r="W140" t="s">
        <v>38</v>
      </c>
      <c r="X140" t="s">
        <v>38</v>
      </c>
      <c r="Y140" t="s">
        <v>38</v>
      </c>
      <c r="Z140" t="s">
        <v>38</v>
      </c>
      <c r="AA140">
        <f>(COUNTIF(W140:Z140,"forest") + COUNTIF(W140:Z140,"hedge")*0.5)/4</f>
        <v>1</v>
      </c>
      <c r="AB140">
        <v>290.9323</v>
      </c>
      <c r="AC140">
        <v>17.663489999999999</v>
      </c>
      <c r="AD140">
        <v>0</v>
      </c>
      <c r="AE140">
        <v>23773</v>
      </c>
      <c r="AF140">
        <v>0</v>
      </c>
      <c r="AG140">
        <v>7.1061119198428904E-2</v>
      </c>
    </row>
    <row r="141" spans="1:33">
      <c r="A141">
        <v>1501316</v>
      </c>
      <c r="B141">
        <v>0</v>
      </c>
      <c r="C141">
        <v>0</v>
      </c>
      <c r="D141">
        <v>0</v>
      </c>
      <c r="E141" s="1">
        <v>43250</v>
      </c>
      <c r="F141" s="2">
        <v>0.3298611111111111</v>
      </c>
      <c r="G141">
        <v>5660</v>
      </c>
      <c r="H141" s="1">
        <v>42255</v>
      </c>
      <c r="I141" t="s">
        <v>38</v>
      </c>
      <c r="J141" t="s">
        <v>14</v>
      </c>
      <c r="K141">
        <v>60</v>
      </c>
      <c r="L141">
        <v>20</v>
      </c>
      <c r="M141">
        <v>0</v>
      </c>
      <c r="N141">
        <v>15</v>
      </c>
      <c r="O141">
        <v>0</v>
      </c>
      <c r="P141">
        <v>0</v>
      </c>
      <c r="Q141">
        <v>0</v>
      </c>
      <c r="R141">
        <v>5</v>
      </c>
      <c r="S141">
        <v>100</v>
      </c>
      <c r="T141" t="s">
        <v>37</v>
      </c>
      <c r="U141" t="s">
        <v>36</v>
      </c>
      <c r="V141">
        <v>0.5</v>
      </c>
      <c r="W141" t="s">
        <v>38</v>
      </c>
      <c r="X141" t="s">
        <v>14</v>
      </c>
      <c r="Y141" t="s">
        <v>38</v>
      </c>
      <c r="Z141" t="s">
        <v>38</v>
      </c>
      <c r="AA141">
        <f>(COUNTIF(W141:Z141,"forest") + COUNTIF(W141:Z141,"hedge")*0.5)/4</f>
        <v>0.75</v>
      </c>
      <c r="AB141">
        <v>64.459969999999998</v>
      </c>
      <c r="AC141">
        <v>8.7173800000000004</v>
      </c>
      <c r="AD141">
        <v>55268</v>
      </c>
      <c r="AE141">
        <v>5000</v>
      </c>
      <c r="AF141">
        <v>0.2229941419775037</v>
      </c>
      <c r="AG141">
        <v>2.6011117141734198E-2</v>
      </c>
    </row>
    <row r="142" spans="1:33">
      <c r="A142">
        <v>1501337</v>
      </c>
      <c r="B142">
        <v>0</v>
      </c>
      <c r="C142">
        <v>0</v>
      </c>
      <c r="D142">
        <v>0</v>
      </c>
      <c r="E142" s="1">
        <v>43243</v>
      </c>
      <c r="F142" s="2">
        <v>0.26111111111111113</v>
      </c>
      <c r="G142">
        <v>27120</v>
      </c>
      <c r="H142" s="1">
        <v>42255</v>
      </c>
      <c r="I142" t="s">
        <v>38</v>
      </c>
      <c r="J142" t="s">
        <v>14</v>
      </c>
      <c r="K142">
        <v>50</v>
      </c>
      <c r="L142">
        <v>5</v>
      </c>
      <c r="M142">
        <v>0</v>
      </c>
      <c r="N142">
        <v>15</v>
      </c>
      <c r="O142">
        <v>5</v>
      </c>
      <c r="P142">
        <v>10</v>
      </c>
      <c r="Q142">
        <v>10</v>
      </c>
      <c r="R142">
        <v>5</v>
      </c>
      <c r="S142">
        <v>100</v>
      </c>
      <c r="T142" t="s">
        <v>36</v>
      </c>
      <c r="U142" t="s">
        <v>37</v>
      </c>
      <c r="V142">
        <v>0.5</v>
      </c>
      <c r="W142" t="s">
        <v>38</v>
      </c>
      <c r="X142" t="s">
        <v>14</v>
      </c>
      <c r="Y142" t="s">
        <v>38</v>
      </c>
      <c r="Z142" t="s">
        <v>38</v>
      </c>
      <c r="AA142">
        <f>(COUNTIF(W142:Z142,"forest") + COUNTIF(W142:Z142,"hedge")*0.5)/4</f>
        <v>0.75</v>
      </c>
      <c r="AB142">
        <v>803.01422000000002</v>
      </c>
      <c r="AC142">
        <v>24.93131</v>
      </c>
      <c r="AD142">
        <v>0</v>
      </c>
      <c r="AE142">
        <v>82180</v>
      </c>
      <c r="AF142">
        <v>0</v>
      </c>
      <c r="AG142">
        <v>0.20848695547629545</v>
      </c>
    </row>
    <row r="143" spans="1:33">
      <c r="A143">
        <v>1501338</v>
      </c>
      <c r="B143">
        <v>0</v>
      </c>
      <c r="C143">
        <v>1</v>
      </c>
      <c r="D143">
        <v>0</v>
      </c>
      <c r="E143" s="1">
        <v>43244</v>
      </c>
      <c r="F143" s="2">
        <v>0.25486111111111109</v>
      </c>
      <c r="G143">
        <v>29003</v>
      </c>
      <c r="H143" s="1">
        <v>42255</v>
      </c>
      <c r="I143" t="s">
        <v>38</v>
      </c>
      <c r="J143" t="s">
        <v>14</v>
      </c>
      <c r="K143">
        <v>40</v>
      </c>
      <c r="L143">
        <v>50</v>
      </c>
      <c r="M143">
        <v>0</v>
      </c>
      <c r="N143">
        <v>0</v>
      </c>
      <c r="O143">
        <v>0</v>
      </c>
      <c r="P143">
        <v>5</v>
      </c>
      <c r="Q143">
        <v>0</v>
      </c>
      <c r="R143">
        <v>5</v>
      </c>
      <c r="S143">
        <v>100</v>
      </c>
      <c r="T143" t="s">
        <v>37</v>
      </c>
      <c r="U143" t="s">
        <v>36</v>
      </c>
      <c r="V143">
        <v>1.5</v>
      </c>
      <c r="W143" t="s">
        <v>38</v>
      </c>
      <c r="X143" t="s">
        <v>38</v>
      </c>
      <c r="Y143" t="s">
        <v>38</v>
      </c>
      <c r="Z143" t="s">
        <v>14</v>
      </c>
      <c r="AA143">
        <f>(COUNTIF(W143:Z143,"forest") + COUNTIF(W143:Z143,"hedge")*0.5)/4</f>
        <v>0.75</v>
      </c>
      <c r="AB143">
        <v>14.33043</v>
      </c>
      <c r="AC143">
        <v>9.0624099999999999</v>
      </c>
      <c r="AD143">
        <v>93835</v>
      </c>
      <c r="AE143">
        <v>29609</v>
      </c>
      <c r="AF143">
        <v>0.25634786545192922</v>
      </c>
      <c r="AG143">
        <v>8.102201778992156E-2</v>
      </c>
    </row>
    <row r="144" spans="1:33">
      <c r="A144">
        <v>1501342</v>
      </c>
      <c r="B144">
        <v>0</v>
      </c>
      <c r="C144">
        <v>0</v>
      </c>
      <c r="D144">
        <v>0</v>
      </c>
      <c r="E144" s="1">
        <v>43245</v>
      </c>
      <c r="F144" s="2">
        <v>0.23541666666666669</v>
      </c>
      <c r="G144">
        <v>11027</v>
      </c>
      <c r="H144" s="1">
        <v>42255</v>
      </c>
      <c r="I144" t="s">
        <v>38</v>
      </c>
      <c r="J144" t="s">
        <v>14</v>
      </c>
      <c r="K144">
        <v>30</v>
      </c>
      <c r="L144">
        <v>0</v>
      </c>
      <c r="M144">
        <v>0</v>
      </c>
      <c r="N144">
        <v>50</v>
      </c>
      <c r="O144">
        <v>10</v>
      </c>
      <c r="P144">
        <v>5</v>
      </c>
      <c r="Q144">
        <v>0</v>
      </c>
      <c r="R144">
        <v>5</v>
      </c>
      <c r="S144">
        <v>100</v>
      </c>
      <c r="T144" t="s">
        <v>37</v>
      </c>
      <c r="U144" t="s">
        <v>36</v>
      </c>
      <c r="V144">
        <v>2</v>
      </c>
      <c r="W144" t="s">
        <v>38</v>
      </c>
      <c r="X144" t="s">
        <v>14</v>
      </c>
      <c r="Y144" t="s">
        <v>38</v>
      </c>
      <c r="Z144" t="s">
        <v>14</v>
      </c>
      <c r="AA144">
        <f>(COUNTIF(W144:Z144,"forest") + COUNTIF(W144:Z144,"hedge")*0.5)/4</f>
        <v>0.5</v>
      </c>
      <c r="AB144">
        <v>14.458769999999999</v>
      </c>
      <c r="AC144">
        <v>830.88941999999997</v>
      </c>
      <c r="AD144">
        <v>166960</v>
      </c>
      <c r="AE144">
        <v>21128</v>
      </c>
      <c r="AF144">
        <v>0.56992044475554593</v>
      </c>
      <c r="AG144">
        <v>7.1101658410510443E-2</v>
      </c>
    </row>
    <row r="145" spans="1:33">
      <c r="A145">
        <v>1501343</v>
      </c>
      <c r="B145">
        <v>0</v>
      </c>
      <c r="C145">
        <v>0</v>
      </c>
      <c r="D145">
        <v>0</v>
      </c>
      <c r="E145" s="1">
        <v>43245</v>
      </c>
      <c r="F145" s="2">
        <v>0.23333333333333331</v>
      </c>
      <c r="G145">
        <v>2037</v>
      </c>
      <c r="H145" s="1">
        <v>42255</v>
      </c>
      <c r="I145" t="s">
        <v>38</v>
      </c>
      <c r="J145" t="s">
        <v>14</v>
      </c>
      <c r="K145">
        <v>40</v>
      </c>
      <c r="L145">
        <v>0</v>
      </c>
      <c r="M145">
        <v>10</v>
      </c>
      <c r="N145">
        <v>20</v>
      </c>
      <c r="O145">
        <v>20</v>
      </c>
      <c r="P145">
        <v>0</v>
      </c>
      <c r="Q145">
        <v>10</v>
      </c>
      <c r="R145">
        <v>0</v>
      </c>
      <c r="S145">
        <v>100</v>
      </c>
      <c r="T145" t="s">
        <v>36</v>
      </c>
      <c r="U145" t="s">
        <v>36</v>
      </c>
      <c r="V145">
        <v>1</v>
      </c>
      <c r="W145" t="s">
        <v>39</v>
      </c>
      <c r="X145" t="s">
        <v>38</v>
      </c>
      <c r="Y145" t="s">
        <v>39</v>
      </c>
      <c r="Z145" t="s">
        <v>39</v>
      </c>
      <c r="AA145">
        <f>(COUNTIF(W145:Z145,"forest") + COUNTIF(W145:Z145,"hedge")*0.5)/4</f>
        <v>0.25</v>
      </c>
      <c r="AB145">
        <v>11.488049999999999</v>
      </c>
      <c r="AC145">
        <v>743.28683000000001</v>
      </c>
      <c r="AD145">
        <v>145424</v>
      </c>
      <c r="AE145">
        <v>30116</v>
      </c>
      <c r="AF145">
        <v>0.61390577000133562</v>
      </c>
      <c r="AG145">
        <v>0.12570538934152531</v>
      </c>
    </row>
    <row r="146" spans="1:33">
      <c r="A146">
        <v>1501344</v>
      </c>
      <c r="B146">
        <v>0</v>
      </c>
      <c r="C146">
        <v>0</v>
      </c>
      <c r="D146">
        <v>0</v>
      </c>
      <c r="E146" s="1">
        <v>43245</v>
      </c>
      <c r="F146" s="2">
        <v>0.22916666666666666</v>
      </c>
      <c r="G146">
        <v>4402</v>
      </c>
      <c r="H146" s="1">
        <v>42255</v>
      </c>
      <c r="I146" t="s">
        <v>38</v>
      </c>
      <c r="J146" t="s">
        <v>14</v>
      </c>
      <c r="K146">
        <v>40</v>
      </c>
      <c r="L146">
        <v>0</v>
      </c>
      <c r="M146">
        <v>0</v>
      </c>
      <c r="N146">
        <v>40</v>
      </c>
      <c r="O146">
        <v>10</v>
      </c>
      <c r="P146">
        <v>0</v>
      </c>
      <c r="Q146">
        <v>5</v>
      </c>
      <c r="R146">
        <v>5</v>
      </c>
      <c r="S146">
        <v>100</v>
      </c>
      <c r="T146" t="s">
        <v>37</v>
      </c>
      <c r="U146" t="s">
        <v>36</v>
      </c>
      <c r="V146">
        <v>1.5</v>
      </c>
      <c r="W146" t="s">
        <v>39</v>
      </c>
      <c r="X146" t="s">
        <v>38</v>
      </c>
      <c r="Y146" t="s">
        <v>39</v>
      </c>
      <c r="Z146" t="s">
        <v>39</v>
      </c>
      <c r="AA146">
        <f>(COUNTIF(W146:Z146,"forest") + COUNTIF(W146:Z146,"hedge")*0.5)/4</f>
        <v>0.25</v>
      </c>
      <c r="AB146">
        <v>11.546530000000001</v>
      </c>
      <c r="AC146">
        <v>795.13190999999995</v>
      </c>
      <c r="AD146">
        <v>178012</v>
      </c>
      <c r="AE146">
        <v>24444</v>
      </c>
      <c r="AF146">
        <v>0.68972799975557408</v>
      </c>
      <c r="AG146">
        <v>9.3664785096128134E-2</v>
      </c>
    </row>
    <row r="147" spans="1:33">
      <c r="A147">
        <v>1501347</v>
      </c>
      <c r="B147">
        <v>0</v>
      </c>
      <c r="C147">
        <v>1</v>
      </c>
      <c r="D147">
        <v>0</v>
      </c>
      <c r="E147" s="1">
        <v>43245</v>
      </c>
      <c r="F147" s="2">
        <v>0.2722222222222222</v>
      </c>
      <c r="G147">
        <v>13762</v>
      </c>
      <c r="H147" s="1">
        <v>42255</v>
      </c>
      <c r="I147" t="s">
        <v>38</v>
      </c>
      <c r="J147" t="s">
        <v>14</v>
      </c>
      <c r="K147">
        <v>50</v>
      </c>
      <c r="L147">
        <v>5</v>
      </c>
      <c r="M147">
        <v>5</v>
      </c>
      <c r="N147">
        <v>15</v>
      </c>
      <c r="O147">
        <v>0</v>
      </c>
      <c r="P147">
        <v>0</v>
      </c>
      <c r="Q147">
        <v>15</v>
      </c>
      <c r="R147">
        <v>10</v>
      </c>
      <c r="S147">
        <v>100</v>
      </c>
      <c r="T147" t="s">
        <v>36</v>
      </c>
      <c r="U147" t="s">
        <v>36</v>
      </c>
      <c r="V147">
        <v>0.5</v>
      </c>
      <c r="W147" t="s">
        <v>38</v>
      </c>
      <c r="X147" t="s">
        <v>38</v>
      </c>
      <c r="Y147" t="s">
        <v>39</v>
      </c>
      <c r="Z147" t="s">
        <v>39</v>
      </c>
      <c r="AA147">
        <f>(COUNTIF(W147:Z147,"forest") + COUNTIF(W147:Z147,"hedge")*0.5)/4</f>
        <v>0.5</v>
      </c>
      <c r="AB147">
        <v>13.23142</v>
      </c>
      <c r="AC147">
        <v>231.73652000000001</v>
      </c>
      <c r="AD147">
        <v>55550</v>
      </c>
      <c r="AE147">
        <v>30138</v>
      </c>
      <c r="AF147">
        <v>0.17440434613892122</v>
      </c>
      <c r="AG147">
        <v>9.4637175009701202E-2</v>
      </c>
    </row>
    <row r="148" spans="1:33">
      <c r="A148">
        <v>1501351</v>
      </c>
      <c r="B148">
        <v>0</v>
      </c>
      <c r="C148">
        <v>0</v>
      </c>
      <c r="D148">
        <v>0</v>
      </c>
      <c r="E148" s="1">
        <v>43237</v>
      </c>
      <c r="F148" s="2">
        <v>0.22569444444444445</v>
      </c>
      <c r="G148">
        <v>67177</v>
      </c>
      <c r="H148" s="1">
        <v>42255</v>
      </c>
      <c r="I148" t="s">
        <v>38</v>
      </c>
      <c r="J148" t="s">
        <v>14</v>
      </c>
      <c r="K148">
        <v>25</v>
      </c>
      <c r="L148">
        <v>30</v>
      </c>
      <c r="M148">
        <v>0</v>
      </c>
      <c r="N148">
        <v>15</v>
      </c>
      <c r="O148">
        <v>15</v>
      </c>
      <c r="P148">
        <v>0</v>
      </c>
      <c r="Q148">
        <v>10</v>
      </c>
      <c r="R148">
        <v>5</v>
      </c>
      <c r="S148">
        <f>SUM(K148:R148)</f>
        <v>100</v>
      </c>
      <c r="T148" t="s">
        <v>36</v>
      </c>
      <c r="U148" t="s">
        <v>36</v>
      </c>
      <c r="V148">
        <v>1.5</v>
      </c>
      <c r="W148" t="s">
        <v>38</v>
      </c>
      <c r="X148" t="s">
        <v>14</v>
      </c>
      <c r="Y148" t="s">
        <v>38</v>
      </c>
      <c r="Z148" t="s">
        <v>38</v>
      </c>
      <c r="AA148">
        <f>(COUNTIF(W148:Z148,"forest") + COUNTIF(W148:Z148,"hedge")*0.5)/4</f>
        <v>0.75</v>
      </c>
      <c r="AB148">
        <v>301.54678999999999</v>
      </c>
      <c r="AC148">
        <v>10</v>
      </c>
      <c r="AD148">
        <v>1504</v>
      </c>
      <c r="AE148">
        <v>70345</v>
      </c>
      <c r="AF148">
        <v>7.4984360404829853E-5</v>
      </c>
      <c r="AG148">
        <v>0.16039797413682289</v>
      </c>
    </row>
    <row r="149" spans="1:33">
      <c r="A149">
        <v>1501778</v>
      </c>
      <c r="B149">
        <v>0</v>
      </c>
      <c r="C149">
        <v>0</v>
      </c>
      <c r="D149">
        <v>0</v>
      </c>
      <c r="E149" s="1">
        <v>43251</v>
      </c>
      <c r="F149" s="2">
        <v>0.23055555555555554</v>
      </c>
      <c r="G149">
        <v>45406</v>
      </c>
      <c r="H149" s="1">
        <v>42255</v>
      </c>
      <c r="I149" t="s">
        <v>38</v>
      </c>
      <c r="J149" t="s">
        <v>14</v>
      </c>
      <c r="K149">
        <v>85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</v>
      </c>
      <c r="R149">
        <v>5</v>
      </c>
      <c r="S149">
        <v>100</v>
      </c>
      <c r="T149" t="s">
        <v>36</v>
      </c>
      <c r="U149" t="s">
        <v>36</v>
      </c>
      <c r="V149">
        <v>0.5</v>
      </c>
      <c r="W149" t="s">
        <v>38</v>
      </c>
      <c r="X149" t="s">
        <v>14</v>
      </c>
      <c r="Y149" t="s">
        <v>14</v>
      </c>
      <c r="Z149" t="s">
        <v>38</v>
      </c>
      <c r="AA149">
        <f>(COUNTIF(W149:Z149,"forest") + COUNTIF(W149:Z149,"hedge")*0.5)/4</f>
        <v>0.5</v>
      </c>
      <c r="AB149">
        <v>362.65242000000001</v>
      </c>
      <c r="AC149">
        <v>35.763330000000003</v>
      </c>
      <c r="AD149">
        <v>0</v>
      </c>
      <c r="AE149">
        <v>107922</v>
      </c>
      <c r="AF149">
        <v>0</v>
      </c>
      <c r="AG149">
        <v>0.260918895032903</v>
      </c>
    </row>
    <row r="150" spans="1:33">
      <c r="A150">
        <v>1502178</v>
      </c>
      <c r="B150">
        <v>0</v>
      </c>
      <c r="C150">
        <v>0</v>
      </c>
      <c r="D150">
        <v>0</v>
      </c>
      <c r="E150" s="1">
        <v>43248</v>
      </c>
      <c r="F150" s="2">
        <v>0.26180555555555557</v>
      </c>
      <c r="G150">
        <v>9364</v>
      </c>
      <c r="H150" s="1">
        <v>42255</v>
      </c>
      <c r="I150" t="s">
        <v>38</v>
      </c>
      <c r="J150" t="s">
        <v>14</v>
      </c>
      <c r="K150">
        <v>50</v>
      </c>
      <c r="L150">
        <v>0</v>
      </c>
      <c r="M150">
        <v>0</v>
      </c>
      <c r="N150">
        <v>10</v>
      </c>
      <c r="O150">
        <v>30</v>
      </c>
      <c r="P150">
        <v>5</v>
      </c>
      <c r="Q150">
        <v>0</v>
      </c>
      <c r="R150">
        <v>5</v>
      </c>
      <c r="S150">
        <v>100</v>
      </c>
      <c r="T150" t="s">
        <v>36</v>
      </c>
      <c r="U150" t="s">
        <v>36</v>
      </c>
      <c r="V150">
        <v>1</v>
      </c>
      <c r="W150" t="s">
        <v>38</v>
      </c>
      <c r="X150" t="s">
        <v>38</v>
      </c>
      <c r="Y150" t="s">
        <v>39</v>
      </c>
      <c r="Z150" t="s">
        <v>39</v>
      </c>
      <c r="AA150">
        <f>(COUNTIF(W150:Z150,"forest") + COUNTIF(W150:Z150,"hedge")*0.5)/4</f>
        <v>0.5</v>
      </c>
      <c r="AB150">
        <v>8.0910600000000006</v>
      </c>
      <c r="AC150">
        <v>10.212</v>
      </c>
      <c r="AD150">
        <v>42928</v>
      </c>
      <c r="AE150">
        <v>66937</v>
      </c>
      <c r="AF150">
        <v>0.14376666896866974</v>
      </c>
      <c r="AG150">
        <v>0.22328114363512594</v>
      </c>
    </row>
    <row r="151" spans="1:33">
      <c r="A151">
        <v>1502677</v>
      </c>
      <c r="B151">
        <v>0</v>
      </c>
      <c r="C151">
        <v>2</v>
      </c>
      <c r="D151">
        <v>0</v>
      </c>
      <c r="E151" s="1">
        <v>43248</v>
      </c>
      <c r="F151" s="2">
        <v>0.35833333333333334</v>
      </c>
      <c r="G151">
        <v>5467</v>
      </c>
      <c r="H151" s="1">
        <v>42255</v>
      </c>
      <c r="I151" t="s">
        <v>38</v>
      </c>
      <c r="J151" t="s">
        <v>14</v>
      </c>
      <c r="K151">
        <v>40</v>
      </c>
      <c r="L151">
        <v>0</v>
      </c>
      <c r="M151">
        <v>0</v>
      </c>
      <c r="N151">
        <v>25</v>
      </c>
      <c r="O151">
        <v>10</v>
      </c>
      <c r="P151">
        <v>10</v>
      </c>
      <c r="Q151">
        <v>15</v>
      </c>
      <c r="R151">
        <v>0</v>
      </c>
      <c r="S151">
        <v>100</v>
      </c>
      <c r="T151" t="s">
        <v>37</v>
      </c>
      <c r="U151" t="s">
        <v>36</v>
      </c>
      <c r="V151">
        <v>0</v>
      </c>
      <c r="W151" t="s">
        <v>38</v>
      </c>
      <c r="X151" t="s">
        <v>38</v>
      </c>
      <c r="Y151" t="s">
        <v>38</v>
      </c>
      <c r="Z151" t="s">
        <v>38</v>
      </c>
      <c r="AA151">
        <f>(COUNTIF(W151:Z151,"forest") + COUNTIF(W151:Z151,"hedge")*0.5)/4</f>
        <v>1</v>
      </c>
      <c r="AB151">
        <v>71.009</v>
      </c>
      <c r="AC151">
        <v>407.26143000000002</v>
      </c>
      <c r="AD151">
        <v>42452</v>
      </c>
      <c r="AE151">
        <v>21031</v>
      </c>
      <c r="AF151">
        <v>0.16157562914703519</v>
      </c>
      <c r="AG151">
        <v>9.5929424318251841E-2</v>
      </c>
    </row>
    <row r="152" spans="1:33">
      <c r="A152">
        <v>1502681</v>
      </c>
      <c r="B152">
        <v>0</v>
      </c>
      <c r="C152">
        <v>0</v>
      </c>
      <c r="D152">
        <v>0</v>
      </c>
      <c r="E152" s="1">
        <v>43248</v>
      </c>
      <c r="F152" s="2">
        <v>0.34583333333333338</v>
      </c>
      <c r="G152">
        <v>16968</v>
      </c>
      <c r="H152" s="1">
        <v>42255</v>
      </c>
      <c r="I152" t="s">
        <v>38</v>
      </c>
      <c r="J152" t="s">
        <v>14</v>
      </c>
      <c r="K152">
        <v>50</v>
      </c>
      <c r="L152">
        <v>0</v>
      </c>
      <c r="M152">
        <v>0</v>
      </c>
      <c r="N152">
        <v>5</v>
      </c>
      <c r="O152">
        <v>10</v>
      </c>
      <c r="P152">
        <v>5</v>
      </c>
      <c r="Q152">
        <v>20</v>
      </c>
      <c r="R152">
        <v>10</v>
      </c>
      <c r="S152">
        <v>100</v>
      </c>
      <c r="T152" t="s">
        <v>37</v>
      </c>
      <c r="U152" t="s">
        <v>37</v>
      </c>
      <c r="V152">
        <v>0.5</v>
      </c>
      <c r="W152" t="s">
        <v>38</v>
      </c>
      <c r="X152" t="s">
        <v>38</v>
      </c>
      <c r="Y152" t="s">
        <v>14</v>
      </c>
      <c r="Z152" t="s">
        <v>38</v>
      </c>
      <c r="AA152">
        <f>(COUNTIF(W152:Z152,"forest") + COUNTIF(W152:Z152,"hedge")*0.5)/4</f>
        <v>0.75</v>
      </c>
      <c r="AB152">
        <v>227.74342999999999</v>
      </c>
      <c r="AC152">
        <v>125.88679999999999</v>
      </c>
      <c r="AD152">
        <v>2236</v>
      </c>
      <c r="AE152">
        <v>53580</v>
      </c>
      <c r="AF152">
        <v>6.6420154922854861E-3</v>
      </c>
      <c r="AG152">
        <v>0.16747367634119834</v>
      </c>
    </row>
    <row r="153" spans="1:33">
      <c r="A153">
        <v>1574884</v>
      </c>
      <c r="B153">
        <v>0</v>
      </c>
      <c r="C153">
        <v>0</v>
      </c>
      <c r="D153">
        <v>0</v>
      </c>
      <c r="E153" s="1">
        <v>43248</v>
      </c>
      <c r="F153" s="2">
        <v>0.34027777777777773</v>
      </c>
      <c r="G153">
        <v>10822</v>
      </c>
      <c r="H153" s="1">
        <v>42572</v>
      </c>
      <c r="I153" t="s">
        <v>38</v>
      </c>
      <c r="J153" t="s">
        <v>14</v>
      </c>
      <c r="K153">
        <v>0</v>
      </c>
      <c r="L153">
        <v>20</v>
      </c>
      <c r="M153">
        <v>70</v>
      </c>
      <c r="N153">
        <v>0</v>
      </c>
      <c r="O153">
        <v>0</v>
      </c>
      <c r="P153">
        <v>10</v>
      </c>
      <c r="Q153">
        <v>0</v>
      </c>
      <c r="R153">
        <v>0</v>
      </c>
      <c r="S153">
        <v>100</v>
      </c>
      <c r="T153" t="s">
        <v>36</v>
      </c>
      <c r="U153" t="s">
        <v>37</v>
      </c>
      <c r="V153">
        <v>3</v>
      </c>
      <c r="W153" t="s">
        <v>38</v>
      </c>
      <c r="X153" t="s">
        <v>38</v>
      </c>
      <c r="Y153" t="s">
        <v>38</v>
      </c>
      <c r="Z153" t="s">
        <v>38</v>
      </c>
      <c r="AA153">
        <f>(COUNTIF(W153:Z153,"forest") + COUNTIF(W153:Z153,"hedge")*0.5)/4</f>
        <v>1</v>
      </c>
      <c r="AB153">
        <v>256.75448999999998</v>
      </c>
      <c r="AC153">
        <v>140.02692999999999</v>
      </c>
      <c r="AD153">
        <v>16</v>
      </c>
      <c r="AE153">
        <v>35949</v>
      </c>
      <c r="AF153">
        <v>1.2619013066988031E-4</v>
      </c>
      <c r="AG153">
        <v>0.12805458985052778</v>
      </c>
    </row>
    <row r="154" spans="1:33">
      <c r="A154">
        <v>1574887</v>
      </c>
      <c r="B154">
        <v>0</v>
      </c>
      <c r="C154">
        <v>0</v>
      </c>
      <c r="D154">
        <v>0</v>
      </c>
      <c r="E154" s="1">
        <v>43248</v>
      </c>
      <c r="F154" s="2">
        <v>0.28125</v>
      </c>
      <c r="G154">
        <v>6805</v>
      </c>
      <c r="H154" s="1">
        <v>42572</v>
      </c>
      <c r="I154" t="s">
        <v>38</v>
      </c>
      <c r="J154" t="s">
        <v>14</v>
      </c>
      <c r="K154">
        <v>30</v>
      </c>
      <c r="L154">
        <v>20</v>
      </c>
      <c r="M154">
        <v>0</v>
      </c>
      <c r="N154">
        <v>30</v>
      </c>
      <c r="O154">
        <v>10</v>
      </c>
      <c r="P154">
        <v>0</v>
      </c>
      <c r="Q154">
        <v>10</v>
      </c>
      <c r="R154">
        <v>0</v>
      </c>
      <c r="S154">
        <v>100</v>
      </c>
      <c r="T154" t="s">
        <v>37</v>
      </c>
      <c r="U154" t="s">
        <v>37</v>
      </c>
      <c r="V154">
        <v>0.5</v>
      </c>
      <c r="W154" t="s">
        <v>38</v>
      </c>
      <c r="X154" t="s">
        <v>38</v>
      </c>
      <c r="Y154" t="s">
        <v>38</v>
      </c>
      <c r="Z154" t="s">
        <v>38</v>
      </c>
      <c r="AA154">
        <f>(COUNTIF(W154:Z154,"forest") + COUNTIF(W154:Z154,"hedge")*0.5)/4</f>
        <v>1</v>
      </c>
      <c r="AB154">
        <v>365.80959999999999</v>
      </c>
      <c r="AC154">
        <v>332.88983999999999</v>
      </c>
      <c r="AD154">
        <v>0</v>
      </c>
      <c r="AE154">
        <v>13642</v>
      </c>
      <c r="AF154">
        <v>0</v>
      </c>
      <c r="AG154">
        <v>5.0171184390042992E-2</v>
      </c>
    </row>
    <row r="155" spans="1:33">
      <c r="A155">
        <v>1575185</v>
      </c>
      <c r="B155">
        <v>0</v>
      </c>
      <c r="C155">
        <v>0</v>
      </c>
      <c r="D155">
        <v>0</v>
      </c>
      <c r="E155" s="1">
        <v>43248</v>
      </c>
      <c r="F155" s="2">
        <v>0.25347222222222221</v>
      </c>
      <c r="G155">
        <v>11506</v>
      </c>
      <c r="H155" s="1">
        <v>42572</v>
      </c>
      <c r="I155" t="s">
        <v>38</v>
      </c>
      <c r="J155" t="s">
        <v>14</v>
      </c>
      <c r="K155">
        <v>15</v>
      </c>
      <c r="L155">
        <v>20</v>
      </c>
      <c r="M155">
        <v>0</v>
      </c>
      <c r="N155">
        <v>15</v>
      </c>
      <c r="O155">
        <v>0</v>
      </c>
      <c r="P155">
        <v>0</v>
      </c>
      <c r="Q155">
        <v>45</v>
      </c>
      <c r="R155">
        <v>5</v>
      </c>
      <c r="S155">
        <v>100</v>
      </c>
      <c r="T155" t="s">
        <v>37</v>
      </c>
      <c r="U155" t="s">
        <v>36</v>
      </c>
      <c r="V155">
        <v>0.5</v>
      </c>
      <c r="W155" t="s">
        <v>38</v>
      </c>
      <c r="X155" t="s">
        <v>38</v>
      </c>
      <c r="Y155" t="s">
        <v>38</v>
      </c>
      <c r="Z155" t="s">
        <v>14</v>
      </c>
      <c r="AA155">
        <f>(COUNTIF(W155:Z155,"forest") + COUNTIF(W155:Z155,"hedge")*0.5)/4</f>
        <v>0.75</v>
      </c>
      <c r="AB155">
        <v>442.89152999999999</v>
      </c>
      <c r="AC155">
        <v>46.144199999999998</v>
      </c>
      <c r="AD155">
        <v>0</v>
      </c>
      <c r="AE155">
        <v>30857</v>
      </c>
      <c r="AF155">
        <v>0</v>
      </c>
      <c r="AG155">
        <v>0.19000838052022956</v>
      </c>
    </row>
    <row r="156" spans="1:33">
      <c r="A156">
        <v>1575186</v>
      </c>
      <c r="B156">
        <v>0</v>
      </c>
      <c r="C156">
        <v>0</v>
      </c>
      <c r="D156">
        <v>0</v>
      </c>
      <c r="E156" s="1">
        <v>43236</v>
      </c>
      <c r="F156" s="2">
        <v>0.27638888888888885</v>
      </c>
      <c r="G156">
        <v>19682</v>
      </c>
      <c r="H156" s="1">
        <v>42572</v>
      </c>
      <c r="I156" t="s">
        <v>38</v>
      </c>
      <c r="J156" t="s">
        <v>14</v>
      </c>
      <c r="K156">
        <v>30</v>
      </c>
      <c r="L156">
        <v>15</v>
      </c>
      <c r="M156">
        <v>0</v>
      </c>
      <c r="N156">
        <v>15</v>
      </c>
      <c r="O156">
        <v>10</v>
      </c>
      <c r="P156">
        <v>20</v>
      </c>
      <c r="Q156">
        <v>0</v>
      </c>
      <c r="R156">
        <v>10</v>
      </c>
      <c r="S156">
        <v>100</v>
      </c>
      <c r="T156" t="s">
        <v>36</v>
      </c>
      <c r="U156" t="s">
        <v>36</v>
      </c>
      <c r="V156">
        <v>0.5</v>
      </c>
      <c r="W156" t="s">
        <v>38</v>
      </c>
      <c r="X156" t="s">
        <v>39</v>
      </c>
      <c r="Y156" t="s">
        <v>38</v>
      </c>
      <c r="Z156" t="s">
        <v>38</v>
      </c>
      <c r="AA156">
        <f>(COUNTIF(W156:Z156,"forest") + COUNTIF(W156:Z156,"hedge")*0.5)/4</f>
        <v>0.75</v>
      </c>
      <c r="AB156">
        <v>217.60056</v>
      </c>
      <c r="AC156">
        <v>157.47721999999999</v>
      </c>
      <c r="AD156">
        <v>10638</v>
      </c>
      <c r="AE156">
        <v>14945</v>
      </c>
      <c r="AF156">
        <v>1.7760784102536484E-2</v>
      </c>
      <c r="AG156">
        <v>4.0933814421885942E-2</v>
      </c>
    </row>
    <row r="157" spans="1:33">
      <c r="A157">
        <v>1575187</v>
      </c>
      <c r="B157">
        <v>0</v>
      </c>
      <c r="C157">
        <v>0</v>
      </c>
      <c r="D157">
        <v>0</v>
      </c>
      <c r="E157" s="1">
        <v>43243</v>
      </c>
      <c r="F157" s="2">
        <v>0.26527777777777778</v>
      </c>
      <c r="G157">
        <v>8287</v>
      </c>
      <c r="H157" s="1">
        <v>42572</v>
      </c>
      <c r="I157" t="s">
        <v>38</v>
      </c>
      <c r="J157" t="s">
        <v>14</v>
      </c>
      <c r="K157">
        <v>10</v>
      </c>
      <c r="L157">
        <v>0</v>
      </c>
      <c r="M157">
        <v>0</v>
      </c>
      <c r="N157">
        <v>30</v>
      </c>
      <c r="O157">
        <v>10</v>
      </c>
      <c r="P157">
        <v>40</v>
      </c>
      <c r="Q157">
        <v>0</v>
      </c>
      <c r="R157">
        <v>10</v>
      </c>
      <c r="S157">
        <v>100</v>
      </c>
      <c r="T157" t="s">
        <v>37</v>
      </c>
      <c r="U157" t="s">
        <v>36</v>
      </c>
      <c r="V157">
        <v>1</v>
      </c>
      <c r="W157" t="s">
        <v>38</v>
      </c>
      <c r="X157" t="s">
        <v>38</v>
      </c>
      <c r="Y157" t="s">
        <v>14</v>
      </c>
      <c r="Z157" t="s">
        <v>38</v>
      </c>
      <c r="AA157">
        <f>(COUNTIF(W157:Z157,"forest") + COUNTIF(W157:Z157,"hedge")*0.5)/4</f>
        <v>0.75</v>
      </c>
      <c r="AB157">
        <v>583.07434999999998</v>
      </c>
      <c r="AC157">
        <v>133.57563999999999</v>
      </c>
      <c r="AD157">
        <v>0</v>
      </c>
      <c r="AE157">
        <v>40159</v>
      </c>
      <c r="AF157">
        <v>0</v>
      </c>
      <c r="AG157">
        <v>0.14742900942720422</v>
      </c>
    </row>
    <row r="158" spans="1:33">
      <c r="A158">
        <v>1663023</v>
      </c>
      <c r="B158">
        <v>0</v>
      </c>
      <c r="C158">
        <v>0</v>
      </c>
      <c r="D158">
        <v>0</v>
      </c>
      <c r="E158" s="1">
        <v>43248</v>
      </c>
      <c r="F158" s="2">
        <v>0.29305555555555557</v>
      </c>
      <c r="G158">
        <v>3559</v>
      </c>
      <c r="H158" s="1">
        <v>42572</v>
      </c>
      <c r="I158" t="s">
        <v>38</v>
      </c>
      <c r="J158" t="s">
        <v>14</v>
      </c>
      <c r="K158">
        <v>15</v>
      </c>
      <c r="L158">
        <v>25</v>
      </c>
      <c r="M158">
        <v>0</v>
      </c>
      <c r="N158">
        <v>0</v>
      </c>
      <c r="O158">
        <v>0</v>
      </c>
      <c r="P158">
        <v>0</v>
      </c>
      <c r="Q158">
        <v>60</v>
      </c>
      <c r="R158">
        <v>0</v>
      </c>
      <c r="S158">
        <v>100</v>
      </c>
      <c r="T158" t="s">
        <v>37</v>
      </c>
      <c r="U158" t="s">
        <v>36</v>
      </c>
      <c r="V158">
        <v>0.5</v>
      </c>
      <c r="W158" t="s">
        <v>38</v>
      </c>
      <c r="X158" t="s">
        <v>38</v>
      </c>
      <c r="Y158" t="s">
        <v>38</v>
      </c>
      <c r="Z158" t="s">
        <v>38</v>
      </c>
      <c r="AA158">
        <f>(COUNTIF(W158:Z158,"forest") + COUNTIF(W158:Z158,"hedge")*0.5)/4</f>
        <v>1</v>
      </c>
      <c r="AB158">
        <v>461.67466999999999</v>
      </c>
      <c r="AC158">
        <v>158.20250999999999</v>
      </c>
      <c r="AD158">
        <v>1201</v>
      </c>
      <c r="AE158">
        <v>24570</v>
      </c>
      <c r="AF158">
        <v>0</v>
      </c>
      <c r="AG158">
        <v>9.9506500901584888E-2</v>
      </c>
    </row>
    <row r="159" spans="1:33">
      <c r="A159">
        <v>1663029</v>
      </c>
      <c r="B159">
        <v>0</v>
      </c>
      <c r="C159">
        <v>0</v>
      </c>
      <c r="D159">
        <v>0</v>
      </c>
      <c r="E159" s="1">
        <v>43248</v>
      </c>
      <c r="F159" s="2">
        <v>0.28472222222222221</v>
      </c>
      <c r="G159">
        <v>10084</v>
      </c>
      <c r="H159" s="1">
        <v>42572</v>
      </c>
      <c r="I159" t="s">
        <v>38</v>
      </c>
      <c r="J159" t="s">
        <v>14</v>
      </c>
      <c r="K159">
        <v>60</v>
      </c>
      <c r="L159">
        <v>0</v>
      </c>
      <c r="M159">
        <v>10</v>
      </c>
      <c r="N159">
        <v>5</v>
      </c>
      <c r="O159">
        <v>0</v>
      </c>
      <c r="P159">
        <v>0</v>
      </c>
      <c r="Q159">
        <v>20</v>
      </c>
      <c r="R159">
        <v>5</v>
      </c>
      <c r="S159">
        <v>100</v>
      </c>
      <c r="T159" t="s">
        <v>36</v>
      </c>
      <c r="U159" t="s">
        <v>36</v>
      </c>
      <c r="V159">
        <v>0.5</v>
      </c>
      <c r="W159" t="s">
        <v>38</v>
      </c>
      <c r="X159" t="s">
        <v>38</v>
      </c>
      <c r="Y159" t="s">
        <v>38</v>
      </c>
      <c r="Z159" t="s">
        <v>38</v>
      </c>
      <c r="AA159">
        <f>(COUNTIF(W159:Z159,"forest") + COUNTIF(W159:Z159,"hedge")*0.5)/4</f>
        <v>1</v>
      </c>
      <c r="AB159">
        <v>184.52605</v>
      </c>
      <c r="AC159">
        <v>203.42269999999999</v>
      </c>
      <c r="AD159">
        <v>9894</v>
      </c>
      <c r="AE159">
        <v>12631</v>
      </c>
      <c r="AF159">
        <v>3.3653635650220441E-2</v>
      </c>
      <c r="AG159">
        <v>4.2828225673358998E-2</v>
      </c>
    </row>
    <row r="160" spans="1:33">
      <c r="A160">
        <v>1663414</v>
      </c>
      <c r="B160">
        <v>0</v>
      </c>
      <c r="C160">
        <v>0</v>
      </c>
      <c r="D160">
        <v>0</v>
      </c>
      <c r="E160" s="1">
        <v>43255</v>
      </c>
      <c r="F160" s="2">
        <v>0.2986111111111111</v>
      </c>
      <c r="G160">
        <v>11829</v>
      </c>
      <c r="H160" s="1">
        <v>42572</v>
      </c>
      <c r="I160" t="s">
        <v>38</v>
      </c>
      <c r="J160" t="s">
        <v>14</v>
      </c>
      <c r="K160">
        <v>15</v>
      </c>
      <c r="L160">
        <v>0</v>
      </c>
      <c r="M160">
        <v>0</v>
      </c>
      <c r="N160">
        <v>10</v>
      </c>
      <c r="O160">
        <v>0</v>
      </c>
      <c r="P160">
        <v>15</v>
      </c>
      <c r="Q160">
        <v>55</v>
      </c>
      <c r="R160">
        <v>5</v>
      </c>
      <c r="S160">
        <v>100</v>
      </c>
      <c r="T160" t="s">
        <v>37</v>
      </c>
      <c r="U160" t="s">
        <v>36</v>
      </c>
      <c r="V160">
        <v>0.5</v>
      </c>
      <c r="W160" t="s">
        <v>38</v>
      </c>
      <c r="X160" t="s">
        <v>38</v>
      </c>
      <c r="Y160" t="s">
        <v>38</v>
      </c>
      <c r="Z160" t="s">
        <v>39</v>
      </c>
      <c r="AA160">
        <f>(COUNTIF(W160:Z160,"forest") + COUNTIF(W160:Z160,"hedge")*0.5)/4</f>
        <v>0.75</v>
      </c>
      <c r="AB160">
        <v>1605.2283399999999</v>
      </c>
      <c r="AC160">
        <v>286.17865</v>
      </c>
      <c r="AD160">
        <v>0</v>
      </c>
      <c r="AE160">
        <v>15944</v>
      </c>
      <c r="AF160">
        <v>0</v>
      </c>
      <c r="AG160">
        <v>5.2819861206138206E-2</v>
      </c>
    </row>
    <row r="161" spans="1:33">
      <c r="A161">
        <v>1663415</v>
      </c>
      <c r="B161">
        <v>0</v>
      </c>
      <c r="C161">
        <v>0</v>
      </c>
      <c r="D161">
        <v>0</v>
      </c>
      <c r="E161" s="1">
        <v>43255</v>
      </c>
      <c r="F161" s="2">
        <v>0.29166666666666669</v>
      </c>
      <c r="G161">
        <v>9547</v>
      </c>
      <c r="H161" s="1">
        <v>42572</v>
      </c>
      <c r="I161" t="s">
        <v>38</v>
      </c>
      <c r="J161" t="s">
        <v>14</v>
      </c>
      <c r="K161">
        <v>40</v>
      </c>
      <c r="L161">
        <v>5</v>
      </c>
      <c r="M161">
        <v>0</v>
      </c>
      <c r="N161">
        <v>0</v>
      </c>
      <c r="O161">
        <v>0</v>
      </c>
      <c r="P161">
        <v>0</v>
      </c>
      <c r="Q161">
        <v>50</v>
      </c>
      <c r="R161">
        <v>5</v>
      </c>
      <c r="S161">
        <v>100</v>
      </c>
      <c r="T161" t="s">
        <v>36</v>
      </c>
      <c r="U161" t="s">
        <v>36</v>
      </c>
      <c r="V161">
        <v>0</v>
      </c>
      <c r="W161" t="s">
        <v>38</v>
      </c>
      <c r="X161" t="s">
        <v>38</v>
      </c>
      <c r="Y161" t="s">
        <v>38</v>
      </c>
      <c r="Z161" t="s">
        <v>38</v>
      </c>
      <c r="AA161">
        <f>(COUNTIF(W161:Z161,"forest") + COUNTIF(W161:Z161,"hedge")*0.5)/4</f>
        <v>1</v>
      </c>
      <c r="AB161">
        <v>1778.28961</v>
      </c>
      <c r="AC161">
        <v>268.43858</v>
      </c>
      <c r="AD161">
        <v>0</v>
      </c>
      <c r="AE161">
        <v>28416</v>
      </c>
      <c r="AF161">
        <v>0</v>
      </c>
      <c r="AG161">
        <v>9.8143774131108197E-2</v>
      </c>
    </row>
    <row r="162" spans="1:33">
      <c r="A162">
        <v>1663416</v>
      </c>
      <c r="B162">
        <v>0</v>
      </c>
      <c r="C162">
        <v>0</v>
      </c>
      <c r="D162">
        <v>0</v>
      </c>
      <c r="E162" s="1">
        <v>43240</v>
      </c>
      <c r="F162" s="2">
        <v>0.3520833333333333</v>
      </c>
      <c r="G162">
        <v>13625</v>
      </c>
      <c r="H162" s="1">
        <v>42572</v>
      </c>
      <c r="I162" t="s">
        <v>38</v>
      </c>
      <c r="J162" t="s">
        <v>14</v>
      </c>
      <c r="K162">
        <v>10</v>
      </c>
      <c r="L162">
        <v>5</v>
      </c>
      <c r="M162">
        <v>0</v>
      </c>
      <c r="N162">
        <v>5</v>
      </c>
      <c r="O162">
        <v>0</v>
      </c>
      <c r="P162">
        <v>10</v>
      </c>
      <c r="Q162">
        <v>60</v>
      </c>
      <c r="R162">
        <v>10</v>
      </c>
      <c r="S162">
        <v>100</v>
      </c>
      <c r="T162" t="s">
        <v>37</v>
      </c>
      <c r="U162" t="s">
        <v>36</v>
      </c>
      <c r="V162">
        <v>0</v>
      </c>
      <c r="W162" t="s">
        <v>38</v>
      </c>
      <c r="X162" t="s">
        <v>38</v>
      </c>
      <c r="Y162" t="s">
        <v>38</v>
      </c>
      <c r="Z162" t="s">
        <v>38</v>
      </c>
      <c r="AA162">
        <f>(COUNTIF(W162:Z162,"forest") + COUNTIF(W162:Z162,"hedge")*0.5)/4</f>
        <v>1</v>
      </c>
      <c r="AB162">
        <v>1954.6764800000001</v>
      </c>
      <c r="AC162">
        <v>103.74709</v>
      </c>
      <c r="AD162">
        <v>0</v>
      </c>
      <c r="AE162">
        <v>19297</v>
      </c>
      <c r="AF162">
        <v>0</v>
      </c>
      <c r="AG162">
        <v>5.7597709343358901E-2</v>
      </c>
    </row>
    <row r="163" spans="1:33">
      <c r="A163">
        <v>1663417</v>
      </c>
      <c r="B163">
        <v>0</v>
      </c>
      <c r="C163">
        <v>0</v>
      </c>
      <c r="D163">
        <v>0</v>
      </c>
      <c r="E163" s="1">
        <v>43251</v>
      </c>
      <c r="F163" s="2">
        <v>0.27777777777777779</v>
      </c>
      <c r="G163">
        <v>12892</v>
      </c>
      <c r="H163" s="1">
        <v>42572</v>
      </c>
      <c r="I163" t="s">
        <v>38</v>
      </c>
      <c r="J163" t="s">
        <v>14</v>
      </c>
      <c r="K163">
        <v>45</v>
      </c>
      <c r="L163">
        <v>5</v>
      </c>
      <c r="M163">
        <v>0</v>
      </c>
      <c r="N163">
        <v>0</v>
      </c>
      <c r="O163">
        <v>20</v>
      </c>
      <c r="P163">
        <v>5</v>
      </c>
      <c r="Q163">
        <v>20</v>
      </c>
      <c r="R163">
        <v>5</v>
      </c>
      <c r="S163">
        <v>100</v>
      </c>
      <c r="T163" t="s">
        <v>37</v>
      </c>
      <c r="U163" t="s">
        <v>36</v>
      </c>
      <c r="V163">
        <v>0.2</v>
      </c>
      <c r="W163" t="s">
        <v>38</v>
      </c>
      <c r="X163" t="s">
        <v>38</v>
      </c>
      <c r="Y163" t="s">
        <v>38</v>
      </c>
      <c r="Z163" t="s">
        <v>14</v>
      </c>
      <c r="AA163">
        <f>(COUNTIF(W163:Z163,"forest") + COUNTIF(W163:Z163,"hedge")*0.5)/4</f>
        <v>0.75</v>
      </c>
      <c r="AB163">
        <v>203.82244</v>
      </c>
      <c r="AC163">
        <v>415.98975999999999</v>
      </c>
      <c r="AD163">
        <v>3701</v>
      </c>
      <c r="AE163">
        <v>38444</v>
      </c>
      <c r="AF163">
        <v>1.2329107318560619E-2</v>
      </c>
      <c r="AG163">
        <v>0.12178844358380303</v>
      </c>
    </row>
    <row r="164" spans="1:33">
      <c r="A164">
        <v>1736480</v>
      </c>
      <c r="B164">
        <v>0</v>
      </c>
      <c r="C164">
        <v>0</v>
      </c>
      <c r="D164">
        <v>0</v>
      </c>
      <c r="E164" s="1">
        <v>43236</v>
      </c>
      <c r="F164" s="2">
        <v>0.24097222222222223</v>
      </c>
      <c r="G164">
        <v>20051</v>
      </c>
      <c r="H164" s="1">
        <v>42882</v>
      </c>
      <c r="I164" t="s">
        <v>38</v>
      </c>
      <c r="J164" t="s">
        <v>14</v>
      </c>
      <c r="K164">
        <v>50</v>
      </c>
      <c r="L164">
        <v>0</v>
      </c>
      <c r="M164">
        <v>0</v>
      </c>
      <c r="N164">
        <v>0</v>
      </c>
      <c r="O164">
        <v>0</v>
      </c>
      <c r="P164">
        <v>20</v>
      </c>
      <c r="Q164">
        <v>20</v>
      </c>
      <c r="R164">
        <v>10</v>
      </c>
      <c r="S164">
        <v>100</v>
      </c>
      <c r="T164" t="s">
        <v>36</v>
      </c>
      <c r="U164" t="s">
        <v>36</v>
      </c>
      <c r="V164">
        <v>0.2</v>
      </c>
      <c r="W164" t="s">
        <v>38</v>
      </c>
      <c r="X164" t="s">
        <v>38</v>
      </c>
      <c r="Y164" t="s">
        <v>38</v>
      </c>
      <c r="Z164" t="s">
        <v>38</v>
      </c>
      <c r="AA164">
        <f>(COUNTIF(W164:Z164,"forest") + COUNTIF(W164:Z164,"hedge")*0.5)/4</f>
        <v>1</v>
      </c>
      <c r="AB164">
        <v>439.50745000000001</v>
      </c>
      <c r="AC164">
        <v>235.43137999999999</v>
      </c>
      <c r="AD164">
        <v>0</v>
      </c>
      <c r="AE164">
        <v>957</v>
      </c>
      <c r="AF164">
        <v>0</v>
      </c>
      <c r="AG164">
        <v>3.1572785914043976E-3</v>
      </c>
    </row>
    <row r="165" spans="1:33">
      <c r="A165">
        <v>1736483</v>
      </c>
      <c r="B165">
        <v>0</v>
      </c>
      <c r="C165">
        <v>0</v>
      </c>
      <c r="D165">
        <v>0</v>
      </c>
      <c r="E165" s="1">
        <v>43245</v>
      </c>
      <c r="F165" s="2">
        <v>0.33680555555555558</v>
      </c>
      <c r="G165">
        <v>18716</v>
      </c>
      <c r="H165" s="1">
        <v>42882</v>
      </c>
      <c r="I165" t="s">
        <v>38</v>
      </c>
      <c r="J165" t="s">
        <v>14</v>
      </c>
      <c r="K165">
        <v>70</v>
      </c>
      <c r="L165">
        <v>0</v>
      </c>
      <c r="M165">
        <v>0</v>
      </c>
      <c r="N165">
        <v>0</v>
      </c>
      <c r="O165">
        <v>0</v>
      </c>
      <c r="P165">
        <v>5</v>
      </c>
      <c r="Q165">
        <v>20</v>
      </c>
      <c r="R165">
        <v>5</v>
      </c>
      <c r="S165">
        <v>100</v>
      </c>
      <c r="T165" t="s">
        <v>37</v>
      </c>
      <c r="U165" t="s">
        <v>36</v>
      </c>
      <c r="V165">
        <v>0.2</v>
      </c>
      <c r="W165" t="s">
        <v>38</v>
      </c>
      <c r="X165" t="s">
        <v>38</v>
      </c>
      <c r="Y165" t="s">
        <v>38</v>
      </c>
      <c r="Z165" t="s">
        <v>38</v>
      </c>
      <c r="AA165">
        <f>(COUNTIF(W165:Z165,"forest") + COUNTIF(W165:Z165,"hedge")*0.5)/4</f>
        <v>1</v>
      </c>
      <c r="AB165">
        <v>156.33586</v>
      </c>
      <c r="AC165">
        <v>38.117620000000002</v>
      </c>
      <c r="AD165">
        <v>16751</v>
      </c>
      <c r="AE165">
        <v>51940</v>
      </c>
      <c r="AF165">
        <v>5.2358544139630973E-2</v>
      </c>
      <c r="AG165">
        <v>0.16035705844253514</v>
      </c>
    </row>
    <row r="166" spans="1:33">
      <c r="A166">
        <v>1736484</v>
      </c>
      <c r="B166">
        <v>0</v>
      </c>
      <c r="C166">
        <v>0</v>
      </c>
      <c r="D166">
        <v>0</v>
      </c>
      <c r="E166" s="1">
        <v>43241</v>
      </c>
      <c r="F166" s="2">
        <v>0.26458333333333334</v>
      </c>
      <c r="G166">
        <v>9995</v>
      </c>
      <c r="H166" s="1">
        <v>42882</v>
      </c>
      <c r="I166" t="s">
        <v>38</v>
      </c>
      <c r="J166" t="s">
        <v>14</v>
      </c>
      <c r="K166">
        <v>35</v>
      </c>
      <c r="L166">
        <v>0</v>
      </c>
      <c r="M166">
        <v>0</v>
      </c>
      <c r="N166">
        <v>25</v>
      </c>
      <c r="O166">
        <v>10</v>
      </c>
      <c r="P166">
        <v>15</v>
      </c>
      <c r="Q166">
        <v>10</v>
      </c>
      <c r="R166">
        <v>5</v>
      </c>
      <c r="S166">
        <v>100</v>
      </c>
      <c r="T166" t="s">
        <v>37</v>
      </c>
      <c r="U166" t="s">
        <v>36</v>
      </c>
      <c r="V166">
        <v>0.5</v>
      </c>
      <c r="W166" t="s">
        <v>38</v>
      </c>
      <c r="X166" t="s">
        <v>38</v>
      </c>
      <c r="Y166" t="s">
        <v>14</v>
      </c>
      <c r="Z166" t="s">
        <v>38</v>
      </c>
      <c r="AA166">
        <f>(COUNTIF(W166:Z166,"forest") + COUNTIF(W166:Z166,"hedge")*0.5)/4</f>
        <v>0.75</v>
      </c>
      <c r="AB166">
        <v>8.1443499999999993</v>
      </c>
      <c r="AC166">
        <v>119.84873</v>
      </c>
      <c r="AD166">
        <v>106194</v>
      </c>
      <c r="AE166">
        <v>52667</v>
      </c>
      <c r="AF166">
        <v>0.35281017540637338</v>
      </c>
      <c r="AG166">
        <v>0.17399275809138973</v>
      </c>
    </row>
    <row r="167" spans="1:33">
      <c r="A167">
        <v>1736485</v>
      </c>
      <c r="B167">
        <v>0</v>
      </c>
      <c r="C167">
        <v>0</v>
      </c>
      <c r="D167">
        <v>0</v>
      </c>
      <c r="E167" s="1">
        <v>43235</v>
      </c>
      <c r="F167" s="2">
        <v>0.35486111111111113</v>
      </c>
      <c r="G167">
        <v>13745</v>
      </c>
      <c r="H167" s="1">
        <v>42882</v>
      </c>
      <c r="I167" t="s">
        <v>38</v>
      </c>
      <c r="J167" t="s">
        <v>14</v>
      </c>
      <c r="K167">
        <v>30</v>
      </c>
      <c r="L167">
        <v>10</v>
      </c>
      <c r="M167">
        <v>0</v>
      </c>
      <c r="N167">
        <v>10</v>
      </c>
      <c r="O167">
        <v>0</v>
      </c>
      <c r="P167">
        <v>40</v>
      </c>
      <c r="Q167">
        <v>10</v>
      </c>
      <c r="R167">
        <v>0</v>
      </c>
      <c r="S167">
        <v>100</v>
      </c>
      <c r="T167" t="s">
        <v>37</v>
      </c>
      <c r="U167" t="s">
        <v>36</v>
      </c>
      <c r="V167">
        <v>0.2</v>
      </c>
      <c r="W167" t="s">
        <v>38</v>
      </c>
      <c r="X167" t="s">
        <v>38</v>
      </c>
      <c r="Y167" t="s">
        <v>38</v>
      </c>
      <c r="Z167" t="s">
        <v>38</v>
      </c>
      <c r="AA167">
        <f>(COUNTIF(W167:Z167,"forest") + COUNTIF(W167:Z167,"hedge")*0.5)/4</f>
        <v>1</v>
      </c>
      <c r="AB167">
        <v>146.11350999999999</v>
      </c>
      <c r="AC167">
        <v>430.32981999999998</v>
      </c>
      <c r="AD167">
        <v>16693</v>
      </c>
      <c r="AE167">
        <v>3147</v>
      </c>
      <c r="AF167">
        <v>4.9831786542923431E-2</v>
      </c>
      <c r="AG167">
        <v>9.8462877030162411E-3</v>
      </c>
    </row>
    <row r="168" spans="1:33">
      <c r="A168">
        <v>1736489</v>
      </c>
      <c r="B168">
        <v>0</v>
      </c>
      <c r="C168">
        <v>1</v>
      </c>
      <c r="D168">
        <v>0</v>
      </c>
      <c r="E168" s="1">
        <v>43251</v>
      </c>
      <c r="F168" s="2">
        <v>0.31736111111111115</v>
      </c>
      <c r="G168">
        <v>19554</v>
      </c>
      <c r="H168" s="1">
        <v>42882</v>
      </c>
      <c r="I168" t="s">
        <v>38</v>
      </c>
      <c r="J168" t="s">
        <v>14</v>
      </c>
      <c r="K168">
        <v>40</v>
      </c>
      <c r="L168">
        <v>5</v>
      </c>
      <c r="M168">
        <v>10</v>
      </c>
      <c r="N168">
        <v>20</v>
      </c>
      <c r="O168">
        <v>20</v>
      </c>
      <c r="P168">
        <v>5</v>
      </c>
      <c r="Q168">
        <v>0</v>
      </c>
      <c r="R168">
        <v>0</v>
      </c>
      <c r="S168">
        <v>100</v>
      </c>
      <c r="T168" t="s">
        <v>36</v>
      </c>
      <c r="U168" t="s">
        <v>36</v>
      </c>
      <c r="V168">
        <v>0.5</v>
      </c>
      <c r="W168" t="s">
        <v>38</v>
      </c>
      <c r="X168" t="s">
        <v>38</v>
      </c>
      <c r="Y168" t="s">
        <v>38</v>
      </c>
      <c r="Z168" t="s">
        <v>38</v>
      </c>
      <c r="AA168">
        <f>(COUNTIF(W168:Z168,"forest") + COUNTIF(W168:Z168,"hedge")*0.5)/4</f>
        <v>1</v>
      </c>
      <c r="AB168">
        <v>30.413810000000002</v>
      </c>
      <c r="AC168">
        <v>3.83257</v>
      </c>
      <c r="AD168">
        <v>96938</v>
      </c>
      <c r="AE168">
        <v>12085</v>
      </c>
      <c r="AF168">
        <v>0.29491228966499672</v>
      </c>
      <c r="AG168">
        <v>3.6316316195983085E-2</v>
      </c>
    </row>
    <row r="169" spans="1:33">
      <c r="A169">
        <v>1736490</v>
      </c>
      <c r="B169">
        <v>0</v>
      </c>
      <c r="C169">
        <v>1</v>
      </c>
      <c r="D169">
        <v>0</v>
      </c>
      <c r="E169" s="1">
        <v>43243</v>
      </c>
      <c r="F169" s="2">
        <v>0.30416666666666664</v>
      </c>
      <c r="G169">
        <v>15321</v>
      </c>
      <c r="H169" s="1">
        <v>42882</v>
      </c>
      <c r="I169" t="s">
        <v>38</v>
      </c>
      <c r="J169" t="s">
        <v>14</v>
      </c>
      <c r="K169">
        <v>30</v>
      </c>
      <c r="L169">
        <v>0</v>
      </c>
      <c r="M169">
        <v>20</v>
      </c>
      <c r="N169">
        <v>15</v>
      </c>
      <c r="O169">
        <v>0</v>
      </c>
      <c r="P169">
        <v>30</v>
      </c>
      <c r="Q169">
        <v>5</v>
      </c>
      <c r="R169">
        <v>0</v>
      </c>
      <c r="S169">
        <v>100</v>
      </c>
      <c r="T169" t="s">
        <v>36</v>
      </c>
      <c r="U169" t="s">
        <v>36</v>
      </c>
      <c r="V169">
        <v>0.5</v>
      </c>
      <c r="W169" t="s">
        <v>38</v>
      </c>
      <c r="X169" t="s">
        <v>38</v>
      </c>
      <c r="Y169" t="s">
        <v>38</v>
      </c>
      <c r="Z169" t="s">
        <v>38</v>
      </c>
      <c r="AA169">
        <f>(COUNTIF(W169:Z169,"forest") + COUNTIF(W169:Z169,"hedge")*0.5)/4</f>
        <v>1</v>
      </c>
      <c r="AB169">
        <v>69.12818</v>
      </c>
      <c r="AC169">
        <v>136.92241999999999</v>
      </c>
      <c r="AD169">
        <v>29541</v>
      </c>
      <c r="AE169">
        <v>38468</v>
      </c>
      <c r="AF169">
        <v>7.4119935884101942E-2</v>
      </c>
      <c r="AG169">
        <v>9.5956048796603327E-2</v>
      </c>
    </row>
    <row r="170" spans="1:33">
      <c r="A170">
        <v>1736492</v>
      </c>
      <c r="B170">
        <v>0</v>
      </c>
      <c r="C170">
        <v>0</v>
      </c>
      <c r="D170">
        <v>0</v>
      </c>
      <c r="E170" s="1">
        <v>43256</v>
      </c>
      <c r="F170" s="2">
        <v>0.26250000000000001</v>
      </c>
      <c r="G170">
        <v>16794</v>
      </c>
      <c r="H170" s="1">
        <v>42882</v>
      </c>
      <c r="I170" t="s">
        <v>38</v>
      </c>
      <c r="J170" t="s">
        <v>14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</v>
      </c>
      <c r="S170">
        <v>100</v>
      </c>
      <c r="T170" t="s">
        <v>37</v>
      </c>
      <c r="U170" t="s">
        <v>36</v>
      </c>
      <c r="V170">
        <v>0</v>
      </c>
      <c r="W170" t="s">
        <v>38</v>
      </c>
      <c r="X170" t="s">
        <v>38</v>
      </c>
      <c r="Y170" t="s">
        <v>38</v>
      </c>
      <c r="Z170" t="s">
        <v>38</v>
      </c>
      <c r="AA170">
        <f>(COUNTIF(W170:Z170,"forest") + COUNTIF(W170:Z170,"hedge")*0.5)/4</f>
        <v>1</v>
      </c>
      <c r="AB170">
        <v>740.83780999999999</v>
      </c>
      <c r="AC170">
        <v>212.47875999999999</v>
      </c>
      <c r="AD170">
        <v>27100</v>
      </c>
      <c r="AE170">
        <v>35495</v>
      </c>
      <c r="AF170">
        <v>0</v>
      </c>
      <c r="AG170">
        <v>0.10742523818319401</v>
      </c>
    </row>
    <row r="171" spans="1:33">
      <c r="A171">
        <v>1736493</v>
      </c>
      <c r="B171">
        <v>0</v>
      </c>
      <c r="C171">
        <v>0</v>
      </c>
      <c r="D171">
        <v>0</v>
      </c>
      <c r="E171" s="1">
        <v>43256</v>
      </c>
      <c r="F171" s="2">
        <v>0.27638888888888885</v>
      </c>
      <c r="G171">
        <v>6617</v>
      </c>
      <c r="H171" s="1">
        <v>42882</v>
      </c>
      <c r="I171" t="s">
        <v>38</v>
      </c>
      <c r="J171" t="s">
        <v>14</v>
      </c>
      <c r="K171">
        <v>0</v>
      </c>
      <c r="L171">
        <v>0</v>
      </c>
      <c r="M171">
        <v>30</v>
      </c>
      <c r="N171">
        <v>0</v>
      </c>
      <c r="O171">
        <v>0</v>
      </c>
      <c r="P171">
        <v>30</v>
      </c>
      <c r="Q171">
        <v>30</v>
      </c>
      <c r="R171">
        <v>10</v>
      </c>
      <c r="S171">
        <v>100</v>
      </c>
      <c r="T171" t="s">
        <v>36</v>
      </c>
      <c r="U171" t="s">
        <v>36</v>
      </c>
      <c r="V171">
        <v>1.5</v>
      </c>
      <c r="W171" t="s">
        <v>38</v>
      </c>
      <c r="X171" t="s">
        <v>38</v>
      </c>
      <c r="Y171" t="s">
        <v>38</v>
      </c>
      <c r="Z171" t="s">
        <v>38</v>
      </c>
      <c r="AA171">
        <f>(COUNTIF(W171:Z171,"forest") + COUNTIF(W171:Z171,"hedge")*0.5)/4</f>
        <v>1</v>
      </c>
      <c r="AB171">
        <v>892.86445000000003</v>
      </c>
      <c r="AC171">
        <v>69.641170000000002</v>
      </c>
      <c r="AD171">
        <v>33270</v>
      </c>
      <c r="AE171">
        <v>15435</v>
      </c>
      <c r="AF171">
        <v>0</v>
      </c>
      <c r="AG171">
        <v>7.3841041262808091E-2</v>
      </c>
    </row>
    <row r="172" spans="1:33">
      <c r="A172">
        <v>1736504</v>
      </c>
      <c r="B172">
        <v>0</v>
      </c>
      <c r="C172">
        <v>3</v>
      </c>
      <c r="D172">
        <v>0</v>
      </c>
      <c r="E172" s="1">
        <v>43238</v>
      </c>
      <c r="F172" s="2">
        <v>0.24236111111111111</v>
      </c>
      <c r="G172">
        <v>12985</v>
      </c>
      <c r="H172" s="1">
        <v>42882</v>
      </c>
      <c r="I172" t="s">
        <v>38</v>
      </c>
      <c r="J172" t="s">
        <v>14</v>
      </c>
      <c r="K172">
        <v>25</v>
      </c>
      <c r="L172">
        <v>0</v>
      </c>
      <c r="M172">
        <v>20</v>
      </c>
      <c r="N172">
        <v>25</v>
      </c>
      <c r="O172">
        <v>0</v>
      </c>
      <c r="P172">
        <v>20</v>
      </c>
      <c r="Q172">
        <v>0</v>
      </c>
      <c r="R172">
        <v>10</v>
      </c>
      <c r="S172">
        <v>100</v>
      </c>
      <c r="T172" t="s">
        <v>36</v>
      </c>
      <c r="U172" t="s">
        <v>36</v>
      </c>
      <c r="V172">
        <v>1.5</v>
      </c>
      <c r="W172" t="s">
        <v>38</v>
      </c>
      <c r="X172" t="s">
        <v>38</v>
      </c>
      <c r="Y172" t="s">
        <v>38</v>
      </c>
      <c r="Z172" t="s">
        <v>38</v>
      </c>
      <c r="AA172">
        <f>(COUNTIF(W172:Z172,"forest") + COUNTIF(W172:Z172,"hedge")*0.5)/4</f>
        <v>1</v>
      </c>
      <c r="AB172">
        <v>186.01522</v>
      </c>
      <c r="AC172">
        <v>190.4573</v>
      </c>
      <c r="AD172">
        <v>10711</v>
      </c>
      <c r="AE172">
        <v>5599</v>
      </c>
      <c r="AF172">
        <v>3.6303620017303861E-2</v>
      </c>
      <c r="AG172">
        <v>1.933204599315369E-2</v>
      </c>
    </row>
  </sheetData>
  <sortState ref="A2:AG172">
    <sortCondition ref="I2:I172"/>
    <sortCondition descending="1" ref="D2:D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F0C3-1B2E-5F43-8BBF-83CC0BD3EAD8}">
  <dimension ref="A1:H6"/>
  <sheetViews>
    <sheetView workbookViewId="0">
      <selection activeCell="C6" sqref="C6"/>
    </sheetView>
  </sheetViews>
  <sheetFormatPr baseColWidth="10" defaultRowHeight="16"/>
  <sheetData>
    <row r="1" spans="1:8">
      <c r="B1" s="3" t="s">
        <v>60</v>
      </c>
      <c r="C1" s="3"/>
      <c r="D1" s="3"/>
      <c r="E1" s="3" t="s">
        <v>8</v>
      </c>
      <c r="F1" s="3"/>
      <c r="G1" s="3"/>
      <c r="H1" s="3"/>
    </row>
    <row r="2" spans="1:8">
      <c r="B2" t="s">
        <v>53</v>
      </c>
      <c r="C2" t="s">
        <v>54</v>
      </c>
      <c r="D2" t="s">
        <v>55</v>
      </c>
      <c r="E2" t="s">
        <v>53</v>
      </c>
      <c r="F2" t="s">
        <v>54</v>
      </c>
    </row>
    <row r="3" spans="1:8">
      <c r="A3" t="s">
        <v>56</v>
      </c>
      <c r="B3">
        <f>AVERAGE(YH_RBS_observations!G2:G29)</f>
        <v>31070.857142857141</v>
      </c>
      <c r="C3">
        <f>STDEV(YH_RBS_observations!G2:G29)</f>
        <v>21043.029458555884</v>
      </c>
      <c r="D3">
        <f>COUNT(YH_RBS_observations!G2:G29)</f>
        <v>28</v>
      </c>
    </row>
    <row r="4" spans="1:8">
      <c r="A4" t="s">
        <v>58</v>
      </c>
      <c r="B4">
        <f>AVERAGE(YH_RBS_observations!G30:G53)</f>
        <v>32436.833333333332</v>
      </c>
      <c r="C4">
        <f>STDEV(YH_RBS_observations!G30:G53)</f>
        <v>24984.535365887339</v>
      </c>
      <c r="D4">
        <f>COUNT(YH_RBS_observations!G30:G53)</f>
        <v>24</v>
      </c>
    </row>
    <row r="5" spans="1:8">
      <c r="A5" t="s">
        <v>59</v>
      </c>
      <c r="B5">
        <f>AVERAGE(YH_RBS_observations!G54:G71)</f>
        <v>22064.777777777777</v>
      </c>
      <c r="C5">
        <f>STDEV(YH_RBS_observations!G54:G71)</f>
        <v>20171.690172573559</v>
      </c>
      <c r="D5">
        <f>COUNT(YH_RBS_observations!G54:G71)</f>
        <v>18</v>
      </c>
      <c r="E5" s="1">
        <f>AVERAGE(YH_RBS_observations!H54:H71)</f>
        <v>41074.25</v>
      </c>
      <c r="F5">
        <f>STDEV(YH_RBS_observations!H54:H71)</f>
        <v>1396.7315174428413</v>
      </c>
    </row>
    <row r="6" spans="1:8">
      <c r="A6" t="s">
        <v>57</v>
      </c>
      <c r="B6">
        <f>AVERAGE(YH_RBS_observations!G72:G172)</f>
        <v>18844.891089108911</v>
      </c>
      <c r="C6">
        <f>STDEV(YH_RBS_observations!G72:G172)</f>
        <v>16594.145086687044</v>
      </c>
      <c r="D6">
        <f>COUNT(YH_RBS_observations!G72:G172)</f>
        <v>101</v>
      </c>
      <c r="E6" s="1">
        <f>AVERAGE(YH_RBS_observations!H72:H172)</f>
        <v>41879.257425742573</v>
      </c>
      <c r="F6">
        <f>STDEV(YH_RBS_observations!H72:H172)</f>
        <v>755.93038903678678</v>
      </c>
    </row>
  </sheetData>
  <mergeCells count="3">
    <mergeCell ref="B1:D1"/>
    <mergeCell ref="E1:F1"/>
    <mergeCell ref="G1:H1"/>
  </mergeCells>
  <pageMargins left="0.7" right="0.7" top="0.75" bottom="0.75" header="0.3" footer="0.3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observations</vt:lpstr>
      <vt:lpstr>YH_RBS_observations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Bakx</dc:creator>
  <cp:lastModifiedBy>Tristan Bakx</cp:lastModifiedBy>
  <dcterms:created xsi:type="dcterms:W3CDTF">2018-06-25T10:13:23Z</dcterms:created>
  <dcterms:modified xsi:type="dcterms:W3CDTF">2018-09-26T14:52:46Z</dcterms:modified>
</cp:coreProperties>
</file>