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ulnerabilidades detectadas" sheetId="1" r:id="rId4"/>
    <sheet state="visible" name="Falsos Positivos" sheetId="2" r:id="rId5"/>
    <sheet state="visible" name="Gráfico" sheetId="3" r:id="rId6"/>
  </sheets>
  <definedNames/>
  <calcPr/>
</workbook>
</file>

<file path=xl/sharedStrings.xml><?xml version="1.0" encoding="utf-8"?>
<sst xmlns="http://schemas.openxmlformats.org/spreadsheetml/2006/main" count="95" uniqueCount="23">
  <si>
    <t>Aegis</t>
  </si>
  <si>
    <t>AmazeFileManager</t>
  </si>
  <si>
    <t>OmniNotes</t>
  </si>
  <si>
    <t>RetroMusicPlayer</t>
  </si>
  <si>
    <t>Wikipedia</t>
  </si>
  <si>
    <t>total</t>
  </si>
  <si>
    <t>AndroidLint</t>
  </si>
  <si>
    <t>FindSecBugs</t>
  </si>
  <si>
    <t>MobSF</t>
  </si>
  <si>
    <t>Sonar</t>
  </si>
  <si>
    <t>FIndSecBugs</t>
  </si>
  <si>
    <t>Médio</t>
  </si>
  <si>
    <t>Alto</t>
  </si>
  <si>
    <t>Total</t>
  </si>
  <si>
    <t xml:space="preserve">Tabelas com as quantidades de falsos positivos identificados pelos pesquisadores para resultados obtidos por cada ferramenta em cada aplicação </t>
  </si>
  <si>
    <t>Lucas Rodrigues</t>
  </si>
  <si>
    <t xml:space="preserve"> </t>
  </si>
  <si>
    <t>Kleidson Alves</t>
  </si>
  <si>
    <t>Resultado</t>
  </si>
  <si>
    <t>totoal</t>
  </si>
  <si>
    <t>Porcentagem Falsos Positivos</t>
  </si>
  <si>
    <t xml:space="preserve">AndroidLint </t>
  </si>
  <si>
    <t>Vulnerabilidades Reais identificadas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</si>
</sst>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Arial"/>
      <scheme val="minor"/>
    </font>
    <font/>
    <font>
      <b/>
      <color rgb="FFFFFFFF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rgb="FF1155CC"/>
        <bgColor rgb="FF1155CC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readingOrder="0"/>
    </xf>
    <xf borderId="0" fillId="0" fontId="1" numFmtId="0" xfId="0" applyFont="1"/>
    <xf borderId="1" fillId="2" fontId="2" numFmtId="0" xfId="0" applyAlignment="1" applyBorder="1" applyFill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2" fillId="3" fontId="3" numFmtId="0" xfId="0" applyAlignment="1" applyBorder="1" applyFill="1" applyFont="1">
      <alignment readingOrder="0" vertical="center"/>
    </xf>
    <xf borderId="3" fillId="0" fontId="4" numFmtId="0" xfId="0" applyBorder="1" applyFont="1"/>
    <xf borderId="4" fillId="0" fontId="4" numFmtId="0" xfId="0" applyBorder="1" applyFont="1"/>
    <xf borderId="0" fillId="0" fontId="1" numFmtId="0" xfId="0" applyAlignment="1" applyFont="1">
      <alignment horizontal="center"/>
    </xf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0" fillId="0" fontId="1" numFmtId="0" xfId="0" applyAlignment="1" applyFont="1">
      <alignment horizontal="center" readingOrder="0"/>
    </xf>
    <xf borderId="1" fillId="4" fontId="5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1" fillId="5" fontId="1" numFmtId="0" xfId="0" applyAlignment="1" applyBorder="1" applyFill="1" applyFont="1">
      <alignment horizontal="center" readingOrder="0"/>
    </xf>
    <xf borderId="0" fillId="6" fontId="2" numFmtId="0" xfId="0" applyAlignment="1" applyFill="1" applyFont="1">
      <alignment horizontal="center" readingOrder="0" vertical="center"/>
    </xf>
    <xf borderId="0" fillId="7" fontId="2" numFmtId="0" xfId="0" applyAlignment="1" applyFill="1" applyFont="1">
      <alignment horizontal="center" readingOrder="0" vertical="center"/>
    </xf>
    <xf borderId="0" fillId="8" fontId="1" numFmtId="0" xfId="0" applyAlignment="1" applyFill="1" applyFont="1">
      <alignment horizontal="center" vertical="center"/>
    </xf>
    <xf borderId="0" fillId="8" fontId="1" numFmtId="0" xfId="0" applyAlignment="1" applyFont="1">
      <alignment horizontal="center" vertical="center"/>
    </xf>
    <xf borderId="0" fillId="9" fontId="1" numFmtId="0" xfId="0" applyAlignment="1" applyFill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Porcentagem de falsos positivos por ferramenta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'Gráfico'!$A$2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Lbls>
            <c:numFmt formatCode="0.00%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'Gráfico'!$B$1:$E$1</c:f>
            </c:strRef>
          </c:cat>
          <c:val>
            <c:numRef>
              <c:f>'Gráfico'!$B$2:$E$2</c:f>
              <c:numCache/>
            </c:numRef>
          </c:val>
        </c:ser>
        <c:axId val="1434040444"/>
        <c:axId val="829738255"/>
      </c:bar3DChart>
      <c:catAx>
        <c:axId val="1434040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Ferramentas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9738255"/>
      </c:catAx>
      <c:valAx>
        <c:axId val="82973825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434040444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Vulnerabilidades Reais identificadas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'Gráfico'!$A$6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'Gráfico'!$B$5</c:f>
            </c:strRef>
          </c:cat>
          <c:val>
            <c:numRef>
              <c:f>'Gráfico'!$B$6</c:f>
              <c:numCache/>
            </c:numRef>
          </c:val>
        </c:ser>
        <c:ser>
          <c:idx val="1"/>
          <c:order val="1"/>
          <c:tx>
            <c:strRef>
              <c:f>'Gráfico'!$A$7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'Gráfico'!$B$5</c:f>
            </c:strRef>
          </c:cat>
          <c:val>
            <c:numRef>
              <c:f>'Gráfico'!$B$7</c:f>
              <c:numCache/>
            </c:numRef>
          </c:val>
        </c:ser>
        <c:ser>
          <c:idx val="2"/>
          <c:order val="2"/>
          <c:tx>
            <c:strRef>
              <c:f>'Gráfico'!$A$8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'Gráfico'!$B$5</c:f>
            </c:strRef>
          </c:cat>
          <c:val>
            <c:numRef>
              <c:f>'Gráfico'!$B$8</c:f>
              <c:numCache/>
            </c:numRef>
          </c:val>
        </c:ser>
        <c:ser>
          <c:idx val="3"/>
          <c:order val="3"/>
          <c:tx>
            <c:strRef>
              <c:f>'Gráfico'!$A$9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'Gráfico'!$B$5</c:f>
            </c:strRef>
          </c:cat>
          <c:val>
            <c:numRef>
              <c:f>'Gráfico'!$B$9</c:f>
              <c:numCache/>
            </c:numRef>
          </c:val>
        </c:ser>
        <c:axId val="1762811289"/>
        <c:axId val="252946714"/>
      </c:bar3DChart>
      <c:catAx>
        <c:axId val="17628112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Vulnerabilidades Reais identificadas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2946714"/>
      </c:catAx>
      <c:valAx>
        <c:axId val="2529467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7628112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895350</xdr:colOff>
      <xdr:row>0</xdr:row>
      <xdr:rowOff>161925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895350</xdr:colOff>
      <xdr:row>13</xdr:row>
      <xdr:rowOff>142875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18.88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</row>
    <row r="2" ht="22.5" customHeight="1">
      <c r="A2" s="2" t="s">
        <v>6</v>
      </c>
      <c r="B2" s="2">
        <f>SUM(B10)</f>
        <v>0</v>
      </c>
      <c r="C2" s="2">
        <f>SUM(B15)</f>
        <v>9</v>
      </c>
      <c r="D2" s="1">
        <f>SUM(B20)</f>
        <v>4</v>
      </c>
      <c r="E2" s="1">
        <f>SUM(B25)</f>
        <v>1</v>
      </c>
      <c r="F2" s="1">
        <f>SUM(B30)</f>
        <v>8</v>
      </c>
      <c r="G2" s="4">
        <f t="shared" ref="G2:G5" si="1">SUM(B2:F2)</f>
        <v>22</v>
      </c>
    </row>
    <row r="3" ht="22.5" customHeight="1">
      <c r="A3" s="2" t="s">
        <v>7</v>
      </c>
      <c r="B3" s="2">
        <f>SUM(C10)</f>
        <v>23</v>
      </c>
      <c r="C3" s="2">
        <f>SUM(C15)</f>
        <v>122</v>
      </c>
      <c r="D3" s="1">
        <f>SUM(C20)</f>
        <v>33</v>
      </c>
      <c r="E3" s="1">
        <f>SUM(C25)</f>
        <v>11</v>
      </c>
      <c r="F3" s="1">
        <f>SUM(C30)</f>
        <v>0</v>
      </c>
      <c r="G3" s="4">
        <f t="shared" si="1"/>
        <v>189</v>
      </c>
    </row>
    <row r="4" ht="22.5" customHeight="1">
      <c r="A4" s="2" t="s">
        <v>8</v>
      </c>
      <c r="B4" s="2">
        <f>SUM(D10)</f>
        <v>40</v>
      </c>
      <c r="C4" s="2">
        <f>SUM(D15)</f>
        <v>110</v>
      </c>
      <c r="D4" s="2">
        <f>SUM(D20)</f>
        <v>39</v>
      </c>
      <c r="E4" s="1">
        <f>SUM(D25)</f>
        <v>33</v>
      </c>
      <c r="F4" s="1">
        <f>SUM(D30)</f>
        <v>22</v>
      </c>
      <c r="G4" s="4">
        <f t="shared" si="1"/>
        <v>244</v>
      </c>
    </row>
    <row r="5" ht="22.5" customHeight="1">
      <c r="A5" s="2" t="s">
        <v>9</v>
      </c>
      <c r="B5" s="2">
        <f>SUM(E10)</f>
        <v>6</v>
      </c>
      <c r="C5" s="2">
        <f>SUM(E15)</f>
        <v>15</v>
      </c>
      <c r="D5" s="2">
        <f>SUM(E20)</f>
        <v>6</v>
      </c>
      <c r="E5" s="1">
        <f>SUM(E25)</f>
        <v>3</v>
      </c>
      <c r="F5" s="1">
        <f>SUM(E30)</f>
        <v>1</v>
      </c>
      <c r="G5" s="4">
        <f t="shared" si="1"/>
        <v>31</v>
      </c>
    </row>
    <row r="7">
      <c r="A7" s="5" t="s">
        <v>0</v>
      </c>
      <c r="B7" s="2" t="s">
        <v>6</v>
      </c>
      <c r="C7" s="2" t="s">
        <v>10</v>
      </c>
      <c r="D7" s="2" t="s">
        <v>8</v>
      </c>
      <c r="E7" s="2" t="s">
        <v>9</v>
      </c>
      <c r="F7" s="6"/>
    </row>
    <row r="8">
      <c r="A8" s="2" t="s">
        <v>11</v>
      </c>
      <c r="B8" s="2">
        <v>0.0</v>
      </c>
      <c r="C8" s="2">
        <v>16.0</v>
      </c>
      <c r="D8" s="2">
        <v>17.0</v>
      </c>
      <c r="E8" s="2">
        <v>1.0</v>
      </c>
      <c r="F8" s="7"/>
    </row>
    <row r="9">
      <c r="A9" s="2" t="s">
        <v>12</v>
      </c>
      <c r="B9" s="2">
        <v>0.0</v>
      </c>
      <c r="C9" s="2">
        <v>7.0</v>
      </c>
      <c r="D9" s="2">
        <v>23.0</v>
      </c>
      <c r="E9" s="2">
        <v>5.0</v>
      </c>
      <c r="F9" s="7"/>
    </row>
    <row r="10" ht="15.0" customHeight="1">
      <c r="A10" s="2" t="s">
        <v>13</v>
      </c>
      <c r="B10" s="2">
        <f t="shared" ref="B10:E10" si="2">SUM(B8:B9)</f>
        <v>0</v>
      </c>
      <c r="C10" s="2">
        <f t="shared" si="2"/>
        <v>23</v>
      </c>
      <c r="D10" s="2">
        <f t="shared" si="2"/>
        <v>40</v>
      </c>
      <c r="E10" s="1">
        <f t="shared" si="2"/>
        <v>6</v>
      </c>
      <c r="F10" s="7"/>
    </row>
    <row r="12">
      <c r="A12" s="5" t="s">
        <v>1</v>
      </c>
      <c r="B12" s="2" t="s">
        <v>6</v>
      </c>
      <c r="C12" s="2" t="s">
        <v>10</v>
      </c>
      <c r="D12" s="2" t="s">
        <v>8</v>
      </c>
      <c r="E12" s="2" t="s">
        <v>9</v>
      </c>
    </row>
    <row r="13">
      <c r="A13" s="2" t="s">
        <v>11</v>
      </c>
      <c r="B13" s="2">
        <v>9.0</v>
      </c>
      <c r="C13" s="2">
        <v>119.0</v>
      </c>
      <c r="D13" s="2">
        <v>50.0</v>
      </c>
      <c r="E13" s="2">
        <v>5.0</v>
      </c>
    </row>
    <row r="14">
      <c r="A14" s="2" t="s">
        <v>12</v>
      </c>
      <c r="B14" s="2">
        <v>0.0</v>
      </c>
      <c r="C14" s="2">
        <v>3.0</v>
      </c>
      <c r="D14" s="2">
        <v>60.0</v>
      </c>
      <c r="E14" s="2">
        <v>10.0</v>
      </c>
    </row>
    <row r="15">
      <c r="A15" s="2" t="s">
        <v>13</v>
      </c>
      <c r="B15" s="2">
        <f t="shared" ref="B15:E15" si="3">SUM(B13:B14)</f>
        <v>9</v>
      </c>
      <c r="C15" s="2">
        <f t="shared" si="3"/>
        <v>122</v>
      </c>
      <c r="D15" s="2">
        <f t="shared" si="3"/>
        <v>110</v>
      </c>
      <c r="E15" s="1">
        <f t="shared" si="3"/>
        <v>15</v>
      </c>
    </row>
    <row r="17">
      <c r="A17" s="5" t="s">
        <v>2</v>
      </c>
      <c r="B17" s="2" t="s">
        <v>6</v>
      </c>
      <c r="C17" s="2" t="s">
        <v>10</v>
      </c>
      <c r="D17" s="2" t="s">
        <v>8</v>
      </c>
      <c r="E17" s="2" t="s">
        <v>9</v>
      </c>
    </row>
    <row r="18">
      <c r="A18" s="2" t="s">
        <v>11</v>
      </c>
      <c r="B18" s="2">
        <v>4.0</v>
      </c>
      <c r="C18" s="2">
        <v>33.0</v>
      </c>
      <c r="D18" s="2">
        <v>18.0</v>
      </c>
      <c r="E18" s="2">
        <v>5.0</v>
      </c>
    </row>
    <row r="19">
      <c r="A19" s="2" t="s">
        <v>12</v>
      </c>
      <c r="B19" s="2">
        <v>0.0</v>
      </c>
      <c r="C19" s="2">
        <v>0.0</v>
      </c>
      <c r="D19" s="2">
        <v>21.0</v>
      </c>
      <c r="E19" s="2">
        <v>1.0</v>
      </c>
    </row>
    <row r="20">
      <c r="A20" s="2" t="s">
        <v>13</v>
      </c>
      <c r="B20" s="2">
        <f t="shared" ref="B20:E20" si="4">SUM(B18:B19)</f>
        <v>4</v>
      </c>
      <c r="C20" s="2">
        <f t="shared" si="4"/>
        <v>33</v>
      </c>
      <c r="D20" s="2">
        <f t="shared" si="4"/>
        <v>39</v>
      </c>
      <c r="E20" s="1">
        <f t="shared" si="4"/>
        <v>6</v>
      </c>
    </row>
    <row r="22">
      <c r="A22" s="5" t="s">
        <v>3</v>
      </c>
      <c r="B22" s="2" t="s">
        <v>6</v>
      </c>
      <c r="C22" s="2" t="s">
        <v>10</v>
      </c>
      <c r="D22" s="2" t="s">
        <v>8</v>
      </c>
      <c r="E22" s="2" t="s">
        <v>9</v>
      </c>
    </row>
    <row r="23">
      <c r="A23" s="2" t="s">
        <v>11</v>
      </c>
      <c r="B23" s="2">
        <v>1.0</v>
      </c>
      <c r="C23" s="2">
        <v>8.0</v>
      </c>
      <c r="D23" s="2">
        <v>30.0</v>
      </c>
      <c r="E23" s="2">
        <v>3.0</v>
      </c>
    </row>
    <row r="24">
      <c r="A24" s="2" t="s">
        <v>12</v>
      </c>
      <c r="B24" s="2">
        <v>0.0</v>
      </c>
      <c r="C24" s="2">
        <v>3.0</v>
      </c>
      <c r="D24" s="2">
        <v>3.0</v>
      </c>
      <c r="E24" s="2">
        <v>0.0</v>
      </c>
    </row>
    <row r="25">
      <c r="A25" s="2" t="s">
        <v>13</v>
      </c>
      <c r="B25" s="2">
        <f t="shared" ref="B25:E25" si="5">SUM(B23:B24)</f>
        <v>1</v>
      </c>
      <c r="C25" s="2">
        <f t="shared" si="5"/>
        <v>11</v>
      </c>
      <c r="D25" s="2">
        <f t="shared" si="5"/>
        <v>33</v>
      </c>
      <c r="E25" s="1">
        <f t="shared" si="5"/>
        <v>3</v>
      </c>
    </row>
    <row r="27">
      <c r="A27" s="5" t="s">
        <v>4</v>
      </c>
      <c r="B27" s="2" t="s">
        <v>6</v>
      </c>
      <c r="C27" s="2" t="s">
        <v>10</v>
      </c>
      <c r="D27" s="2" t="s">
        <v>8</v>
      </c>
      <c r="E27" s="2" t="s">
        <v>9</v>
      </c>
    </row>
    <row r="28">
      <c r="A28" s="2" t="s">
        <v>11</v>
      </c>
      <c r="B28" s="2">
        <v>1.0</v>
      </c>
      <c r="C28" s="2">
        <v>0.0</v>
      </c>
      <c r="D28" s="2">
        <v>17.0</v>
      </c>
      <c r="E28" s="2">
        <v>1.0</v>
      </c>
    </row>
    <row r="29">
      <c r="A29" s="2" t="s">
        <v>12</v>
      </c>
      <c r="B29" s="2">
        <v>7.0</v>
      </c>
      <c r="C29" s="2">
        <v>0.0</v>
      </c>
      <c r="D29" s="2">
        <v>5.0</v>
      </c>
      <c r="E29" s="2">
        <v>0.0</v>
      </c>
    </row>
    <row r="30">
      <c r="A30" s="2" t="s">
        <v>13</v>
      </c>
      <c r="B30" s="2">
        <f t="shared" ref="B30:E30" si="6">SUM(B28:B29)</f>
        <v>8</v>
      </c>
      <c r="C30" s="2">
        <f t="shared" si="6"/>
        <v>0</v>
      </c>
      <c r="D30" s="2">
        <f t="shared" si="6"/>
        <v>22</v>
      </c>
      <c r="E30" s="1">
        <f t="shared" si="6"/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6" width="18.88"/>
  </cols>
  <sheetData>
    <row r="1">
      <c r="A1" s="8" t="s">
        <v>14</v>
      </c>
      <c r="B1" s="9"/>
      <c r="C1" s="9"/>
      <c r="D1" s="9"/>
      <c r="E1" s="9"/>
      <c r="F1" s="10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>
      <c r="A2" s="12"/>
      <c r="B2" s="13"/>
      <c r="C2" s="13"/>
      <c r="D2" s="13"/>
      <c r="E2" s="13"/>
      <c r="F2" s="14"/>
      <c r="G2" s="11"/>
      <c r="H2" s="11"/>
      <c r="I2" s="15"/>
      <c r="J2" s="15"/>
      <c r="K2" s="15"/>
      <c r="L2" s="15"/>
      <c r="M2" s="15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>
      <c r="A4" s="16" t="s">
        <v>15</v>
      </c>
      <c r="B4" s="17" t="s">
        <v>0</v>
      </c>
      <c r="C4" s="17" t="s">
        <v>1</v>
      </c>
      <c r="D4" s="17" t="s">
        <v>2</v>
      </c>
      <c r="E4" s="17" t="s">
        <v>3</v>
      </c>
      <c r="F4" s="17" t="s">
        <v>4</v>
      </c>
      <c r="G4" s="15" t="s">
        <v>5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>
      <c r="A5" s="17" t="s">
        <v>6</v>
      </c>
      <c r="B5" s="17">
        <v>0.0</v>
      </c>
      <c r="C5" s="17">
        <v>0.0</v>
      </c>
      <c r="D5" s="17">
        <v>0.0</v>
      </c>
      <c r="E5" s="17">
        <v>0.0</v>
      </c>
      <c r="F5" s="17">
        <v>0.0</v>
      </c>
      <c r="G5" s="11">
        <f t="shared" ref="G5:G8" si="1">SUM(B5:F5)</f>
        <v>0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>
      <c r="A6" s="17" t="s">
        <v>7</v>
      </c>
      <c r="B6" s="17">
        <v>14.0</v>
      </c>
      <c r="C6" s="17">
        <v>95.0</v>
      </c>
      <c r="D6" s="17">
        <v>25.0</v>
      </c>
      <c r="E6" s="17">
        <v>10.0</v>
      </c>
      <c r="F6" s="17">
        <v>0.0</v>
      </c>
      <c r="G6" s="11">
        <f t="shared" si="1"/>
        <v>144</v>
      </c>
      <c r="H6" s="18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>
      <c r="A7" s="17" t="s">
        <v>8</v>
      </c>
      <c r="B7" s="17">
        <v>12.0</v>
      </c>
      <c r="C7" s="17">
        <v>16.0</v>
      </c>
      <c r="D7" s="17">
        <v>4.0</v>
      </c>
      <c r="E7" s="17">
        <v>27.0</v>
      </c>
      <c r="F7" s="17">
        <v>11.0</v>
      </c>
      <c r="G7" s="11">
        <f t="shared" si="1"/>
        <v>70</v>
      </c>
      <c r="H7" s="11"/>
      <c r="I7" s="15" t="s">
        <v>16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>
      <c r="A8" s="17" t="s">
        <v>9</v>
      </c>
      <c r="B8" s="17">
        <v>2.0</v>
      </c>
      <c r="C8" s="17">
        <v>0.0</v>
      </c>
      <c r="D8" s="17">
        <v>0.0</v>
      </c>
      <c r="E8" s="17">
        <v>0.0</v>
      </c>
      <c r="F8" s="17">
        <v>0.0</v>
      </c>
      <c r="G8" s="11">
        <f t="shared" si="1"/>
        <v>2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>
      <c r="A10" s="16" t="s">
        <v>17</v>
      </c>
      <c r="B10" s="17" t="s">
        <v>0</v>
      </c>
      <c r="C10" s="17" t="s">
        <v>1</v>
      </c>
      <c r="D10" s="17" t="s">
        <v>2</v>
      </c>
      <c r="E10" s="17" t="s">
        <v>3</v>
      </c>
      <c r="F10" s="17" t="s">
        <v>4</v>
      </c>
      <c r="G10" s="15" t="s">
        <v>5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>
      <c r="A11" s="17" t="s">
        <v>6</v>
      </c>
      <c r="B11" s="17">
        <v>0.0</v>
      </c>
      <c r="C11" s="17">
        <v>0.0</v>
      </c>
      <c r="D11" s="17">
        <v>2.0</v>
      </c>
      <c r="E11" s="17">
        <v>0.0</v>
      </c>
      <c r="F11" s="17">
        <v>0.0</v>
      </c>
      <c r="G11" s="11">
        <f t="shared" ref="G11:G14" si="2">SUM(B11:F11)</f>
        <v>2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>
      <c r="A12" s="17" t="s">
        <v>7</v>
      </c>
      <c r="B12" s="17">
        <v>13.0</v>
      </c>
      <c r="C12" s="17">
        <v>94.0</v>
      </c>
      <c r="D12" s="17">
        <v>22.0</v>
      </c>
      <c r="E12" s="17">
        <v>9.0</v>
      </c>
      <c r="F12" s="17">
        <v>0.0</v>
      </c>
      <c r="G12" s="11">
        <f t="shared" si="2"/>
        <v>138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>
      <c r="A13" s="17" t="s">
        <v>8</v>
      </c>
      <c r="B13" s="17">
        <v>25.0</v>
      </c>
      <c r="C13" s="17">
        <v>84.0</v>
      </c>
      <c r="D13" s="17">
        <v>19.0</v>
      </c>
      <c r="E13" s="17">
        <v>7.0</v>
      </c>
      <c r="F13" s="17">
        <v>10.0</v>
      </c>
      <c r="G13" s="11">
        <f t="shared" si="2"/>
        <v>145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>
      <c r="A14" s="17" t="s">
        <v>9</v>
      </c>
      <c r="B14" s="17">
        <v>0.0</v>
      </c>
      <c r="C14" s="17">
        <v>4.0</v>
      </c>
      <c r="D14" s="17">
        <v>0.0</v>
      </c>
      <c r="E14" s="17">
        <v>1.0</v>
      </c>
      <c r="F14" s="17">
        <v>1.0</v>
      </c>
      <c r="G14" s="11">
        <f t="shared" si="2"/>
        <v>6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>
      <c r="A16" s="16" t="s">
        <v>18</v>
      </c>
      <c r="B16" s="17" t="s">
        <v>0</v>
      </c>
      <c r="C16" s="17" t="s">
        <v>1</v>
      </c>
      <c r="D16" s="17" t="s">
        <v>2</v>
      </c>
      <c r="E16" s="17" t="s">
        <v>3</v>
      </c>
      <c r="F16" s="17" t="s">
        <v>4</v>
      </c>
      <c r="G16" s="15" t="s">
        <v>19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>
      <c r="A17" s="17" t="s">
        <v>6</v>
      </c>
      <c r="B17" s="17">
        <v>0.0</v>
      </c>
      <c r="C17" s="17">
        <v>0.0</v>
      </c>
      <c r="D17" s="17">
        <v>2.0</v>
      </c>
      <c r="E17" s="17">
        <v>0.0</v>
      </c>
      <c r="F17" s="17">
        <v>0.0</v>
      </c>
      <c r="G17" s="11">
        <f t="shared" ref="G17:G20" si="3">SUM(B17:F17)</f>
        <v>2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>
      <c r="A18" s="17" t="s">
        <v>7</v>
      </c>
      <c r="B18" s="17">
        <v>14.0</v>
      </c>
      <c r="C18" s="17">
        <v>95.0</v>
      </c>
      <c r="D18" s="17">
        <v>25.0</v>
      </c>
      <c r="E18" s="17">
        <v>10.0</v>
      </c>
      <c r="F18" s="17">
        <v>0.0</v>
      </c>
      <c r="G18" s="11">
        <f t="shared" si="3"/>
        <v>144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>
      <c r="A19" s="17" t="s">
        <v>8</v>
      </c>
      <c r="B19" s="19">
        <v>22.0</v>
      </c>
      <c r="C19" s="17">
        <v>86.0</v>
      </c>
      <c r="D19" s="19">
        <v>23.0</v>
      </c>
      <c r="E19" s="19">
        <v>30.0</v>
      </c>
      <c r="F19" s="19">
        <v>14.0</v>
      </c>
      <c r="G19" s="11">
        <f t="shared" si="3"/>
        <v>175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>
      <c r="A20" s="17" t="s">
        <v>9</v>
      </c>
      <c r="B20" s="17">
        <v>2.0</v>
      </c>
      <c r="C20" s="17">
        <v>4.0</v>
      </c>
      <c r="D20" s="17">
        <v>0.0</v>
      </c>
      <c r="E20" s="17">
        <v>1.0</v>
      </c>
      <c r="F20" s="17">
        <v>1.0</v>
      </c>
      <c r="G20" s="11">
        <f t="shared" si="3"/>
        <v>8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</row>
  </sheetData>
  <mergeCells count="1">
    <mergeCell ref="A1:F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63"/>
  </cols>
  <sheetData>
    <row r="1" ht="23.25" customHeight="1">
      <c r="A1" s="20" t="s">
        <v>20</v>
      </c>
      <c r="B1" s="21" t="s">
        <v>21</v>
      </c>
      <c r="C1" s="21" t="s">
        <v>7</v>
      </c>
      <c r="D1" s="21" t="s">
        <v>8</v>
      </c>
      <c r="E1" s="21" t="s">
        <v>9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23.25" customHeight="1">
      <c r="A2" s="7"/>
      <c r="B2" s="22">
        <f>SUM('Falsos Positivos'!B17:F17)/SUM('Vulnerabilidades detectadas'!B2:F2)</f>
        <v>0.09090909091</v>
      </c>
      <c r="C2" s="23">
        <f>SUM('Falsos Positivos'!B18:F18)/SUM('Vulnerabilidades detectadas'!B3:F3)</f>
        <v>0.7619047619</v>
      </c>
      <c r="D2" s="23">
        <f>SUM('Falsos Positivos'!B19:F19)/SUM('Vulnerabilidades detectadas'!B4:F4)</f>
        <v>0.7172131148</v>
      </c>
      <c r="E2" s="23">
        <f>SUM('Falsos Positivos'!B20:F20)/SUM('Vulnerabilidades detectadas'!B5:F5)</f>
        <v>0.2580645161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23.2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3.2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3.25" customHeight="1">
      <c r="A5" s="20" t="s">
        <v>22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3.25" customHeight="1">
      <c r="A6" s="21" t="s">
        <v>21</v>
      </c>
      <c r="B6" s="24">
        <f>SUM('Vulnerabilidades detectadas'!B2:F2)-SUM('Falsos Positivos'!B17:F17)</f>
        <v>20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3.25" customHeight="1">
      <c r="A7" s="21" t="s">
        <v>7</v>
      </c>
      <c r="B7" s="24">
        <f>SUM('Vulnerabilidades detectadas'!B3:F3)-SUM('Falsos Positivos'!B18:F18)</f>
        <v>45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3.25" customHeight="1">
      <c r="A8" s="21" t="s">
        <v>8</v>
      </c>
      <c r="B8" s="24">
        <f>SUM('Vulnerabilidades detectadas'!B4:F4)-SUM('Falsos Positivos'!B19:F19)</f>
        <v>69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3.25" customHeight="1">
      <c r="A9" s="21" t="s">
        <v>9</v>
      </c>
      <c r="B9" s="24">
        <f>SUM('Vulnerabilidades detectadas'!B5:F5)-SUM('Falsos Positivos'!B20:F20)</f>
        <v>23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3.2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3.2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3.2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3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3.2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3.2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3.2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3.2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3.2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3.2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3.2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3.2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3.2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3.2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3.2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3.2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3.2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3.2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3.2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3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3.2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3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3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3.2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3.2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3.2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3.2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3.2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3.2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3.2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23.2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23.2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23.2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23.2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23.2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23.2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23.2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23.2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23.2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23.2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23.2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23.2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23.2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23.2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23.2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23.2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23.2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23.2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23.2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23.2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23.2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23.2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23.2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23.2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23.2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23.2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23.2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23.2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23.2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23.2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23.2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23.2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23.2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23.2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23.2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23.2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23.2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23.2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23.2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23.2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23.2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23.2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23.2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23.2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23.2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23.2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23.2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23.2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23.2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23.2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23.2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23.2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23.2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23.2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23.2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23.2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23.2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23.2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23.2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23.2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23.2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23.2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23.2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23.2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23.2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23.2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23.2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23.2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23.2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23.2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23.2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23.2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23.2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23.2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23.2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23.2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23.2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23.2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23.2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23.2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23.2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23.2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23.2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23.2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23.2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23.2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23.2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23.2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23.2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23.2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23.2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23.2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23.2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23.2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23.2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23.2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23.2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23.2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23.2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23.2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23.2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23.2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23.2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23.2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23.2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23.2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23.2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23.2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23.2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23.2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23.2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23.2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23.2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23.2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23.2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23.2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23.2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23.2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23.2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23.2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23.2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23.2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23.2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23.2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23.2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23.2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23.2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23.2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23.2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23.2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23.2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23.2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23.2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23.2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23.2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23.2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23.2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23.2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23.2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23.2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23.2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23.2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23.2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23.2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23.2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23.2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23.2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23.2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23.2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23.2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23.2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23.2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23.2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23.2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23.2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23.2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23.2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23.2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23.2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23.2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23.2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23.2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23.2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23.2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23.2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23.2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23.2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23.2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23.2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23.2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23.2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23.2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23.2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23.2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23.2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23.2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23.2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23.2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23.2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23.2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23.2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23.2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23.2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23.2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23.2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23.2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23.2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23.2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23.2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23.2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23.2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23.2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23.2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23.2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23.2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23.2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23.2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23.2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23.2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23.2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23.2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23.2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23.2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23.2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23.2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23.2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23.2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23.2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23.2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23.2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23.2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23.2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23.2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23.2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23.2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23.2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23.2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23.2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23.2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23.2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23.2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23.2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23.2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23.2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23.2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23.2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23.2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23.2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23.2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23.2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23.2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23.2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23.2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23.2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23.2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23.2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23.2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23.2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23.2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23.2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23.2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23.2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23.2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23.2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23.2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23.2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23.2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23.2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23.2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23.2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23.2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23.2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23.2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23.2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23.2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23.2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23.2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23.2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23.2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23.2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23.2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23.2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23.2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23.2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23.2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23.2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23.2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23.2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23.2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23.2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23.2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23.2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23.2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23.2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23.2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23.2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23.2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23.2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23.2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23.2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23.2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23.2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23.2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23.2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23.2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23.2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23.2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23.2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23.2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23.2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23.2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23.2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23.2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23.2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23.2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23.2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23.2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23.2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23.2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23.2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23.2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23.2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23.2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23.2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23.2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23.2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23.2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23.2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23.2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23.2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23.2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23.2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23.2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23.2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23.2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23.2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23.2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23.2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23.2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23.2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23.2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23.2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23.2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23.2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23.2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23.2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23.2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23.2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23.2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23.2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23.2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23.2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23.2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23.2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23.2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23.2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23.2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23.2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23.2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23.2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23.2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23.2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23.2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23.2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23.2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23.2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23.2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23.2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23.2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23.2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23.2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23.2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23.2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23.2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23.2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23.2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23.2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23.2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23.2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23.2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23.2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23.2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23.2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23.2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23.2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23.2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23.2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23.2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23.2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23.2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23.2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23.2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23.2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23.2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23.2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23.2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23.2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23.2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23.2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23.2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23.2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23.2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23.2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23.2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23.2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23.2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23.2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23.2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23.2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23.2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23.2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23.2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23.2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23.2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23.2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23.2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23.2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23.2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23.2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23.2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23.2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23.2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23.2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23.2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23.2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23.2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23.2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23.2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23.2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23.2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23.2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23.2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23.2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23.2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23.2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23.2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23.2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23.2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23.2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23.2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23.2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23.2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23.2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23.2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23.2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23.2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23.2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23.2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23.2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23.2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23.2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23.2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23.2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23.2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23.2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23.2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23.2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23.2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23.2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23.2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23.2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23.2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23.2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23.2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23.2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23.2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23.2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23.2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23.2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23.2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23.2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23.2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23.2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23.2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23.2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23.2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23.2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23.2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23.2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23.2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23.2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23.2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23.2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23.2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23.2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23.2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23.2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23.2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23.2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23.2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23.2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23.2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23.2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23.2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23.2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23.2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23.2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23.2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23.2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23.2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23.2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23.2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23.2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23.2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23.2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23.2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23.2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23.2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23.2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23.2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23.2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23.2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23.2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23.2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23.2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23.2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23.2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23.2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23.2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23.2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23.2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23.2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23.2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23.2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23.2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23.2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23.2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23.2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23.2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23.2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23.2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23.2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23.2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23.2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23.2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23.2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23.2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23.2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23.2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23.2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23.2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23.2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23.2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23.2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23.2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23.2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23.2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23.2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23.2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23.2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23.2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23.2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23.2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23.2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23.2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23.2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23.2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23.2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23.2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23.2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23.2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23.2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23.2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23.2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23.2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23.2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23.2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23.2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23.2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23.2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23.2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23.2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23.2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23.2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23.2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23.2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23.2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23.2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23.2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23.2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23.2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23.2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23.2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23.2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23.2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23.2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23.2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23.2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23.2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23.2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23.2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23.2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23.2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23.2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23.2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23.2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23.2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23.2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23.2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23.2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23.2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23.2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23.2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23.2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23.2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23.2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23.2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23.2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23.2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23.2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23.2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23.2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23.2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23.2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23.2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23.2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23.2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23.2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23.2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23.2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23.2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23.2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23.2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23.2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23.2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23.2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23.2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23.2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23.2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23.2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23.2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23.2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23.2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23.2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23.2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23.2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23.2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23.2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23.2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23.2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23.2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23.2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23.2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23.2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23.2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23.2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23.2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23.2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23.2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23.2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23.2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23.2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23.2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23.2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23.2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23.2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23.2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23.2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23.2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23.2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23.2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23.2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23.2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23.2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23.2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23.2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23.2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23.2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23.2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23.2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23.2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23.2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23.2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23.2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23.2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23.2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23.2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23.2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23.2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23.2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23.2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23.2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23.2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23.2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23.2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23.2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23.2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23.2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23.2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23.2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23.2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23.2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23.2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23.2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23.2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23.2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23.2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23.2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23.2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23.2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23.2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23.2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23.2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23.2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23.2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23.2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23.2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23.2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23.2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23.2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23.2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23.2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23.2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23.2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23.2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23.2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23.2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23.2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23.2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23.2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23.2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23.2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23.2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23.2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23.2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23.2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23.2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23.2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23.2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23.2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23.2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23.2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23.2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23.2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23.2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23.2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23.2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23.2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23.2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23.2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23.2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23.2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23.2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23.2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23.2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23.2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23.2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23.2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23.2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23.2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23.2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23.2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23.2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23.2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23.2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23.2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23.2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23.2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23.2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23.2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23.2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23.2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23.2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23.2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23.2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23.2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23.2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23.2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23.2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23.2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23.2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23.2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23.2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23.2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23.2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23.2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23.2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23.2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23.2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23.2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23.2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23.2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23.2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23.2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23.2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23.2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23.2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23.2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23.2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23.2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23.2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23.2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23.2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23.2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23.2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23.2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23.2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23.2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23.2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23.2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23.2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23.2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23.2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23.2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23.2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23.2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23.2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23.2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23.2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23.2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23.2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23.2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23.2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23.2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23.2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23.2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23.2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23.2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23.2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23.2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23.2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23.2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23.2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23.2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23.2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23.2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23.2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23.2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23.2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23.2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23.2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23.2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23.2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23.2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23.2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23.2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23.2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23.2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23.2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23.2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23.2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23.2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23.2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23.2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23.2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23.2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23.2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23.2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23.2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23.2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23.2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23.2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23.2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23.2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23.2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23.2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23.2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23.2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23.2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23.2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23.2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23.2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23.2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23.2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23.2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23.2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23.2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23.2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23.2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23.2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23.2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23.2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23.2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23.2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23.2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23.2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23.2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23.2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23.2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23.2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23.2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23.2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23.2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23.2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23.2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23.2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23.2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23.2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23.2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23.2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23.2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23.2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23.2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23.2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23.2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23.2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23.2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23.2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23.2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23.2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23.2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23.2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23.2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23.2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23.2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23.2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23.2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23.2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23.2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23.2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23.2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23.2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23.2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23.2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23.2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23.2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23.2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23.2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23.2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23.2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23.2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23.2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23.2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23.2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23.2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23.2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23.2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23.2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23.2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23.2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23.2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23.2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23.2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23.2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23.2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23.2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23.2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23.2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23.2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23.2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23.2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23.2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23.2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23.2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23.2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23.2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23.2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23.2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23.2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23.2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23.2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23.2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23.2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23.2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23.2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23.2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23.2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23.2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23.2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23.2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23.2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23.2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23.2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23.2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23.2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23.2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23.2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23.2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23.2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23.2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23.2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23.2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23.2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23.2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23.2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23.2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23.2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23.2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23.2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23.2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23.2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