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roid Lint" sheetId="1" r:id="rId4"/>
    <sheet state="visible" name="FindSecBugs" sheetId="2" r:id="rId5"/>
    <sheet state="visible" name="MobSF" sheetId="3" r:id="rId6"/>
    <sheet state="visible" name="Sonar" sheetId="4" r:id="rId7"/>
    <sheet state="visible" name="Tipos mais identificados" sheetId="5" r:id="rId8"/>
    <sheet state="visible" name="Gráfico" sheetId="6" r:id="rId9"/>
  </sheets>
  <definedNames/>
  <calcPr/>
</workbook>
</file>

<file path=xl/sharedStrings.xml><?xml version="1.0" encoding="utf-8"?>
<sst xmlns="http://schemas.openxmlformats.org/spreadsheetml/2006/main" count="187" uniqueCount="80">
  <si>
    <t>Vulnerabilidade</t>
  </si>
  <si>
    <t xml:space="preserve">CWE </t>
  </si>
  <si>
    <t>OWASP</t>
  </si>
  <si>
    <t>Quantidade</t>
  </si>
  <si>
    <t>Aplicação</t>
  </si>
  <si>
    <t>Aegis</t>
  </si>
  <si>
    <t>Missing registerReceiver() exported flag</t>
  </si>
  <si>
    <t>M1</t>
  </si>
  <si>
    <t>AmazeFileManager</t>
  </si>
  <si>
    <t>Permission name does not follow recommended convention</t>
  </si>
  <si>
    <t xml:space="preserve">Cipher.getInstance with ECB </t>
  </si>
  <si>
    <t>M5</t>
  </si>
  <si>
    <t>OmniNotes</t>
  </si>
  <si>
    <t>Exported service does not require permission</t>
  </si>
  <si>
    <t>RetroMusicPlayer</t>
  </si>
  <si>
    <t>M2</t>
  </si>
  <si>
    <t>Implicit intent matches an internal non-exported component</t>
  </si>
  <si>
    <t>Wikipedia</t>
  </si>
  <si>
    <t>M6</t>
  </si>
  <si>
    <t>Missing data extraction rules</t>
  </si>
  <si>
    <t>The initialization vector (IV) is not properly generated</t>
  </si>
  <si>
    <t>The cipher is susceptible to padding oracle attacks</t>
  </si>
  <si>
    <t>The cipher does not provide data integrity</t>
  </si>
  <si>
    <t>Hard coded password found</t>
  </si>
  <si>
    <t>M9</t>
  </si>
  <si>
    <t>This random generator (java.util.Random) is predictable</t>
  </si>
  <si>
    <t>Hard coded cryptographic key found</t>
  </si>
  <si>
    <t>This use of org/slf4j/Logger.debug(Ljava/lang/String;)V might be used to include CRLF characters into log messages</t>
  </si>
  <si>
    <t>M7</t>
  </si>
  <si>
    <t>Unencrypted server socket (instead of SSLServerSocket)</t>
  </si>
  <si>
    <t>Files could be saved to external storage</t>
  </si>
  <si>
    <t>This API MD5 (MDX) is not a recommended cryptographic hash function</t>
  </si>
  <si>
    <t>Leading zeros are omitted in the concatenation increasing collision potential</t>
  </si>
  <si>
    <t>Possible information exposure through an error message</t>
  </si>
  <si>
    <t>This usage of java/lang/ProcessBuilder. ([Ljava/lang/String;)V can be vulnerable to Command Injection</t>
  </si>
  <si>
    <t>This web server request could be used by an attacker to expose internal services and filesystem.</t>
  </si>
  <si>
    <t>73, 918</t>
  </si>
  <si>
    <t>M3</t>
  </si>
  <si>
    <t xml:space="preserve">Application Data can be Backed up [android:allowBackup=true] </t>
  </si>
  <si>
    <t>Hidden elements in view can be used to hide data from user. But this data can be leaked</t>
  </si>
  <si>
    <t>The App uses the encryption mode CBC with PKCS5/PKCS7 padding. This configuration is vulnerable to padding oracle attacks.</t>
  </si>
  <si>
    <t>App creates temp file. Sensitive information should never be written into a temp file.</t>
  </si>
  <si>
    <t>SHA-1 is a weak hash known to have hash collisions.</t>
  </si>
  <si>
    <t>Files may contain hardcoded sensitive information like usernames, passwords, keys etc.</t>
  </si>
  <si>
    <t>The App uses an insecure Random Number Generator.</t>
  </si>
  <si>
    <t>Application Data can be Backed up [android:allowBackup] flag is missing.</t>
  </si>
  <si>
    <t>MD5 is a weak hash known to have hash collisions.</t>
  </si>
  <si>
    <t>App can read/write to External Storage. Any App can read data written to External Storage.</t>
  </si>
  <si>
    <t>Application Data can be Backed up [android:allowBackup=true]</t>
  </si>
  <si>
    <t>Weak Encryption algorithm used</t>
  </si>
  <si>
    <t>Remote WebView debugging is enabled.</t>
  </si>
  <si>
    <t>Implement permissions on this exported component.</t>
  </si>
  <si>
    <t>Use another cipher mode or disable padding</t>
  </si>
  <si>
    <t>Use a dynamically-generated, random IV</t>
  </si>
  <si>
    <t>Use a dynamically-generated initialization vector (IV) to avoid IV-key pair reuse</t>
  </si>
  <si>
    <t>Use a secure padding scheme</t>
  </si>
  <si>
    <t>Make sure this SSH private key gets revoked, changed, and removed from the code</t>
  </si>
  <si>
    <t>798, 259</t>
  </si>
  <si>
    <t>Change this code to not perform arbitrary intent redirection</t>
  </si>
  <si>
    <t>Use a strong cipher algorithm</t>
  </si>
  <si>
    <t>Use secure mode and padding scheme</t>
  </si>
  <si>
    <t>Repetições</t>
  </si>
  <si>
    <t>Total</t>
  </si>
  <si>
    <t>M4</t>
  </si>
  <si>
    <t>M8</t>
  </si>
  <si>
    <t>M10</t>
  </si>
  <si>
    <t>Sonar</t>
  </si>
  <si>
    <t>MobSF</t>
  </si>
  <si>
    <t>FindSecBugs</t>
  </si>
  <si>
    <t>Android Lint</t>
  </si>
  <si>
    <t>Uso indevido da plataforma (M1)</t>
  </si>
  <si>
    <t>Armazenamento Inseguro de Dados (M2)</t>
  </si>
  <si>
    <t>Comunicação Insegura (M3)</t>
  </si>
  <si>
    <t>Autenticação Insegura (M4)</t>
  </si>
  <si>
    <t>Criptografia Insuficiente (M5)</t>
  </si>
  <si>
    <t>Autorização Insegura (M6)</t>
  </si>
  <si>
    <t>Qualidade do Código do Cliente (M7)</t>
  </si>
  <si>
    <t>Adulteração de Código (M8)</t>
  </si>
  <si>
    <t>Engenharia Reversa (M9)</t>
  </si>
  <si>
    <t>Funcionalidade Irrelevante (M10)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</si>
</sst>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color theme="1"/>
      <name val="Arial"/>
    </font>
    <font>
      <sz val="9.0"/>
      <color rgb="FF000000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3" numFmtId="0" xfId="0" applyBorder="1" applyFont="1"/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2" fillId="0" fontId="3" numFmtId="0" xfId="0" applyAlignment="1" applyBorder="1" applyFont="1">
      <alignment horizontal="center" readingOrder="0" vertical="center"/>
    </xf>
    <xf borderId="4" fillId="0" fontId="4" numFmtId="0" xfId="0" applyBorder="1" applyFont="1"/>
    <xf borderId="2" fillId="4" fontId="5" numFmtId="0" xfId="0" applyAlignment="1" applyBorder="1" applyFill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2" fillId="5" fontId="3" numFmtId="0" xfId="0" applyAlignment="1" applyBorder="1" applyFill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vertical="center"/>
    </xf>
    <xf borderId="2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1" fillId="6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1" fillId="7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8" fontId="2" numFmtId="0" xfId="0" applyAlignment="1" applyBorder="1" applyFill="1" applyFont="1">
      <alignment horizontal="center" readingOrder="0" vertical="center"/>
    </xf>
    <xf borderId="1" fillId="9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SonarCloud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'Gráfico'!$B$1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'Gráfico'!$A$2:$A$11</c:f>
            </c:strRef>
          </c:cat>
          <c:val>
            <c:numRef>
              <c:f>'Gráfico'!$B$2:$B$11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MobSF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'Gráfico'!$C$1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'Gráfico'!$A$2:$A$11</c:f>
            </c:strRef>
          </c:cat>
          <c:val>
            <c:numRef>
              <c:f>'Gráfico'!$C$2:$C$11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Sonar, MobSF, FindSecBugs e Android Lint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'Gráfico'!$B$1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'Gráfico'!$A$2:$A$11</c:f>
            </c:strRef>
          </c:cat>
          <c:val>
            <c:numRef>
              <c:f>'Gráfico'!$B$2:$B$11</c:f>
              <c:numCache/>
            </c:numRef>
          </c:val>
        </c:ser>
        <c:ser>
          <c:idx val="1"/>
          <c:order val="1"/>
          <c:tx>
            <c:strRef>
              <c:f>'Gráfico'!$C$1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'Gráfico'!$A$2:$A$11</c:f>
            </c:strRef>
          </c:cat>
          <c:val>
            <c:numRef>
              <c:f>'Gráfico'!$C$2:$C$11</c:f>
              <c:numCache/>
            </c:numRef>
          </c:val>
        </c:ser>
        <c:ser>
          <c:idx val="2"/>
          <c:order val="2"/>
          <c:tx>
            <c:strRef>
              <c:f>'Gráfico'!$D$1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'Gráfico'!$A$2:$A$11</c:f>
            </c:strRef>
          </c:cat>
          <c:val>
            <c:numRef>
              <c:f>'Gráfico'!$D$2:$D$11</c:f>
              <c:numCache/>
            </c:numRef>
          </c:val>
        </c:ser>
        <c:ser>
          <c:idx val="3"/>
          <c:order val="3"/>
          <c:tx>
            <c:strRef>
              <c:f>'Gráfico'!$E$1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'Gráfico'!$A$2:$A$11</c:f>
            </c:strRef>
          </c:cat>
          <c:val>
            <c:numRef>
              <c:f>'Gráfico'!$E$2:$E$11</c:f>
              <c:numCache/>
            </c:numRef>
          </c:val>
        </c:ser>
        <c:overlap val="100"/>
        <c:axId val="689245743"/>
        <c:axId val="1834314436"/>
      </c:barChart>
      <c:catAx>
        <c:axId val="6892457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34314436"/>
      </c:catAx>
      <c:valAx>
        <c:axId val="18343144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245743"/>
        <c:crosses val="max"/>
        <c:majorUnit val="5.0"/>
        <c:minorUnit val="1.666666666666666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FindSecBugs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'Gráfico'!$D$1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'Gráfico'!$A$2:$A$11</c:f>
            </c:strRef>
          </c:cat>
          <c:val>
            <c:numRef>
              <c:f>'Gráfico'!$D$2:$D$11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Android Lint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'Gráfico'!$E$1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'Gráfico'!$A$2:$A$11</c:f>
            </c:strRef>
          </c:cat>
          <c:val>
            <c:numRef>
              <c:f>'Gráfico'!$E$2:$E$11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409575</xdr:colOff>
      <xdr:row>12</xdr:row>
      <xdr:rowOff>47625</xdr:rowOff>
    </xdr:from>
    <xdr:ext cx="858202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123825</xdr:colOff>
      <xdr:row>11</xdr:row>
      <xdr:rowOff>352425</xdr:rowOff>
    </xdr:from>
    <xdr:ext cx="86677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828675</xdr:colOff>
      <xdr:row>0</xdr:row>
      <xdr:rowOff>0</xdr:rowOff>
    </xdr:from>
    <xdr:ext cx="8667750" cy="5181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20</xdr:row>
      <xdr:rowOff>180975</xdr:rowOff>
    </xdr:from>
    <xdr:ext cx="763905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457200</xdr:colOff>
      <xdr:row>21</xdr:row>
      <xdr:rowOff>28575</xdr:rowOff>
    </xdr:from>
    <xdr:ext cx="80105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4.5"/>
    <col customWidth="1" min="2" max="4" width="18.88"/>
    <col customWidth="1" min="5" max="5" width="27.0"/>
  </cols>
  <sheetData>
    <row r="1" ht="37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/>
      <c r="C2" s="5"/>
      <c r="D2" s="5"/>
      <c r="E2" s="6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7.5" customHeight="1">
      <c r="A3" s="7" t="s">
        <v>6</v>
      </c>
      <c r="B3" s="7">
        <v>925.0</v>
      </c>
      <c r="C3" s="7" t="s">
        <v>7</v>
      </c>
      <c r="D3" s="7">
        <v>8.0</v>
      </c>
      <c r="E3" s="8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7.5" customHeight="1">
      <c r="A4" s="7" t="s">
        <v>9</v>
      </c>
      <c r="B4" s="7">
        <v>1099.0</v>
      </c>
      <c r="C4" s="7" t="s">
        <v>7</v>
      </c>
      <c r="D4" s="7">
        <v>1.0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7.5" customHeight="1">
      <c r="A5" s="6" t="s">
        <v>10</v>
      </c>
      <c r="B5" s="6">
        <v>327.0</v>
      </c>
      <c r="C5" s="6" t="s">
        <v>11</v>
      </c>
      <c r="D5" s="6">
        <v>2.0</v>
      </c>
      <c r="E5" s="6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7.5" customHeight="1">
      <c r="A6" s="8" t="s">
        <v>13</v>
      </c>
      <c r="B6" s="8">
        <v>926.0</v>
      </c>
      <c r="C6" s="7" t="s">
        <v>7</v>
      </c>
      <c r="D6" s="7">
        <v>1.0</v>
      </c>
      <c r="E6" s="8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7.5" customHeight="1">
      <c r="A7" s="9"/>
      <c r="B7" s="9"/>
      <c r="C7" s="7" t="s">
        <v>15</v>
      </c>
      <c r="D7" s="7">
        <v>1.0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7.5" customHeight="1">
      <c r="A8" s="10" t="s">
        <v>16</v>
      </c>
      <c r="B8" s="10">
        <v>927.0</v>
      </c>
      <c r="C8" s="6" t="s">
        <v>7</v>
      </c>
      <c r="D8" s="6">
        <v>7.0</v>
      </c>
      <c r="E8" s="10" t="s">
        <v>17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7.5" customHeight="1">
      <c r="A9" s="9"/>
      <c r="B9" s="9"/>
      <c r="C9" s="6" t="s">
        <v>18</v>
      </c>
      <c r="D9" s="6">
        <v>7.0</v>
      </c>
      <c r="E9" s="1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7.5" customHeight="1">
      <c r="A10" s="6" t="s">
        <v>19</v>
      </c>
      <c r="B10" s="6">
        <v>477.0</v>
      </c>
      <c r="C10" s="6" t="s">
        <v>7</v>
      </c>
      <c r="D10" s="6">
        <v>1.0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7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7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7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7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9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9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9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9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9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9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9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9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9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9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9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9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9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9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9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9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9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9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9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9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9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9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9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9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9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9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9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9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9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9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9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9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9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9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9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9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9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9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9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9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9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9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9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9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9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9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9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9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9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9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9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9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9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9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9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9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9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9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9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9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9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9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9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9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9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9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9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9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9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9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9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9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9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9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9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9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9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9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9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9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9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9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9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9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9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9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9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9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9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9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9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9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9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9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9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9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9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9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9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9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9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9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9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9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9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9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9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9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9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9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9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9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9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9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9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9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9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9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9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9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9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9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9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9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9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9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9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9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9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9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9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9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9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9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9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9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9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9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9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9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9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9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9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9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9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9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9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9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9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9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9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9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9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9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9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9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9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9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9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9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9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9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9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9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9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9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9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9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9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9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9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9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9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9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9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9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9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9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9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9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9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9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9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9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9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9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9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9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9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9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9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9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9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9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9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9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9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9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9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9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9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9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9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9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9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9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9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9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9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9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9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9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9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9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9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9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9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9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9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9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9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9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9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9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9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9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9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9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9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9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9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9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9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9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9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9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9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9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9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9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9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9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9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9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9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9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9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9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9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9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9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9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9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9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9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9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9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9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9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9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9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9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9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9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9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9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9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9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9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9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9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9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9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9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9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9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9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9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9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9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9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9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9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9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9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9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9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9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9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9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9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9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9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9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9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9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9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9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9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9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9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9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9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9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9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9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9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9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9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9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9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9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9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9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9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9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9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9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9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9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9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9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9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9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9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9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9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9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9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9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9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9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9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9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9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9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9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9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9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9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9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9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9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9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9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9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9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9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9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9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9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9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9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9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9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9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9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9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9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9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9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9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9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9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9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9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9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9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9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9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9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9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9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9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9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9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9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9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9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9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9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9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9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9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9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9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9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9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9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9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9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9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9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9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9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9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9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9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9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9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9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9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9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9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9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9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9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9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9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9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9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9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9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9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9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9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9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9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9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9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9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9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9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9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9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9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9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9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9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9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9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9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9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9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9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9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9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9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9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9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9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9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9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9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9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9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9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9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9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9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9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9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9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9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9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9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9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9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9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9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9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9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9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9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9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9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9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9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9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9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9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9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9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9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9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9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9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9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9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9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9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9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9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9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9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9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9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9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9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9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9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9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9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9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9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9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9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9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9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9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9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9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9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9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9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9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9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9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9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9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9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9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9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9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9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9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9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9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9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9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9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9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9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9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9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9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9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9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9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9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9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9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9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9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9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9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9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9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9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9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9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9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9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9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9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9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9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9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9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9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9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9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9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9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9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9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9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9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9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9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9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9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9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9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9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9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9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9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9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9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9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9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9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9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9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9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9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9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9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9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9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9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9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9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9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9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9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9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9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9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9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9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9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9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9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9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9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9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9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9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9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9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9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9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9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9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9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9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9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9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9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9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9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9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9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9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9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9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9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9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9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9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9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9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9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9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9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9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9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9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9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9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9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9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9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9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9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9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9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9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9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9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9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9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9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9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9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9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9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9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9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9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9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9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9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9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9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9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9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9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9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9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9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9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9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9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9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9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9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9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9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9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9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9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9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9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9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9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9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9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9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9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9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9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9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9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9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9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9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9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9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9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9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9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9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9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9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9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9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9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9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9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9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9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9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9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9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9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9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9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9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9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9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9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9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9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9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9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9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9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9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9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9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9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9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9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9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9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9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9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9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9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9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9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9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9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9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9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9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9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9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9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9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9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9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9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9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9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9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9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9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9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9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9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9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9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9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9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9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9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9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9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9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9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9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9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9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9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9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9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9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9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9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9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9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9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9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9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9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9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9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9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9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9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9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9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9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9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9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9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9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9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9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9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9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9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9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9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9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9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9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9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9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9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9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9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9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9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9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9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9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9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9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9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9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9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9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9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9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9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9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9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9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9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9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9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9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9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9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9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9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9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9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9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9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9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9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9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9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9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9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9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9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9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9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9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9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9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9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9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9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9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9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9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9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9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9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9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9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9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9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9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9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9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9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9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9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9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9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9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9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9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9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9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9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9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9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9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9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9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9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9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9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9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9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9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9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9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9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9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9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9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9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9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9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9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9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9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9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9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9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9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9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9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9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9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9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9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9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9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9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9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9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9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9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9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9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9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9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9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9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9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9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9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9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9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9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9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9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9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9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9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9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9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9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9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9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9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9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9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9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9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9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9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9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9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9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9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9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9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9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9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9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9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9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9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9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9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9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9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9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9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9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9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9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9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9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9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9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9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9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9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9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9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9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9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9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9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9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9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9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9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9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9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9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9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29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29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7">
    <mergeCell ref="E3:E4"/>
    <mergeCell ref="A6:A7"/>
    <mergeCell ref="B6:B7"/>
    <mergeCell ref="E6:E7"/>
    <mergeCell ref="A8:A9"/>
    <mergeCell ref="B8:B9"/>
    <mergeCell ref="E8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5"/>
    <col customWidth="1" min="2" max="5" width="18.88"/>
  </cols>
  <sheetData>
    <row r="1" ht="37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6" t="s">
        <v>20</v>
      </c>
      <c r="B2" s="6">
        <v>329.0</v>
      </c>
      <c r="C2" s="6" t="s">
        <v>11</v>
      </c>
      <c r="D2" s="6">
        <v>1.0</v>
      </c>
      <c r="E2" s="10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7.5" customHeight="1">
      <c r="A3" s="6" t="s">
        <v>21</v>
      </c>
      <c r="B3" s="6">
        <v>696.0</v>
      </c>
      <c r="C3" s="6" t="s">
        <v>11</v>
      </c>
      <c r="D3" s="6">
        <v>3.0</v>
      </c>
      <c r="E3" s="1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7.5" customHeight="1">
      <c r="A4" s="6" t="s">
        <v>22</v>
      </c>
      <c r="B4" s="6">
        <v>353.0</v>
      </c>
      <c r="C4" s="6" t="s">
        <v>11</v>
      </c>
      <c r="D4" s="6">
        <v>3.0</v>
      </c>
      <c r="E4" s="1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7.5" customHeight="1">
      <c r="A5" s="6" t="s">
        <v>23</v>
      </c>
      <c r="B5" s="6">
        <v>259.0</v>
      </c>
      <c r="C5" s="6" t="s">
        <v>24</v>
      </c>
      <c r="D5" s="6">
        <v>1.0</v>
      </c>
      <c r="E5" s="1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7.5" customHeight="1">
      <c r="A6" s="6" t="s">
        <v>25</v>
      </c>
      <c r="B6" s="6">
        <v>330.0</v>
      </c>
      <c r="C6" s="6" t="s">
        <v>11</v>
      </c>
      <c r="D6" s="6">
        <v>1.0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7.5" customHeight="1">
      <c r="A7" s="7" t="s">
        <v>22</v>
      </c>
      <c r="B7" s="7">
        <v>353.0</v>
      </c>
      <c r="C7" s="7" t="s">
        <v>11</v>
      </c>
      <c r="D7" s="7">
        <v>1.0</v>
      </c>
      <c r="E7" s="8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7.5" customHeight="1">
      <c r="A8" s="7" t="s">
        <v>26</v>
      </c>
      <c r="B8" s="7">
        <v>321.0</v>
      </c>
      <c r="C8" s="7" t="s">
        <v>24</v>
      </c>
      <c r="D8" s="7">
        <v>1.0</v>
      </c>
      <c r="E8" s="1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7.5" customHeight="1">
      <c r="A9" s="7" t="s">
        <v>27</v>
      </c>
      <c r="B9" s="7">
        <v>117.93</v>
      </c>
      <c r="C9" s="7" t="s">
        <v>28</v>
      </c>
      <c r="D9" s="7">
        <v>4.0</v>
      </c>
      <c r="E9" s="1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7.5" customHeight="1">
      <c r="A10" s="7" t="s">
        <v>29</v>
      </c>
      <c r="B10" s="7">
        <v>319.0</v>
      </c>
      <c r="C10" s="7" t="s">
        <v>11</v>
      </c>
      <c r="D10" s="7">
        <v>4.0</v>
      </c>
      <c r="E10" s="1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7.5" customHeight="1">
      <c r="A11" s="7" t="s">
        <v>30</v>
      </c>
      <c r="B11" s="7">
        <v>312.0</v>
      </c>
      <c r="C11" s="7" t="s">
        <v>15</v>
      </c>
      <c r="D11" s="7">
        <v>10.0</v>
      </c>
      <c r="E11" s="1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7.5" customHeight="1">
      <c r="A12" s="7" t="s">
        <v>31</v>
      </c>
      <c r="B12" s="7">
        <v>327.0</v>
      </c>
      <c r="C12" s="7" t="s">
        <v>11</v>
      </c>
      <c r="D12" s="7">
        <v>2.0</v>
      </c>
      <c r="E12" s="1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7.5" customHeight="1">
      <c r="A13" s="7" t="s">
        <v>32</v>
      </c>
      <c r="B13" s="7">
        <v>704.0</v>
      </c>
      <c r="C13" s="7" t="s">
        <v>28</v>
      </c>
      <c r="D13" s="7">
        <v>2.0</v>
      </c>
      <c r="E13" s="1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7.5" customHeight="1">
      <c r="A14" s="7" t="s">
        <v>33</v>
      </c>
      <c r="B14" s="7">
        <v>209.211</v>
      </c>
      <c r="C14" s="7" t="s">
        <v>28</v>
      </c>
      <c r="D14" s="7">
        <v>1.0</v>
      </c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7.5" customHeight="1">
      <c r="A15" s="7" t="s">
        <v>20</v>
      </c>
      <c r="B15" s="7">
        <v>329.0</v>
      </c>
      <c r="C15" s="7" t="s">
        <v>11</v>
      </c>
      <c r="D15" s="7">
        <v>1.0</v>
      </c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7.5" customHeight="1">
      <c r="A16" s="7" t="s">
        <v>34</v>
      </c>
      <c r="B16" s="7">
        <v>78.0</v>
      </c>
      <c r="C16" s="7" t="s">
        <v>7</v>
      </c>
      <c r="D16" s="7">
        <v>1.0</v>
      </c>
      <c r="E16" s="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7.5" customHeight="1">
      <c r="A17" s="6" t="s">
        <v>30</v>
      </c>
      <c r="B17" s="6">
        <v>312.0</v>
      </c>
      <c r="C17" s="6" t="s">
        <v>15</v>
      </c>
      <c r="D17" s="6">
        <v>8.0</v>
      </c>
      <c r="E17" s="6" t="s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7.5" customHeight="1">
      <c r="A18" s="7" t="s">
        <v>35</v>
      </c>
      <c r="B18" s="7" t="s">
        <v>36</v>
      </c>
      <c r="C18" s="7" t="s">
        <v>37</v>
      </c>
      <c r="D18" s="7">
        <v>1.0</v>
      </c>
      <c r="E18" s="7" t="s">
        <v>14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7.5" customHeight="1">
      <c r="A19" s="5"/>
      <c r="B19" s="5"/>
      <c r="C19" s="5"/>
      <c r="D19" s="5"/>
      <c r="E19" s="6" t="s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7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7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7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7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7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7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7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7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7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7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7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7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7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7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7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7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7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37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7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7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7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7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7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7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7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7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7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7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7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7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37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E2:E6"/>
    <mergeCell ref="E7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0"/>
    <col customWidth="1" min="2" max="5" width="18.88"/>
  </cols>
  <sheetData>
    <row r="1" ht="37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6" t="s">
        <v>38</v>
      </c>
      <c r="B2" s="6">
        <v>530.0</v>
      </c>
      <c r="C2" s="6" t="s">
        <v>7</v>
      </c>
      <c r="D2" s="6">
        <v>1.0</v>
      </c>
      <c r="E2" s="10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7.5" customHeight="1">
      <c r="A3" s="6" t="s">
        <v>39</v>
      </c>
      <c r="B3" s="6">
        <v>919.0</v>
      </c>
      <c r="C3" s="6" t="s">
        <v>7</v>
      </c>
      <c r="D3" s="6">
        <v>5.0</v>
      </c>
      <c r="E3" s="1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7.5" customHeight="1">
      <c r="A4" s="6" t="s">
        <v>40</v>
      </c>
      <c r="B4" s="6">
        <v>649.0</v>
      </c>
      <c r="C4" s="6" t="s">
        <v>11</v>
      </c>
      <c r="D4" s="6">
        <v>3.0</v>
      </c>
      <c r="E4" s="1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7.5" customHeight="1">
      <c r="A5" s="6" t="s">
        <v>41</v>
      </c>
      <c r="B5" s="6">
        <v>276.0</v>
      </c>
      <c r="C5" s="6" t="s">
        <v>15</v>
      </c>
      <c r="D5" s="6">
        <v>5.0</v>
      </c>
      <c r="E5" s="1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7.5" customHeight="1">
      <c r="A6" s="6" t="s">
        <v>42</v>
      </c>
      <c r="B6" s="6">
        <v>327.0</v>
      </c>
      <c r="C6" s="6" t="s">
        <v>11</v>
      </c>
      <c r="D6" s="6">
        <v>1.0</v>
      </c>
      <c r="E6" s="1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7.5" customHeight="1">
      <c r="A7" s="6" t="s">
        <v>43</v>
      </c>
      <c r="B7" s="6">
        <v>312.0</v>
      </c>
      <c r="C7" s="6" t="s">
        <v>24</v>
      </c>
      <c r="D7" s="6">
        <v>2.0</v>
      </c>
      <c r="E7" s="1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7.5" customHeight="1">
      <c r="A8" s="6" t="s">
        <v>44</v>
      </c>
      <c r="B8" s="6">
        <v>330.0</v>
      </c>
      <c r="C8" s="6" t="s">
        <v>11</v>
      </c>
      <c r="D8" s="6">
        <v>1.0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7.5" customHeight="1">
      <c r="A9" s="7" t="s">
        <v>45</v>
      </c>
      <c r="B9" s="7">
        <v>530.0</v>
      </c>
      <c r="C9" s="7" t="s">
        <v>7</v>
      </c>
      <c r="D9" s="7">
        <v>1.0</v>
      </c>
      <c r="E9" s="8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7.5" customHeight="1">
      <c r="A10" s="7" t="s">
        <v>46</v>
      </c>
      <c r="B10" s="7">
        <v>327.0</v>
      </c>
      <c r="C10" s="7" t="s">
        <v>11</v>
      </c>
      <c r="D10" s="7">
        <v>2.0</v>
      </c>
      <c r="E10" s="1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7.5" customHeight="1">
      <c r="A11" s="7" t="s">
        <v>43</v>
      </c>
      <c r="B11" s="7">
        <v>312.0</v>
      </c>
      <c r="C11" s="7" t="s">
        <v>24</v>
      </c>
      <c r="D11" s="7">
        <v>8.0</v>
      </c>
      <c r="E11" s="1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7.5" customHeight="1">
      <c r="A12" s="7" t="s">
        <v>47</v>
      </c>
      <c r="B12" s="7">
        <v>276.0</v>
      </c>
      <c r="C12" s="7" t="s">
        <v>15</v>
      </c>
      <c r="D12" s="7">
        <v>13.0</v>
      </c>
      <c r="E12" s="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7.5" customHeight="1">
      <c r="A13" s="6" t="s">
        <v>48</v>
      </c>
      <c r="B13" s="6">
        <v>530.0</v>
      </c>
      <c r="C13" s="6" t="s">
        <v>7</v>
      </c>
      <c r="D13" s="6">
        <v>1.0</v>
      </c>
      <c r="E13" s="10" t="s">
        <v>12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7.5" customHeight="1">
      <c r="A14" s="6" t="s">
        <v>49</v>
      </c>
      <c r="B14" s="6">
        <v>327.0</v>
      </c>
      <c r="C14" s="6" t="s">
        <v>11</v>
      </c>
      <c r="D14" s="6">
        <v>2.0</v>
      </c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7.5" customHeight="1">
      <c r="A15" s="6" t="s">
        <v>47</v>
      </c>
      <c r="B15" s="6">
        <v>276.0</v>
      </c>
      <c r="C15" s="6" t="s">
        <v>15</v>
      </c>
      <c r="D15" s="6">
        <v>9.0</v>
      </c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7.5" customHeight="1">
      <c r="A16" s="6" t="s">
        <v>46</v>
      </c>
      <c r="B16" s="6">
        <v>327.0</v>
      </c>
      <c r="C16" s="6" t="s">
        <v>11</v>
      </c>
      <c r="D16" s="6">
        <v>1.0</v>
      </c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7.5" customHeight="1">
      <c r="A17" s="6" t="s">
        <v>43</v>
      </c>
      <c r="B17" s="6">
        <v>312.0</v>
      </c>
      <c r="C17" s="6" t="s">
        <v>24</v>
      </c>
      <c r="D17" s="6">
        <v>3.0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7.5" customHeight="1">
      <c r="A18" s="7" t="s">
        <v>45</v>
      </c>
      <c r="B18" s="7">
        <v>530.0</v>
      </c>
      <c r="C18" s="7" t="s">
        <v>7</v>
      </c>
      <c r="D18" s="7">
        <v>1.0</v>
      </c>
      <c r="E18" s="8" t="s">
        <v>14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7.5" customHeight="1">
      <c r="A19" s="7" t="s">
        <v>43</v>
      </c>
      <c r="B19" s="7">
        <v>312.0</v>
      </c>
      <c r="C19" s="7" t="s">
        <v>24</v>
      </c>
      <c r="D19" s="7">
        <v>2.0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7.5" customHeight="1">
      <c r="A20" s="6" t="s">
        <v>48</v>
      </c>
      <c r="B20" s="6">
        <v>530.0</v>
      </c>
      <c r="C20" s="6" t="s">
        <v>7</v>
      </c>
      <c r="D20" s="6">
        <v>1.0</v>
      </c>
      <c r="E20" s="10" t="s">
        <v>17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7.5" customHeight="1">
      <c r="A21" s="6" t="s">
        <v>50</v>
      </c>
      <c r="B21" s="6">
        <v>919.0</v>
      </c>
      <c r="C21" s="6" t="s">
        <v>7</v>
      </c>
      <c r="D21" s="6">
        <v>5.0</v>
      </c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7.5" customHeight="1">
      <c r="A22" s="6" t="s">
        <v>43</v>
      </c>
      <c r="B22" s="6">
        <v>312.0</v>
      </c>
      <c r="C22" s="6" t="s">
        <v>24</v>
      </c>
      <c r="D22" s="6">
        <v>2.0</v>
      </c>
      <c r="E22" s="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7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7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7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7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7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7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7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7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7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7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7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E2:E8"/>
    <mergeCell ref="E9:E12"/>
    <mergeCell ref="E13:E17"/>
    <mergeCell ref="E18:E19"/>
    <mergeCell ref="E20:E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88"/>
    <col customWidth="1" min="2" max="3" width="18.88"/>
    <col customWidth="1" min="4" max="4" width="18.0"/>
    <col customWidth="1" min="5" max="5" width="19.75"/>
  </cols>
  <sheetData>
    <row r="1" ht="37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12" t="s">
        <v>51</v>
      </c>
      <c r="B2" s="12">
        <v>926.0</v>
      </c>
      <c r="C2" s="13" t="s">
        <v>7</v>
      </c>
      <c r="D2" s="6">
        <v>1.0</v>
      </c>
      <c r="E2" s="10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7.5" customHeight="1">
      <c r="A3" s="9"/>
      <c r="B3" s="9"/>
      <c r="C3" s="13" t="s">
        <v>15</v>
      </c>
      <c r="D3" s="6">
        <v>1.0</v>
      </c>
      <c r="E3" s="1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7.5" customHeight="1">
      <c r="A4" s="14" t="s">
        <v>52</v>
      </c>
      <c r="B4" s="14">
        <v>327.0</v>
      </c>
      <c r="C4" s="14" t="s">
        <v>11</v>
      </c>
      <c r="D4" s="6">
        <v>3.0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7.5" customHeight="1">
      <c r="A5" s="15" t="s">
        <v>51</v>
      </c>
      <c r="B5" s="8">
        <v>926.0</v>
      </c>
      <c r="C5" s="7" t="s">
        <v>7</v>
      </c>
      <c r="D5" s="16">
        <v>1.0</v>
      </c>
      <c r="E5" s="15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7.5" customHeight="1">
      <c r="A6" s="9"/>
      <c r="B6" s="9"/>
      <c r="C6" s="7" t="s">
        <v>15</v>
      </c>
      <c r="D6" s="16">
        <v>1.0</v>
      </c>
      <c r="E6" s="1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7.5" customHeight="1">
      <c r="A7" s="16" t="s">
        <v>53</v>
      </c>
      <c r="B7" s="7">
        <v>329.0</v>
      </c>
      <c r="C7" s="7" t="s">
        <v>11</v>
      </c>
      <c r="D7" s="16">
        <v>1.0</v>
      </c>
      <c r="E7" s="1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7.5" customHeight="1">
      <c r="A8" s="16" t="s">
        <v>54</v>
      </c>
      <c r="B8" s="7">
        <v>323.0</v>
      </c>
      <c r="C8" s="7" t="s">
        <v>11</v>
      </c>
      <c r="D8" s="16">
        <v>3.0</v>
      </c>
      <c r="E8" s="1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7.5" customHeight="1">
      <c r="A9" s="16" t="s">
        <v>55</v>
      </c>
      <c r="B9" s="7">
        <v>327.0</v>
      </c>
      <c r="C9" s="7" t="s">
        <v>11</v>
      </c>
      <c r="D9" s="16">
        <v>2.0</v>
      </c>
      <c r="E9" s="1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7.5" customHeight="1">
      <c r="A10" s="16" t="s">
        <v>56</v>
      </c>
      <c r="B10" s="7" t="s">
        <v>57</v>
      </c>
      <c r="C10" s="7" t="s">
        <v>24</v>
      </c>
      <c r="D10" s="16">
        <v>4.0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7.5" customHeight="1">
      <c r="A11" s="17" t="s">
        <v>51</v>
      </c>
      <c r="B11" s="17">
        <v>926.0</v>
      </c>
      <c r="C11" s="13" t="s">
        <v>7</v>
      </c>
      <c r="D11" s="6">
        <v>1.0</v>
      </c>
      <c r="E11" s="10" t="s">
        <v>12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7.5" customHeight="1">
      <c r="A12" s="9"/>
      <c r="B12" s="9"/>
      <c r="C12" s="13" t="s">
        <v>15</v>
      </c>
      <c r="D12" s="6">
        <v>1.0</v>
      </c>
      <c r="E12" s="1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7.5" customHeight="1">
      <c r="A13" s="6" t="s">
        <v>58</v>
      </c>
      <c r="B13" s="6">
        <v>20.0</v>
      </c>
      <c r="C13" s="6" t="s">
        <v>7</v>
      </c>
      <c r="D13" s="6">
        <v>1.0</v>
      </c>
      <c r="E13" s="1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7.5" customHeight="1">
      <c r="A14" s="6" t="s">
        <v>59</v>
      </c>
      <c r="B14" s="6">
        <v>327.0</v>
      </c>
      <c r="C14" s="6" t="s">
        <v>11</v>
      </c>
      <c r="D14" s="6">
        <v>2.0</v>
      </c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7.5" customHeight="1">
      <c r="A15" s="6" t="s">
        <v>60</v>
      </c>
      <c r="B15" s="6">
        <v>327.0</v>
      </c>
      <c r="C15" s="6" t="s">
        <v>11</v>
      </c>
      <c r="D15" s="6">
        <v>2.0</v>
      </c>
      <c r="E15" s="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7.5" customHeight="1">
      <c r="A16" s="18" t="s">
        <v>51</v>
      </c>
      <c r="B16" s="18">
        <v>926.0</v>
      </c>
      <c r="C16" s="19" t="s">
        <v>7</v>
      </c>
      <c r="D16" s="7">
        <v>2.0</v>
      </c>
      <c r="E16" s="8" t="s">
        <v>14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7.5" customHeight="1">
      <c r="A17" s="9"/>
      <c r="B17" s="9"/>
      <c r="C17" s="19" t="s">
        <v>15</v>
      </c>
      <c r="D17" s="7">
        <v>2.0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7.5" customHeight="1">
      <c r="A18" s="5"/>
      <c r="B18" s="5"/>
      <c r="C18" s="5"/>
      <c r="D18" s="5"/>
      <c r="E18" s="6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2">
    <mergeCell ref="E5:E10"/>
    <mergeCell ref="E11:E15"/>
    <mergeCell ref="E16:E17"/>
    <mergeCell ref="A16:A17"/>
    <mergeCell ref="B16:B17"/>
    <mergeCell ref="A2:A3"/>
    <mergeCell ref="B2:B3"/>
    <mergeCell ref="E2:E4"/>
    <mergeCell ref="A5:A6"/>
    <mergeCell ref="B5:B6"/>
    <mergeCell ref="A11:A12"/>
    <mergeCell ref="B11:B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/>
      <c r="B1" s="21" t="s">
        <v>3</v>
      </c>
      <c r="C1" s="21" t="s">
        <v>61</v>
      </c>
      <c r="D1" s="21" t="s">
        <v>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 t="s">
        <v>7</v>
      </c>
      <c r="B2" s="20">
        <f>SUM('Gráfico'!B2:E2)</f>
        <v>40</v>
      </c>
      <c r="C2" s="24">
        <v>0.0</v>
      </c>
      <c r="D2" s="20">
        <f t="shared" ref="D2:D11" si="1">SUM(B2-C2)</f>
        <v>40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15</v>
      </c>
      <c r="B3" s="20">
        <f>SUM('Gráfico'!B3:E3)</f>
        <v>51</v>
      </c>
      <c r="C3" s="24">
        <v>0.0</v>
      </c>
      <c r="D3" s="20">
        <f t="shared" si="1"/>
        <v>51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3" t="s">
        <v>37</v>
      </c>
      <c r="B4" s="20">
        <f>SUM('Gráfico'!B4:E4)</f>
        <v>1</v>
      </c>
      <c r="C4" s="24">
        <v>0.0</v>
      </c>
      <c r="D4" s="20">
        <f t="shared" si="1"/>
        <v>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3" t="s">
        <v>63</v>
      </c>
      <c r="B5" s="20">
        <f>SUM('Gráfico'!B5:E5)</f>
        <v>0</v>
      </c>
      <c r="C5" s="24">
        <v>0.0</v>
      </c>
      <c r="D5" s="20">
        <f t="shared" si="1"/>
        <v>0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3" t="s">
        <v>11</v>
      </c>
      <c r="B6" s="20">
        <f>SUM('Gráfico'!B6:E6)</f>
        <v>41</v>
      </c>
      <c r="C6" s="24">
        <v>8.0</v>
      </c>
      <c r="D6" s="20">
        <f t="shared" si="1"/>
        <v>33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3" t="s">
        <v>18</v>
      </c>
      <c r="B7" s="20">
        <f>SUM('Gráfico'!B7:E7)</f>
        <v>7</v>
      </c>
      <c r="C7" s="24">
        <v>0.0</v>
      </c>
      <c r="D7" s="20">
        <f t="shared" si="1"/>
        <v>7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 t="s">
        <v>28</v>
      </c>
      <c r="B8" s="20">
        <f>SUM('Gráfico'!B8:E8)</f>
        <v>7</v>
      </c>
      <c r="C8" s="24">
        <v>0.0</v>
      </c>
      <c r="D8" s="20">
        <f t="shared" si="1"/>
        <v>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3" t="s">
        <v>64</v>
      </c>
      <c r="B9" s="20">
        <f>SUM('Gráfico'!B9:E9)</f>
        <v>0</v>
      </c>
      <c r="C9" s="24">
        <v>0.0</v>
      </c>
      <c r="D9" s="20">
        <f t="shared" si="1"/>
        <v>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3" t="s">
        <v>24</v>
      </c>
      <c r="B10" s="20">
        <f>SUM('Gráfico'!B10:E10)</f>
        <v>23</v>
      </c>
      <c r="C10" s="24">
        <v>0.0</v>
      </c>
      <c r="D10" s="20">
        <f t="shared" si="1"/>
        <v>23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3" t="s">
        <v>65</v>
      </c>
      <c r="B11" s="20">
        <f>SUM('Gráfico'!B11:E11)</f>
        <v>0</v>
      </c>
      <c r="C11" s="24">
        <v>0.0</v>
      </c>
      <c r="D11" s="20">
        <f t="shared" si="1"/>
        <v>0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5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5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5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5"/>
      <c r="B23" s="25"/>
      <c r="C23" s="25"/>
      <c r="D23" s="25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5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5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5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</cols>
  <sheetData>
    <row r="1" ht="35.25" customHeight="1">
      <c r="A1" s="5"/>
      <c r="B1" s="26" t="s">
        <v>66</v>
      </c>
      <c r="C1" s="26" t="s">
        <v>67</v>
      </c>
      <c r="D1" s="26" t="s">
        <v>68</v>
      </c>
      <c r="E1" s="26" t="s">
        <v>69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5.25" customHeight="1">
      <c r="A2" s="27" t="s">
        <v>70</v>
      </c>
      <c r="B2" s="28">
        <f>SUMPRODUCT((Sonar!C2:C18="M1") * Sonar!D2:D18)</f>
        <v>6</v>
      </c>
      <c r="C2" s="28">
        <f>SUMPRODUCT((MobSF!C2:C22="M1") * MobSF!D2:D22)</f>
        <v>15</v>
      </c>
      <c r="D2" s="28">
        <f>SUMPRODUCT((FindSecBugs!C2:C18="M1") * FindSecBugs!D2:D18)</f>
        <v>1</v>
      </c>
      <c r="E2" s="29">
        <f>SUMPRODUCT(('Android Lint'!C2:C18="M1") * 'Android Lint'!D2:D18)</f>
        <v>18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5.25" customHeight="1">
      <c r="A3" s="27" t="s">
        <v>71</v>
      </c>
      <c r="B3" s="28">
        <f>SUMPRODUCT((Sonar!C2:C18="M2") * Sonar!D2:D18)</f>
        <v>5</v>
      </c>
      <c r="C3" s="28">
        <f>SUMPRODUCT((MobSF!C2:C22="M2") * MobSF!D2:D22)</f>
        <v>27</v>
      </c>
      <c r="D3" s="28">
        <f>SUMPRODUCT((FindSecBugs!C2:C18="M2") * FindSecBugs!D2:D18)</f>
        <v>18</v>
      </c>
      <c r="E3" s="29">
        <f>SUMPRODUCT(('Android Lint'!C2:C18="M2") * 'Android Lint'!D2:D18)</f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5.25" customHeight="1">
      <c r="A4" s="27" t="s">
        <v>72</v>
      </c>
      <c r="B4" s="28">
        <f>SUMPRODUCT((Sonar!C2:C18="M3") * Sonar!D2:D18)</f>
        <v>0</v>
      </c>
      <c r="C4" s="28">
        <f>SUMPRODUCT((MobSF!C2:C22="M3") * MobSF!D2:D22)</f>
        <v>0</v>
      </c>
      <c r="D4" s="28">
        <f>SUMPRODUCT((FindSecBugs!C2:C18="M3") * FindSecBugs!D2:D18)</f>
        <v>1</v>
      </c>
      <c r="E4" s="29">
        <f>SUMPRODUCT(('Android Lint'!C2:C18="M3") * 'Android Lint'!D2:D18)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5.25" customHeight="1">
      <c r="A5" s="27" t="s">
        <v>73</v>
      </c>
      <c r="B5" s="28">
        <f>SUMPRODUCT((Sonar!C2:C18="M4") * Sonar!D2:D18)</f>
        <v>0</v>
      </c>
      <c r="C5" s="28">
        <f>SUMPRODUCT((MobSF!C2:C22="M4") * MobSF!D2:D22)</f>
        <v>0</v>
      </c>
      <c r="D5" s="28">
        <f>SUMPRODUCT((FindSecBugs!C2:C18="M4") * FindSecBugs!D2:D18)</f>
        <v>0</v>
      </c>
      <c r="E5" s="29">
        <f>SUMPRODUCT(('Android Lint'!C2:C18="M4") * 'Android Lint'!D2:D18)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5.25" customHeight="1">
      <c r="A6" s="27" t="s">
        <v>74</v>
      </c>
      <c r="B6" s="28">
        <f>SUMPRODUCT((Sonar!C2:C18="M5") * Sonar!D2:D18)</f>
        <v>13</v>
      </c>
      <c r="C6" s="28">
        <f>SUMPRODUCT((MobSF!C2:C22="M5") * MobSF!D2:D22)</f>
        <v>10</v>
      </c>
      <c r="D6" s="28">
        <f>SUMPRODUCT((FindSecBugs!C2:C18="M5") * FindSecBugs!D2:D18)</f>
        <v>16</v>
      </c>
      <c r="E6" s="29">
        <f>SUMPRODUCT(('Android Lint'!C2:C18="M5") * 'Android Lint'!D2:D18)</f>
        <v>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5.25" customHeight="1">
      <c r="A7" s="27" t="s">
        <v>75</v>
      </c>
      <c r="B7" s="28">
        <f>SUMPRODUCT((Sonar!C2:C18="M6") * Sonar!D2:D18)</f>
        <v>0</v>
      </c>
      <c r="C7" s="28">
        <f>SUMPRODUCT((MobSF!C2:C22="M6") * MobSF!D2:D22)</f>
        <v>0</v>
      </c>
      <c r="D7" s="28">
        <f>SUMPRODUCT((FindSecBugs!C2:C18="M6") * FindSecBugs!D2:D18)</f>
        <v>0</v>
      </c>
      <c r="E7" s="29">
        <f>SUMPRODUCT(('Android Lint'!C2:C18="M6") * 'Android Lint'!D2:D18)</f>
        <v>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5.25" customHeight="1">
      <c r="A8" s="27" t="s">
        <v>76</v>
      </c>
      <c r="B8" s="28">
        <f>SUMPRODUCT((Sonar!C2:C18="M7") * Sonar!D2:D18)</f>
        <v>0</v>
      </c>
      <c r="C8" s="28">
        <f>SUMPRODUCT((MobSF!C2:C22="M7") * MobSF!D2:D22)</f>
        <v>0</v>
      </c>
      <c r="D8" s="28">
        <f>SUMPRODUCT((FindSecBugs!C2:C18="M7") * FindSecBugs!D2:D18)</f>
        <v>7</v>
      </c>
      <c r="E8" s="29">
        <f>SUMPRODUCT(('Android Lint'!C2:C18="M7") * 'Android Lint'!D2:D18)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5.25" customHeight="1">
      <c r="A9" s="27" t="s">
        <v>77</v>
      </c>
      <c r="B9" s="28">
        <f>SUMPRODUCT((Sonar!C2:C18="M8") * Sonar!D2:D18)</f>
        <v>0</v>
      </c>
      <c r="C9" s="28">
        <f>SUMPRODUCT((MobSF!C2:C22="M8") * MobSF!D2:D22)</f>
        <v>0</v>
      </c>
      <c r="D9" s="28">
        <f>SUMPRODUCT((FindSecBugs!C2:C18="M8") * FindSecBugs!D2:D18)</f>
        <v>0</v>
      </c>
      <c r="E9" s="29">
        <f>SUMPRODUCT(('Android Lint'!C2:C18="M8") * 'Android Lint'!D2:D18)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5.25" customHeight="1">
      <c r="A10" s="27" t="s">
        <v>78</v>
      </c>
      <c r="B10" s="28">
        <f>SUMPRODUCT((Sonar!C2:C18="M9") * Sonar!D2:D18)</f>
        <v>4</v>
      </c>
      <c r="C10" s="28">
        <f>SUMPRODUCT((MobSF!C2:C22="M9") * MobSF!D2:D22)</f>
        <v>17</v>
      </c>
      <c r="D10" s="28">
        <f>SUMPRODUCT((FindSecBugs!C2:C18="M9") * FindSecBugs!D2:D18)</f>
        <v>2</v>
      </c>
      <c r="E10" s="29">
        <f>SUMPRODUCT(('Android Lint'!C2:C18="M9") * 'Android Lint'!D2:D18)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5.25" customHeight="1">
      <c r="A11" s="27" t="s">
        <v>79</v>
      </c>
      <c r="B11" s="28">
        <f>SUMPRODUCT((Sonar!C2:C18="M10") * Sonar!D2:D18)</f>
        <v>0</v>
      </c>
      <c r="C11" s="28">
        <f>SUMPRODUCT((MobSF!C2:C22="M10") * MobSF!D2:D22)</f>
        <v>0</v>
      </c>
      <c r="D11" s="28">
        <f>SUMPRODUCT((FindSecBugs!C2:C18="M10") * FindSecBugs!D2:D18)</f>
        <v>0</v>
      </c>
      <c r="E11" s="29">
        <f>SUMPRODUCT(('Android Lint'!C2:C18="M10") * 'Android Lint'!D2:D18)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5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5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5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5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5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5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5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5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5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5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5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5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5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5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5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5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5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5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5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5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5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5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5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5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35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5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5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5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5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5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5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5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5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5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5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5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5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35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35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35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35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35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35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35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35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35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35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35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35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35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35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35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5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35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35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35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35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35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35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35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35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35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35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35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35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5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35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35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35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35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35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5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35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35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35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35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35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35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35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35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35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35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35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35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35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35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35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35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35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5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35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35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35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35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35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35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35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35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35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35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35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35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35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35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35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35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35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35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35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35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35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35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35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35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35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35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35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35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35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35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35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35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35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35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35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35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35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35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35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35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35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35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35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35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35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35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35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35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35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35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35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35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35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35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35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35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35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35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35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35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35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35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35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35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35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35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35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35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35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35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35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35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35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35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35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35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35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35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35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35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35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35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35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35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35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35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35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35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35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35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35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35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35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35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35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35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35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35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35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35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35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35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35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35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35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35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35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35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35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35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35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35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35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35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35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35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35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35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35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35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35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35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35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35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35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35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35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35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35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35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35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35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35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35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35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35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35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35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35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35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35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35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35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35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35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35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35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35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35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35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35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35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35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35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35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35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35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35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35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35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35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35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35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35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35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35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35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35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35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35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35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35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35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35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35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35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35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35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35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35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35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35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35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35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35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35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35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35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35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35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35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35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35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35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35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35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35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35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35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35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35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35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35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35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35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35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35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35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35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35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35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35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35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35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35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35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35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35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35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35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35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35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35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35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35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35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35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35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35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35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35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35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35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35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35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35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35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35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35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35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35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35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35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35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35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35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35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35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35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35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35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35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35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35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35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35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35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35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35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35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35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35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35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35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35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35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35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35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35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35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35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35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35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35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35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35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35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35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35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35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35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35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35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35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35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35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35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35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35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35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35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35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35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35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35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35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35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35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35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35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35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35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35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35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35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35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35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35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35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35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35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35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35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35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35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35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35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35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35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35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35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35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35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35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35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35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35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35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35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35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35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35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35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35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35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35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35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35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35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35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35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35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35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35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35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35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35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35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35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35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35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35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35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35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35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35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35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35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35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35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35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35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35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35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35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35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35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35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35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35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35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35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35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35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35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35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35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35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35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35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35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35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35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35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35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35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35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35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35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35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35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35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35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35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35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35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35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35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35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35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35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35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35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35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35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35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35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35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35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35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35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35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35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35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35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35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35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35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35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35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35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35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35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35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35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35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35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35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35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35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35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35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35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35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35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35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35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35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35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35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35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35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35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35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35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35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35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35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35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35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35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35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35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35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35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35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35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35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35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35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35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35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35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35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35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35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35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35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35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35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35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35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35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35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35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35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35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35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35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35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35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35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35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35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35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35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35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35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35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35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35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35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35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35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35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35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35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35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35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35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35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35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35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35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35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35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35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35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35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35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35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35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35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35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35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35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35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35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35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35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35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35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35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35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35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35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35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35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35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35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35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35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35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35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35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35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35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35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35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35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35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35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35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35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35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35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35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35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35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35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35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35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35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35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35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35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35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35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35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35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35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35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35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35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35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35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35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35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35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35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35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35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35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35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35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35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35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35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35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35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35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35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35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35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35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35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35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35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35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35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35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35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35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35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35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35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35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35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35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35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35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35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35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35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35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35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35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35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35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35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35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35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35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35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35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35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35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35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35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35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35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35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35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35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35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35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35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35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35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35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35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35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35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35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35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35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35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35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35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35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35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35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35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35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35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35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35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35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35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35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35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35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35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35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35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35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35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35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35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35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35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35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35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35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35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35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35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35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35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35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35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35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35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35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35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35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35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35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35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35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35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35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35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35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35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35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35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35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35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35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35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35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35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35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35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35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35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35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35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35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35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35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35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35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35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35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35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35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35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35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35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35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35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35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35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35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35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35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35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35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35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35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35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35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35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35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35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35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35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35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35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35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35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35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35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35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35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35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35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35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35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35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35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35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35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35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35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35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35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35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35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35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35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35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35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35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35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35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35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35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35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35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35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35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35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35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35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35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35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35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35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35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35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35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35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35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35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35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35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35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35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35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35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35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35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35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35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35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35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35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35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35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35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35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35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35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35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35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35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35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35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35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35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35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35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35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35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35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35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35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35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35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35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35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35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35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35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35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35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35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35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35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35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35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35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35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35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35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35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35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35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35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35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35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35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35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35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35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35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35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35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35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35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35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35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35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35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35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35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35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35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35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35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35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35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35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35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35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35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35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35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35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35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35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35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35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35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35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35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35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35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35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35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35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35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35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35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35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35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35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35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35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35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35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35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35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35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35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35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35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35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35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35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35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35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35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35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35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