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81620d99960f5c/Documents/"/>
    </mc:Choice>
  </mc:AlternateContent>
  <xr:revisionPtr revIDLastSave="483" documentId="8_{135AD294-DD11-4F33-970E-4368B4AB0A09}" xr6:coauthVersionLast="46" xr6:coauthVersionMax="46" xr10:uidLastSave="{24632965-3282-4FF6-A22D-C1D1D0D546BF}"/>
  <bookViews>
    <workbookView xWindow="26010" yWindow="3975" windowWidth="19800" windowHeight="11760" xr2:uid="{2CF3F14A-9676-4308-BE11-99A0CD178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8" i="1"/>
  <c r="D40" i="1"/>
  <c r="D47" i="1"/>
  <c r="D46" i="1"/>
  <c r="D45" i="1"/>
  <c r="D44" i="1"/>
  <c r="D43" i="1"/>
  <c r="D42" i="1"/>
  <c r="D41" i="1"/>
  <c r="D39" i="1"/>
  <c r="D38" i="1"/>
  <c r="D36" i="1"/>
  <c r="D29" i="1"/>
  <c r="D35" i="1"/>
  <c r="D34" i="1"/>
  <c r="D33" i="1"/>
  <c r="D32" i="1"/>
  <c r="D31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30" i="1" l="1"/>
  <c r="D21" i="1"/>
  <c r="D37" i="1"/>
  <c r="I1" i="1" s="1"/>
  <c r="D10" i="1"/>
  <c r="D2" i="1"/>
</calcChain>
</file>

<file path=xl/sharedStrings.xml><?xml version="1.0" encoding="utf-8"?>
<sst xmlns="http://schemas.openxmlformats.org/spreadsheetml/2006/main" count="106" uniqueCount="102">
  <si>
    <t>Name</t>
  </si>
  <si>
    <t>Price</t>
  </si>
  <si>
    <t>Quantity</t>
  </si>
  <si>
    <t>Total</t>
  </si>
  <si>
    <t>Link</t>
  </si>
  <si>
    <t>20x40 AL Extrusion 450mm</t>
  </si>
  <si>
    <t>20x40 AL Extrusion 500mm</t>
  </si>
  <si>
    <t>20x40 AL Extrusion 428mm</t>
  </si>
  <si>
    <t>20x40 AL Extrusion 256.5mm</t>
  </si>
  <si>
    <t>20x20 AL Extrusion 410mm</t>
  </si>
  <si>
    <t>20x40 AL V-Slot 500mm</t>
  </si>
  <si>
    <t>Secondary Link</t>
  </si>
  <si>
    <t>https://us.misumi-ec.com/vona2/detail/110302684350/?CategorySpec=unitType%3a%3a1%0900000042747%3a%3amig00000001423216%0900000042730%3a%3amig00000001423218%0900000042737%3a%3aa&amp;curSearch=%7b%22field%22%3a%22%40search%22%2c%22seriesCode%22%3a%22110302684350%22%2c%22innerCode%22%3a%22%22%2c%22sort%22%3a1%2c%22specSortFlag%22%3a0%2c%22allSpecFlag%22%3a0%2c%22page%22%3a1%2c%22pageSize%22%3a%2260%22%2c%2200000332699%22%3a%22500%22%2c%22fixedInfo%22%3a%22MDM00001300716110302684350-36090445-1255582776479363661%7c121%22%7d&amp;Tab=wysiwyg_area_0</t>
  </si>
  <si>
    <t>https://us.misumi-ec.com/vona2/detail/110302684350/?CategorySpec=unitType%3a%3a1%0900000042747%3a%3amig00000001423216%0900000042730%3a%3amig00000001423218%0900000042737%3a%3aa&amp;curSearch=%7b%22field%22%3a%22%40search%22%2c%22seriesCode%22%3a%22110302684350%22%2c%22innerCode%22%3a%22%22%2c%22sort%22%3a1%2c%22specSortFlag%22%3a0%2c%22allSpecFlag%22%3a0%2c%22page%22%3a1%2c%22pageSize%22%3a%2260%22%2c%2200000332699%22%3a%22450%22%2c%22fixedInfo%22%3a%22MDM00001300716110302684350-36090445-1255582776479363661%7c121%22%7d&amp;Tab=wysiwyg_area_0</t>
  </si>
  <si>
    <t>https://us.misumi-ec.com/vona2/detail/110302684350/?CategorySpec=unitType%3a%3a1%0900000042747%3a%3amig00000001423216%0900000042730%3a%3amig00000001423218%0900000042737%3a%3aa&amp;curSearch=%7b%22field%22%3a%22%40search%22%2c%22seriesCode%22%3a%22110302684350%22%2c%22innerCode%22%3a%22%22%2c%22sort%22%3a1%2c%22specSortFlag%22%3a0%2c%22allSpecFlag%22%3a0%2c%22page%22%3a1%2c%22pageSize%22%3a%2260%22%2c%2200000332699%22%3a%22428%22%2c%22fixedInfo%22%3a%22MDM00001300716110302684350-36090445-1255582776479363661%7c121%22%7d&amp;Tab=wysiwyg_area_0</t>
  </si>
  <si>
    <t>https://us.misumi-ec.com/vona2/detail/110302684350/?CategorySpec=unitType%3a%3a1%0900000042747%3a%3amig00000001423216%0900000042730%3a%3amig00000001423218%0900000042737%3a%3aa&amp;curSearch=%7b%22field%22%3a%22%40search%22%2c%22seriesCode%22%3a%22110302684350%22%2c%22innerCode%22%3a%22%22%2c%22sort%22%3a1%2c%22specSortFlag%22%3a0%2c%22allSpecFlag%22%3a0%2c%22page%22%3a1%2c%22pageSize%22%3a%2260%22%2c%2200000332699%22%3a%22256.5%22%2c%22fixedInfo%22%3a%22MDM00001300716110302684350-36090445-1255582776479363661%7c121%22%7d&amp;Tab=wysiwyg_area_0</t>
  </si>
  <si>
    <t>https://openbuildspartstore.com/v-slot-20x40-linear-rail/</t>
  </si>
  <si>
    <t>https://us.misumi-ec.com/vona2/detail/110302683830/?CategorySpec=unitType%3a%3a1%0900000042747%3a%3amig00000001423216%0900000042730%3a%3amig00000001495349%0900000042737%3a%3aa&amp;curSearch=%7b%22field%22%3a%22%40search%22%2c%22seriesCode%22%3a%22110302683830%22%2c%22innerCode%22%3a%22%22%2c%22sort%22%3a1%2c%22specSortFlag%22%3a0%2c%22allSpecFlag%22%3a0%2c%22page%22%3a1%2c%22pageSize%22%3a%2260%22%2c%22jp000151687%22%3a%22mig00000000342276%22%2c%2200000332694%22%3a%22410%22%2c%2200000042737%22%3a%22a%22%2c%22fixedInfo%22%3a%22MDM00001300718110302683830-1897579906-1255582774045885826%7c14%22%7d&amp;Tab=wysiwyg_area_0</t>
  </si>
  <si>
    <t>20x20 AL V-Slot 398mm</t>
  </si>
  <si>
    <t>https://openbuildspartstore.com/v-slot-20x20-linear-rail/</t>
  </si>
  <si>
    <t>EXTRUSIONS</t>
  </si>
  <si>
    <t>TOTAL:</t>
  </si>
  <si>
    <t>GANTRY</t>
  </si>
  <si>
    <t>V-Slot Rollers x10</t>
  </si>
  <si>
    <t>https://usa.banggood.com/10PcsPack-TEVO-POM-Material-Big-Pulley-Wheel-with-Bearings-for-V-slot-3D-Printer-Part-p-1411601.html?rmmds=detail-left-hotproducts&amp;cur_warehouse=CN</t>
  </si>
  <si>
    <t>End Stop Switch x10</t>
  </si>
  <si>
    <t>https://www.amazon.com/URBESTAC-Momentary-Hinge-Roller-Switches/dp/B00MFRMFS6/ref=sr_1_22?dchild=1&amp;keywords=end+stop&amp;qid=1614831670&amp;sr=8-22</t>
  </si>
  <si>
    <t>Filament Fan x2</t>
  </si>
  <si>
    <t>https://www.amazon.com/2Packs-Wathai-Blower-Radial-Cooling/dp/B07RNZF97F/ref=pd_sbs_1?pd_rd_w=UmIAu&amp;pf_rd_p=5e0f7f8d-f321-4a3e-bdac-3142fcd848d7&amp;pf_rd_r=CPQ176H4DN6EDQQPMZRJ&amp;pd_rd_r=825b6b98-a731-49ef-8353-71193665fe36&amp;pd_rd_wg=GOdfd&amp;pd_rd_i=B07RMY75GH&amp;th=1</t>
  </si>
  <si>
    <t>https://www.amazon.com/Aokin-Extruder-Cleaning-Filament-Makerbot/dp/B07JPZ7TNX/ref=sr_1_3?dchild=1&amp;keywords=hotend+nozzle&amp;qid=1614833166&amp;s=industrial&amp;sr=1-3</t>
  </si>
  <si>
    <t>Hotend Nozzles(Optional)</t>
  </si>
  <si>
    <t>Timing Belt Idler x5</t>
  </si>
  <si>
    <t>https://www.amazon.com/BIQU-Aluminum-Toothless-Timing-Printer/dp/B01H3FFXLU/ref=sr_1_1?dchild=1&amp;keywords=3d%2Bprinter%2Bidler&amp;qid=1588652511&amp;sr=8-1&amp;th=1</t>
  </si>
  <si>
    <t>Nema 17 Stepper Motor x3</t>
  </si>
  <si>
    <t>https://www.amazon.com/RTELLIGENT-Stepper-Bipolar-42x42x38mm-42A02C-Dupont/dp/B0817T5SRH/ref=sr_1_30?dchild=1&amp;keywords=NEMA%2B17&amp;qid=1587310540&amp;sr=8-30&amp;th=1</t>
  </si>
  <si>
    <t>Dual Gear Extruder Kit</t>
  </si>
  <si>
    <t>https://www.amazon.com/Facibom-Aluminum-Upgrade-Extruder-Reprap/dp/B08H4MWZTF/ref=sr_1_43?crid=3MGTAAN095XXZ&amp;dchild=1&amp;keywords=dual+gear+extruder&amp;qid=1614834054&amp;sprefix=dual+gear+%2Caps%2C192&amp;sr=8-43</t>
  </si>
  <si>
    <t>XY Stepper Pulleys x2</t>
  </si>
  <si>
    <t>https://www.amazon.com/RuiLing-Aluminum-Synchronous-Printer-Accessories/dp/B07PQHV8S2/ref=sr_1_17?dchild=1&amp;keywords=T5+pulley+5mm+bore&amp;qid=1614834350&amp;sr=8-17</t>
  </si>
  <si>
    <t>GT2 Timing Belt</t>
  </si>
  <si>
    <t>https://www.amazon.com/Printing-Timing-Meters-Fiberglass-Printer/dp/B08ML855NL/ref=sr_1_7?dchild=1&amp;keywords=gt2+belt&amp;qid=1614834572&amp;sr=8-7</t>
  </si>
  <si>
    <t>BED</t>
  </si>
  <si>
    <t>24v 220x220 Bed</t>
  </si>
  <si>
    <t>https://nl.aliexpress.com/item/32857294742.html?spm=a2g0o.productlist.0.0.1f5e2c3dkk94H3&amp;algo_pvid=100ee3ef-e3c4-4c5a-bcbe-25f7a056b74d&amp;algo_expid=100ee3ef-e3c4-4c5a-bcbe-25f7a056b74d-6&amp;btsid=0b0a555b16114441757088925e4d28&amp;ws_ab_test=searchweb0_0,searchweb201602_,searchweb201603_</t>
  </si>
  <si>
    <t>3/8in Bearing</t>
  </si>
  <si>
    <t>Roller</t>
  </si>
  <si>
    <t>https://www.homedepot.com/p/VPC-1-1-2-in-x-24-in-PVC-Sch-40-DWV-Pipe-022015/202300503</t>
  </si>
  <si>
    <t>https://www.andymark.com/products/3-8-in-id-1-125-od-ball-bearing-1614zz</t>
  </si>
  <si>
    <t>3/8in Threaded Rod</t>
  </si>
  <si>
    <t>https://www.homedepot.com/p/Everbilt-3-8-in-x-36-in-Zinc-Threaded-Rod-802237/204273970</t>
  </si>
  <si>
    <t>3/8in Nut</t>
  </si>
  <si>
    <t>https://www.homedepot.com/p/Everbilt-3-8-in-16-Zinc-Plated-Hex-Nut-25-Pack-802364/204274093</t>
  </si>
  <si>
    <t>Bed Spring</t>
  </si>
  <si>
    <t>https://www.amazon.com/Creality-Compression-Springs-Connect-Leveling/dp/B07QDLXB6S/ref=sr_1_1?dchild=1&amp;keywords=m3+x+25mm+spring&amp;qid=1614837480&amp;s=magazines&amp;sr=1-1</t>
  </si>
  <si>
    <t>M5 Tension Screw</t>
  </si>
  <si>
    <t>https://www.homedepot.com/p/M5-0-8-x-50-mm-Internal-Hex-Metric-Socket-Head-Cap-Screw-2-Pack-844828/204283621</t>
  </si>
  <si>
    <t>ELECTRONICS</t>
  </si>
  <si>
    <t>Skr 1.4 + TMC 2208</t>
  </si>
  <si>
    <t>24V MeanWell PSU</t>
  </si>
  <si>
    <t>Power Switch</t>
  </si>
  <si>
    <t>https://www.amazon.com/dp/B013ETVO12?tag=duckduckgo-ffab-20&amp;linkCode=osi&amp;th=1&amp;psc=1</t>
  </si>
  <si>
    <t>https://www.amazon.com/gp/product/B082YVPKG3/ref=as_li_tl?ie=UTF8&amp;camp=1789&amp;creative=9325&amp;creativeASIN=B07P87J274&amp;linkCode=as2&amp;tag=edbraiman1-20&amp;linkId=3b4bbd13fa651c9491cc0d286844755b&amp;th=1</t>
  </si>
  <si>
    <t>https://www.amazon.com/BIQU-Rocker-Switch-Socket-Module/dp/B07KS2TQ45/ref=cm_cr_arp_d_product_top?ie=UTF8</t>
  </si>
  <si>
    <t>TOTAL COST:</t>
  </si>
  <si>
    <t>Bed Roller Assembly</t>
  </si>
  <si>
    <t>https://www.amazon.com/PAGOW-Synchronous-Aluminum-Timing-Pulley/dp/B08R9L3ZS5/ref=pd_sbs_4?pd_rd_w=IGxxz&amp;pf_rd_p=5e0f7f8d-f321-4a3e-bdac-3142fcd848d7&amp;pf_rd_r=1ZHG8VYBMWBPZ6QA2VHB&amp;pd_rd_r=d0c8f4db-4a2e-4902-8314-a0655599152c&amp;pd_rd_wg=KOPEo&amp;pd_rd_i=B08DNLWQPM&amp;th=1</t>
  </si>
  <si>
    <t>E3D V6 Hotend 24V All Metal</t>
  </si>
  <si>
    <t>https://nl.aliexpress.com/item/32844028127.html</t>
  </si>
  <si>
    <t>Full Graphics LCD</t>
  </si>
  <si>
    <t>https://www.biqu.equipment/products/btt-tft35-e3-v3-0-display-touch-screen-two-working-modes?variant=31955093815394</t>
  </si>
  <si>
    <t>https://www.amazon.com/BIQU-Version-Graphic-Display-Controller/dp/B01FH8KTZU/ref=sr_1_1?crid=3GWZSCALBVZEM&amp;dchild=1&amp;keywords=full+graphics+smart+controller&amp;qid=1614868672&amp;sprefix=full+graphics+%2Caps%2C191&amp;sr=8-1</t>
  </si>
  <si>
    <t>BTT TFT35 V3 Display(Optional)</t>
  </si>
  <si>
    <t>https://www.amazon.com/BNTECHGO-Silicone-Flexible-Strands-Stranded/dp/B08Q4493TZ/ref=psdc_495310_t2_B007DMW3IU?th=1</t>
  </si>
  <si>
    <t>12awg Wire 10ft(Optional)</t>
  </si>
  <si>
    <t>NUTS AND BOLTS</t>
  </si>
  <si>
    <t>Amount Needed</t>
  </si>
  <si>
    <t>https://www.homedepot.com/p/M6-1-x-35-mm-Metric-Socket-Cap-Head-Screw-2-Pack-844978/204283633</t>
  </si>
  <si>
    <t>M6 x 35mm (Pack of 2)</t>
  </si>
  <si>
    <t>M5 x 40mm (Pack of 2)</t>
  </si>
  <si>
    <t>https://www.homedepot.com/p/M5-0-8-x-40-mm-Internal-Hex-Metric-Socket-Head-Cap-Screw-2-Pack-844808/204283619</t>
  </si>
  <si>
    <t>M5 x 8mm (Pack of 100)</t>
  </si>
  <si>
    <t>https://www.aliexpress.com/item/32920254000.html?spm=a2g0o.productlist.0.0.190f3f95U87GK9&amp;algo_pvid=46a8ff20-0c09-461a-9969-40fe424c0b3b&amp;algo_expid=46a8ff20-0c09-461a-9969-40fe424c0b3b-2&amp;btsid=0bb0623c16186027697694871e536e&amp;ws_ab_test=searchweb0_0,searchweb201602_,searchweb201603_</t>
  </si>
  <si>
    <t>M4 x 10mm (Pack of 2)</t>
  </si>
  <si>
    <t>https://www.homedepot.com/p/Everbilt-M4-7-x-10-mm-Plain-Internal-Hex-Socket-Cap-Head-Steel-Metric-Screw-2-Piece-803218/204274283</t>
  </si>
  <si>
    <t>M3 x 30mm (Pack of 2)</t>
  </si>
  <si>
    <t>https://www.homedepot.com/p/M3-5-x-30-mm-Metric-Socket-Head-Cap-Screw-2-Pack-844508/204283593</t>
  </si>
  <si>
    <t>M3 x 25mm (Pack of 3)</t>
  </si>
  <si>
    <t>https://www.homedepot.com/p/M3-0-5-x-25-mm-Metric-Socket-Cap-Head-Screw-3-Pack-844498/204283592</t>
  </si>
  <si>
    <t>M3 x 10mm (Pack of 20)</t>
  </si>
  <si>
    <t>M3 x 38mm (Pack of 2)</t>
  </si>
  <si>
    <t>https://www.homedepot.com/p/M3-0-5-x-40-mm-Internal-Hex-Metric-Socket-Head-Cap-Screw-2-Pack-844528/204283595</t>
  </si>
  <si>
    <t>https://www.homedepot.com/p/Hillman-M3-0-5-x-10-mm-Internal-Hex-Button-Head-Cap-Screws-20-Pack-44456/204801187</t>
  </si>
  <si>
    <t>M3 x 18mm (Pack of 3)</t>
  </si>
  <si>
    <t>https://www.homedepot.com/p/Everbilt-M3-0-5-x-20-mm-Zinc-Plated-Steel-Socket-Cap-Recessed-Hex-Screw-3-per-Bag-803208/204281930</t>
  </si>
  <si>
    <t>M3 x 35mm (Pack of 2)</t>
  </si>
  <si>
    <t>https://www.homedepot.com/p/M3-0-5-x-35-mm-Internal-Hex-Metric-Socket-Head-Cap-Screw-2-Pack-844518/204283594</t>
  </si>
  <si>
    <t>M3 Nut (Pack of 25)</t>
  </si>
  <si>
    <t>https://www.aliexpress.com/item/32977174437.html?spm=a2g0o.productlist.0.0.458377acRX37wu&amp;algo_pvid=284679ab-d323-4ecc-9214-1b92784e0d20&amp;algo_expid=284679ab-d323-4ecc-9214-1b92784e0d20-0&amp;btsid=0b0a555516186047316423048ed2d0&amp;ws_ab_test=searchweb0_0,searchweb201602_,searchweb201603_</t>
  </si>
  <si>
    <t>M5 Nut (Pack of 25)</t>
  </si>
  <si>
    <t>M5 T Screw (Pack of 100)</t>
  </si>
  <si>
    <t>https://www.aliexpress.com/item/32814359094.html?spm=a2g0o.productlist.0.0.703181f31QAFPt&amp;algo_pvid=d54719e4-dc3d-4770-ad23-59c41df1becd&amp;algo_expid=d54719e4-dc3d-4770-ad23-59c41df1becd-25&amp;btsid=0bb0622f16186052164582362e1c69&amp;ws_ab_test=searchweb0_0,searchweb201602_,searchweb201603_</t>
  </si>
  <si>
    <t>https://www.aliexpress.com/item/32798773566.html?spm=a2g0o.productlist.0.0.458377acm3z5WV&amp;algo_pvid=425610ac-67ec-4e84-b9d9-c42d7d478d64&amp;algo_expid=425610ac-67ec-4e84-b9d9-c42d7d478d64-0&amp;btsid=0bb0622e16186055324053014e89c1&amp;ws_ab_test=searchweb0_0,searchweb201602_,searchweb201603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</si>
</sst>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2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0" borderId="0" xfId="0" applyFill="1" applyAlignment="1">
      <alignment horizontal="right"/>
    </xf>
    <xf numFmtId="2" fontId="0" fillId="0" borderId="0" xfId="0" applyNumberFormat="1" applyFill="1"/>
    <xf numFmtId="0" fontId="0" fillId="4" borderId="0" xfId="0" applyFont="1" applyFill="1"/>
    <xf numFmtId="0" fontId="2" fillId="5" borderId="0" xfId="0" applyFont="1" applyFill="1"/>
    <xf numFmtId="0" fontId="0" fillId="5" borderId="0" xfId="0" applyFill="1"/>
    <xf numFmtId="14" fontId="0" fillId="0" borderId="2" xfId="0" applyNumberFormat="1" applyBorder="1" applyAlignment="1">
      <alignment horizontal="right"/>
    </xf>
    <xf numFmtId="44" fontId="0" fillId="0" borderId="2" xfId="1" applyFont="1" applyBorder="1"/>
    <xf numFmtId="14" fontId="0" fillId="0" borderId="2" xfId="0" applyNumberFormat="1" applyBorder="1" applyAlignment="1"/>
    <xf numFmtId="0" fontId="0" fillId="0" borderId="0" xfId="0" applyAlignment="1"/>
    <xf numFmtId="0" fontId="2" fillId="6" borderId="0" xfId="0" applyFont="1" applyFill="1"/>
    <xf numFmtId="0" fontId="0" fillId="6" borderId="0" xfId="0" applyFill="1"/>
    <xf numFmtId="0" fontId="3" fillId="0" borderId="0" xfId="2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PAGOW-Synchronous-Aluminum-Timing-Pulley/dp/B08R9L3ZS5/ref=pd_sbs_4?pd_rd_w=IGxxz&amp;pf_rd_p=5e0f7f8d-f321-4a3e-bdac-3142fcd848d7&amp;pf_rd_r=1ZHG8VYBMWBPZ6QA2VHB&amp;pd_rd_r=d0c8f4db-4a2e-4902-8314-a0655599152c&amp;pd_rd_wg=KOPEo&amp;pd_rd_i=B08DNLWQPM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7E8-2083-4215-9594-F0FA86DE88C9}">
  <dimension ref="A1:I50"/>
  <sheetViews>
    <sheetView tabSelected="1" workbookViewId="0">
      <pane ySplit="1" topLeftCell="A35" activePane="bottomLeft" state="frozen"/>
      <selection pane="bottomLeft" activeCell="F54" sqref="F54"/>
    </sheetView>
  </sheetViews>
  <sheetFormatPr defaultRowHeight="15" x14ac:dyDescent="0.25"/>
  <cols>
    <col min="1" max="1" width="31.85546875" customWidth="1"/>
    <col min="2" max="2" width="11.7109375" customWidth="1"/>
    <col min="4" max="4" width="9.5703125" customWidth="1"/>
    <col min="5" max="5" width="9.140625" style="20"/>
    <col min="6" max="6" width="14.42578125" customWidth="1"/>
    <col min="7" max="7" width="16.140625" customWidth="1"/>
    <col min="8" max="8" width="12.140625" customWidth="1"/>
    <col min="9" max="9" width="9.7109375" bestFit="1" customWidth="1"/>
  </cols>
  <sheetData>
    <row r="1" spans="1:9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19" t="s">
        <v>4</v>
      </c>
      <c r="F1" s="2" t="s">
        <v>11</v>
      </c>
      <c r="H1" s="17" t="s">
        <v>63</v>
      </c>
      <c r="I1" s="18">
        <f>SUM(D2,D10,D21,D30,D37)</f>
        <v>418.88999999999993</v>
      </c>
    </row>
    <row r="2" spans="1:9" x14ac:dyDescent="0.25">
      <c r="A2" s="5" t="s">
        <v>20</v>
      </c>
      <c r="C2" s="9" t="s">
        <v>21</v>
      </c>
      <c r="D2">
        <f>SUM(D3:D9)</f>
        <v>70.930000000000007</v>
      </c>
      <c r="G2">
        <v>0</v>
      </c>
    </row>
    <row r="3" spans="1:9" x14ac:dyDescent="0.25">
      <c r="A3" s="4" t="s">
        <v>6</v>
      </c>
      <c r="B3">
        <v>6.25</v>
      </c>
      <c r="C3">
        <v>2</v>
      </c>
      <c r="D3">
        <f>SUM(B3*C3)</f>
        <v>12.5</v>
      </c>
      <c r="E3" s="20" t="s">
        <v>12</v>
      </c>
      <c r="G3">
        <v>0</v>
      </c>
    </row>
    <row r="4" spans="1:9" x14ac:dyDescent="0.25">
      <c r="A4" s="4" t="s">
        <v>5</v>
      </c>
      <c r="B4">
        <v>5.62</v>
      </c>
      <c r="C4">
        <v>3</v>
      </c>
      <c r="D4">
        <f t="shared" ref="D4:D9" si="0">SUM(B4*C4)</f>
        <v>16.86</v>
      </c>
      <c r="E4" s="20" t="s">
        <v>13</v>
      </c>
      <c r="G4">
        <v>0</v>
      </c>
    </row>
    <row r="5" spans="1:9" x14ac:dyDescent="0.25">
      <c r="A5" s="4" t="s">
        <v>7</v>
      </c>
      <c r="B5">
        <v>5.35</v>
      </c>
      <c r="C5">
        <v>2</v>
      </c>
      <c r="D5">
        <f t="shared" si="0"/>
        <v>10.7</v>
      </c>
      <c r="E5" s="20" t="s">
        <v>14</v>
      </c>
      <c r="G5">
        <v>0</v>
      </c>
    </row>
    <row r="6" spans="1:9" x14ac:dyDescent="0.25">
      <c r="A6" s="4" t="s">
        <v>8</v>
      </c>
      <c r="B6" s="3">
        <v>3</v>
      </c>
      <c r="C6">
        <v>2</v>
      </c>
      <c r="D6">
        <f t="shared" si="0"/>
        <v>6</v>
      </c>
      <c r="E6" s="20" t="s">
        <v>15</v>
      </c>
      <c r="G6">
        <v>0</v>
      </c>
    </row>
    <row r="7" spans="1:9" x14ac:dyDescent="0.25">
      <c r="A7" s="4" t="s">
        <v>10</v>
      </c>
      <c r="B7">
        <v>6.99</v>
      </c>
      <c r="C7">
        <v>2</v>
      </c>
      <c r="D7">
        <f t="shared" si="0"/>
        <v>13.98</v>
      </c>
      <c r="E7" s="20" t="s">
        <v>16</v>
      </c>
      <c r="G7">
        <v>0</v>
      </c>
    </row>
    <row r="8" spans="1:9" x14ac:dyDescent="0.25">
      <c r="A8" s="4" t="s">
        <v>9</v>
      </c>
      <c r="B8" s="3">
        <v>2.7</v>
      </c>
      <c r="C8">
        <v>2</v>
      </c>
      <c r="D8">
        <f t="shared" si="0"/>
        <v>5.4</v>
      </c>
      <c r="E8" s="20" t="s">
        <v>17</v>
      </c>
      <c r="G8">
        <v>0</v>
      </c>
    </row>
    <row r="9" spans="1:9" x14ac:dyDescent="0.25">
      <c r="A9" s="4" t="s">
        <v>18</v>
      </c>
      <c r="B9">
        <v>5.49</v>
      </c>
      <c r="C9">
        <v>1</v>
      </c>
      <c r="D9">
        <f t="shared" si="0"/>
        <v>5.49</v>
      </c>
      <c r="E9" s="20" t="s">
        <v>19</v>
      </c>
      <c r="G9">
        <v>0</v>
      </c>
    </row>
    <row r="10" spans="1:9" x14ac:dyDescent="0.25">
      <c r="A10" s="7" t="s">
        <v>22</v>
      </c>
      <c r="C10" s="9" t="s">
        <v>21</v>
      </c>
      <c r="D10">
        <f>SUM(D11:D20)</f>
        <v>117.53999999999999</v>
      </c>
      <c r="G10">
        <v>0</v>
      </c>
    </row>
    <row r="11" spans="1:9" x14ac:dyDescent="0.25">
      <c r="A11" s="8" t="s">
        <v>23</v>
      </c>
      <c r="B11">
        <v>10.18</v>
      </c>
      <c r="C11">
        <v>1</v>
      </c>
      <c r="D11">
        <f>SUM(B11*C11)</f>
        <v>10.18</v>
      </c>
      <c r="E11" s="20" t="s">
        <v>24</v>
      </c>
      <c r="G11">
        <v>0</v>
      </c>
    </row>
    <row r="12" spans="1:9" x14ac:dyDescent="0.25">
      <c r="A12" s="8" t="s">
        <v>25</v>
      </c>
      <c r="B12">
        <v>6.99</v>
      </c>
      <c r="C12">
        <v>1</v>
      </c>
      <c r="D12">
        <f t="shared" ref="D12:D20" si="1">SUM(B12*C12)</f>
        <v>6.99</v>
      </c>
      <c r="E12" s="20" t="s">
        <v>26</v>
      </c>
      <c r="G12">
        <v>0</v>
      </c>
    </row>
    <row r="13" spans="1:9" x14ac:dyDescent="0.25">
      <c r="A13" s="8" t="s">
        <v>27</v>
      </c>
      <c r="B13">
        <v>9.59</v>
      </c>
      <c r="C13">
        <v>1</v>
      </c>
      <c r="D13">
        <f t="shared" si="1"/>
        <v>9.59</v>
      </c>
      <c r="E13" s="20" t="s">
        <v>28</v>
      </c>
      <c r="G13">
        <v>0</v>
      </c>
    </row>
    <row r="14" spans="1:9" x14ac:dyDescent="0.25">
      <c r="A14" s="8" t="s">
        <v>66</v>
      </c>
      <c r="B14">
        <v>16.47</v>
      </c>
      <c r="C14">
        <v>1</v>
      </c>
      <c r="D14">
        <f t="shared" si="1"/>
        <v>16.47</v>
      </c>
      <c r="E14" s="20" t="s">
        <v>67</v>
      </c>
      <c r="G14">
        <v>0</v>
      </c>
    </row>
    <row r="15" spans="1:9" x14ac:dyDescent="0.25">
      <c r="A15" s="8" t="s">
        <v>30</v>
      </c>
      <c r="B15">
        <v>9.99</v>
      </c>
      <c r="C15">
        <v>1</v>
      </c>
      <c r="D15">
        <f t="shared" si="1"/>
        <v>9.99</v>
      </c>
      <c r="E15" s="20" t="s">
        <v>29</v>
      </c>
      <c r="G15">
        <v>0</v>
      </c>
    </row>
    <row r="16" spans="1:9" x14ac:dyDescent="0.25">
      <c r="A16" s="8" t="s">
        <v>31</v>
      </c>
      <c r="B16">
        <v>6.99</v>
      </c>
      <c r="C16">
        <v>2</v>
      </c>
      <c r="D16">
        <f t="shared" si="1"/>
        <v>13.98</v>
      </c>
      <c r="E16" s="20" t="s">
        <v>32</v>
      </c>
      <c r="G16">
        <v>0</v>
      </c>
    </row>
    <row r="17" spans="1:7" x14ac:dyDescent="0.25">
      <c r="A17" s="8" t="s">
        <v>33</v>
      </c>
      <c r="B17">
        <v>23.99</v>
      </c>
      <c r="C17">
        <v>1</v>
      </c>
      <c r="D17">
        <f t="shared" si="1"/>
        <v>23.99</v>
      </c>
      <c r="E17" s="20" t="s">
        <v>34</v>
      </c>
      <c r="G17">
        <v>0</v>
      </c>
    </row>
    <row r="18" spans="1:7" x14ac:dyDescent="0.25">
      <c r="A18" s="8" t="s">
        <v>35</v>
      </c>
      <c r="B18">
        <v>10.57</v>
      </c>
      <c r="C18">
        <v>1</v>
      </c>
      <c r="D18">
        <f t="shared" si="1"/>
        <v>10.57</v>
      </c>
      <c r="E18" s="20" t="s">
        <v>36</v>
      </c>
      <c r="G18">
        <v>0</v>
      </c>
    </row>
    <row r="19" spans="1:7" x14ac:dyDescent="0.25">
      <c r="A19" s="8" t="s">
        <v>37</v>
      </c>
      <c r="B19">
        <v>6.79</v>
      </c>
      <c r="C19">
        <v>1</v>
      </c>
      <c r="D19">
        <f t="shared" si="1"/>
        <v>6.79</v>
      </c>
      <c r="E19" s="20" t="s">
        <v>38</v>
      </c>
      <c r="G19">
        <v>0</v>
      </c>
    </row>
    <row r="20" spans="1:7" x14ac:dyDescent="0.25">
      <c r="A20" s="8" t="s">
        <v>39</v>
      </c>
      <c r="B20">
        <v>8.99</v>
      </c>
      <c r="C20">
        <v>1</v>
      </c>
      <c r="D20">
        <f t="shared" si="1"/>
        <v>8.99</v>
      </c>
      <c r="E20" s="20" t="s">
        <v>40</v>
      </c>
      <c r="G20">
        <v>0</v>
      </c>
    </row>
    <row r="21" spans="1:7" x14ac:dyDescent="0.25">
      <c r="A21" s="10" t="s">
        <v>41</v>
      </c>
      <c r="B21" s="6"/>
      <c r="C21" s="12" t="s">
        <v>21</v>
      </c>
      <c r="D21" s="6">
        <f>SUM(D22:D29)</f>
        <v>71.81</v>
      </c>
      <c r="G21">
        <v>0</v>
      </c>
    </row>
    <row r="22" spans="1:7" x14ac:dyDescent="0.25">
      <c r="A22" s="11" t="s">
        <v>42</v>
      </c>
      <c r="B22" s="6">
        <v>24.69</v>
      </c>
      <c r="C22" s="6">
        <v>1</v>
      </c>
      <c r="D22">
        <f t="shared" ref="D22:D50" si="2">SUM(B22*C22)</f>
        <v>24.69</v>
      </c>
      <c r="E22" s="20" t="s">
        <v>43</v>
      </c>
      <c r="G22">
        <v>0</v>
      </c>
    </row>
    <row r="23" spans="1:7" x14ac:dyDescent="0.25">
      <c r="A23" s="11" t="s">
        <v>44</v>
      </c>
      <c r="B23" s="13">
        <v>3</v>
      </c>
      <c r="C23" s="6">
        <v>4</v>
      </c>
      <c r="D23">
        <f t="shared" si="2"/>
        <v>12</v>
      </c>
      <c r="E23" s="20" t="s">
        <v>47</v>
      </c>
      <c r="G23">
        <v>0</v>
      </c>
    </row>
    <row r="24" spans="1:7" x14ac:dyDescent="0.25">
      <c r="A24" s="11" t="s">
        <v>45</v>
      </c>
      <c r="B24" s="6">
        <v>2.98</v>
      </c>
      <c r="C24" s="6">
        <v>1</v>
      </c>
      <c r="D24">
        <f t="shared" si="2"/>
        <v>2.98</v>
      </c>
      <c r="E24" s="20" t="s">
        <v>46</v>
      </c>
      <c r="G24">
        <v>0</v>
      </c>
    </row>
    <row r="25" spans="1:7" x14ac:dyDescent="0.25">
      <c r="A25" s="11" t="s">
        <v>48</v>
      </c>
      <c r="B25" s="6">
        <v>3.58</v>
      </c>
      <c r="C25" s="6">
        <v>2</v>
      </c>
      <c r="D25">
        <f t="shared" si="2"/>
        <v>7.16</v>
      </c>
      <c r="E25" s="20" t="s">
        <v>49</v>
      </c>
      <c r="G25">
        <v>0</v>
      </c>
    </row>
    <row r="26" spans="1:7" x14ac:dyDescent="0.25">
      <c r="A26" s="11" t="s">
        <v>50</v>
      </c>
      <c r="B26" s="6">
        <v>3.56</v>
      </c>
      <c r="C26" s="6">
        <v>1</v>
      </c>
      <c r="D26">
        <f t="shared" si="2"/>
        <v>3.56</v>
      </c>
      <c r="E26" s="20" t="s">
        <v>51</v>
      </c>
      <c r="G26">
        <v>0</v>
      </c>
    </row>
    <row r="27" spans="1:7" x14ac:dyDescent="0.25">
      <c r="A27" s="11" t="s">
        <v>52</v>
      </c>
      <c r="B27" s="6">
        <v>8.99</v>
      </c>
      <c r="C27" s="6">
        <v>1</v>
      </c>
      <c r="D27">
        <f t="shared" si="2"/>
        <v>8.99</v>
      </c>
      <c r="E27" s="20" t="s">
        <v>53</v>
      </c>
      <c r="G27">
        <v>0</v>
      </c>
    </row>
    <row r="28" spans="1:7" x14ac:dyDescent="0.25">
      <c r="A28" s="14" t="s">
        <v>54</v>
      </c>
      <c r="B28" s="6">
        <v>1.72</v>
      </c>
      <c r="C28">
        <v>2</v>
      </c>
      <c r="D28">
        <f t="shared" si="2"/>
        <v>3.44</v>
      </c>
      <c r="E28" s="20" t="s">
        <v>55</v>
      </c>
      <c r="G28">
        <v>0</v>
      </c>
    </row>
    <row r="29" spans="1:7" x14ac:dyDescent="0.25">
      <c r="A29" s="14" t="s">
        <v>64</v>
      </c>
      <c r="B29" s="6">
        <v>8.99</v>
      </c>
      <c r="C29">
        <v>1</v>
      </c>
      <c r="D29">
        <f t="shared" si="2"/>
        <v>8.99</v>
      </c>
      <c r="E29" s="23" t="s">
        <v>65</v>
      </c>
      <c r="G29">
        <v>0</v>
      </c>
    </row>
    <row r="30" spans="1:7" x14ac:dyDescent="0.25">
      <c r="A30" s="15" t="s">
        <v>56</v>
      </c>
      <c r="C30" s="12" t="s">
        <v>21</v>
      </c>
      <c r="D30" s="6">
        <f>SUM(D31:D36)</f>
        <v>117.58999999999999</v>
      </c>
      <c r="G30">
        <v>0</v>
      </c>
    </row>
    <row r="31" spans="1:7" x14ac:dyDescent="0.25">
      <c r="A31" s="16" t="s">
        <v>57</v>
      </c>
      <c r="B31">
        <v>52.99</v>
      </c>
      <c r="C31">
        <v>1</v>
      </c>
      <c r="D31">
        <f t="shared" si="2"/>
        <v>52.99</v>
      </c>
      <c r="E31" s="20" t="s">
        <v>61</v>
      </c>
      <c r="G31">
        <v>0</v>
      </c>
    </row>
    <row r="32" spans="1:7" x14ac:dyDescent="0.25">
      <c r="A32" s="16" t="s">
        <v>58</v>
      </c>
      <c r="B32">
        <v>30.14</v>
      </c>
      <c r="C32">
        <v>1</v>
      </c>
      <c r="D32">
        <f t="shared" si="2"/>
        <v>30.14</v>
      </c>
      <c r="E32" s="20" t="s">
        <v>60</v>
      </c>
      <c r="G32">
        <v>0</v>
      </c>
    </row>
    <row r="33" spans="1:7" x14ac:dyDescent="0.25">
      <c r="A33" s="16" t="s">
        <v>59</v>
      </c>
      <c r="B33">
        <v>8.99</v>
      </c>
      <c r="C33">
        <v>1</v>
      </c>
      <c r="D33">
        <f t="shared" si="2"/>
        <v>8.99</v>
      </c>
      <c r="E33" s="20" t="s">
        <v>62</v>
      </c>
      <c r="G33">
        <v>0</v>
      </c>
    </row>
    <row r="34" spans="1:7" x14ac:dyDescent="0.25">
      <c r="A34" s="16" t="s">
        <v>68</v>
      </c>
      <c r="B34">
        <v>15.99</v>
      </c>
      <c r="C34">
        <v>1</v>
      </c>
      <c r="D34">
        <f t="shared" si="2"/>
        <v>15.99</v>
      </c>
      <c r="E34" s="20" t="s">
        <v>70</v>
      </c>
      <c r="G34">
        <v>0</v>
      </c>
    </row>
    <row r="35" spans="1:7" x14ac:dyDescent="0.25">
      <c r="A35" s="16" t="s">
        <v>71</v>
      </c>
      <c r="B35">
        <v>29.59</v>
      </c>
      <c r="C35">
        <v>0</v>
      </c>
      <c r="D35">
        <f t="shared" si="2"/>
        <v>0</v>
      </c>
      <c r="E35" s="20" t="s">
        <v>69</v>
      </c>
      <c r="G35">
        <v>0</v>
      </c>
    </row>
    <row r="36" spans="1:7" x14ac:dyDescent="0.25">
      <c r="A36" s="16" t="s">
        <v>73</v>
      </c>
      <c r="B36">
        <v>9.48</v>
      </c>
      <c r="C36">
        <v>1</v>
      </c>
      <c r="D36">
        <f t="shared" si="2"/>
        <v>9.48</v>
      </c>
      <c r="E36" s="20" t="s">
        <v>72</v>
      </c>
      <c r="G36">
        <v>0</v>
      </c>
    </row>
    <row r="37" spans="1:7" x14ac:dyDescent="0.25">
      <c r="A37" s="21" t="s">
        <v>74</v>
      </c>
      <c r="C37" s="9" t="s">
        <v>21</v>
      </c>
      <c r="D37">
        <f>SUM(D38:D47)</f>
        <v>41.019999999999996</v>
      </c>
      <c r="G37" t="s">
        <v>75</v>
      </c>
    </row>
    <row r="38" spans="1:7" x14ac:dyDescent="0.25">
      <c r="A38" s="22" t="s">
        <v>77</v>
      </c>
      <c r="B38">
        <v>1.77</v>
      </c>
      <c r="C38">
        <v>1</v>
      </c>
      <c r="D38">
        <f t="shared" si="2"/>
        <v>1.77</v>
      </c>
      <c r="E38" s="20" t="s">
        <v>76</v>
      </c>
      <c r="G38">
        <v>1</v>
      </c>
    </row>
    <row r="39" spans="1:7" x14ac:dyDescent="0.25">
      <c r="A39" s="22" t="s">
        <v>78</v>
      </c>
      <c r="B39" s="3">
        <v>1.6</v>
      </c>
      <c r="C39">
        <v>5</v>
      </c>
      <c r="D39" s="3">
        <f t="shared" si="2"/>
        <v>8</v>
      </c>
      <c r="E39" s="20" t="s">
        <v>79</v>
      </c>
      <c r="G39">
        <v>9</v>
      </c>
    </row>
    <row r="40" spans="1:7" x14ac:dyDescent="0.25">
      <c r="A40" s="22" t="s">
        <v>80</v>
      </c>
      <c r="B40">
        <v>2.94</v>
      </c>
      <c r="C40">
        <v>3</v>
      </c>
      <c r="D40">
        <f>SUM(B40*C40) + 5.34</f>
        <v>14.16</v>
      </c>
      <c r="E40" s="20" t="s">
        <v>81</v>
      </c>
      <c r="G40">
        <v>300</v>
      </c>
    </row>
    <row r="41" spans="1:7" x14ac:dyDescent="0.25">
      <c r="A41" s="22" t="s">
        <v>82</v>
      </c>
      <c r="B41">
        <v>0.72</v>
      </c>
      <c r="C41">
        <v>2</v>
      </c>
      <c r="D41">
        <f t="shared" si="2"/>
        <v>1.44</v>
      </c>
      <c r="E41" s="20" t="s">
        <v>83</v>
      </c>
      <c r="G41">
        <v>4</v>
      </c>
    </row>
    <row r="42" spans="1:7" x14ac:dyDescent="0.25">
      <c r="A42" s="22" t="s">
        <v>84</v>
      </c>
      <c r="B42" s="3">
        <v>1.1000000000000001</v>
      </c>
      <c r="C42">
        <v>3</v>
      </c>
      <c r="D42" s="3">
        <f t="shared" si="2"/>
        <v>3.3000000000000003</v>
      </c>
      <c r="E42" s="20" t="s">
        <v>85</v>
      </c>
      <c r="G42">
        <v>6</v>
      </c>
    </row>
    <row r="43" spans="1:7" x14ac:dyDescent="0.25">
      <c r="A43" s="22" t="s">
        <v>86</v>
      </c>
      <c r="B43" s="3">
        <v>1.5</v>
      </c>
      <c r="C43">
        <v>2</v>
      </c>
      <c r="D43">
        <f t="shared" si="2"/>
        <v>3</v>
      </c>
      <c r="E43" s="20" t="s">
        <v>87</v>
      </c>
      <c r="G43">
        <v>6</v>
      </c>
    </row>
    <row r="44" spans="1:7" x14ac:dyDescent="0.25">
      <c r="A44" s="22" t="s">
        <v>88</v>
      </c>
      <c r="B44" s="3">
        <v>3.91</v>
      </c>
      <c r="C44">
        <v>1</v>
      </c>
      <c r="D44">
        <f t="shared" si="2"/>
        <v>3.91</v>
      </c>
      <c r="E44" s="20" t="s">
        <v>91</v>
      </c>
      <c r="G44">
        <v>22</v>
      </c>
    </row>
    <row r="45" spans="1:7" x14ac:dyDescent="0.25">
      <c r="A45" s="22" t="s">
        <v>89</v>
      </c>
      <c r="B45" s="3">
        <v>1.4</v>
      </c>
      <c r="C45">
        <v>1</v>
      </c>
      <c r="D45" s="3">
        <f t="shared" si="2"/>
        <v>1.4</v>
      </c>
      <c r="E45" s="20" t="s">
        <v>90</v>
      </c>
      <c r="G45">
        <v>2</v>
      </c>
    </row>
    <row r="46" spans="1:7" x14ac:dyDescent="0.25">
      <c r="A46" s="22" t="s">
        <v>92</v>
      </c>
      <c r="B46" s="3">
        <v>0.7</v>
      </c>
      <c r="C46">
        <v>2</v>
      </c>
      <c r="D46">
        <f t="shared" si="2"/>
        <v>1.4</v>
      </c>
      <c r="E46" s="20" t="s">
        <v>93</v>
      </c>
      <c r="G46">
        <v>4</v>
      </c>
    </row>
    <row r="47" spans="1:7" x14ac:dyDescent="0.25">
      <c r="A47" s="22" t="s">
        <v>94</v>
      </c>
      <c r="B47" s="3">
        <v>1.32</v>
      </c>
      <c r="C47">
        <v>2</v>
      </c>
      <c r="D47">
        <f t="shared" si="2"/>
        <v>2.64</v>
      </c>
      <c r="E47" s="20" t="s">
        <v>95</v>
      </c>
      <c r="G47">
        <v>4</v>
      </c>
    </row>
    <row r="48" spans="1:7" x14ac:dyDescent="0.25">
      <c r="A48" s="22" t="s">
        <v>96</v>
      </c>
      <c r="B48" s="3">
        <v>0.62</v>
      </c>
      <c r="C48">
        <v>3</v>
      </c>
      <c r="D48">
        <f t="shared" si="2"/>
        <v>1.8599999999999999</v>
      </c>
      <c r="E48" s="20" t="s">
        <v>97</v>
      </c>
      <c r="G48">
        <v>75</v>
      </c>
    </row>
    <row r="49" spans="1:7" x14ac:dyDescent="0.25">
      <c r="A49" s="22" t="s">
        <v>98</v>
      </c>
      <c r="B49" s="3">
        <v>1.84</v>
      </c>
      <c r="C49">
        <v>1</v>
      </c>
      <c r="D49">
        <f t="shared" si="2"/>
        <v>1.84</v>
      </c>
      <c r="E49" s="20" t="s">
        <v>101</v>
      </c>
      <c r="G49">
        <v>9</v>
      </c>
    </row>
    <row r="50" spans="1:7" x14ac:dyDescent="0.25">
      <c r="A50" s="22" t="s">
        <v>99</v>
      </c>
      <c r="B50" s="3">
        <v>4.68</v>
      </c>
      <c r="C50">
        <v>3</v>
      </c>
      <c r="D50">
        <f>SUM(B50*C50)+1.49</f>
        <v>15.53</v>
      </c>
      <c r="E50" s="20" t="s">
        <v>100</v>
      </c>
      <c r="G50">
        <v>300</v>
      </c>
    </row>
  </sheetData>
  <hyperlinks>
    <hyperlink ref="E29" r:id="rId1" display="https://www.amazon.com/PAGOW-Synchronous-Aluminum-Timing-Pulley/dp/B08R9L3ZS5/ref=pd_sbs_4?pd_rd_w=IGxxz&amp;pf_rd_p=5e0f7f8d-f321-4a3e-bdac-3142fcd848d7&amp;pf_rd_r=1ZHG8VYBMWBPZ6QA2VHB&amp;pd_rd_r=d0c8f4db-4a2e-4902-8314-a0655599152c&amp;pd_rd_wg=KOPEo&amp;pd_rd_i=B08DNLWQPM&amp;th=1" xr:uid="{E51EE3E6-AA2A-4150-9296-B6C5BAD5C08B}"/>
  </hyperlinks>
  <pageMargins left="0.7" right="0.7" top="0.75" bottom="0.75" header="0.3" footer="0.3"/>
  <pageSetup orientation="portrait" r:id="rId2"/>
  <ignoredErrors>
    <ignoredError sqref="D30 D10 D21 D37 D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Werner</dc:creator>
  <cp:lastModifiedBy>Toby Werner</cp:lastModifiedBy>
  <dcterms:created xsi:type="dcterms:W3CDTF">2021-03-04T03:56:13Z</dcterms:created>
  <dcterms:modified xsi:type="dcterms:W3CDTF">2021-04-16T20:41:16Z</dcterms:modified>
</cp:coreProperties>
</file>