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CFH2003\Documents\!!PCB_Projects\ML605_Virtex6_EvalBoard_ExpansionCards\ML605_LPC_Board_wADC_DAC\"/>
    </mc:Choice>
  </mc:AlternateContent>
  <xr:revisionPtr revIDLastSave="0" documentId="13_ncr:1_{F0FD3DE9-BA7B-4012-A51F-E5FAA4736025}" xr6:coauthVersionLast="47" xr6:coauthVersionMax="47" xr10:uidLastSave="{00000000-0000-0000-0000-000000000000}"/>
  <bookViews>
    <workbookView xWindow="-120" yWindow="-120" windowWidth="29040" windowHeight="15720" xr2:uid="{D5F5731A-9380-49D3-BC22-8C4D8C9610F5}"/>
  </bookViews>
  <sheets>
    <sheet name="BOM_ML605_LPC_Board_wADC_DA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K24" i="1" s="1"/>
  <c r="K27" i="1" s="1"/>
</calcChain>
</file>

<file path=xl/sharedStrings.xml><?xml version="1.0" encoding="utf-8"?>
<sst xmlns="http://schemas.openxmlformats.org/spreadsheetml/2006/main" count="135" uniqueCount="115">
  <si>
    <t>Reference</t>
  </si>
  <si>
    <t>Value</t>
  </si>
  <si>
    <t>Datasheet</t>
  </si>
  <si>
    <t>Footprint</t>
  </si>
  <si>
    <t>Mouser Link</t>
  </si>
  <si>
    <t>LCSC</t>
  </si>
  <si>
    <t>Qty</t>
  </si>
  <si>
    <t>DNP</t>
  </si>
  <si>
    <t>Mouser Code</t>
  </si>
  <si>
    <t>Mouser Unit Price</t>
  </si>
  <si>
    <t>Mouser Total Price</t>
  </si>
  <si>
    <t>C1,C23,C24,C27,C28</t>
  </si>
  <si>
    <t>100u</t>
  </si>
  <si>
    <t>~</t>
  </si>
  <si>
    <t>Capacitor_SMD:CP_Elec_5x5.3</t>
  </si>
  <si>
    <t>https://ro.mouser.com/ProductDetail/Wurth-Elektronik/865080142007?qs=sGAEpiMZZMsh%252B1woXyUXj4jKQI6sNRw69LRayu%2FYxyM%3D</t>
  </si>
  <si>
    <t>C15008 (MLCC 1206)</t>
  </si>
  <si>
    <t xml:space="preserve">710-865080142007 </t>
  </si>
  <si>
    <t>C2,C5,C7,C8,C11,C12,C13,C19,C20,C34,C35</t>
  </si>
  <si>
    <t>10u</t>
  </si>
  <si>
    <t>Capacitor_SMD:C_0805_2012Metric_Pad1.18x1.45mm_HandSolder</t>
  </si>
  <si>
    <t>https://ro.mouser.com/ProductDetail/Samsung-Electro-Mechanics/CL21A106KOQNNNE?qs=sGAEpiMZZMsh%252B1woXyUXj7iNKXiFkBmwjufexzBEAvI%3D</t>
  </si>
  <si>
    <t>C408141</t>
  </si>
  <si>
    <t xml:space="preserve">187-CL21A106KOQNNNE </t>
  </si>
  <si>
    <t>C3,C4,C6,C9,C10,C14,C15,C16,C17,C18,C21,C22,C25,C29,C31,C32,C33,C36,C37,C38</t>
  </si>
  <si>
    <t>100n</t>
  </si>
  <si>
    <t>https://ro.mouser.com/ProductDetail/KEMET/C0805C104Z5VACTU?qs=sGAEpiMZZMsh%252B1woXyUXjyXjyVLE9VtBgpQWmxyg8NY%3D</t>
  </si>
  <si>
    <t>C49678</t>
  </si>
  <si>
    <t xml:space="preserve">80-C0805C104Z5V </t>
  </si>
  <si>
    <t>C26,C30</t>
  </si>
  <si>
    <t>100p</t>
  </si>
  <si>
    <t>https://ro.mouser.com/ProductDetail/Wurth-Elektronik/885012007034?qs=sGAEpiMZZMsh%252B1woXyUXj4jKQI6sNRw6gKtaRQZhDXg%3D</t>
  </si>
  <si>
    <t>C1790</t>
  </si>
  <si>
    <t xml:space="preserve">710-885012007034 </t>
  </si>
  <si>
    <t>U4,U5</t>
  </si>
  <si>
    <t>http://www.ti.com/lit/ds/symlink/lmh6702.pdf</t>
  </si>
  <si>
    <t>Package_SO:SOIC-8_3.9x4.9mm_P1.27mm</t>
  </si>
  <si>
    <t>https://ro.mouser.com/ProductDetail/Texas-Instruments/LMH6720MA-NOPB?qs=7lkVKPoqpbYEx%252BsV5%252BDiyQ%3D%3D</t>
  </si>
  <si>
    <t xml:space="preserve">926-LMH6720MA/NOPB </t>
  </si>
  <si>
    <t>U3</t>
  </si>
  <si>
    <t>NCV317</t>
  </si>
  <si>
    <t>http://www.ti.com/lit/ds/symlink/lm317.pdf</t>
  </si>
  <si>
    <t>Package_TO_SOT_SMD:SOT-223-3_TabPin2</t>
  </si>
  <si>
    <t>https://ro.mouser.com/ProductDetail/onsemi/NCV317MBSTT3G?qs=3PKVEWFFm2%252BSS0n2wMgniA%3D%3D</t>
  </si>
  <si>
    <t xml:space="preserve">863-NCV317MBSTT3G </t>
  </si>
  <si>
    <t>U1,U2</t>
  </si>
  <si>
    <t>https://www.ti.com/lit/ds/symlink/lmv7219.pdf</t>
  </si>
  <si>
    <t>Package_TO_SOT_SMD:SOT-353_SC-70-5</t>
  </si>
  <si>
    <t>R40,R41,R42,R43,R44,R45,R46,R47</t>
  </si>
  <si>
    <t>Resistor_SMD:R_0805_2012Metric_Pad1.20x1.40mm_HandSolder</t>
  </si>
  <si>
    <t>https://ro.mouser.com/ProductDetail/Kamaya/RMC1-10-621JTP?qs=sGAEpiMZZMtlubZbdhIBID6%252BysFJiJfH0mUaVXuoIeY%3D</t>
  </si>
  <si>
    <t xml:space="preserve">791-RMC1/10-621JTP </t>
  </si>
  <si>
    <t>R32,R33,R36,R37,R38,R39</t>
  </si>
  <si>
    <t>https://ro.mouser.com/ProductDetail/Vishay-Dale/CRCW080550R0FKTA?qs=sGAEpiMZZMtlubZbdhIBIHdFOaufIt3b7Pt0cew8QLQ%3D</t>
  </si>
  <si>
    <t xml:space="preserve">71-CRCW0805-50 </t>
  </si>
  <si>
    <t>R3,R4,R5,R6,R7,R8,R9,R10,R11,R12,R13,R14,R15,R16,R17,R18,R19,R20,R21,R22,R23</t>
  </si>
  <si>
    <t>https://ro.mouser.com/ProductDetail/Susumu/RR1220Q-39R2-D-M?qs=sGAEpiMZZMtlubZbdhIBIIeqUIwQIz3%2FPnwMVMtpHPc%3D</t>
  </si>
  <si>
    <t xml:space="preserve">754-RR1220Q-39R2D-M </t>
  </si>
  <si>
    <t>R2,R24,R25,R26,R27,R28,R29,R30,R31,R34,R35,R48</t>
  </si>
  <si>
    <t>1k</t>
  </si>
  <si>
    <t>https://ro.mouser.com/ProductDetail/YAGEO/AC0805JR-071KL?qs=sGAEpiMZZMtlubZbdhIBIG07xJe44c5APYMj%2Fj7aA%2Fo%3D</t>
  </si>
  <si>
    <t xml:space="preserve">603-AC0805JR-071KL </t>
  </si>
  <si>
    <t>R1</t>
  </si>
  <si>
    <t>5k</t>
  </si>
  <si>
    <t>https://ro.mouser.com/ProductDetail/SEI-Stackpole/RMCF0805FT4K99?qs=sGAEpiMZZMtlubZbdhIBIA%252B43obPAL0tO%2FGiDX3Qiuc%3D</t>
  </si>
  <si>
    <t xml:space="preserve">708-RMCF0805FT4K99 </t>
  </si>
  <si>
    <t>Inductor_SMD:L_0805_2012Metric_Pad1.05x1.20mm_HandSolder</t>
  </si>
  <si>
    <t>J10,J11,J12</t>
  </si>
  <si>
    <t>Conn_02x06_Odd_Even</t>
  </si>
  <si>
    <t>Connector_PinSocket_2.54mm:PinSocket_2x06_P2.54mm_Vertical</t>
  </si>
  <si>
    <t>https://ro.mouser.com/ProductDetail/Samtec/SSW-106-01-T-D?qs=iT52DjcXuds3ZRKSeKutcw%3D%3D</t>
  </si>
  <si>
    <t xml:space="preserve">200-SSW10601TD </t>
  </si>
  <si>
    <t>J4,J5,J8,J9</t>
  </si>
  <si>
    <t>SMA Connector</t>
  </si>
  <si>
    <t>Connector_Coaxial:SMA_Amphenol_132134_Vertical</t>
  </si>
  <si>
    <t>https://ro.mouser.com/ProductDetail/LPRS/SMA-CONNECTOR?qs=j%252B1pi9TdxUYkOiITvzJM8A%3D%3D</t>
  </si>
  <si>
    <t xml:space="preserve">471-SMACONNECTOR </t>
  </si>
  <si>
    <t>J2,J3,J6,J7,J13,J14</t>
  </si>
  <si>
    <t>Conn_01x03_Pin</t>
  </si>
  <si>
    <t>Connector_PinHeader_2.54mm:PinHeader_1x03_P2.54mm_Vertical_SMD_Pin1Left</t>
  </si>
  <si>
    <t>https://ro.mouser.com/ProductDetail/Amphenol-FCI/10129380-903001BLF?qs=0lQeLiL1qyY7ch20dCKSWg%3D%3D</t>
  </si>
  <si>
    <t xml:space="preserve">649-1012938090301BLF </t>
  </si>
  <si>
    <t>J1</t>
  </si>
  <si>
    <t>ASP-134604-01</t>
  </si>
  <si>
    <t>https://componentsearchengine.com/Datasheets/2/ASP-134604-01.pdf</t>
  </si>
  <si>
    <t>ASP13460401</t>
  </si>
  <si>
    <t>https://ro.mouser.com/ProductDetail/Samtec/ASP-134604-01?qs=Rp%2FUEJiACm00i8g2mQ6XNw%3D%3D</t>
  </si>
  <si>
    <t xml:space="preserve">200-ASP-134604-01 </t>
  </si>
  <si>
    <t>IC4</t>
  </si>
  <si>
    <t>DAC5652IPFB</t>
  </si>
  <si>
    <t>http://www.ti.com/lit/gpn/dac5652</t>
  </si>
  <si>
    <t>Package_QFP:TQFP-48_7x7mm_P0.5mm</t>
  </si>
  <si>
    <t>https://ro.mouser.com/ProductDetail/Texas-Instruments/DAC5652IPFB?qs=vul0MlC%2Fa1cvaqYYgQzY1A%3D%3D</t>
  </si>
  <si>
    <t xml:space="preserve">595-DAC5652IPFB </t>
  </si>
  <si>
    <t>IC2,IC3</t>
  </si>
  <si>
    <t>AD8137YRZ-REEL</t>
  </si>
  <si>
    <t>https://www.arrow.com/en/products/ad8137yrz-reel/analog-devices</t>
  </si>
  <si>
    <t>https://ro.mouser.com/ProductDetail/Analog-Devices/AD8137YRZ-REEL?qs=%2FtpEQrCGXCwvx9BEhEk72g%3D%3D</t>
  </si>
  <si>
    <t xml:space="preserve">584-AD8137YRZ-R </t>
  </si>
  <si>
    <t>IC1</t>
  </si>
  <si>
    <t>ADC10D040CIVS_NOPB</t>
  </si>
  <si>
    <t>http://www.ti.com/lit/gpn/adc10d040</t>
  </si>
  <si>
    <t>https://ro.mouser.com/ProductDetail/Texas-Instruments/ADC10D040CIVS-NOPB?qs=7X5t%252BdzoRHCI2Z2wyV07LA%3D%3D</t>
  </si>
  <si>
    <t xml:space="preserve">926-ADC10D040CIVSNPB </t>
  </si>
  <si>
    <t>TOTAL PRICE (no VAT) :</t>
  </si>
  <si>
    <t>VAT (in Czech Republic):</t>
  </si>
  <si>
    <t>TOTAL PRICE (with VAT):</t>
  </si>
  <si>
    <t>LMH6720MA</t>
  </si>
  <si>
    <t>FB1</t>
  </si>
  <si>
    <t>https://ro.mouser.com/ProductDetail/Bourns/MH2029-471Y?qs=aqFbwuCjQoliK9N17aAXAA%3D%3D</t>
  </si>
  <si>
    <t xml:space="preserve">652-MH2029-471Y </t>
  </si>
  <si>
    <t>470@100MHz</t>
  </si>
  <si>
    <t>https://ro.mouser.com/ProductDetail/Texas-Instruments/SN65LVDS2DBVR?qs=0le1rQK8zxoNN%2Fzey0Z7qg%3D%3D</t>
  </si>
  <si>
    <t xml:space="preserve">595-SN65LVDS2DBVR </t>
  </si>
  <si>
    <t>SN65LVDS2DBVR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</si>
</sst>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D571-2CAB-45BA-9725-FD40A96CE554}">
  <dimension ref="A1:K27"/>
  <sheetViews>
    <sheetView tabSelected="1" zoomScale="115" zoomScaleNormal="115" workbookViewId="0">
      <selection activeCell="E25" sqref="E25"/>
    </sheetView>
  </sheetViews>
  <sheetFormatPr defaultRowHeight="15" x14ac:dyDescent="0.25"/>
  <cols>
    <col min="2" max="2" width="19" customWidth="1"/>
    <col min="3" max="3" width="0" hidden="1" customWidth="1"/>
    <col min="4" max="4" width="4.140625" hidden="1" customWidth="1"/>
    <col min="5" max="5" width="27" customWidth="1"/>
    <col min="6" max="6" width="0" hidden="1" customWidth="1"/>
    <col min="9" max="9" width="27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5</v>
      </c>
      <c r="I2" t="s">
        <v>17</v>
      </c>
      <c r="J2">
        <v>0.69299999999999995</v>
      </c>
      <c r="K2">
        <f xml:space="preserve"> IF(G2 &lt; 5, G2 * J2, CEILING(G2+1, 5) * J2)</f>
        <v>6.93</v>
      </c>
    </row>
    <row r="3" spans="1:11" x14ac:dyDescent="0.25">
      <c r="A3" t="s">
        <v>18</v>
      </c>
      <c r="B3" t="s">
        <v>19</v>
      </c>
      <c r="C3" t="s">
        <v>13</v>
      </c>
      <c r="D3" t="s">
        <v>20</v>
      </c>
      <c r="E3" t="s">
        <v>21</v>
      </c>
      <c r="F3" t="s">
        <v>22</v>
      </c>
      <c r="G3">
        <v>11</v>
      </c>
      <c r="I3" t="s">
        <v>23</v>
      </c>
      <c r="J3">
        <v>0.17799999999999999</v>
      </c>
      <c r="K3">
        <f t="shared" ref="K3:K21" si="0" xml:space="preserve"> IF(G3 &lt; 5, G3 * J3, CEILING(G3+1, 5) * J3)</f>
        <v>2.67</v>
      </c>
    </row>
    <row r="4" spans="1:11" x14ac:dyDescent="0.25">
      <c r="A4" t="s">
        <v>24</v>
      </c>
      <c r="B4" t="s">
        <v>25</v>
      </c>
      <c r="C4" t="s">
        <v>13</v>
      </c>
      <c r="D4" t="s">
        <v>20</v>
      </c>
      <c r="E4" t="s">
        <v>26</v>
      </c>
      <c r="F4" t="s">
        <v>27</v>
      </c>
      <c r="G4">
        <v>20</v>
      </c>
      <c r="I4" t="s">
        <v>28</v>
      </c>
      <c r="J4">
        <v>0.109</v>
      </c>
      <c r="K4">
        <f t="shared" si="0"/>
        <v>2.7250000000000001</v>
      </c>
    </row>
    <row r="5" spans="1:11" x14ac:dyDescent="0.25">
      <c r="A5" t="s">
        <v>29</v>
      </c>
      <c r="B5" t="s">
        <v>30</v>
      </c>
      <c r="C5" t="s">
        <v>13</v>
      </c>
      <c r="D5" t="s">
        <v>20</v>
      </c>
      <c r="E5" t="s">
        <v>31</v>
      </c>
      <c r="F5" t="s">
        <v>32</v>
      </c>
      <c r="G5">
        <v>2</v>
      </c>
      <c r="I5" t="s">
        <v>33</v>
      </c>
      <c r="J5">
        <v>0.46</v>
      </c>
      <c r="K5">
        <f t="shared" si="0"/>
        <v>0.92</v>
      </c>
    </row>
    <row r="6" spans="1:11" x14ac:dyDescent="0.25">
      <c r="A6" t="s">
        <v>34</v>
      </c>
      <c r="B6" t="s">
        <v>107</v>
      </c>
      <c r="C6" t="s">
        <v>35</v>
      </c>
      <c r="D6" t="s">
        <v>36</v>
      </c>
      <c r="E6" t="s">
        <v>37</v>
      </c>
      <c r="G6">
        <v>2</v>
      </c>
      <c r="I6" t="s">
        <v>38</v>
      </c>
      <c r="J6">
        <v>10.54</v>
      </c>
      <c r="K6">
        <f t="shared" si="0"/>
        <v>21.08</v>
      </c>
    </row>
    <row r="7" spans="1:11" x14ac:dyDescent="0.25">
      <c r="A7" t="s">
        <v>39</v>
      </c>
      <c r="B7" t="s">
        <v>40</v>
      </c>
      <c r="C7" t="s">
        <v>41</v>
      </c>
      <c r="D7" t="s">
        <v>42</v>
      </c>
      <c r="E7" t="s">
        <v>43</v>
      </c>
      <c r="G7">
        <v>1</v>
      </c>
      <c r="I7" t="s">
        <v>44</v>
      </c>
      <c r="J7">
        <v>1.98</v>
      </c>
      <c r="K7">
        <f t="shared" si="0"/>
        <v>1.98</v>
      </c>
    </row>
    <row r="8" spans="1:11" x14ac:dyDescent="0.25">
      <c r="A8" t="s">
        <v>45</v>
      </c>
      <c r="B8" t="s">
        <v>114</v>
      </c>
      <c r="C8" t="s">
        <v>46</v>
      </c>
      <c r="D8" t="s">
        <v>47</v>
      </c>
      <c r="E8" t="s">
        <v>112</v>
      </c>
      <c r="G8">
        <v>2</v>
      </c>
      <c r="I8" t="s">
        <v>113</v>
      </c>
      <c r="J8">
        <v>7.13</v>
      </c>
      <c r="K8">
        <f t="shared" si="0"/>
        <v>14.26</v>
      </c>
    </row>
    <row r="9" spans="1:11" x14ac:dyDescent="0.25">
      <c r="A9" t="s">
        <v>48</v>
      </c>
      <c r="B9">
        <v>620</v>
      </c>
      <c r="C9" t="s">
        <v>13</v>
      </c>
      <c r="D9" t="s">
        <v>49</v>
      </c>
      <c r="E9" t="s">
        <v>50</v>
      </c>
      <c r="G9">
        <v>8</v>
      </c>
      <c r="I9" t="s">
        <v>51</v>
      </c>
      <c r="J9">
        <v>8.4000000000000005E-2</v>
      </c>
      <c r="K9">
        <f t="shared" si="0"/>
        <v>0.84000000000000008</v>
      </c>
    </row>
    <row r="10" spans="1:11" x14ac:dyDescent="0.25">
      <c r="A10" t="s">
        <v>52</v>
      </c>
      <c r="B10">
        <v>50</v>
      </c>
      <c r="C10" t="s">
        <v>13</v>
      </c>
      <c r="D10" t="s">
        <v>49</v>
      </c>
      <c r="E10" t="s">
        <v>53</v>
      </c>
      <c r="G10">
        <v>8</v>
      </c>
      <c r="I10" t="s">
        <v>54</v>
      </c>
      <c r="J10">
        <v>0.94099999999999995</v>
      </c>
      <c r="K10">
        <f t="shared" si="0"/>
        <v>9.41</v>
      </c>
    </row>
    <row r="11" spans="1:11" x14ac:dyDescent="0.25">
      <c r="A11" t="s">
        <v>55</v>
      </c>
      <c r="B11">
        <v>39</v>
      </c>
      <c r="C11" t="s">
        <v>13</v>
      </c>
      <c r="D11" t="s">
        <v>49</v>
      </c>
      <c r="E11" t="s">
        <v>56</v>
      </c>
      <c r="G11">
        <v>21</v>
      </c>
      <c r="I11" t="s">
        <v>57</v>
      </c>
      <c r="J11">
        <v>0.26200000000000001</v>
      </c>
      <c r="K11">
        <f t="shared" si="0"/>
        <v>6.5500000000000007</v>
      </c>
    </row>
    <row r="12" spans="1:11" x14ac:dyDescent="0.25">
      <c r="A12" t="s">
        <v>58</v>
      </c>
      <c r="B12" t="s">
        <v>59</v>
      </c>
      <c r="C12" t="s">
        <v>13</v>
      </c>
      <c r="D12" t="s">
        <v>49</v>
      </c>
      <c r="E12" t="s">
        <v>60</v>
      </c>
      <c r="G12">
        <v>12</v>
      </c>
      <c r="I12" t="s">
        <v>61</v>
      </c>
      <c r="J12">
        <v>7.9000000000000001E-2</v>
      </c>
      <c r="K12">
        <f t="shared" si="0"/>
        <v>1.1850000000000001</v>
      </c>
    </row>
    <row r="13" spans="1:11" x14ac:dyDescent="0.25">
      <c r="A13" t="s">
        <v>62</v>
      </c>
      <c r="B13" t="s">
        <v>63</v>
      </c>
      <c r="C13" t="s">
        <v>13</v>
      </c>
      <c r="D13" t="s">
        <v>49</v>
      </c>
      <c r="E13" t="s">
        <v>64</v>
      </c>
      <c r="G13">
        <v>1</v>
      </c>
      <c r="I13" t="s">
        <v>65</v>
      </c>
      <c r="J13">
        <v>0.46</v>
      </c>
      <c r="K13">
        <f t="shared" si="0"/>
        <v>0.46</v>
      </c>
    </row>
    <row r="14" spans="1:11" x14ac:dyDescent="0.25">
      <c r="A14" t="s">
        <v>108</v>
      </c>
      <c r="B14" s="2" t="s">
        <v>111</v>
      </c>
      <c r="C14" t="s">
        <v>13</v>
      </c>
      <c r="D14" t="s">
        <v>66</v>
      </c>
      <c r="E14" t="s">
        <v>109</v>
      </c>
      <c r="G14">
        <v>1</v>
      </c>
      <c r="I14" t="s">
        <v>110</v>
      </c>
      <c r="J14">
        <v>0.46</v>
      </c>
      <c r="K14">
        <f t="shared" si="0"/>
        <v>0.46</v>
      </c>
    </row>
    <row r="15" spans="1:11" x14ac:dyDescent="0.25">
      <c r="A15" t="s">
        <v>67</v>
      </c>
      <c r="B15" t="s">
        <v>68</v>
      </c>
      <c r="C15" t="s">
        <v>13</v>
      </c>
      <c r="D15" t="s">
        <v>69</v>
      </c>
      <c r="E15" t="s">
        <v>70</v>
      </c>
      <c r="G15">
        <v>3</v>
      </c>
      <c r="I15" t="s">
        <v>71</v>
      </c>
      <c r="J15">
        <v>5.59</v>
      </c>
      <c r="K15">
        <f t="shared" si="0"/>
        <v>16.77</v>
      </c>
    </row>
    <row r="16" spans="1:11" x14ac:dyDescent="0.25">
      <c r="A16" t="s">
        <v>72</v>
      </c>
      <c r="B16" t="s">
        <v>73</v>
      </c>
      <c r="C16" t="s">
        <v>13</v>
      </c>
      <c r="D16" t="s">
        <v>74</v>
      </c>
      <c r="E16" t="s">
        <v>75</v>
      </c>
      <c r="G16">
        <v>4</v>
      </c>
      <c r="I16" t="s">
        <v>76</v>
      </c>
      <c r="J16">
        <v>8.51</v>
      </c>
      <c r="K16">
        <f t="shared" si="0"/>
        <v>34.04</v>
      </c>
    </row>
    <row r="17" spans="1:11" x14ac:dyDescent="0.25">
      <c r="A17" t="s">
        <v>77</v>
      </c>
      <c r="B17" t="s">
        <v>78</v>
      </c>
      <c r="C17" t="s">
        <v>13</v>
      </c>
      <c r="D17" t="s">
        <v>79</v>
      </c>
      <c r="E17" t="s">
        <v>80</v>
      </c>
      <c r="G17">
        <v>6</v>
      </c>
      <c r="I17" t="s">
        <v>81</v>
      </c>
      <c r="J17">
        <v>0.371</v>
      </c>
      <c r="K17">
        <f t="shared" si="0"/>
        <v>3.71</v>
      </c>
    </row>
    <row r="18" spans="1:11" x14ac:dyDescent="0.25">
      <c r="A18" t="s">
        <v>82</v>
      </c>
      <c r="B18" t="s">
        <v>83</v>
      </c>
      <c r="C18" t="s">
        <v>84</v>
      </c>
      <c r="D18" t="s">
        <v>85</v>
      </c>
      <c r="E18" t="s">
        <v>86</v>
      </c>
      <c r="G18">
        <v>1</v>
      </c>
      <c r="I18" t="s">
        <v>87</v>
      </c>
      <c r="J18">
        <v>95.73</v>
      </c>
      <c r="K18">
        <f t="shared" si="0"/>
        <v>95.73</v>
      </c>
    </row>
    <row r="19" spans="1:11" x14ac:dyDescent="0.25">
      <c r="A19" t="s">
        <v>88</v>
      </c>
      <c r="B19" t="s">
        <v>89</v>
      </c>
      <c r="C19" t="s">
        <v>90</v>
      </c>
      <c r="D19" t="s">
        <v>91</v>
      </c>
      <c r="E19" t="s">
        <v>92</v>
      </c>
      <c r="G19">
        <v>1</v>
      </c>
      <c r="I19" t="s">
        <v>93</v>
      </c>
      <c r="J19">
        <v>62.27</v>
      </c>
      <c r="K19">
        <f t="shared" si="0"/>
        <v>62.27</v>
      </c>
    </row>
    <row r="20" spans="1:11" x14ac:dyDescent="0.25">
      <c r="A20" t="s">
        <v>94</v>
      </c>
      <c r="B20" t="s">
        <v>95</v>
      </c>
      <c r="C20" t="s">
        <v>96</v>
      </c>
      <c r="D20" t="s">
        <v>36</v>
      </c>
      <c r="E20" t="s">
        <v>97</v>
      </c>
      <c r="G20">
        <v>2</v>
      </c>
      <c r="I20" t="s">
        <v>98</v>
      </c>
      <c r="J20">
        <v>15.39</v>
      </c>
      <c r="K20">
        <f t="shared" si="0"/>
        <v>30.78</v>
      </c>
    </row>
    <row r="21" spans="1:11" x14ac:dyDescent="0.25">
      <c r="A21" t="s">
        <v>99</v>
      </c>
      <c r="B21" t="s">
        <v>100</v>
      </c>
      <c r="C21" t="s">
        <v>101</v>
      </c>
      <c r="D21" t="s">
        <v>91</v>
      </c>
      <c r="E21" t="s">
        <v>102</v>
      </c>
      <c r="G21">
        <v>1</v>
      </c>
      <c r="I21" t="s">
        <v>103</v>
      </c>
      <c r="J21">
        <v>63.36</v>
      </c>
      <c r="K21">
        <f t="shared" si="0"/>
        <v>63.36</v>
      </c>
    </row>
    <row r="24" spans="1:11" x14ac:dyDescent="0.25">
      <c r="J24" t="s">
        <v>104</v>
      </c>
      <c r="K24">
        <f xml:space="preserve"> SUM(K2:K21)</f>
        <v>376.13</v>
      </c>
    </row>
    <row r="25" spans="1:11" x14ac:dyDescent="0.25">
      <c r="J25" t="s">
        <v>105</v>
      </c>
      <c r="K25" s="1">
        <v>0.21</v>
      </c>
    </row>
    <row r="27" spans="1:11" x14ac:dyDescent="0.25">
      <c r="J27" t="s">
        <v>106</v>
      </c>
      <c r="K27">
        <f xml:space="preserve"> K24 * (1 + K25)</f>
        <v>455.1173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BOM_ML605_LPC_Board_wADC_DAC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Theodor-Corneliu FRATU-HALUNGA (131705)</cp:lastModifiedBy>
  <dcterms:created xsi:type="dcterms:W3CDTF">2024-08-31T21:21:26Z</dcterms:created>
  <dcterms:modified xsi:type="dcterms:W3CDTF">2024-09-01T20:34:30Z</dcterms:modified>
</cp:coreProperties>
</file>