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570CC157-DC06-426C-A396-AFBB2FADD97B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3" l="1"/>
  <c r="M14" i="3"/>
  <c r="J14" i="3"/>
  <c r="S14" i="3"/>
  <c r="R14" i="3"/>
  <c r="J13" i="3" l="1"/>
  <c r="R12" i="3"/>
  <c r="R13" i="3"/>
  <c r="O13" i="3"/>
  <c r="S13" i="3"/>
  <c r="K12" i="3" l="1"/>
  <c r="O12" i="3"/>
  <c r="S12" i="3"/>
  <c r="R11" i="3"/>
  <c r="O11" i="3"/>
  <c r="J11" i="3"/>
  <c r="S11" i="3"/>
  <c r="T10" i="3" l="1"/>
  <c r="R10" i="3" l="1"/>
  <c r="S10" i="3"/>
  <c r="T9" i="3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<sst xmlns="http://schemas.openxmlformats.org/spreadsheetml/2006/main" count="242" uniqueCount="116">
  <si>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</si>
  <si>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</si>
  <si>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</si>
  <si>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</si>
  <si>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</si>
  <si>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</si>
  <si>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</si>
  <si>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</si>
  <si>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</si>
  <si>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</si>
  <si>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</si>
  <si>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</si>
  <si>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</si>
  <si>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</si>
  <si>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</si>
  <si>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</si>
  <si>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</si>
  <si>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</si>
  <si>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</si>
  <si>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</si>
  <si>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</si>
  <si>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</si>
  <si>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</si>
  <si>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</si>
  <si>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</si>
  <si>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</si>
  <si>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</si>
  <si>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</si>
  <si>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</si>
  <si>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</si>
  <si>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</si>
  <si>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</si>
  <si>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</si>
  <si>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</si>
  <si>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</si>
  <si>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</si>
  <si>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</si>
  <si>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</si>
  <si>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</si>
  <si>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</si>
  <si>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</si>
  <si>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</si>
  <si>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</si>
  <si>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</si>
  <si>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</si>
  <si>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</si>
  <si>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</si>
  <si>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</si>
  <si>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</si>
  <si>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</si>
  <si>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</si>
  <si>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</si>
  <si>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</si>
  <si>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</si>
  <si>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</si>
  <si>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</si>
  <si>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</si>
  <si>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</si>
  <si>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</si>
  <si>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</si>
  <si>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</si>
  <si>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</si>
  <si>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</si>
  <si>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</si>
  <si>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</si>
  <si>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</si>
  <si>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</si>
  <si>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</si>
  <si>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</si>
  <si>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</si>
  <si>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</si>
  <si>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</si>
  <si>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</si>
  <si>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</si>
  <si>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</si>
  <si>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</si>
  <si>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</si>
  <si>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</si>
  <si>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</si>
  <si>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</si>
  <si>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</si>
  <si>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</si>
  <si>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</si>
  <si>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</si>
  <si>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</si>
  <si>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</si>
  <si>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</si>
  <si>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</si>
  <si>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</si>
  <si>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</si>
  <si>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</si>
  <si>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</si>
  <si>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</si>
  <si>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</si>
  <si>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</si>
  <si>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</si>
  <si>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</si>
  <si>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</si>
  <si>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</si>
  <si>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</si>
  <si>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</si>
  <si>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</si>
  <si>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</si>
  <si>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</si>
  <si>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</si>
  <si>
    <t>Concrete for Railings C30</t>
  </si>
  <si>
    <t>Design BDRR</t>
  </si>
  <si>
    <t>Chanteloup</t>
  </si>
  <si>
    <t>Design SSA</t>
  </si>
  <si>
    <t>Extradosed Prestressed Concrete</t>
  </si>
  <si>
    <t>Design RD30</t>
  </si>
  <si>
    <t>Achères-sur-Seine</t>
  </si>
  <si>
    <t>Design RD190</t>
  </si>
  <si>
    <t>Design Carrières</t>
  </si>
  <si>
    <t>Carrières</t>
  </si>
  <si>
    <t>Cantilever Prestressed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</si>
</sst>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14"/>
  <sheetViews>
    <sheetView tabSelected="1" workbookViewId="0">
      <selection activeCell="E3" sqref="E3"/>
    </sheetView>
  </sheetViews>
  <sheetFormatPr baseColWidth="10" defaultRowHeight="14.25"/>
  <cols>
    <col min="1" max="1" width="17.125" bestFit="1" customWidth="1"/>
    <col min="2" max="2" width="16.25" bestFit="1" customWidth="1"/>
    <col min="4" max="4" width="29" bestFit="1" customWidth="1"/>
    <col min="7" max="7" width="14.375" bestFit="1" customWidth="1"/>
    <col min="8" max="8" width="15.125" bestFit="1" customWidth="1"/>
    <col min="9" max="9" width="18.875" bestFit="1" customWidth="1"/>
    <col min="10" max="10" width="19.5" bestFit="1" customWidth="1"/>
    <col min="11" max="11" width="20.625" bestFit="1" customWidth="1"/>
    <col min="12" max="12" width="25.625" bestFit="1" customWidth="1"/>
    <col min="13" max="13" width="33.25" bestFit="1" customWidth="1"/>
    <col min="14" max="15" width="19.75" bestFit="1" customWidth="1"/>
    <col min="16" max="16" width="20.875" bestFit="1" customWidth="1"/>
    <col min="17" max="17" width="23.125" bestFit="1" customWidth="1"/>
    <col min="18" max="18" width="23.25" bestFit="1" customWidth="1"/>
    <col min="19" max="19" width="19.25" bestFit="1" customWidth="1"/>
    <col min="20" max="20" width="14.75" bestFit="1" customWidth="1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105</v>
      </c>
      <c r="R1" s="2" t="s">
        <v>31</v>
      </c>
      <c r="S1" s="2" t="s">
        <v>80</v>
      </c>
      <c r="T1" s="2" t="s">
        <v>104</v>
      </c>
    </row>
    <row r="2" spans="1:20">
      <c r="A2" s="1"/>
      <c r="B2" s="1"/>
      <c r="C2" s="5"/>
      <c r="D2" s="1"/>
      <c r="E2" s="2" t="s">
        <v>89</v>
      </c>
      <c r="F2" s="2" t="s">
        <v>89</v>
      </c>
      <c r="G2" s="2" t="s">
        <v>89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  <row r="10" spans="1:20">
      <c r="A10" s="4" t="s">
        <v>106</v>
      </c>
      <c r="B10" s="4" t="s">
        <v>107</v>
      </c>
      <c r="C10" s="2">
        <v>78</v>
      </c>
      <c r="D10" s="1" t="s">
        <v>109</v>
      </c>
      <c r="E10" s="3">
        <v>680</v>
      </c>
      <c r="F10" s="3">
        <v>26.96</v>
      </c>
      <c r="G10" s="2">
        <v>20</v>
      </c>
      <c r="H10" s="2">
        <v>12</v>
      </c>
      <c r="J10" s="2">
        <v>2213</v>
      </c>
      <c r="K10" s="2">
        <v>706950</v>
      </c>
      <c r="L10" s="2">
        <v>2500</v>
      </c>
      <c r="M10" s="2">
        <v>110</v>
      </c>
      <c r="N10" s="2">
        <v>2417</v>
      </c>
      <c r="O10" s="2">
        <v>15393</v>
      </c>
      <c r="P10" s="2">
        <v>476500</v>
      </c>
      <c r="Q10" s="2">
        <v>0</v>
      </c>
      <c r="R10" s="2">
        <f>E10*4*65</f>
        <v>176800</v>
      </c>
      <c r="S10" s="2">
        <f>(536+1940+300)*0.1</f>
        <v>277.60000000000002</v>
      </c>
      <c r="T10" s="2">
        <f>3584000+1.1*14608</f>
        <v>3600068.8</v>
      </c>
    </row>
    <row r="11" spans="1:20">
      <c r="A11" s="4" t="s">
        <v>108</v>
      </c>
      <c r="B11" s="4" t="s">
        <v>107</v>
      </c>
      <c r="C11" s="2">
        <v>78</v>
      </c>
      <c r="D11" s="1" t="s">
        <v>109</v>
      </c>
      <c r="E11" s="3">
        <v>632</v>
      </c>
      <c r="F11" s="3">
        <v>26.14</v>
      </c>
      <c r="G11" s="2">
        <v>20</v>
      </c>
      <c r="H11" s="2">
        <v>7</v>
      </c>
      <c r="J11" s="2">
        <f>1767+82</f>
        <v>1849</v>
      </c>
      <c r="K11" s="2">
        <v>10600</v>
      </c>
      <c r="L11" s="2">
        <v>3347</v>
      </c>
      <c r="M11" s="2">
        <v>252</v>
      </c>
      <c r="N11" s="2">
        <v>1185</v>
      </c>
      <c r="O11" s="2">
        <f>12303+1399</f>
        <v>13702</v>
      </c>
      <c r="P11" s="2">
        <v>373560</v>
      </c>
      <c r="Q11" s="2">
        <v>0</v>
      </c>
      <c r="R11" s="2">
        <f>E11*4*65</f>
        <v>164320</v>
      </c>
      <c r="S11" s="2">
        <f>117.8*0.1</f>
        <v>11.780000000000001</v>
      </c>
      <c r="T11" s="2">
        <v>3017907</v>
      </c>
    </row>
    <row r="12" spans="1:20">
      <c r="A12" s="4" t="s">
        <v>110</v>
      </c>
      <c r="B12" s="4" t="s">
        <v>111</v>
      </c>
      <c r="C12" s="2">
        <v>78</v>
      </c>
      <c r="D12" s="1" t="s">
        <v>109</v>
      </c>
      <c r="E12" s="3">
        <v>612</v>
      </c>
      <c r="F12" s="3">
        <v>27.17</v>
      </c>
      <c r="G12" s="2">
        <v>17.100000000000001</v>
      </c>
      <c r="H12" s="2">
        <v>4</v>
      </c>
      <c r="J12" s="2">
        <v>1600</v>
      </c>
      <c r="K12" s="2">
        <f>438633+44647</f>
        <v>483280</v>
      </c>
      <c r="L12" s="2">
        <v>1000</v>
      </c>
      <c r="M12" s="2">
        <v>796.5</v>
      </c>
      <c r="N12" s="2">
        <v>1030</v>
      </c>
      <c r="O12" s="2">
        <f>10998+81.5+404</f>
        <v>11483.5</v>
      </c>
      <c r="P12" s="2">
        <v>0</v>
      </c>
      <c r="Q12" s="2">
        <v>0</v>
      </c>
      <c r="R12" s="2">
        <f t="shared" ref="R12:R14" si="0">E12*4*65</f>
        <v>159120</v>
      </c>
      <c r="S12" s="2">
        <f>3000*0.1</f>
        <v>300</v>
      </c>
      <c r="T12" s="2">
        <v>2413281</v>
      </c>
    </row>
    <row r="13" spans="1:20">
      <c r="A13" s="4" t="s">
        <v>112</v>
      </c>
      <c r="B13" s="4" t="s">
        <v>111</v>
      </c>
      <c r="C13" s="2">
        <v>78</v>
      </c>
      <c r="D13" s="1" t="s">
        <v>109</v>
      </c>
      <c r="E13" s="3">
        <v>621</v>
      </c>
      <c r="F13" s="3">
        <v>26.45</v>
      </c>
      <c r="G13" s="2">
        <v>20</v>
      </c>
      <c r="H13" s="2">
        <v>7</v>
      </c>
      <c r="J13" s="2">
        <f>992+4285/2.5</f>
        <v>2706</v>
      </c>
      <c r="K13" s="2">
        <v>185000</v>
      </c>
      <c r="L13" s="2">
        <v>2093</v>
      </c>
      <c r="M13" s="2">
        <v>500</v>
      </c>
      <c r="N13" s="2">
        <v>2023</v>
      </c>
      <c r="O13" s="2">
        <f>12649+370</f>
        <v>13019</v>
      </c>
      <c r="P13" s="2">
        <v>0</v>
      </c>
      <c r="Q13" s="2">
        <v>0</v>
      </c>
      <c r="R13" s="2">
        <f t="shared" si="0"/>
        <v>161460</v>
      </c>
      <c r="S13" s="2">
        <f>1221*0.1</f>
        <v>122.10000000000001</v>
      </c>
      <c r="T13" s="2">
        <v>2173380</v>
      </c>
    </row>
    <row r="14" spans="1:20">
      <c r="A14" s="4" t="s">
        <v>113</v>
      </c>
      <c r="B14" s="4" t="s">
        <v>114</v>
      </c>
      <c r="C14" s="2">
        <v>78</v>
      </c>
      <c r="D14" s="1" t="s">
        <v>115</v>
      </c>
      <c r="E14" s="3">
        <v>590</v>
      </c>
      <c r="F14" s="3">
        <v>24.34</v>
      </c>
      <c r="G14" s="2">
        <v>18.100000000000001</v>
      </c>
      <c r="H14" s="2">
        <v>8</v>
      </c>
      <c r="J14" s="2">
        <f>8200+2400</f>
        <v>10600</v>
      </c>
      <c r="K14" s="2">
        <v>550000</v>
      </c>
      <c r="L14" s="2">
        <v>5173</v>
      </c>
      <c r="M14" s="2">
        <f>1000+40</f>
        <v>1040</v>
      </c>
      <c r="N14" s="2">
        <v>912</v>
      </c>
      <c r="O14" s="2">
        <f>12085+690</f>
        <v>12775</v>
      </c>
      <c r="P14" s="2">
        <v>0</v>
      </c>
      <c r="Q14" s="2">
        <v>0</v>
      </c>
      <c r="R14" s="2">
        <f t="shared" si="0"/>
        <v>153400</v>
      </c>
      <c r="S14" s="2">
        <f>1284*0.1</f>
        <v>128.4</v>
      </c>
      <c r="T14" s="2">
        <v>2998000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baseColWidth="10" defaultRowHeight="14.25"/>
  <cols>
    <col min="1" max="1" width="17.125" bestFit="1" customWidth="1"/>
    <col min="4" max="4" width="19" bestFit="1" customWidth="1"/>
    <col min="7" max="7" width="14.75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2024-10-10T16:11:42Z</dcterms:modified>
</cp:coreProperties>
</file>